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７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'1_3'!$A$1:$N$36</definedName>
    <definedName name="_xlnm.Print_Area" localSheetId="7">'10'!$A$1:$L$36</definedName>
    <definedName name="_xlnm.Print_Area" localSheetId="8">'11'!$A$1:$M$51</definedName>
    <definedName name="_xlnm.Print_Area" localSheetId="9">'12'!$A$1:$J$68</definedName>
    <definedName name="_xlnm.Print_Area" localSheetId="10">'14'!$A$1:$P$29</definedName>
    <definedName name="_xlnm.Print_Area" localSheetId="12">'16'!$A$1:$K$58</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'最新の主な指標（令和５年７月）'!$A$1:$Q$49</definedName>
    <definedName name="_xlnm.Print_Area" localSheetId="1">'主要指標1'!$A$1:$L$35</definedName>
    <definedName name="_xlnm.Print_Area" localSheetId="2">'主要指標2'!$A$1:$M$36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<sst xmlns="http://schemas.openxmlformats.org/spreadsheetml/2006/main" count="1080" uniqueCount="693">
  <si>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</si>
  <si>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</si>
  <si>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</si>
  <si>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</si>
  <si>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</si>
  <si>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</si>
  <si>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</si>
  <si>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</si>
  <si>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</si>
  <si>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</si>
  <si>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</si>
  <si>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</si>
  <si>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</si>
  <si>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</si>
  <si>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</si>
  <si>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</si>
  <si>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</si>
  <si>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</si>
  <si>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</si>
  <si>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</si>
  <si>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</si>
  <si>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</si>
  <si>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５月</t>
  </si>
  <si>
    <t xml:space="preserve"> 　　　　６月</t>
  </si>
  <si>
    <t xml:space="preserve"> 　　　　７月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</si>
  <si>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</si>
  <si>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</si>
  <si>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</si>
  <si>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</si>
  <si>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</si>
  <si>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</si>
  <si>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</si>
  <si>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</si>
  <si>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</si>
  <si>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</si>
  <si>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</si>
  <si>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</si>
  <si>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</si>
  <si>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</si>
  <si>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</si>
  <si>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</si>
  <si>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</si>
  <si>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</si>
  <si>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</si>
  <si>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</si>
  <si>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</si>
  <si>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</si>
  <si>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</si>
  <si>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</si>
  <si>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</si>
  <si>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</si>
  <si>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</si>
  <si>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</si>
  <si>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</si>
  <si>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</si>
  <si>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</si>
  <si>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</si>
  <si>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</si>
  <si>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</si>
  <si>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</si>
  <si>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</si>
  <si>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</si>
  <si>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</si>
  <si>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</si>
  <si>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</si>
  <si>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7月</t>
  </si>
  <si>
    <t>8月</t>
  </si>
  <si>
    <t>9月</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</si>
  <si>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</si>
  <si>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</si>
  <si>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</si>
  <si>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</si>
  <si>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</si>
  <si>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</si>
  <si>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</si>
  <si>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</si>
  <si>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</si>
  <si>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</si>
  <si>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</si>
  <si>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</si>
  <si>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</si>
  <si>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</si>
  <si>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</si>
  <si>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</si>
  <si>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</si>
  <si>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</si>
  <si>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</si>
  <si>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</si>
  <si>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</si>
  <si>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</si>
  <si>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</si>
  <si>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</si>
  <si>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</si>
  <si>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</si>
  <si>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</si>
  <si>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</si>
  <si>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</si>
  <si>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</si>
  <si>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</si>
  <si>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</si>
  <si>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</si>
  <si>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</si>
  <si>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</si>
  <si>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</si>
  <si>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</si>
  <si>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</si>
  <si>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</si>
  <si>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</si>
  <si>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</si>
  <si>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</si>
  <si>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</si>
  <si>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</si>
  <si>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</si>
  <si>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</si>
  <si>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</si>
  <si>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</si>
  <si>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</si>
  <si>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</si>
  <si>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</si>
  <si>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</si>
  <si>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</si>
  <si>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</si>
  <si>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</si>
  <si>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</si>
  <si>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</si>
  <si>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</si>
  <si>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</si>
  <si>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</si>
  <si>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</si>
  <si>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</si>
  <si>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</si>
  <si>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</si>
  <si>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</si>
  <si>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</si>
  <si>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</si>
  <si>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</si>
  <si>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</si>
  <si>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</si>
  <si>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</si>
  <si>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</si>
  <si>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</si>
  <si>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</si>
  <si>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</si>
  <si>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</si>
  <si>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</si>
  <si>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</si>
  <si>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</si>
  <si>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</si>
  <si>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</si>
  <si>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</si>
  <si>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</si>
  <si>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</si>
  <si>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</si>
  <si>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</si>
  <si>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</si>
  <si>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</si>
  <si>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</si>
  <si>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</si>
  <si>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</si>
  <si>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</si>
  <si>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</si>
  <si>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</si>
  <si>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</si>
  <si>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</si>
  <si>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</si>
  <si>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</si>
  <si>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</si>
  <si>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</si>
  <si>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</si>
  <si>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</si>
  <si>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</si>
  <si>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</si>
  <si>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</si>
  <si>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</si>
  <si>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</si>
  <si>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</si>
  <si>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</si>
  <si>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</si>
  <si>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</si>
  <si>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</si>
  <si>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</si>
  <si>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</si>
  <si>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</si>
  <si>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</si>
  <si>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</si>
  <si>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t>
  </si>
  <si>
    <t>（％）</t>
  </si>
  <si>
    <t>沖</t>
  </si>
  <si>
    <t>生    産</t>
  </si>
  <si>
    <t>縄</t>
  </si>
  <si>
    <t>出    荷</t>
  </si>
  <si>
    <t>県</t>
  </si>
  <si>
    <t>在    庫</t>
  </si>
  <si>
    <t>１　概況</t>
  </si>
  <si>
    <t xml:space="preserve"> </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</si>
  <si>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</si>
  <si>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</si>
  <si>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</si>
  <si>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</si>
  <si>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</si>
  <si>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</si>
  <si>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</si>
  <si>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</si>
  <si>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</si>
  <si>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</si>
  <si>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</si>
  <si>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</si>
  <si>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</si>
  <si>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</si>
  <si>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</si>
  <si>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</si>
  <si>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</si>
  <si>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</si>
  <si>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</si>
  <si>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</si>
  <si>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</si>
  <si>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</si>
  <si>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</si>
  <si>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</si>
  <si>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</si>
  <si>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</si>
  <si>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</si>
  <si>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</si>
  <si>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</si>
  <si>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</si>
  <si>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</si>
  <si>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</si>
  <si>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</si>
  <si>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</si>
  <si>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</si>
  <si>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</si>
  <si>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</si>
  <si>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</si>
  <si>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</si>
  <si>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</si>
  <si>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</si>
  <si>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</si>
  <si>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</si>
  <si>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</si>
  <si>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</si>
  <si>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</si>
  <si>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</si>
  <si>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</si>
  <si>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</si>
  <si>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</si>
  <si>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</si>
  <si>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</si>
  <si>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</si>
  <si>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</si>
  <si>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</si>
  <si>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</si>
  <si>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</si>
  <si>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</si>
  <si>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</si>
  <si>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</si>
  <si>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</si>
  <si>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</si>
  <si>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</si>
  <si>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</si>
  <si>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</si>
  <si>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</si>
  <si>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</si>
  <si>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</si>
  <si>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</si>
  <si>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</si>
  <si>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</si>
  <si>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</si>
  <si>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</si>
  <si>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</si>
  <si>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</si>
  <si>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</si>
  <si>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</si>
  <si>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</si>
  <si>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</si>
  <si>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</si>
  <si>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</si>
  <si>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</si>
  <si>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</si>
  <si>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</si>
  <si>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</si>
  <si>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</si>
  <si>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</si>
  <si>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</si>
  <si>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</si>
  <si>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</si>
  <si>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</si>
  <si>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</si>
  <si>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</si>
  <si>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</si>
  <si>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</si>
  <si>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</si>
  <si>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</si>
  <si>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</si>
  <si>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</si>
  <si>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</si>
  <si>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</si>
  <si>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</si>
  <si>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</si>
  <si>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</si>
  <si>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</si>
  <si>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</si>
  <si>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</si>
  <si>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</si>
  <si>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</si>
  <si>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</si>
  <si>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</si>
  <si>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</si>
  <si>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</si>
  <si>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</si>
  <si>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</si>
  <si>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</si>
  <si>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</si>
  <si>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</si>
  <si>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</si>
  <si>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</si>
  <si>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</si>
  <si>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</si>
  <si>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</si>
  <si>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</si>
  <si>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</si>
  <si>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</si>
  <si>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</si>
  <si>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</si>
  <si>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</si>
  <si>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</si>
  <si>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</si>
  <si>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</si>
  <si>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</si>
  <si>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</si>
  <si>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</si>
  <si>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</si>
  <si>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</si>
  <si>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</si>
  <si>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</si>
  <si>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</si>
  <si>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</si>
  <si>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</si>
  <si>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</si>
  <si>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</si>
  <si>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</si>
  <si>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</si>
  <si>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</si>
  <si>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</si>
  <si>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</si>
  <si>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</si>
  <si>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</si>
  <si>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</si>
  <si>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</si>
  <si>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</si>
  <si>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</si>
  <si>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</si>
  <si>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</si>
  <si>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</si>
  <si>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</si>
  <si>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</si>
  <si>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</si>
  <si>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</si>
  <si>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</si>
  <si>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</si>
  <si>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</si>
  <si>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</si>
  <si>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</si>
  <si>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</si>
  <si>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</si>
  <si>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</si>
  <si>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４月</t>
  </si>
  <si>
    <t>５月</t>
  </si>
  <si>
    <t>６月</t>
  </si>
  <si>
    <t>７月</t>
  </si>
  <si>
    <t>８月</t>
  </si>
  <si>
    <t>２月</t>
  </si>
  <si>
    <t>年次･月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</si>
  <si>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</si>
  <si>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</si>
  <si>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</si>
  <si>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</si>
  <si>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</si>
  <si>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</si>
  <si>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</si>
  <si>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</si>
  <si>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</si>
  <si>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</si>
  <si>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</si>
  <si>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</si>
  <si>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</si>
  <si>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</si>
  <si>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</si>
  <si>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</si>
  <si>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</si>
  <si>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</si>
  <si>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</si>
  <si>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</si>
  <si>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</si>
  <si>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</si>
  <si>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</si>
  <si>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</si>
  <si>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</si>
  <si>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</si>
  <si>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</si>
  <si>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</si>
  <si>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</si>
  <si>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</si>
  <si>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</si>
  <si>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</si>
  <si>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</si>
  <si>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</si>
  <si>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</si>
  <si>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</si>
  <si>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</si>
  <si>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</si>
  <si>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</si>
  <si>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</si>
  <si>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</si>
  <si>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</si>
  <si>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</si>
  <si>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　　　　２月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</si>
  <si>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</si>
  <si>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</si>
  <si>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</si>
  <si>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</si>
  <si>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</si>
  <si>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</si>
  <si>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</si>
  <si>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</si>
  <si>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</si>
  <si>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</si>
  <si>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</si>
  <si>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</si>
  <si>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</si>
  <si>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</si>
  <si>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</si>
  <si>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</si>
  <si>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</si>
  <si>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</si>
  <si>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</si>
  <si>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</si>
  <si>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</si>
  <si>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</si>
  <si>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</si>
  <si>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</si>
  <si>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</si>
  <si>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</si>
  <si>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</si>
  <si>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</si>
  <si>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</si>
  <si>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</si>
  <si>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</si>
  <si>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</si>
  <si>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</si>
  <si>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</si>
  <si>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</si>
  <si>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</si>
  <si>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</si>
  <si>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</si>
  <si>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</si>
  <si>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</si>
  <si>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</si>
  <si>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</si>
  <si>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</si>
  <si>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</si>
  <si>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</si>
  <si>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</si>
  <si>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</si>
  <si>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</si>
  <si>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</si>
  <si>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</si>
  <si>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</si>
  <si>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皆減</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</si>
  <si>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</si>
  <si>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</si>
  <si>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</si>
  <si>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</si>
  <si>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</si>
  <si>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</si>
  <si>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</si>
  <si>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</si>
  <si>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</si>
  <si>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</si>
  <si>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</si>
  <si>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</si>
  <si>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</si>
  <si>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</si>
  <si>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</si>
  <si>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</si>
  <si>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</si>
  <si>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</si>
  <si>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</si>
  <si>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</si>
  <si>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</si>
  <si>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</si>
  <si>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</si>
  <si>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</si>
  <si>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</si>
  <si>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</si>
  <si>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</si>
  <si>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</si>
  <si>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</si>
  <si>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</si>
  <si>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</si>
  <si>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</si>
  <si>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</si>
  <si>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</si>
  <si>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</si>
  <si>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</si>
  <si>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</si>
  <si>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</si>
  <si>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</si>
  <si>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</si>
  <si>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</si>
  <si>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</si>
  <si>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</si>
  <si>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</si>
  <si>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</si>
  <si>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</si>
  <si>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</si>
  <si>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</si>
  <si>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</si>
  <si>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</si>
  <si>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</si>
  <si>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</si>
  <si>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</si>
  <si>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</si>
  <si>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</si>
  <si>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</si>
  <si>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</si>
  <si>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</si>
  <si>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</si>
  <si>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</si>
  <si>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</si>
  <si>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</si>
  <si>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</si>
  <si>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</si>
  <si>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</si>
  <si>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</si>
  <si>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</si>
  <si>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</si>
  <si>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</si>
  <si>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</si>
  <si>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</si>
  <si>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</si>
  <si>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</si>
  <si>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</si>
  <si>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R5.1月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</si>
  <si>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</si>
  <si>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</si>
  <si>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</si>
  <si>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</si>
  <si>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</si>
  <si>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</si>
  <si>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</si>
  <si>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</si>
  <si>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</si>
  <si>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</si>
  <si>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</si>
  <si>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</si>
  <si>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</si>
  <si>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</si>
  <si>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</si>
  <si>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</si>
  <si>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</si>
  <si>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</si>
  <si>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</si>
  <si>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</si>
  <si>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</si>
  <si>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</si>
  <si>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令和5年</t>
  </si>
  <si>
    <t>令和4年</t>
  </si>
  <si>
    <t>令和5年3月</t>
  </si>
  <si>
    <t xml:space="preserve"> 　　　　11月</t>
  </si>
  <si>
    <t>　　　 　３月</t>
  </si>
  <si>
    <t xml:space="preserve"> 　　　　３月</t>
  </si>
  <si>
    <t>項目</t>
  </si>
  <si>
    <t>件</t>
  </si>
  <si>
    <t xml:space="preserve"> ６月</t>
  </si>
  <si>
    <t xml:space="preserve"> ７月</t>
  </si>
  <si>
    <t xml:space="preserve"> ８月</t>
  </si>
  <si>
    <t xml:space="preserve"> 9月</t>
  </si>
  <si>
    <t>令和５年　１月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</si>
  <si>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</si>
  <si>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</si>
  <si>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</si>
  <si>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</si>
  <si>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</si>
  <si>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</si>
  <si>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</si>
  <si>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</si>
  <si>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</si>
  <si>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</si>
  <si>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</si>
  <si>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</si>
  <si>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</si>
  <si>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</si>
  <si>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</si>
  <si>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令和5年4月</t>
  </si>
  <si>
    <t>３月</t>
  </si>
  <si>
    <t>令和４年</t>
  </si>
  <si>
    <t xml:space="preserve"> 　　　　４月</t>
  </si>
  <si>
    <t>　　　　４月</t>
  </si>
  <si>
    <t>２月</t>
  </si>
  <si>
    <t>　　　　４月</t>
  </si>
  <si>
    <t>　　　　４月</t>
  </si>
  <si>
    <t>　　　　４月</t>
  </si>
  <si>
    <t>１月</t>
  </si>
  <si>
    <t>令和2年度</t>
  </si>
  <si>
    <t>男</t>
  </si>
  <si>
    <t>5月</t>
  </si>
  <si>
    <t xml:space="preserve">   ２月</t>
  </si>
  <si>
    <t>令和5年5月</t>
  </si>
  <si>
    <t>　　　 　５月</t>
  </si>
  <si>
    <t>４月</t>
  </si>
  <si>
    <t>令和４年</t>
  </si>
  <si>
    <t xml:space="preserve"> 　　　　５月</t>
  </si>
  <si>
    <t>令和３年</t>
  </si>
  <si>
    <t>令和４年</t>
  </si>
  <si>
    <t>令和５年</t>
  </si>
  <si>
    <t>1月～ 3月</t>
  </si>
  <si>
    <t>4月～ 6月</t>
  </si>
  <si>
    <t>7月～ 9月</t>
  </si>
  <si>
    <t>10月～12月</t>
  </si>
  <si>
    <t>令和５年</t>
  </si>
  <si>
    <t>令和5年(1月～3月)期</t>
  </si>
  <si>
    <t>　2　令和4年(1月～3月)期差</t>
  </si>
  <si>
    <t>　　　　５月</t>
  </si>
  <si>
    <t>４月</t>
  </si>
  <si>
    <t>３月</t>
  </si>
  <si>
    <t>　(1) 生産指数</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</si>
  <si>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</si>
  <si>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</si>
  <si>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</si>
  <si>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</si>
  <si>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</si>
  <si>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</si>
  <si>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 xml:space="preserve">   　　　　令和４年３月</t>
  </si>
  <si>
    <t>最新の主な指標（令和５年７月）</t>
  </si>
  <si>
    <t>2023（令和5年）年 6月1日 現在推計</t>
  </si>
  <si>
    <t>6月</t>
  </si>
  <si>
    <t>R4.6月</t>
  </si>
  <si>
    <t>・令和5年5月中の増減数</t>
  </si>
  <si>
    <t>令和4年6月からの増減数</t>
  </si>
  <si>
    <t xml:space="preserve">   ３月</t>
  </si>
  <si>
    <t xml:space="preserve">  ４月</t>
  </si>
  <si>
    <t>令和5年6月1日現在</t>
  </si>
  <si>
    <t>　　　 　６月</t>
  </si>
  <si>
    <t xml:space="preserve"> 令和４年４月</t>
  </si>
  <si>
    <t>令和5年6月</t>
  </si>
  <si>
    <t>５月</t>
  </si>
  <si>
    <t>令和４年　５月</t>
  </si>
  <si>
    <t>令和5(2023)年5月</t>
  </si>
  <si>
    <t>９月</t>
  </si>
  <si>
    <t xml:space="preserve"> 　　　　６月</t>
  </si>
  <si>
    <t xml:space="preserve"> 令和５年６月</t>
  </si>
  <si>
    <t>令和5年6月</t>
  </si>
  <si>
    <t xml:space="preserve"> 令和４年５月</t>
  </si>
  <si>
    <t>令和5年5月</t>
  </si>
  <si>
    <t>　　　　６月</t>
  </si>
  <si>
    <t>令和４年６月</t>
  </si>
  <si>
    <t>4月</t>
  </si>
  <si>
    <t>全</t>
  </si>
  <si>
    <t>生    産</t>
  </si>
  <si>
    <t>出    荷</t>
  </si>
  <si>
    <t>国</t>
  </si>
  <si>
    <t>在    庫</t>
  </si>
  <si>
    <t>（注）令和5年4月分確報値から、全国の値は令和2年基準である（経済産業省：鉱工業指数による）。</t>
  </si>
  <si>
    <t>　　生産指数（季節調整済指数）は前月比6.9％の低下となり、指数水準は72.0となった。</t>
  </si>
  <si>
    <t>　　生産の低下に寄与した業種は、食料品工業、その他の工業、金属製品工業などの7業種であり、</t>
  </si>
  <si>
    <t>　　生産の上昇に寄与した業種は、鉄鋼業、パルプ・紙・紙加工品工業の2業種であった。</t>
  </si>
  <si>
    <t>　(2) 出荷指数</t>
  </si>
  <si>
    <t>　　出荷指数（季節調整済指数）は前月比4.6％の低下となり、指数水準は61.9となった。</t>
  </si>
  <si>
    <t>　　出荷の低下に寄与した業種は、鉄鋼業、食料品工業、その他の工業などの6業種であり、</t>
  </si>
  <si>
    <t>　　出荷の上昇に寄与した業種は、プラスチック製品工業、窯業・土石製品工業、</t>
  </si>
  <si>
    <t>　　パルプ・紙・紙加工品工業の3業種であった。</t>
  </si>
  <si>
    <t>　(3) 在庫指数</t>
  </si>
  <si>
    <t xml:space="preserve">   在庫指数（季節調整済指数）は前月比3.3％の上昇となり、指数水準は86.4となった。</t>
  </si>
  <si>
    <t xml:space="preserve">   在庫の上昇に寄与した業種は、鉄鋼業、食料品工業、化学・石油製品工業などの4業種であり、</t>
  </si>
  <si>
    <t xml:space="preserve"> 　在庫の低下に寄与した業種は、金属製品工業、窯業・土石製品工業、その他の工業などの</t>
  </si>
  <si>
    <t xml:space="preserve">    5業種であった。</t>
  </si>
  <si>
    <t>令和５年６月3０日公表</t>
  </si>
  <si>
    <t>―　令　和　５　年　４　月　分　―</t>
  </si>
  <si>
    <t>令和5年4月</t>
  </si>
  <si>
    <t>　　　　６月</t>
  </si>
  <si>
    <t>令和４年６月</t>
  </si>
  <si>
    <t>令和5年4月末</t>
  </si>
  <si>
    <t>３月</t>
  </si>
  <si>
    <t>令和４年３月</t>
  </si>
  <si>
    <t>　　　　６月</t>
  </si>
  <si>
    <t>令和４年６月</t>
  </si>
  <si>
    <t>令和5年6月末</t>
  </si>
  <si>
    <t>令和５年４月</t>
  </si>
  <si>
    <t>　　　　６月</t>
  </si>
  <si>
    <t>令和４年６月</t>
  </si>
  <si>
    <t>５月</t>
  </si>
  <si>
    <t>令和４年５月</t>
  </si>
  <si>
    <t>注：当該指標は令和５年７月31日現在作成</t>
  </si>
</sst>
</file>

<file path=xl/styles.xml><?xml version="1.0" encoding="utf-8"?>
<styleSheet xmlns="http://schemas.openxmlformats.org/spreadsheetml/2006/main">
  <numFmts count="8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_ ;[Red]\-#,##0\ "/>
    <numFmt numFmtId="240" formatCode="#,##0.0;&quot;△ &quot;#,##0.0"/>
    <numFmt numFmtId="241" formatCode="&quot;r&quot;\ #,##0.0;&quot;△ &quot;#,##0.0"/>
    <numFmt numFmtId="242" formatCode="#,##0.0&quot;%&quot;;&quot;▲ &quot;#,##0.0&quot;%&quot;"/>
    <numFmt numFmtId="243" formatCode="#,##0.00;&quot;△ &quot;#,##0.00"/>
    <numFmt numFmtId="244" formatCode="#,##0.0&quot;%&quot;;&quot;△ &quot;#,##0.0&quot;%&quot;"/>
    <numFmt numFmtId="245" formatCode="#,##0.00&quot;P&quot;;&quot;△ &quot;#,##0.00&quot;P&quot;"/>
    <numFmt numFmtId="246" formatCode="0.00_);[Red]\(0.00\)"/>
    <numFmt numFmtId="247" formatCode="0.00&quot;P&quot;;&quot;▲&quot;0.00&quot;P&quot;"/>
  </numFmts>
  <fonts count="112">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
      <u val="single"/>
      <sz val="11"/>
      <color theme="1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4" fillId="0" borderId="0" applyNumberFormat="0" applyFill="0" applyBorder="0" applyAlignment="0" applyProtection="0"/>
    <xf numFmtId="0" fontId="105" fillId="32" borderId="0" applyNumberFormat="0" applyBorder="0" applyAlignment="0" applyProtection="0"/>
    <xf numFmtId="0" fontId="19" fillId="0" borderId="0">
      <alignment/>
      <protection/>
    </xf>
  </cellStyleXfs>
  <cellXfs count="150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3" xfId="83" applyNumberFormat="1" applyFont="1" applyFill="1" applyBorder="1" applyAlignment="1" applyProtection="1">
      <alignment vertical="center"/>
      <protection locked="0"/>
    </xf>
    <xf numFmtId="3" fontId="4" fillId="0" borderId="14" xfId="83" applyNumberFormat="1" applyFont="1" applyFill="1" applyBorder="1" applyAlignment="1" applyProtection="1">
      <alignment vertical="center"/>
      <protection locked="0"/>
    </xf>
    <xf numFmtId="0" fontId="4" fillId="0" borderId="15" xfId="83" applyNumberFormat="1" applyFont="1" applyFill="1" applyBorder="1" applyAlignment="1" applyProtection="1">
      <alignment horizontal="center" vertical="center"/>
      <protection locked="0"/>
    </xf>
    <xf numFmtId="180" fontId="4" fillId="0" borderId="15"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6" xfId="83" applyNumberFormat="1" applyFont="1" applyFill="1" applyBorder="1" applyAlignment="1" applyProtection="1">
      <alignment horizontal="center" vertical="center" wrapText="1"/>
      <protection locked="0"/>
    </xf>
    <xf numFmtId="3" fontId="4" fillId="0" borderId="15"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7" xfId="83" applyNumberFormat="1" applyFont="1" applyFill="1" applyBorder="1" applyAlignment="1" applyProtection="1">
      <alignment horizontal="center" vertical="center" wrapText="1"/>
      <protection locked="0"/>
    </xf>
    <xf numFmtId="3" fontId="6" fillId="0" borderId="18" xfId="83" applyNumberFormat="1" applyFont="1" applyFill="1" applyBorder="1" applyAlignment="1" applyProtection="1">
      <alignment horizontal="right" vertical="center"/>
      <protection locked="0"/>
    </xf>
    <xf numFmtId="3" fontId="6" fillId="0" borderId="19" xfId="83" applyNumberFormat="1" applyFont="1" applyFill="1" applyBorder="1" applyAlignment="1" applyProtection="1">
      <alignment horizontal="right" vertical="center"/>
      <protection locked="0"/>
    </xf>
    <xf numFmtId="3" fontId="6" fillId="0" borderId="20"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5"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1"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5"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4"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1"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4"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5"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2" xfId="83" applyNumberFormat="1" applyFont="1" applyFill="1" applyBorder="1" applyAlignment="1" applyProtection="1">
      <alignment horizontal="right" vertical="center"/>
      <protection locked="0"/>
    </xf>
    <xf numFmtId="3" fontId="4" fillId="0" borderId="22" xfId="83" applyNumberFormat="1" applyFont="1" applyFill="1" applyBorder="1" applyAlignment="1" applyProtection="1">
      <alignment horizontal="right" vertical="center"/>
      <protection locked="0"/>
    </xf>
    <xf numFmtId="3" fontId="4" fillId="0" borderId="23"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3"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15"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horizontal="center" vertical="center"/>
      <protection locked="0"/>
    </xf>
    <xf numFmtId="3" fontId="4" fillId="0" borderId="17" xfId="83" applyNumberFormat="1" applyFont="1" applyBorder="1" applyAlignment="1" applyProtection="1">
      <alignment vertical="center"/>
      <protection locked="0"/>
    </xf>
    <xf numFmtId="3" fontId="6" fillId="0" borderId="18" xfId="83" applyNumberFormat="1" applyFont="1" applyBorder="1" applyAlignment="1" applyProtection="1">
      <alignment horizontal="right" vertical="center"/>
      <protection locked="0"/>
    </xf>
    <xf numFmtId="3" fontId="6" fillId="0" borderId="19" xfId="83" applyNumberFormat="1" applyFont="1" applyBorder="1" applyAlignment="1" applyProtection="1">
      <alignment horizontal="right" vertical="center"/>
      <protection locked="0"/>
    </xf>
    <xf numFmtId="3" fontId="6" fillId="0" borderId="20" xfId="83" applyNumberFormat="1" applyFont="1" applyBorder="1" applyAlignment="1" applyProtection="1">
      <alignment horizontal="right" vertical="center"/>
      <protection locked="0"/>
    </xf>
    <xf numFmtId="3" fontId="6" fillId="0" borderId="15"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4" xfId="83" applyNumberFormat="1" applyFont="1" applyBorder="1" applyAlignment="1" applyProtection="1">
      <alignment vertical="center"/>
      <protection locked="0"/>
    </xf>
    <xf numFmtId="185" fontId="4" fillId="0" borderId="21"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1"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5"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4" xfId="83" applyNumberFormat="1" applyFont="1" applyFill="1" applyBorder="1" applyAlignment="1" applyProtection="1">
      <alignment horizontal="center" vertical="center"/>
      <protection locked="0"/>
    </xf>
    <xf numFmtId="213" fontId="4" fillId="0" borderId="25" xfId="83" applyNumberFormat="1" applyFont="1" applyFill="1" applyBorder="1" applyAlignment="1" applyProtection="1">
      <alignment vertical="center"/>
      <protection locked="0"/>
    </xf>
    <xf numFmtId="213" fontId="4" fillId="0" borderId="22" xfId="83" applyNumberFormat="1" applyFont="1" applyFill="1" applyBorder="1" applyAlignment="1" applyProtection="1">
      <alignment vertical="center"/>
      <protection locked="0"/>
    </xf>
    <xf numFmtId="3" fontId="4" fillId="0" borderId="22" xfId="83" applyNumberFormat="1" applyFont="1" applyFill="1" applyBorder="1" applyAlignment="1" applyProtection="1">
      <alignment vertical="center"/>
      <protection locked="0"/>
    </xf>
    <xf numFmtId="182" fontId="4" fillId="0" borderId="22" xfId="83" applyNumberFormat="1" applyFont="1" applyFill="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3" xfId="83" applyNumberFormat="1" applyFont="1" applyBorder="1" applyAlignment="1" applyProtection="1">
      <alignment vertical="center"/>
      <protection locked="0"/>
    </xf>
    <xf numFmtId="0" fontId="4" fillId="0" borderId="22"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3"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wrapText="1"/>
      <protection locked="0"/>
    </xf>
    <xf numFmtId="1" fontId="4" fillId="0" borderId="17"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18"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1" fontId="4" fillId="0" borderId="19" xfId="83" applyNumberFormat="1" applyFont="1" applyBorder="1" applyAlignment="1" applyProtection="1">
      <alignment horizontal="right" vertical="center"/>
      <protection locked="0"/>
    </xf>
    <xf numFmtId="3" fontId="4" fillId="0" borderId="20" xfId="83" applyNumberFormat="1" applyFont="1" applyBorder="1" applyAlignment="1" applyProtection="1">
      <alignment vertical="center"/>
      <protection locked="0"/>
    </xf>
    <xf numFmtId="3" fontId="4" fillId="0" borderId="27" xfId="83" applyNumberFormat="1" applyFont="1" applyBorder="1" applyAlignment="1" applyProtection="1">
      <alignment vertical="center"/>
      <protection locked="0"/>
    </xf>
    <xf numFmtId="49" fontId="4" fillId="0" borderId="14"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left" vertical="center"/>
      <protection locked="0"/>
    </xf>
    <xf numFmtId="203" fontId="4" fillId="0" borderId="15"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4" xfId="83" applyNumberFormat="1" applyFont="1" applyBorder="1" applyAlignment="1" applyProtection="1">
      <alignment vertical="center"/>
      <protection locked="0"/>
    </xf>
    <xf numFmtId="1" fontId="4" fillId="0" borderId="28" xfId="83" applyNumberFormat="1" applyFont="1" applyBorder="1" applyAlignment="1" applyProtection="1">
      <alignment vertical="center"/>
      <protection locked="0"/>
    </xf>
    <xf numFmtId="49" fontId="4" fillId="0" borderId="14" xfId="83" applyNumberFormat="1" applyFont="1" applyBorder="1" applyAlignment="1" applyProtection="1">
      <alignment horizontal="right" vertical="center"/>
      <protection locked="0"/>
    </xf>
    <xf numFmtId="49" fontId="4" fillId="0" borderId="28" xfId="83" applyNumberFormat="1" applyFont="1" applyBorder="1" applyAlignment="1" applyProtection="1">
      <alignment horizontal="right" vertical="center"/>
      <protection locked="0"/>
    </xf>
    <xf numFmtId="49" fontId="4" fillId="0" borderId="24" xfId="83" applyNumberFormat="1" applyFont="1" applyBorder="1" applyAlignment="1" applyProtection="1">
      <alignment vertical="center"/>
      <protection locked="0"/>
    </xf>
    <xf numFmtId="49" fontId="4" fillId="0" borderId="29" xfId="83" applyNumberFormat="1" applyFont="1" applyBorder="1" applyAlignment="1" applyProtection="1">
      <alignment vertical="center"/>
      <protection locked="0"/>
    </xf>
    <xf numFmtId="3" fontId="4" fillId="0" borderId="30"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1" xfId="98" applyFont="1" applyFill="1" applyBorder="1" applyAlignment="1" applyProtection="1">
      <alignment vertical="center"/>
      <protection/>
    </xf>
    <xf numFmtId="0" fontId="0" fillId="0" borderId="32" xfId="98" applyFont="1" applyFill="1" applyBorder="1" applyAlignment="1" applyProtection="1">
      <alignment horizontal="center" vertical="center"/>
      <protection/>
    </xf>
    <xf numFmtId="0" fontId="0" fillId="0" borderId="31" xfId="98" applyFont="1" applyFill="1" applyBorder="1" applyAlignment="1" applyProtection="1">
      <alignment horizontal="right" vertical="center"/>
      <protection/>
    </xf>
    <xf numFmtId="38" fontId="0" fillId="0" borderId="31" xfId="54" applyFont="1" applyFill="1" applyBorder="1" applyAlignment="1" applyProtection="1">
      <alignment/>
      <protection/>
    </xf>
    <xf numFmtId="220" fontId="0" fillId="0" borderId="31" xfId="98" applyNumberFormat="1" applyFont="1" applyFill="1" applyBorder="1" applyProtection="1">
      <alignment/>
      <protection/>
    </xf>
    <xf numFmtId="220" fontId="0" fillId="0" borderId="31" xfId="98" applyNumberFormat="1" applyFont="1" applyFill="1" applyBorder="1" applyAlignment="1" applyProtection="1">
      <alignment/>
      <protection/>
    </xf>
    <xf numFmtId="0" fontId="0" fillId="0" borderId="31"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0" xfId="100" applyFont="1" applyFill="1" applyBorder="1" applyAlignment="1" applyProtection="1">
      <alignment vertical="center" textRotation="255"/>
      <protection/>
    </xf>
    <xf numFmtId="0" fontId="0" fillId="0" borderId="26" xfId="100" applyFill="1" applyBorder="1" applyProtection="1">
      <alignment/>
      <protection/>
    </xf>
    <xf numFmtId="0" fontId="1" fillId="0" borderId="33" xfId="100" applyFont="1" applyFill="1" applyBorder="1" applyAlignment="1" applyProtection="1">
      <alignment horizontal="center" wrapText="1"/>
      <protection/>
    </xf>
    <xf numFmtId="0" fontId="0" fillId="0" borderId="21" xfId="100" applyFill="1" applyBorder="1" applyProtection="1">
      <alignment/>
      <protection/>
    </xf>
    <xf numFmtId="0" fontId="0" fillId="0" borderId="31" xfId="100" applyFill="1" applyBorder="1" applyAlignment="1" applyProtection="1">
      <alignment horizontal="center"/>
      <protection/>
    </xf>
    <xf numFmtId="221" fontId="0" fillId="0" borderId="31" xfId="100" applyNumberFormat="1" applyFill="1" applyBorder="1" applyAlignment="1" applyProtection="1">
      <alignment horizontal="center"/>
      <protection/>
    </xf>
    <xf numFmtId="0" fontId="0" fillId="0" borderId="31" xfId="100" applyFill="1" applyBorder="1" applyAlignment="1" applyProtection="1">
      <alignment/>
      <protection/>
    </xf>
    <xf numFmtId="0" fontId="0" fillId="0" borderId="31" xfId="100" applyFont="1" applyFill="1" applyBorder="1" applyAlignment="1" applyProtection="1">
      <alignment horizontal="center"/>
      <protection/>
    </xf>
    <xf numFmtId="0" fontId="0" fillId="0" borderId="19"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0"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4" xfId="83" applyFont="1" applyBorder="1" applyAlignment="1">
      <alignment vertical="center"/>
      <protection/>
    </xf>
    <xf numFmtId="0" fontId="6" fillId="0" borderId="20" xfId="83" applyNumberFormat="1" applyFont="1" applyBorder="1" applyAlignment="1" applyProtection="1">
      <alignment vertical="center"/>
      <protection locked="0"/>
    </xf>
    <xf numFmtId="0" fontId="6" fillId="0" borderId="19" xfId="83" applyNumberFormat="1" applyFont="1" applyBorder="1" applyAlignment="1" applyProtection="1">
      <alignment vertical="center"/>
      <protection locked="0"/>
    </xf>
    <xf numFmtId="0" fontId="4" fillId="0" borderId="15"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1"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1"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4"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1" xfId="53" applyFont="1" applyFill="1" applyBorder="1" applyAlignment="1">
      <alignment vertical="center"/>
    </xf>
    <xf numFmtId="38" fontId="9" fillId="0" borderId="0" xfId="53" applyFont="1" applyFill="1" applyBorder="1" applyAlignment="1">
      <alignment vertical="center"/>
    </xf>
    <xf numFmtId="0" fontId="4" fillId="0" borderId="15" xfId="83" applyFont="1" applyFill="1" applyBorder="1" applyAlignment="1">
      <alignment vertical="center"/>
      <protection/>
    </xf>
    <xf numFmtId="0" fontId="4" fillId="0" borderId="24" xfId="83" applyFont="1" applyBorder="1" applyAlignment="1">
      <alignment vertical="center"/>
      <protection/>
    </xf>
    <xf numFmtId="49" fontId="9" fillId="0" borderId="22" xfId="83" applyNumberFormat="1" applyFont="1" applyBorder="1" applyAlignment="1" applyProtection="1">
      <alignment vertical="center"/>
      <protection locked="0"/>
    </xf>
    <xf numFmtId="3" fontId="9" fillId="0" borderId="25" xfId="83" applyNumberFormat="1" applyFont="1" applyBorder="1" applyAlignment="1" applyProtection="1">
      <alignment vertical="center"/>
      <protection locked="0"/>
    </xf>
    <xf numFmtId="3" fontId="9" fillId="0" borderId="22" xfId="83" applyNumberFormat="1" applyFont="1" applyBorder="1" applyAlignment="1" applyProtection="1">
      <alignment vertical="center"/>
      <protection locked="0"/>
    </xf>
    <xf numFmtId="0" fontId="4" fillId="0" borderId="23"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31" fillId="0" borderId="18" xfId="83" applyNumberFormat="1" applyFont="1" applyBorder="1" applyAlignment="1" applyProtection="1">
      <alignment horizontal="right" vertical="center"/>
      <protection locked="0"/>
    </xf>
    <xf numFmtId="0" fontId="31" fillId="0" borderId="20" xfId="83" applyNumberFormat="1" applyFont="1" applyBorder="1" applyAlignment="1" applyProtection="1">
      <alignment horizontal="right" vertical="center"/>
      <protection locked="0"/>
    </xf>
    <xf numFmtId="0" fontId="31" fillId="0" borderId="19"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5"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4" xfId="83" applyNumberFormat="1" applyFont="1" applyBorder="1" applyAlignment="1" applyProtection="1">
      <alignment vertical="center"/>
      <protection locked="0"/>
    </xf>
    <xf numFmtId="216" fontId="9" fillId="0" borderId="21"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5" xfId="83" applyNumberFormat="1" applyFont="1" applyBorder="1" applyAlignment="1" applyProtection="1">
      <alignment vertical="center"/>
      <protection locked="0"/>
    </xf>
    <xf numFmtId="38" fontId="9" fillId="0" borderId="21"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1" xfId="53" applyFont="1" applyBorder="1" applyAlignment="1" applyProtection="1">
      <alignment vertical="center"/>
      <protection locked="0"/>
    </xf>
    <xf numFmtId="38" fontId="9" fillId="0" borderId="10" xfId="53"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5" xfId="83" applyFont="1" applyBorder="1" applyAlignment="1">
      <alignment vertical="center"/>
      <protection/>
    </xf>
    <xf numFmtId="0" fontId="9" fillId="0" borderId="21" xfId="83" applyNumberFormat="1" applyFont="1" applyBorder="1" applyAlignment="1" applyProtection="1">
      <alignment horizontal="right" vertical="center"/>
      <protection locked="0"/>
    </xf>
    <xf numFmtId="0" fontId="9" fillId="0" borderId="11" xfId="83" applyNumberFormat="1" applyFont="1" applyBorder="1" applyAlignment="1" applyProtection="1">
      <alignment vertical="center"/>
      <protection locked="0"/>
    </xf>
    <xf numFmtId="0" fontId="9" fillId="0" borderId="1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38" fontId="9" fillId="0" borderId="20" xfId="53" applyFont="1" applyFill="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0" fontId="4" fillId="0" borderId="17" xfId="83" applyFont="1" applyBorder="1" applyAlignment="1">
      <alignment vertical="center"/>
      <protection/>
    </xf>
    <xf numFmtId="226" fontId="9" fillId="0" borderId="21"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1" xfId="53" applyNumberFormat="1" applyFont="1" applyFill="1" applyBorder="1" applyAlignment="1" applyProtection="1">
      <alignment horizontal="right" vertical="center"/>
      <protection locked="0"/>
    </xf>
    <xf numFmtId="38" fontId="9" fillId="0" borderId="21" xfId="53" applyFont="1" applyFill="1" applyBorder="1" applyAlignment="1" applyProtection="1">
      <alignment horizontal="right" vertical="center"/>
      <protection locked="0"/>
    </xf>
    <xf numFmtId="0" fontId="9" fillId="0" borderId="19" xfId="83" applyNumberFormat="1" applyFont="1" applyBorder="1" applyAlignment="1" applyProtection="1">
      <alignment horizontal="right" vertical="center"/>
      <protection locked="0"/>
    </xf>
    <xf numFmtId="0" fontId="9" fillId="0" borderId="20" xfId="83" applyNumberFormat="1" applyFont="1" applyBorder="1" applyAlignment="1" applyProtection="1">
      <alignment vertical="center"/>
      <protection locked="0"/>
    </xf>
    <xf numFmtId="38" fontId="9" fillId="0" borderId="19" xfId="53" applyFont="1" applyFill="1" applyBorder="1" applyAlignment="1" applyProtection="1">
      <alignment horizontal="right" vertical="center"/>
      <protection locked="0"/>
    </xf>
    <xf numFmtId="3" fontId="9" fillId="0" borderId="21"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1"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5"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5" xfId="53" applyFont="1" applyFill="1" applyBorder="1" applyAlignment="1" applyProtection="1">
      <alignment vertical="center"/>
      <protection locked="0"/>
    </xf>
    <xf numFmtId="38" fontId="9" fillId="0" borderId="22" xfId="53" applyFont="1" applyFill="1" applyBorder="1" applyAlignment="1" applyProtection="1">
      <alignment vertical="center"/>
      <protection locked="0"/>
    </xf>
    <xf numFmtId="0" fontId="9" fillId="0" borderId="23"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4" xfId="83" applyFont="1" applyBorder="1" applyAlignment="1">
      <alignment vertical="center"/>
      <protection/>
    </xf>
    <xf numFmtId="0" fontId="9" fillId="0" borderId="37" xfId="83" applyFont="1" applyBorder="1" applyAlignment="1">
      <alignment vertical="center"/>
      <protection/>
    </xf>
    <xf numFmtId="0" fontId="9" fillId="0" borderId="16" xfId="83" applyNumberFormat="1" applyFont="1" applyBorder="1" applyAlignment="1" applyProtection="1">
      <alignment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5"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205" fontId="9" fillId="0" borderId="0" xfId="83" applyNumberFormat="1" applyFont="1" applyBorder="1" applyAlignment="1" applyProtection="1">
      <alignment horizontal="center" vertical="center"/>
      <protection locked="0"/>
    </xf>
    <xf numFmtId="223" fontId="9" fillId="0" borderId="21"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right" vertical="center"/>
      <protection locked="0"/>
    </xf>
    <xf numFmtId="0" fontId="9" fillId="0" borderId="24" xfId="83" applyFont="1" applyBorder="1" applyAlignment="1">
      <alignment vertical="center"/>
      <protection/>
    </xf>
    <xf numFmtId="3" fontId="9" fillId="0" borderId="25" xfId="83" applyNumberFormat="1" applyFont="1" applyBorder="1" applyAlignment="1">
      <alignment vertical="center"/>
      <protection/>
    </xf>
    <xf numFmtId="3" fontId="9" fillId="0" borderId="23"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4" xfId="83" applyFont="1" applyBorder="1" applyAlignment="1">
      <alignment vertical="center"/>
      <protection/>
    </xf>
    <xf numFmtId="0" fontId="6" fillId="0" borderId="28" xfId="83" applyFont="1" applyBorder="1" applyAlignment="1">
      <alignment horizontal="center" vertical="center" shrinkToFit="1"/>
      <protection/>
    </xf>
    <xf numFmtId="0" fontId="6" fillId="0" borderId="21" xfId="83" applyFont="1" applyBorder="1" applyAlignment="1">
      <alignment horizontal="center" vertical="center" shrinkToFit="1"/>
      <protection/>
    </xf>
    <xf numFmtId="0" fontId="13" fillId="0" borderId="15" xfId="83" applyFont="1" applyBorder="1" applyAlignment="1">
      <alignment vertical="center"/>
      <protection/>
    </xf>
    <xf numFmtId="0" fontId="41" fillId="0" borderId="0" xfId="83" applyFont="1" applyBorder="1" applyAlignment="1">
      <alignment horizontal="left" vertical="center" shrinkToFit="1"/>
      <protection/>
    </xf>
    <xf numFmtId="0" fontId="41" fillId="0" borderId="28"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28" xfId="83" applyFont="1" applyBorder="1" applyAlignment="1">
      <alignment horizontal="right" vertical="center" shrinkToFit="1"/>
      <protection/>
    </xf>
    <xf numFmtId="0" fontId="13" fillId="0" borderId="24" xfId="83" applyFont="1" applyBorder="1" applyAlignment="1">
      <alignment vertical="center"/>
      <protection/>
    </xf>
    <xf numFmtId="0" fontId="41" fillId="0" borderId="22" xfId="83" applyFont="1" applyBorder="1" applyAlignment="1">
      <alignment horizontal="right" vertical="center" shrinkToFit="1"/>
      <protection/>
    </xf>
    <xf numFmtId="0" fontId="41" fillId="0" borderId="29" xfId="83" applyFont="1" applyBorder="1" applyAlignment="1">
      <alignment horizontal="center" vertical="center" shrinkToFit="1"/>
      <protection/>
    </xf>
    <xf numFmtId="0" fontId="13" fillId="0" borderId="23"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4" xfId="83" applyFont="1" applyBorder="1" applyAlignment="1">
      <alignment vertical="center"/>
      <protection/>
    </xf>
    <xf numFmtId="0" fontId="3" fillId="0" borderId="15" xfId="83" applyFont="1" applyBorder="1" applyAlignment="1">
      <alignment vertical="center"/>
      <protection/>
    </xf>
    <xf numFmtId="49" fontId="9" fillId="0" borderId="28"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28"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4" xfId="83" applyFont="1" applyBorder="1" applyAlignment="1">
      <alignment vertical="center"/>
      <protection/>
    </xf>
    <xf numFmtId="0" fontId="9" fillId="0" borderId="29" xfId="83" applyNumberFormat="1" applyFont="1" applyBorder="1" applyAlignment="1" applyProtection="1">
      <alignment vertical="center"/>
      <protection locked="0"/>
    </xf>
    <xf numFmtId="3" fontId="9" fillId="0" borderId="22" xfId="83" applyNumberFormat="1" applyFont="1" applyFill="1" applyBorder="1" applyAlignment="1">
      <alignment horizontal="right" vertical="center" shrinkToFit="1"/>
      <protection/>
    </xf>
    <xf numFmtId="0" fontId="3" fillId="0" borderId="23"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3"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4" xfId="0" applyFont="1" applyBorder="1" applyAlignment="1">
      <alignment horizontal="left" indent="2"/>
    </xf>
    <xf numFmtId="0" fontId="20" fillId="0" borderId="15" xfId="0" applyFont="1" applyBorder="1" applyAlignment="1">
      <alignment/>
    </xf>
    <xf numFmtId="0" fontId="46" fillId="0" borderId="32" xfId="0" applyFont="1" applyBorder="1" applyAlignment="1">
      <alignment horizontal="center"/>
    </xf>
    <xf numFmtId="0" fontId="20" fillId="0" borderId="26" xfId="0" applyFont="1" applyBorder="1" applyAlignment="1">
      <alignment horizontal="center"/>
    </xf>
    <xf numFmtId="0" fontId="20" fillId="0" borderId="19"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4" xfId="0" applyFont="1" applyBorder="1" applyAlignment="1">
      <alignment/>
    </xf>
    <xf numFmtId="0" fontId="20" fillId="0" borderId="23" xfId="0" applyFont="1" applyBorder="1" applyAlignment="1">
      <alignment/>
    </xf>
    <xf numFmtId="0" fontId="46" fillId="0" borderId="47" xfId="0" applyFont="1" applyBorder="1" applyAlignment="1">
      <alignment horizontal="center"/>
    </xf>
    <xf numFmtId="0" fontId="20" fillId="0" borderId="29" xfId="0" applyFont="1" applyBorder="1" applyAlignment="1">
      <alignment horizontal="center"/>
    </xf>
    <xf numFmtId="0" fontId="20" fillId="0" borderId="25"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33" xfId="0" applyNumberFormat="1" applyFont="1" applyBorder="1" applyAlignment="1">
      <alignment vertical="center"/>
    </xf>
    <xf numFmtId="219" fontId="48" fillId="0" borderId="12" xfId="0" applyNumberFormat="1" applyFont="1" applyBorder="1" applyAlignment="1">
      <alignment vertical="center"/>
    </xf>
    <xf numFmtId="219" fontId="48" fillId="0" borderId="11"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0" xfId="54" applyFont="1" applyBorder="1" applyAlignment="1" applyProtection="1">
      <alignment vertical="center"/>
      <protection locked="0"/>
    </xf>
    <xf numFmtId="38" fontId="6" fillId="0" borderId="10" xfId="54" applyFont="1" applyBorder="1" applyAlignment="1" applyProtection="1">
      <alignment horizontal="left" vertical="center"/>
      <protection locked="0"/>
    </xf>
    <xf numFmtId="38" fontId="6" fillId="0" borderId="12"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0"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1" xfId="96" applyFont="1" applyBorder="1" applyAlignment="1">
      <alignment vertical="center" shrinkToFit="1"/>
      <protection/>
    </xf>
    <xf numFmtId="0" fontId="6" fillId="0" borderId="28"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1" xfId="96" applyFont="1" applyBorder="1" applyAlignment="1">
      <alignment horizontal="center" vertical="center" shrinkToFit="1"/>
      <protection/>
    </xf>
    <xf numFmtId="0" fontId="6" fillId="0" borderId="28" xfId="96" applyFont="1" applyBorder="1" applyAlignment="1">
      <alignment horizontal="center" vertical="center" shrinkToFit="1"/>
      <protection/>
    </xf>
    <xf numFmtId="0" fontId="6" fillId="0" borderId="21" xfId="96" applyFont="1" applyBorder="1" applyAlignment="1">
      <alignment horizontal="left" vertical="center" shrinkToFit="1"/>
      <protection/>
    </xf>
    <xf numFmtId="0" fontId="6" fillId="0" borderId="28"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1" xfId="96" applyFont="1" applyBorder="1" applyAlignment="1">
      <alignment vertical="center"/>
      <protection/>
    </xf>
    <xf numFmtId="0" fontId="6" fillId="0" borderId="0" xfId="96" applyFont="1" applyBorder="1" applyAlignment="1">
      <alignment horizontal="left" vertical="center" shrinkToFit="1"/>
      <protection/>
    </xf>
    <xf numFmtId="0" fontId="6" fillId="0" borderId="11" xfId="96" applyFont="1" applyBorder="1" applyAlignment="1">
      <alignment vertical="center"/>
      <protection/>
    </xf>
    <xf numFmtId="0" fontId="6" fillId="0" borderId="10" xfId="96" applyFont="1" applyBorder="1" applyAlignment="1">
      <alignment vertical="center"/>
      <protection/>
    </xf>
    <xf numFmtId="0" fontId="6" fillId="0" borderId="12" xfId="96" applyFont="1" applyBorder="1" applyAlignment="1">
      <alignment vertical="center"/>
      <protection/>
    </xf>
    <xf numFmtId="0" fontId="31" fillId="0" borderId="11" xfId="96" applyFont="1" applyBorder="1" applyAlignment="1">
      <alignment vertical="center"/>
      <protection/>
    </xf>
    <xf numFmtId="0" fontId="31" fillId="0" borderId="66" xfId="96" applyFont="1" applyBorder="1" applyAlignment="1">
      <alignment vertical="center"/>
      <protection/>
    </xf>
    <xf numFmtId="0" fontId="31" fillId="0" borderId="33" xfId="96" applyFont="1" applyBorder="1" applyAlignment="1">
      <alignment vertical="center"/>
      <protection/>
    </xf>
    <xf numFmtId="0" fontId="6" fillId="0" borderId="19" xfId="96" applyFont="1" applyBorder="1" applyAlignment="1">
      <alignment vertical="center"/>
      <protection/>
    </xf>
    <xf numFmtId="0" fontId="6" fillId="0" borderId="20" xfId="96" applyFont="1" applyBorder="1" applyAlignment="1">
      <alignment vertical="center" shrinkToFit="1"/>
      <protection/>
    </xf>
    <xf numFmtId="0" fontId="6" fillId="0" borderId="26" xfId="96" applyFont="1" applyBorder="1" applyAlignment="1">
      <alignment vertical="center" shrinkToFit="1"/>
      <protection/>
    </xf>
    <xf numFmtId="0" fontId="6" fillId="0" borderId="0" xfId="96" applyFont="1" applyBorder="1" applyAlignment="1">
      <alignment horizontal="right" vertical="center" shrinkToFit="1"/>
      <protection/>
    </xf>
    <xf numFmtId="0" fontId="6" fillId="0" borderId="10" xfId="96" applyFont="1" applyBorder="1" applyAlignment="1">
      <alignment horizontal="left" vertical="center" shrinkToFit="1"/>
      <protection/>
    </xf>
    <xf numFmtId="0" fontId="6" fillId="0" borderId="12"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28" xfId="83" applyNumberFormat="1" applyFont="1" applyFill="1" applyBorder="1" applyAlignment="1" applyProtection="1">
      <alignment vertical="center"/>
      <protection locked="0"/>
    </xf>
    <xf numFmtId="0" fontId="4" fillId="0" borderId="21"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28"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0"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2" xfId="83" applyNumberFormat="1" applyFont="1" applyFill="1" applyBorder="1" applyAlignment="1" applyProtection="1">
      <alignment horizontal="center" vertical="center"/>
      <protection locked="0"/>
    </xf>
    <xf numFmtId="49" fontId="4" fillId="0" borderId="29"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3" xfId="83" applyFont="1" applyBorder="1" applyAlignment="1">
      <alignment vertical="center"/>
      <protection/>
    </xf>
    <xf numFmtId="0" fontId="4" fillId="0" borderId="16" xfId="83" applyFont="1" applyBorder="1" applyAlignment="1">
      <alignment vertical="center"/>
      <protection/>
    </xf>
    <xf numFmtId="0" fontId="9" fillId="0" borderId="31" xfId="83" applyNumberFormat="1" applyFont="1" applyBorder="1" applyAlignment="1" applyProtection="1">
      <alignment horizontal="center" vertical="center" wrapText="1"/>
      <protection locked="0"/>
    </xf>
    <xf numFmtId="0" fontId="4" fillId="0" borderId="15" xfId="83" applyFont="1" applyBorder="1" applyAlignment="1">
      <alignment vertical="center"/>
      <protection/>
    </xf>
    <xf numFmtId="0" fontId="9" fillId="0" borderId="12" xfId="83" applyNumberFormat="1" applyFont="1" applyBorder="1" applyAlignment="1" applyProtection="1">
      <alignment vertical="center"/>
      <protection locked="0"/>
    </xf>
    <xf numFmtId="3" fontId="9" fillId="0" borderId="21"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2" xfId="83" applyNumberFormat="1" applyFont="1" applyBorder="1" applyAlignment="1" applyProtection="1">
      <alignment horizontal="center" vertical="center"/>
      <protection locked="0"/>
    </xf>
    <xf numFmtId="205" fontId="9" fillId="0" borderId="25" xfId="83" applyNumberFormat="1" applyFont="1" applyFill="1" applyBorder="1" applyAlignment="1">
      <alignment horizontal="right" vertical="center"/>
      <protection/>
    </xf>
    <xf numFmtId="205" fontId="9" fillId="0" borderId="22" xfId="83" applyNumberFormat="1" applyFont="1" applyFill="1" applyBorder="1" applyAlignment="1">
      <alignment horizontal="right" vertical="center"/>
      <protection/>
    </xf>
    <xf numFmtId="0" fontId="4" fillId="0" borderId="23" xfId="83" applyFont="1" applyBorder="1" applyAlignment="1">
      <alignment vertical="center"/>
      <protection/>
    </xf>
    <xf numFmtId="0" fontId="13" fillId="0" borderId="0" xfId="83" applyAlignment="1">
      <alignment vertical="center"/>
      <protection/>
    </xf>
    <xf numFmtId="0" fontId="13" fillId="0" borderId="13" xfId="83" applyBorder="1" applyAlignment="1">
      <alignment vertical="center"/>
      <protection/>
    </xf>
    <xf numFmtId="0" fontId="9" fillId="0" borderId="20"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vertical="center" wrapText="1"/>
      <protection locked="0"/>
    </xf>
    <xf numFmtId="0" fontId="9" fillId="0" borderId="32" xfId="83" applyNumberFormat="1" applyFont="1" applyBorder="1" applyAlignment="1" applyProtection="1">
      <alignment vertical="center" wrapText="1"/>
      <protection locked="0"/>
    </xf>
    <xf numFmtId="0" fontId="13" fillId="0" borderId="16" xfId="83" applyBorder="1" applyAlignment="1">
      <alignment vertical="center"/>
      <protection/>
    </xf>
    <xf numFmtId="0" fontId="9" fillId="0" borderId="28" xfId="83" applyNumberFormat="1" applyFont="1" applyBorder="1" applyAlignment="1" applyProtection="1">
      <alignment horizontal="center" vertical="center" wrapText="1"/>
      <protection locked="0"/>
    </xf>
    <xf numFmtId="0" fontId="13" fillId="0" borderId="15" xfId="83" applyBorder="1" applyAlignment="1">
      <alignment vertical="center"/>
      <protection/>
    </xf>
    <xf numFmtId="0" fontId="9" fillId="0" borderId="12" xfId="83" applyNumberFormat="1" applyFont="1" applyBorder="1" applyAlignment="1" applyProtection="1">
      <alignment vertical="center" wrapText="1"/>
      <protection locked="0"/>
    </xf>
    <xf numFmtId="0" fontId="9" fillId="0" borderId="33" xfId="83" applyNumberFormat="1" applyFont="1" applyBorder="1" applyAlignment="1" applyProtection="1">
      <alignment vertical="center" wrapText="1"/>
      <protection locked="0"/>
    </xf>
    <xf numFmtId="0" fontId="13" fillId="0" borderId="17" xfId="83" applyBorder="1" applyAlignment="1">
      <alignment vertical="center"/>
      <protection/>
    </xf>
    <xf numFmtId="0" fontId="13" fillId="0" borderId="14" xfId="83" applyBorder="1" applyAlignment="1">
      <alignment vertical="center"/>
      <protection/>
    </xf>
    <xf numFmtId="0" fontId="4" fillId="0" borderId="20" xfId="83" applyNumberFormat="1" applyFont="1" applyBorder="1" applyAlignment="1" applyProtection="1">
      <alignment vertical="center"/>
      <protection locked="0"/>
    </xf>
    <xf numFmtId="0" fontId="4" fillId="0" borderId="26" xfId="83" applyNumberFormat="1" applyFont="1" applyBorder="1" applyAlignment="1" applyProtection="1">
      <alignment vertical="center"/>
      <protection locked="0"/>
    </xf>
    <xf numFmtId="49" fontId="4" fillId="0" borderId="28"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horizontal="right" vertical="center"/>
      <protection locked="0"/>
    </xf>
    <xf numFmtId="0" fontId="13" fillId="0" borderId="24" xfId="83" applyBorder="1" applyAlignment="1">
      <alignment vertical="center"/>
      <protection/>
    </xf>
    <xf numFmtId="49" fontId="4" fillId="0" borderId="22" xfId="83" applyNumberFormat="1" applyFont="1" applyBorder="1" applyAlignment="1" applyProtection="1">
      <alignment vertical="center"/>
      <protection locked="0"/>
    </xf>
    <xf numFmtId="235" fontId="4" fillId="0" borderId="22" xfId="83" applyNumberFormat="1" applyFont="1" applyFill="1" applyBorder="1" applyAlignment="1">
      <alignment vertical="center" shrinkToFit="1"/>
      <protection/>
    </xf>
    <xf numFmtId="235" fontId="4" fillId="0" borderId="29" xfId="83" applyNumberFormat="1" applyFont="1" applyFill="1" applyBorder="1" applyAlignment="1">
      <alignment vertical="center" shrinkToFit="1"/>
      <protection/>
    </xf>
    <xf numFmtId="0" fontId="13" fillId="0" borderId="23"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3" xfId="83" applyFont="1" applyBorder="1" applyAlignment="1">
      <alignment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0"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7" xfId="83" applyFont="1" applyBorder="1" applyAlignment="1">
      <alignment vertical="center"/>
      <protection/>
    </xf>
    <xf numFmtId="0" fontId="9" fillId="0" borderId="18" xfId="83" applyFont="1" applyBorder="1" applyAlignment="1">
      <alignment horizontal="center" vertical="center"/>
      <protection/>
    </xf>
    <xf numFmtId="0" fontId="9" fillId="0" borderId="20" xfId="83" applyFont="1" applyBorder="1" applyAlignment="1">
      <alignment horizontal="center" vertical="center"/>
      <protection/>
    </xf>
    <xf numFmtId="0" fontId="9" fillId="0" borderId="26" xfId="83" applyFont="1" applyBorder="1" applyAlignment="1">
      <alignment horizontal="center" vertical="center"/>
      <protection/>
    </xf>
    <xf numFmtId="0" fontId="9" fillId="0" borderId="20" xfId="83" applyFont="1" applyBorder="1" applyAlignment="1">
      <alignment horizontal="center" vertical="center" wrapText="1"/>
      <protection/>
    </xf>
    <xf numFmtId="0" fontId="9" fillId="0" borderId="20" xfId="83" applyFont="1" applyBorder="1" applyAlignment="1">
      <alignment vertical="center" wrapText="1"/>
      <protection/>
    </xf>
    <xf numFmtId="41" fontId="9" fillId="0" borderId="20" xfId="62" applyFont="1" applyFill="1" applyBorder="1" applyAlignment="1" applyProtection="1">
      <alignment horizontal="center" vertical="center" wrapText="1"/>
      <protection locked="0"/>
    </xf>
    <xf numFmtId="0" fontId="6" fillId="0" borderId="20" xfId="83" applyFont="1" applyBorder="1" applyAlignment="1">
      <alignment horizontal="center" vertical="center" wrapText="1"/>
      <protection/>
    </xf>
    <xf numFmtId="0" fontId="13" fillId="0" borderId="20" xfId="83" applyBorder="1" applyAlignment="1">
      <alignment vertical="center"/>
      <protection/>
    </xf>
    <xf numFmtId="0" fontId="6" fillId="0" borderId="20" xfId="83" applyFont="1" applyBorder="1" applyAlignment="1">
      <alignment horizontal="center" vertical="center" shrinkToFit="1"/>
      <protection/>
    </xf>
    <xf numFmtId="0" fontId="9" fillId="0" borderId="16" xfId="83" applyFont="1" applyBorder="1" applyAlignment="1">
      <alignment vertical="center"/>
      <protection/>
    </xf>
    <xf numFmtId="0" fontId="9" fillId="0" borderId="28"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5" xfId="83" applyNumberFormat="1"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4"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2" xfId="87" applyNumberFormat="1" applyFont="1" applyFill="1" applyBorder="1" applyAlignment="1">
      <alignment vertical="center"/>
      <protection/>
    </xf>
    <xf numFmtId="0" fontId="7" fillId="0" borderId="22"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0" xfId="87" applyFont="1" applyFill="1" applyBorder="1" applyAlignment="1">
      <alignment/>
      <protection/>
    </xf>
    <xf numFmtId="38" fontId="7" fillId="0" borderId="19" xfId="61" applyFont="1" applyFill="1" applyBorder="1" applyAlignment="1" applyProtection="1">
      <alignment horizontal="right"/>
      <protection/>
    </xf>
    <xf numFmtId="38" fontId="7" fillId="0" borderId="20"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2" xfId="89" applyFont="1" applyBorder="1">
      <alignment/>
      <protection/>
    </xf>
    <xf numFmtId="37" fontId="7" fillId="0" borderId="22" xfId="87" applyFont="1" applyFill="1" applyBorder="1" applyAlignment="1" applyProtection="1">
      <alignment horizontal="center"/>
      <protection/>
    </xf>
    <xf numFmtId="38" fontId="7" fillId="0" borderId="25" xfId="61" applyFont="1" applyFill="1" applyBorder="1" applyAlignment="1">
      <alignment horizontal="right"/>
    </xf>
    <xf numFmtId="38" fontId="7" fillId="0" borderId="22"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7"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8"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1" xfId="83" applyNumberFormat="1" applyFont="1" applyBorder="1" applyAlignment="1" applyProtection="1">
      <alignment horizontal="right" vertical="center"/>
      <protection locked="0"/>
    </xf>
    <xf numFmtId="38" fontId="9" fillId="0" borderId="11" xfId="53" applyFont="1" applyFill="1" applyBorder="1" applyAlignment="1" applyProtection="1">
      <alignment vertical="center"/>
      <protection locked="0"/>
    </xf>
    <xf numFmtId="38" fontId="9" fillId="0" borderId="10" xfId="53" applyFont="1" applyFill="1" applyBorder="1" applyAlignment="1" applyProtection="1">
      <alignment vertical="center"/>
      <protection locked="0"/>
    </xf>
    <xf numFmtId="223" fontId="9" fillId="0" borderId="15" xfId="0" applyNumberFormat="1" applyFont="1" applyFill="1" applyBorder="1" applyAlignment="1">
      <alignment horizontal="right" shrinkToFit="1"/>
    </xf>
    <xf numFmtId="223" fontId="9" fillId="0" borderId="21"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15"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1" xfId="96" applyNumberFormat="1" applyFont="1" applyFill="1" applyBorder="1" applyAlignment="1">
      <alignment vertical="center"/>
      <protection/>
    </xf>
    <xf numFmtId="233" fontId="31" fillId="0" borderId="65" xfId="96" applyNumberFormat="1" applyFont="1" applyFill="1" applyBorder="1" applyAlignment="1">
      <alignment vertical="center"/>
      <protection/>
    </xf>
    <xf numFmtId="234" fontId="31" fillId="0" borderId="31"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1"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6" fontId="9" fillId="0" borderId="21" xfId="53" applyNumberFormat="1" applyFont="1" applyFill="1" applyBorder="1" applyAlignment="1">
      <alignment horizontal="right" vertical="center" shrinkToFit="1"/>
    </xf>
    <xf numFmtId="236" fontId="9" fillId="0" borderId="0" xfId="53" applyNumberFormat="1" applyFont="1" applyFill="1" applyBorder="1" applyAlignment="1">
      <alignment horizontal="right" vertical="center" shrinkToFit="1"/>
    </xf>
    <xf numFmtId="236"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0" fontId="4" fillId="0" borderId="0" xfId="83" applyFont="1" applyFill="1" applyBorder="1" applyAlignment="1">
      <alignment vertical="center" shrinkToFit="1"/>
      <protection/>
    </xf>
    <xf numFmtId="185" fontId="9" fillId="0" borderId="0" xfId="83" applyNumberFormat="1" applyFont="1" applyAlignment="1">
      <alignment vertical="center"/>
      <protection/>
    </xf>
    <xf numFmtId="185" fontId="4" fillId="0" borderId="0" xfId="83" applyNumberFormat="1" applyFont="1" applyFill="1" applyBorder="1" applyAlignment="1">
      <alignment vertical="center" shrinkToFit="1"/>
      <protection/>
    </xf>
    <xf numFmtId="185" fontId="4" fillId="0" borderId="28" xfId="83" applyNumberFormat="1" applyFont="1" applyFill="1" applyBorder="1" applyAlignment="1">
      <alignment vertical="center" shrinkToFit="1"/>
      <protection/>
    </xf>
    <xf numFmtId="185" fontId="4" fillId="0" borderId="0" xfId="83" applyNumberFormat="1" applyFont="1" applyFill="1" applyBorder="1" applyAlignment="1">
      <alignment horizontal="right" vertical="center" shrinkToFit="1"/>
      <protection/>
    </xf>
    <xf numFmtId="236" fontId="9" fillId="0" borderId="71" xfId="53" applyNumberFormat="1" applyFont="1" applyFill="1" applyBorder="1" applyAlignment="1">
      <alignment horizontal="right" vertical="center" shrinkToFit="1"/>
    </xf>
    <xf numFmtId="236" fontId="9" fillId="0" borderId="62" xfId="53" applyNumberFormat="1" applyFont="1" applyFill="1" applyBorder="1" applyAlignment="1">
      <alignment horizontal="right" vertical="center" shrinkToFit="1"/>
    </xf>
    <xf numFmtId="236"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6" fontId="9" fillId="0" borderId="22"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1" xfId="99" applyNumberFormat="1" applyFont="1" applyFill="1" applyBorder="1" applyAlignment="1">
      <alignment vertical="center"/>
      <protection/>
    </xf>
    <xf numFmtId="38" fontId="0" fillId="0" borderId="33" xfId="98" applyNumberFormat="1" applyFont="1" applyFill="1" applyBorder="1" applyProtection="1">
      <alignment/>
      <protection locked="0"/>
    </xf>
    <xf numFmtId="220" fontId="0" fillId="0" borderId="33" xfId="98" applyNumberFormat="1" applyFont="1" applyFill="1" applyBorder="1" applyProtection="1">
      <alignment/>
      <protection locked="0"/>
    </xf>
    <xf numFmtId="240" fontId="0" fillId="0" borderId="31" xfId="98" applyNumberFormat="1" applyFont="1" applyFill="1" applyBorder="1" applyProtection="1">
      <alignment/>
      <protection/>
    </xf>
    <xf numFmtId="233" fontId="0" fillId="0" borderId="33"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5"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1" xfId="54" applyFont="1" applyFill="1" applyBorder="1" applyAlignment="1">
      <alignment vertical="center"/>
    </xf>
    <xf numFmtId="38" fontId="18" fillId="0" borderId="21" xfId="58" applyFont="1" applyFill="1" applyBorder="1" applyAlignment="1">
      <alignment vertical="center"/>
    </xf>
    <xf numFmtId="3" fontId="4" fillId="0" borderId="22"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1"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5" xfId="58" applyNumberFormat="1" applyFont="1" applyBorder="1" applyAlignment="1" applyProtection="1">
      <alignment horizontal="right" vertical="center"/>
      <protection locked="0"/>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2"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0"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1"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1"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216" fontId="4" fillId="0" borderId="0" xfId="54" applyNumberFormat="1" applyFont="1" applyFill="1" applyBorder="1" applyAlignment="1">
      <alignment horizontal="right" vertical="center"/>
    </xf>
    <xf numFmtId="216" fontId="4" fillId="0" borderId="0" xfId="54" applyNumberFormat="1" applyFont="1" applyAlignment="1">
      <alignment vertical="center"/>
    </xf>
    <xf numFmtId="38" fontId="4" fillId="0" borderId="0" xfId="54" applyFont="1" applyFill="1" applyBorder="1" applyAlignment="1">
      <alignment horizontal="right" vertical="center"/>
    </xf>
    <xf numFmtId="216" fontId="4" fillId="0" borderId="0" xfId="54" applyNumberFormat="1" applyFont="1" applyFill="1" applyAlignment="1">
      <alignment vertical="center"/>
    </xf>
    <xf numFmtId="38" fontId="4" fillId="0" borderId="73" xfId="54" applyFont="1" applyFill="1" applyBorder="1" applyAlignment="1" applyProtection="1">
      <alignment horizontal="right" vertical="center"/>
      <protection locked="0"/>
    </xf>
    <xf numFmtId="203" fontId="18" fillId="0" borderId="21"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33" xfId="98" applyFont="1" applyFill="1" applyBorder="1" applyAlignment="1" applyProtection="1">
      <alignment horizontal="right"/>
      <protection/>
    </xf>
    <xf numFmtId="221" fontId="0" fillId="0" borderId="33" xfId="98" applyNumberFormat="1" applyFont="1" applyFill="1" applyBorder="1" applyProtection="1">
      <alignment/>
      <protection locked="0"/>
    </xf>
    <xf numFmtId="0" fontId="0" fillId="0" borderId="32" xfId="100" applyFont="1" applyFill="1" applyBorder="1" applyAlignment="1" applyProtection="1">
      <alignment horizontal="center" vertical="center"/>
      <protection/>
    </xf>
    <xf numFmtId="38" fontId="9" fillId="0" borderId="21" xfId="54" applyFont="1" applyBorder="1" applyAlignment="1" applyProtection="1">
      <alignment vertical="center"/>
      <protection locked="0"/>
    </xf>
    <xf numFmtId="38" fontId="9" fillId="0" borderId="21"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1" xfId="54" applyFont="1" applyFill="1" applyBorder="1" applyAlignment="1" applyProtection="1">
      <alignment horizontal="right" vertical="center"/>
      <protection locked="0"/>
    </xf>
    <xf numFmtId="0" fontId="9" fillId="0" borderId="0" xfId="83" applyFont="1" applyBorder="1" applyAlignment="1" applyProtection="1" quotePrefix="1">
      <alignment vertical="center"/>
      <protection locked="0"/>
    </xf>
    <xf numFmtId="223" fontId="9" fillId="0" borderId="21"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28" xfId="56" applyNumberFormat="1" applyFont="1" applyBorder="1" applyAlignment="1">
      <alignment vertical="center" shrinkToFit="1"/>
    </xf>
    <xf numFmtId="38" fontId="41" fillId="0" borderId="21" xfId="56" applyFont="1" applyBorder="1" applyAlignment="1">
      <alignment vertical="center" shrinkToFit="1"/>
    </xf>
    <xf numFmtId="240"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28"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1"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28"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1"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5"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40" fontId="41" fillId="0" borderId="0" xfId="56" applyNumberFormat="1" applyFont="1" applyFill="1" applyBorder="1" applyAlignment="1" applyProtection="1">
      <alignment horizontal="right" vertical="center" shrinkToFit="1"/>
      <protection hidden="1"/>
    </xf>
    <xf numFmtId="216" fontId="41" fillId="0" borderId="21" xfId="56" applyNumberFormat="1" applyFont="1" applyFill="1" applyBorder="1" applyAlignment="1">
      <alignment vertical="center" shrinkToFit="1"/>
    </xf>
    <xf numFmtId="232" fontId="41" fillId="0" borderId="22" xfId="56" applyNumberFormat="1" applyFont="1" applyBorder="1" applyAlignment="1">
      <alignment vertical="center" shrinkToFit="1"/>
    </xf>
    <xf numFmtId="228" fontId="41" fillId="0" borderId="22" xfId="56" applyNumberFormat="1" applyFont="1" applyBorder="1" applyAlignment="1">
      <alignment vertical="center" shrinkToFit="1"/>
    </xf>
    <xf numFmtId="232" fontId="41" fillId="0" borderId="25"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19" xfId="60" applyFont="1" applyBorder="1" applyAlignment="1">
      <alignment vertical="center"/>
    </xf>
    <xf numFmtId="38" fontId="6" fillId="0" borderId="32" xfId="60" applyFont="1" applyBorder="1" applyAlignment="1">
      <alignment vertical="center"/>
    </xf>
    <xf numFmtId="38" fontId="6" fillId="0" borderId="21" xfId="60" applyFont="1" applyBorder="1" applyAlignment="1">
      <alignment vertical="center"/>
    </xf>
    <xf numFmtId="38" fontId="6" fillId="0" borderId="31" xfId="60" applyFont="1" applyBorder="1" applyAlignment="1">
      <alignment vertical="center"/>
    </xf>
    <xf numFmtId="38" fontId="31" fillId="0" borderId="21" xfId="60" applyFont="1" applyBorder="1" applyAlignment="1">
      <alignment vertical="center"/>
    </xf>
    <xf numFmtId="38" fontId="31" fillId="0" borderId="31" xfId="60" applyFont="1" applyBorder="1" applyAlignment="1">
      <alignment vertical="center"/>
    </xf>
    <xf numFmtId="3" fontId="31" fillId="0" borderId="31" xfId="60" applyNumberFormat="1" applyFont="1" applyBorder="1" applyAlignment="1">
      <alignment horizontal="right" vertical="center"/>
    </xf>
    <xf numFmtId="38" fontId="31" fillId="0" borderId="31" xfId="60" applyFont="1" applyBorder="1" applyAlignment="1">
      <alignment horizontal="right" vertical="center"/>
    </xf>
    <xf numFmtId="216" fontId="31" fillId="0" borderId="21"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1"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1" xfId="60" applyFont="1" applyFill="1" applyBorder="1" applyAlignment="1">
      <alignment horizontal="right" vertical="center"/>
    </xf>
    <xf numFmtId="38" fontId="4" fillId="0" borderId="15"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1"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5"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5" xfId="60" applyFont="1" applyFill="1" applyBorder="1" applyAlignment="1" applyProtection="1">
      <alignment horizontal="right" vertical="center"/>
      <protection locked="0"/>
    </xf>
    <xf numFmtId="240" fontId="4" fillId="0" borderId="21" xfId="100" applyNumberFormat="1" applyFont="1" applyFill="1" applyBorder="1" applyAlignment="1" applyProtection="1">
      <alignment vertical="center"/>
      <protection/>
    </xf>
    <xf numFmtId="240" fontId="4" fillId="0" borderId="0" xfId="83" applyNumberFormat="1" applyFont="1" applyBorder="1" applyAlignment="1" applyProtection="1">
      <alignment vertical="center"/>
      <protection locked="0"/>
    </xf>
    <xf numFmtId="240" fontId="4" fillId="0" borderId="0" xfId="100" applyNumberFormat="1" applyFont="1" applyFill="1" applyBorder="1" applyAlignment="1" applyProtection="1">
      <alignment vertical="center"/>
      <protection/>
    </xf>
    <xf numFmtId="240" fontId="4" fillId="0" borderId="0" xfId="83" applyNumberFormat="1" applyFont="1" applyFill="1" applyBorder="1" applyAlignment="1" applyProtection="1">
      <alignment vertical="center"/>
      <protection locked="0"/>
    </xf>
    <xf numFmtId="240" fontId="4" fillId="0" borderId="28" xfId="83" applyNumberFormat="1" applyFont="1" applyBorder="1" applyAlignment="1" applyProtection="1">
      <alignment vertical="center"/>
      <protection locked="0"/>
    </xf>
    <xf numFmtId="229" fontId="13" fillId="0" borderId="0" xfId="83" applyNumberFormat="1" applyAlignment="1">
      <alignment vertical="center"/>
      <protection/>
    </xf>
    <xf numFmtId="241" fontId="4" fillId="0" borderId="0" xfId="83" applyNumberFormat="1" applyFont="1" applyFill="1" applyBorder="1" applyAlignment="1" applyProtection="1">
      <alignment vertical="center" shrinkToFit="1"/>
      <protection locked="0"/>
    </xf>
    <xf numFmtId="240" fontId="4" fillId="0" borderId="0" xfId="83" applyNumberFormat="1" applyFont="1" applyFill="1" applyBorder="1" applyAlignment="1">
      <alignment vertical="center" shrinkToFit="1"/>
      <protection/>
    </xf>
    <xf numFmtId="240" fontId="4" fillId="0" borderId="0" xfId="83" applyNumberFormat="1" applyFont="1" applyFill="1" applyBorder="1" applyAlignment="1">
      <alignment horizontal="right" vertical="center" shrinkToFit="1"/>
      <protection/>
    </xf>
    <xf numFmtId="240" fontId="4" fillId="0" borderId="0" xfId="83" applyNumberFormat="1" applyFont="1" applyAlignment="1">
      <alignment vertical="center"/>
      <protection/>
    </xf>
    <xf numFmtId="240" fontId="4" fillId="0" borderId="28" xfId="83" applyNumberFormat="1" applyFont="1" applyFill="1" applyBorder="1" applyAlignment="1">
      <alignment vertical="center" shrinkToFit="1"/>
      <protection/>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7"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7"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6" fillId="0" borderId="0" xfId="0" applyFont="1" applyAlignment="1">
      <alignment vertical="center"/>
    </xf>
    <xf numFmtId="242" fontId="0" fillId="0" borderId="31" xfId="100" applyNumberFormat="1" applyFont="1" applyFill="1" applyBorder="1" applyProtection="1">
      <alignment/>
      <protection/>
    </xf>
    <xf numFmtId="240" fontId="0" fillId="0" borderId="33"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5" xfId="83" applyNumberFormat="1" applyFont="1" applyFill="1" applyBorder="1" applyAlignment="1" applyProtection="1">
      <alignment vertical="center"/>
      <protection locked="0"/>
    </xf>
    <xf numFmtId="3" fontId="4" fillId="0" borderId="22" xfId="83" applyNumberFormat="1" applyFont="1" applyFill="1" applyBorder="1" applyAlignment="1">
      <alignment vertical="center"/>
      <protection/>
    </xf>
    <xf numFmtId="203" fontId="4" fillId="0" borderId="22"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28" xfId="51" applyNumberFormat="1" applyFont="1" applyFill="1" applyBorder="1" applyAlignment="1">
      <alignment vertical="center" shrinkToFit="1"/>
    </xf>
    <xf numFmtId="236" fontId="9" fillId="0" borderId="0" xfId="83" applyNumberFormat="1" applyFont="1" applyAlignment="1">
      <alignment vertical="center"/>
      <protection/>
    </xf>
    <xf numFmtId="236" fontId="9" fillId="0" borderId="75" xfId="0" applyNumberFormat="1" applyFont="1" applyFill="1" applyBorder="1" applyAlignment="1">
      <alignment horizontal="right" vertical="center"/>
    </xf>
    <xf numFmtId="236" fontId="9" fillId="0" borderId="76" xfId="0" applyNumberFormat="1" applyFont="1" applyFill="1" applyBorder="1" applyAlignment="1">
      <alignment horizontal="right" vertical="center"/>
    </xf>
    <xf numFmtId="236"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205" fontId="9" fillId="0" borderId="14" xfId="83" applyNumberFormat="1" applyFont="1" applyBorder="1" applyAlignment="1" applyProtection="1">
      <alignment horizontal="center" vertical="center"/>
      <protection locked="0"/>
    </xf>
    <xf numFmtId="205" fontId="9" fillId="0" borderId="14"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0" xfId="84" applyBorder="1">
      <alignment/>
      <protection/>
    </xf>
    <xf numFmtId="216" fontId="0" fillId="0" borderId="20"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3" xfId="54" applyFont="1" applyBorder="1" applyAlignment="1" applyProtection="1">
      <alignment/>
      <protection locked="0"/>
    </xf>
    <xf numFmtId="203" fontId="9" fillId="0" borderId="84" xfId="54" applyNumberFormat="1" applyFont="1" applyBorder="1" applyAlignment="1" applyProtection="1">
      <alignment/>
      <protection locked="0"/>
    </xf>
    <xf numFmtId="49" fontId="4" fillId="0" borderId="14" xfId="83" applyNumberFormat="1" applyFont="1" applyFill="1" applyBorder="1" applyAlignment="1" applyProtection="1">
      <alignment horizontal="right" vertical="center"/>
      <protection locked="0"/>
    </xf>
    <xf numFmtId="49" fontId="4" fillId="0" borderId="28"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14"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28" xfId="83" applyFont="1" applyFill="1" applyBorder="1" applyAlignment="1">
      <alignment horizontal="right" vertical="center" shrinkToFit="1"/>
      <protection/>
    </xf>
    <xf numFmtId="231" fontId="6" fillId="0" borderId="15"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4"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28" xfId="83" applyNumberFormat="1" applyFont="1" applyFill="1" applyBorder="1" applyAlignment="1" applyProtection="1">
      <alignment horizontal="right" vertical="center"/>
      <protection locked="0"/>
    </xf>
    <xf numFmtId="0" fontId="3" fillId="0" borderId="15"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5"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4" xfId="83" applyFont="1" applyFill="1" applyBorder="1" applyAlignment="1">
      <alignment vertical="center"/>
      <protection/>
    </xf>
    <xf numFmtId="0" fontId="9" fillId="0" borderId="28"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28" xfId="83" applyNumberFormat="1" applyFont="1" applyFill="1" applyBorder="1" applyAlignment="1" applyProtection="1">
      <alignment vertical="center"/>
      <protection locked="0"/>
    </xf>
    <xf numFmtId="223" fontId="9" fillId="0" borderId="86" xfId="83" applyNumberFormat="1" applyFont="1" applyFill="1" applyBorder="1" applyAlignment="1">
      <alignment vertical="center"/>
      <protection/>
    </xf>
    <xf numFmtId="223" fontId="9" fillId="0" borderId="23" xfId="83" applyNumberFormat="1" applyFont="1" applyFill="1" applyBorder="1" applyAlignment="1">
      <alignment vertical="center"/>
      <protection/>
    </xf>
    <xf numFmtId="0" fontId="9" fillId="0" borderId="14"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4"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4" xfId="83" applyNumberFormat="1" applyFont="1" applyFill="1" applyBorder="1" applyAlignment="1" applyProtection="1">
      <alignment horizontal="center" vertical="center"/>
      <protection locked="0"/>
    </xf>
    <xf numFmtId="0" fontId="13" fillId="0" borderId="14" xfId="83" applyFill="1" applyBorder="1" applyAlignment="1">
      <alignment vertical="center"/>
      <protection/>
    </xf>
    <xf numFmtId="0" fontId="4" fillId="0" borderId="28" xfId="83" applyNumberFormat="1" applyFont="1" applyFill="1" applyBorder="1" applyAlignment="1" applyProtection="1">
      <alignment horizontal="right" vertical="center"/>
      <protection locked="0"/>
    </xf>
    <xf numFmtId="0" fontId="13" fillId="0" borderId="15" xfId="83" applyFill="1" applyBorder="1" applyAlignment="1">
      <alignment vertical="center"/>
      <protection/>
    </xf>
    <xf numFmtId="0" fontId="13" fillId="0" borderId="0" xfId="83" applyFill="1" applyAlignment="1">
      <alignment vertical="center"/>
      <protection/>
    </xf>
    <xf numFmtId="0" fontId="0" fillId="0" borderId="19" xfId="84" applyBorder="1" applyAlignment="1">
      <alignment vertical="center"/>
      <protection/>
    </xf>
    <xf numFmtId="0" fontId="0" fillId="0" borderId="20" xfId="84" applyBorder="1" applyAlignment="1">
      <alignment vertical="center"/>
      <protection/>
    </xf>
    <xf numFmtId="0" fontId="0" fillId="0" borderId="26" xfId="84" applyBorder="1" applyAlignment="1">
      <alignment vertical="center"/>
      <protection/>
    </xf>
    <xf numFmtId="0" fontId="0" fillId="0" borderId="21"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28"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1" xfId="84" applyBorder="1" applyAlignment="1">
      <alignment vertical="center"/>
      <protection/>
    </xf>
    <xf numFmtId="217" fontId="28" fillId="0" borderId="10" xfId="84" applyNumberFormat="1" applyFont="1" applyBorder="1" applyAlignment="1">
      <alignment vertical="center"/>
      <protection/>
    </xf>
    <xf numFmtId="0" fontId="0" fillId="0" borderId="12" xfId="84" applyBorder="1" applyAlignment="1">
      <alignment vertical="center"/>
      <protection/>
    </xf>
    <xf numFmtId="0" fontId="9" fillId="0" borderId="21" xfId="53" applyNumberFormat="1" applyFont="1" applyFill="1" applyBorder="1" applyAlignment="1" applyProtection="1">
      <alignment horizontal="right" vertical="center"/>
      <protection locked="0"/>
    </xf>
    <xf numFmtId="0" fontId="9" fillId="0" borderId="21"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5"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1"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33" xfId="96" applyNumberFormat="1" applyFont="1" applyFill="1" applyBorder="1" applyAlignment="1">
      <alignment vertical="center"/>
      <protection/>
    </xf>
    <xf numFmtId="223" fontId="9" fillId="0" borderId="15" xfId="83" applyNumberFormat="1" applyFont="1" applyFill="1" applyBorder="1" applyAlignment="1" applyProtection="1">
      <alignment vertical="center"/>
      <protection locked="0"/>
    </xf>
    <xf numFmtId="205" fontId="9" fillId="0" borderId="21"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1"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39"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4" fontId="0" fillId="0" borderId="41" xfId="100" applyNumberFormat="1" applyFill="1" applyBorder="1" applyProtection="1">
      <alignment/>
      <protection/>
    </xf>
    <xf numFmtId="242" fontId="0" fillId="0" borderId="33"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1"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28"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2"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7" xfId="99" applyFont="1" applyBorder="1" applyAlignment="1">
      <alignment horizontal="left"/>
      <protection/>
    </xf>
    <xf numFmtId="0" fontId="9" fillId="0" borderId="88"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9"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9" xfId="99" applyFont="1" applyBorder="1" applyAlignment="1" applyProtection="1">
      <alignment horizontal="center"/>
      <protection locked="0"/>
    </xf>
    <xf numFmtId="0" fontId="9" fillId="0" borderId="90" xfId="99" applyFont="1" applyBorder="1" applyAlignment="1">
      <alignment horizontal="distributed" vertical="center"/>
      <protection/>
    </xf>
    <xf numFmtId="0" fontId="9" fillId="0" borderId="89" xfId="99" applyFont="1" applyBorder="1" applyAlignment="1">
      <alignment horizontal="left"/>
      <protection/>
    </xf>
    <xf numFmtId="0" fontId="9" fillId="0" borderId="79" xfId="99" applyFont="1" applyBorder="1" applyAlignment="1">
      <alignment horizontal="distributed" vertical="center"/>
      <protection/>
    </xf>
    <xf numFmtId="0" fontId="9" fillId="0" borderId="91"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9"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2" xfId="99" applyFont="1" applyBorder="1" applyAlignment="1">
      <alignment horizontal="right"/>
      <protection/>
    </xf>
    <xf numFmtId="0" fontId="9" fillId="0" borderId="93"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37" xfId="83" applyFont="1" applyFill="1" applyBorder="1" applyAlignment="1">
      <alignment vertical="center"/>
      <protection/>
    </xf>
    <xf numFmtId="243" fontId="4" fillId="0" borderId="38" xfId="83" applyNumberFormat="1" applyFont="1" applyFill="1" applyBorder="1" applyAlignment="1">
      <alignment vertical="center"/>
      <protection/>
    </xf>
    <xf numFmtId="243" fontId="4" fillId="0" borderId="25"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0" fontId="58" fillId="0" borderId="0" xfId="0" applyFont="1" applyAlignment="1">
      <alignment/>
    </xf>
    <xf numFmtId="219" fontId="0" fillId="0" borderId="31" xfId="98" applyNumberFormat="1" applyFont="1" applyFill="1" applyBorder="1" applyAlignment="1" applyProtection="1">
      <alignment horizontal="right"/>
      <protection/>
    </xf>
    <xf numFmtId="221" fontId="0" fillId="0" borderId="31" xfId="98" applyNumberFormat="1" applyFont="1" applyFill="1" applyBorder="1" applyAlignment="1" applyProtection="1">
      <alignment horizontal="right"/>
      <protection/>
    </xf>
    <xf numFmtId="181" fontId="0" fillId="0" borderId="33" xfId="100" applyNumberFormat="1" applyFill="1" applyBorder="1" applyProtection="1">
      <alignment/>
      <protection/>
    </xf>
    <xf numFmtId="246" fontId="0" fillId="0" borderId="33" xfId="100" applyNumberFormat="1" applyFill="1" applyBorder="1" applyProtection="1">
      <alignment/>
      <protection/>
    </xf>
    <xf numFmtId="181" fontId="0" fillId="0" borderId="33"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1" xfId="100" applyNumberFormat="1" applyFont="1" applyFill="1" applyBorder="1" applyProtection="1">
      <alignment/>
      <protection/>
    </xf>
    <xf numFmtId="181" fontId="0" fillId="0" borderId="21" xfId="100" applyNumberFormat="1" applyFont="1" applyFill="1" applyBorder="1" applyProtection="1">
      <alignment/>
      <protection/>
    </xf>
    <xf numFmtId="246" fontId="0" fillId="0" borderId="31" xfId="100" applyNumberFormat="1" applyFont="1" applyFill="1" applyBorder="1" applyProtection="1">
      <alignment/>
      <protection/>
    </xf>
    <xf numFmtId="0" fontId="107" fillId="0" borderId="0" xfId="83" applyFont="1" applyAlignment="1" applyProtection="1">
      <alignment vertical="center"/>
      <protection locked="0"/>
    </xf>
    <xf numFmtId="0" fontId="0" fillId="0" borderId="32" xfId="98" applyFont="1" applyFill="1" applyBorder="1" applyAlignment="1" applyProtection="1">
      <alignment horizontal="right" vertical="center"/>
      <protection/>
    </xf>
    <xf numFmtId="0" fontId="0" fillId="0" borderId="33" xfId="98" applyFont="1" applyFill="1" applyBorder="1" applyAlignment="1" applyProtection="1">
      <alignment horizontal="left" vertical="center"/>
      <protection/>
    </xf>
    <xf numFmtId="0" fontId="0" fillId="0" borderId="31" xfId="98" applyFont="1" applyFill="1" applyBorder="1" applyAlignment="1" applyProtection="1">
      <alignment horizontal="left" vertical="center"/>
      <protection/>
    </xf>
    <xf numFmtId="0" fontId="0" fillId="0" borderId="94" xfId="98" applyFont="1" applyFill="1" applyBorder="1" applyAlignment="1" applyProtection="1">
      <alignment horizontal="right"/>
      <protection/>
    </xf>
    <xf numFmtId="221" fontId="0" fillId="0" borderId="31" xfId="98" applyNumberFormat="1" applyFont="1" applyFill="1" applyBorder="1" applyProtection="1">
      <alignment/>
      <protection/>
    </xf>
    <xf numFmtId="38" fontId="0" fillId="0" borderId="95" xfId="54" applyFont="1" applyFill="1" applyBorder="1" applyAlignment="1" applyProtection="1">
      <alignment/>
      <protection/>
    </xf>
    <xf numFmtId="220" fontId="0" fillId="0" borderId="95" xfId="98" applyNumberFormat="1" applyFont="1" applyFill="1" applyBorder="1" applyProtection="1">
      <alignment/>
      <protection/>
    </xf>
    <xf numFmtId="220" fontId="0" fillId="0" borderId="95" xfId="98" applyNumberFormat="1" applyFont="1" applyFill="1" applyBorder="1" applyAlignment="1" applyProtection="1">
      <alignment/>
      <protection/>
    </xf>
    <xf numFmtId="38" fontId="0" fillId="0" borderId="94" xfId="54" applyFont="1" applyFill="1" applyBorder="1" applyAlignment="1" applyProtection="1">
      <alignment horizontal="right"/>
      <protection/>
    </xf>
    <xf numFmtId="38" fontId="0" fillId="0" borderId="94" xfId="54" applyFont="1" applyFill="1" applyBorder="1" applyAlignment="1" applyProtection="1">
      <alignment/>
      <protection/>
    </xf>
    <xf numFmtId="220" fontId="0" fillId="0" borderId="94" xfId="98" applyNumberFormat="1" applyFont="1" applyFill="1" applyBorder="1" applyProtection="1">
      <alignment/>
      <protection/>
    </xf>
    <xf numFmtId="220" fontId="0" fillId="0" borderId="94" xfId="98" applyNumberFormat="1" applyFont="1" applyFill="1" applyBorder="1" applyAlignment="1" applyProtection="1">
      <alignment/>
      <protection/>
    </xf>
    <xf numFmtId="221" fontId="0" fillId="0" borderId="94" xfId="98" applyNumberFormat="1" applyFont="1" applyFill="1" applyBorder="1" applyAlignment="1" applyProtection="1">
      <alignment horizontal="right"/>
      <protection/>
    </xf>
    <xf numFmtId="240" fontId="0" fillId="0" borderId="95" xfId="98" applyNumberFormat="1" applyFont="1" applyFill="1" applyBorder="1" applyProtection="1">
      <alignment/>
      <protection/>
    </xf>
    <xf numFmtId="240" fontId="0" fillId="0" borderId="94" xfId="98" applyNumberFormat="1" applyFont="1" applyFill="1" applyBorder="1" applyProtection="1">
      <alignment/>
      <protection/>
    </xf>
    <xf numFmtId="227" fontId="0" fillId="0" borderId="31" xfId="98" applyNumberFormat="1" applyFont="1" applyFill="1" applyBorder="1" applyProtection="1">
      <alignment/>
      <protection/>
    </xf>
    <xf numFmtId="227" fontId="0" fillId="0" borderId="94" xfId="98" applyNumberFormat="1" applyFont="1" applyFill="1" applyBorder="1" applyProtection="1">
      <alignment/>
      <protection/>
    </xf>
    <xf numFmtId="227" fontId="0" fillId="0" borderId="31" xfId="98" applyNumberFormat="1" applyFont="1" applyFill="1" applyBorder="1" applyAlignment="1" applyProtection="1">
      <alignment horizontal="right"/>
      <protection/>
    </xf>
    <xf numFmtId="227" fontId="0" fillId="0" borderId="94" xfId="98" applyNumberFormat="1" applyFont="1" applyFill="1" applyBorder="1" applyAlignment="1" applyProtection="1">
      <alignment horizontal="right"/>
      <protection/>
    </xf>
    <xf numFmtId="230" fontId="0" fillId="0" borderId="31" xfId="98" applyNumberFormat="1" applyFont="1" applyFill="1" applyBorder="1" applyProtection="1">
      <alignment/>
      <protection/>
    </xf>
    <xf numFmtId="230" fontId="0" fillId="0" borderId="94" xfId="98" applyNumberFormat="1" applyFont="1" applyFill="1" applyBorder="1" applyProtection="1">
      <alignment/>
      <protection/>
    </xf>
    <xf numFmtId="224" fontId="0" fillId="0" borderId="21" xfId="100" applyNumberFormat="1" applyFont="1" applyFill="1" applyBorder="1" applyAlignment="1" applyProtection="1">
      <alignment horizontal="right"/>
      <protection/>
    </xf>
    <xf numFmtId="224" fontId="40" fillId="0" borderId="21" xfId="100" applyNumberFormat="1" applyFont="1" applyFill="1" applyBorder="1" applyAlignment="1" applyProtection="1">
      <alignment horizontal="right"/>
      <protection/>
    </xf>
    <xf numFmtId="0" fontId="0" fillId="0" borderId="11" xfId="100" applyFont="1" applyFill="1" applyBorder="1" applyAlignment="1" applyProtection="1">
      <alignment horizontal="center"/>
      <protection/>
    </xf>
    <xf numFmtId="0" fontId="0" fillId="0" borderId="12"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28" xfId="100" applyNumberFormat="1" applyFont="1" applyFill="1" applyBorder="1" applyAlignment="1" applyProtection="1">
      <alignment horizontal="right"/>
      <protection/>
    </xf>
    <xf numFmtId="224" fontId="0" fillId="0" borderId="21"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8" fillId="0" borderId="21" xfId="100" applyNumberFormat="1" applyFont="1" applyFill="1" applyBorder="1" applyAlignment="1" applyProtection="1">
      <alignment horizontal="right"/>
      <protection/>
    </xf>
    <xf numFmtId="247" fontId="0" fillId="0" borderId="31" xfId="100" applyNumberFormat="1" applyFont="1" applyFill="1" applyBorder="1" applyAlignment="1" applyProtection="1">
      <alignment horizontal="right" vertical="center"/>
      <protection/>
    </xf>
    <xf numFmtId="243" fontId="4" fillId="0" borderId="41" xfId="83" applyNumberFormat="1" applyFont="1" applyFill="1" applyBorder="1" applyAlignment="1">
      <alignment vertical="center"/>
      <protection/>
    </xf>
    <xf numFmtId="243"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40" fontId="0" fillId="0" borderId="31" xfId="98" applyNumberFormat="1" applyFont="1" applyFill="1" applyBorder="1" applyProtection="1">
      <alignment/>
      <protection locked="0"/>
    </xf>
    <xf numFmtId="218" fontId="0" fillId="0" borderId="31" xfId="98" applyNumberFormat="1" applyFont="1" applyFill="1" applyBorder="1" applyProtection="1">
      <alignment/>
      <protection locked="0"/>
    </xf>
    <xf numFmtId="241" fontId="0" fillId="0" borderId="31" xfId="98" applyNumberFormat="1" applyFont="1" applyFill="1" applyBorder="1" applyProtection="1">
      <alignment/>
      <protection locked="0"/>
    </xf>
    <xf numFmtId="206" fontId="4" fillId="0" borderId="0" xfId="83" applyNumberFormat="1" applyFont="1" applyFill="1" applyBorder="1" applyAlignment="1" applyProtection="1" quotePrefix="1">
      <alignment horizontal="right" vertical="center"/>
      <protection locked="0"/>
    </xf>
    <xf numFmtId="38" fontId="0" fillId="0" borderId="33" xfId="54" applyFont="1" applyFill="1" applyBorder="1" applyAlignment="1" applyProtection="1">
      <alignment horizontal="right"/>
      <protection/>
    </xf>
    <xf numFmtId="240" fontId="0" fillId="0" borderId="33" xfId="98" applyNumberFormat="1" applyFont="1" applyFill="1" applyBorder="1" applyProtection="1">
      <alignment/>
      <protection/>
    </xf>
    <xf numFmtId="38" fontId="0" fillId="0" borderId="33" xfId="54" applyFont="1" applyFill="1" applyBorder="1" applyAlignment="1" applyProtection="1">
      <alignment/>
      <protection/>
    </xf>
    <xf numFmtId="38" fontId="0" fillId="0" borderId="95" xfId="54" applyFont="1" applyFill="1" applyBorder="1" applyAlignment="1" applyProtection="1">
      <alignment horizontal="right"/>
      <protection/>
    </xf>
    <xf numFmtId="227" fontId="0" fillId="0" borderId="33"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0" fontId="0" fillId="0" borderId="33" xfId="98" applyNumberFormat="1" applyFont="1" applyFill="1" applyBorder="1" applyProtection="1">
      <alignment/>
      <protection/>
    </xf>
    <xf numFmtId="230" fontId="0" fillId="0" borderId="33" xfId="98" applyNumberFormat="1" applyFont="1" applyFill="1" applyBorder="1" applyAlignment="1" applyProtection="1">
      <alignment horizontal="right"/>
      <protection/>
    </xf>
    <xf numFmtId="220" fontId="0" fillId="0" borderId="33" xfId="98" applyNumberFormat="1" applyFont="1" applyFill="1" applyBorder="1" applyAlignment="1" applyProtection="1">
      <alignment/>
      <protection/>
    </xf>
    <xf numFmtId="227" fontId="0" fillId="0" borderId="95" xfId="98" applyNumberFormat="1" applyFont="1" applyFill="1" applyBorder="1" applyProtection="1">
      <alignment/>
      <protection/>
    </xf>
    <xf numFmtId="227" fontId="0" fillId="0" borderId="95" xfId="98" applyNumberFormat="1" applyFont="1" applyFill="1" applyBorder="1" applyAlignment="1" applyProtection="1">
      <alignment horizontal="right"/>
      <protection/>
    </xf>
    <xf numFmtId="230" fontId="0" fillId="0" borderId="95"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4" fontId="0" fillId="0" borderId="0" xfId="0" applyNumberFormat="1" applyAlignment="1">
      <alignment/>
    </xf>
    <xf numFmtId="0" fontId="6" fillId="0" borderId="7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96" xfId="0" applyFont="1" applyFill="1" applyBorder="1" applyAlignment="1">
      <alignment vertical="center"/>
    </xf>
    <xf numFmtId="188" fontId="6" fillId="0" borderId="72" xfId="54" applyNumberFormat="1" applyFont="1" applyFill="1" applyBorder="1" applyAlignment="1">
      <alignment vertical="center"/>
    </xf>
    <xf numFmtId="0" fontId="6" fillId="0" borderId="97" xfId="0" applyFont="1" applyFill="1" applyBorder="1" applyAlignment="1">
      <alignment vertical="center"/>
    </xf>
    <xf numFmtId="0" fontId="6" fillId="0" borderId="96"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28" xfId="54" applyNumberFormat="1" applyFont="1" applyFill="1" applyBorder="1" applyAlignment="1" applyProtection="1">
      <alignment horizontal="left" vertical="center"/>
      <protection/>
    </xf>
    <xf numFmtId="177" fontId="6" fillId="0" borderId="98" xfId="54" applyNumberFormat="1" applyFont="1" applyFill="1" applyBorder="1" applyAlignment="1" applyProtection="1">
      <alignment horizontal="left" vertical="center"/>
      <protection locked="0"/>
    </xf>
    <xf numFmtId="0" fontId="92" fillId="0" borderId="74" xfId="43" applyNumberFormat="1" applyFill="1" applyBorder="1" applyAlignment="1" applyProtection="1">
      <alignment vertical="center" wrapText="1"/>
      <protection locked="0"/>
    </xf>
    <xf numFmtId="0" fontId="6" fillId="0" borderId="9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54" applyNumberFormat="1"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1" xfId="54" applyNumberFormat="1" applyFont="1" applyFill="1" applyBorder="1" applyAlignment="1" applyProtection="1">
      <alignment horizontal="left" vertical="center"/>
      <protection locked="0"/>
    </xf>
    <xf numFmtId="0" fontId="92" fillId="0" borderId="0" xfId="43" applyNumberForma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90" fontId="6" fillId="0" borderId="69" xfId="54" applyNumberFormat="1" applyFont="1" applyFill="1" applyBorder="1" applyAlignment="1">
      <alignment vertical="center"/>
    </xf>
    <xf numFmtId="0" fontId="6" fillId="0" borderId="100" xfId="0" applyFont="1" applyFill="1" applyBorder="1" applyAlignment="1">
      <alignment horizontal="right" vertical="center"/>
    </xf>
    <xf numFmtId="0" fontId="6" fillId="0" borderId="62" xfId="0" applyFont="1" applyFill="1" applyBorder="1" applyAlignment="1" applyProtection="1">
      <alignment horizontal="center"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101"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101" xfId="54" applyNumberFormat="1" applyFont="1" applyFill="1" applyBorder="1" applyAlignment="1" applyProtection="1">
      <alignment horizontal="left" vertical="center"/>
      <protection/>
    </xf>
    <xf numFmtId="0" fontId="6" fillId="0" borderId="101"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28"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4" fontId="6" fillId="0" borderId="62" xfId="97" applyNumberFormat="1" applyFont="1" applyFill="1" applyBorder="1" applyAlignment="1" applyProtection="1" quotePrefix="1">
      <alignment horizontal="right" vertical="center" shrinkToFit="1"/>
      <protection/>
    </xf>
    <xf numFmtId="183" fontId="12" fillId="0" borderId="97"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97"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101"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2"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100"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2" xfId="0" applyFont="1" applyFill="1" applyBorder="1" applyAlignment="1">
      <alignment vertical="center"/>
    </xf>
    <xf numFmtId="177" fontId="6" fillId="0" borderId="102"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2" xfId="54" applyNumberFormat="1" applyFont="1" applyFill="1" applyBorder="1" applyAlignment="1" applyProtection="1">
      <alignment horizontal="left" vertical="center"/>
      <protection/>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100"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2" fillId="0" borderId="62" xfId="0" applyFont="1" applyFill="1" applyBorder="1" applyAlignment="1">
      <alignment vertical="center" shrinkToFit="1"/>
    </xf>
    <xf numFmtId="0" fontId="7" fillId="0" borderId="101"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101"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101"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9" fillId="0" borderId="21"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2"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97" xfId="54" applyNumberFormat="1" applyFont="1" applyFill="1" applyBorder="1" applyAlignment="1" applyProtection="1">
      <alignment horizontal="left" vertical="center"/>
      <protection/>
    </xf>
    <xf numFmtId="177" fontId="6" fillId="0" borderId="96"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6" fillId="0" borderId="11" xfId="0" applyFont="1" applyFill="1" applyBorder="1" applyAlignment="1">
      <alignment vertical="center"/>
    </xf>
    <xf numFmtId="187" fontId="6" fillId="0" borderId="10" xfId="54" applyNumberFormat="1"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right" vertical="center"/>
    </xf>
    <xf numFmtId="177" fontId="6" fillId="0" borderId="10" xfId="54" applyNumberFormat="1" applyFont="1" applyFill="1" applyBorder="1" applyAlignment="1" applyProtection="1">
      <alignment horizontal="right" vertical="center"/>
      <protection/>
    </xf>
    <xf numFmtId="177" fontId="6" fillId="0" borderId="12" xfId="54" applyNumberFormat="1" applyFont="1" applyFill="1" applyBorder="1" applyAlignment="1" applyProtection="1">
      <alignment horizontal="left" vertical="center"/>
      <protection/>
    </xf>
    <xf numFmtId="177" fontId="6" fillId="0" borderId="11" xfId="54" applyNumberFormat="1" applyFont="1" applyFill="1" applyBorder="1" applyAlignment="1" applyProtection="1">
      <alignment horizontal="left" vertical="center"/>
      <protection locked="0"/>
    </xf>
    <xf numFmtId="0" fontId="6" fillId="0" borderId="10"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28"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8"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0" fontId="0" fillId="0" borderId="95" xfId="98" applyFont="1" applyFill="1" applyBorder="1" applyAlignment="1" applyProtection="1">
      <alignment horizontal="right"/>
      <protection/>
    </xf>
    <xf numFmtId="224" fontId="0" fillId="0" borderId="100" xfId="100" applyNumberFormat="1" applyFont="1" applyFill="1" applyBorder="1" applyAlignment="1" applyProtection="1">
      <alignment horizontal="right" vertical="center"/>
      <protection/>
    </xf>
    <xf numFmtId="224" fontId="40" fillId="0" borderId="102" xfId="100" applyNumberFormat="1" applyFont="1" applyFill="1" applyBorder="1" applyAlignment="1" applyProtection="1">
      <alignment horizontal="right" vertical="center"/>
      <protection/>
    </xf>
    <xf numFmtId="181" fontId="0" fillId="0" borderId="94" xfId="100" applyNumberFormat="1" applyFont="1" applyFill="1" applyBorder="1" applyAlignment="1" applyProtection="1">
      <alignment vertical="center"/>
      <protection/>
    </xf>
    <xf numFmtId="181" fontId="0" fillId="0" borderId="100" xfId="100" applyNumberFormat="1" applyFont="1" applyFill="1" applyBorder="1" applyAlignment="1" applyProtection="1">
      <alignment vertical="center"/>
      <protection/>
    </xf>
    <xf numFmtId="246" fontId="0" fillId="0" borderId="94" xfId="100" applyNumberFormat="1" applyFont="1" applyFill="1" applyBorder="1" applyAlignment="1" applyProtection="1">
      <alignment vertical="center"/>
      <protection/>
    </xf>
    <xf numFmtId="242" fontId="0" fillId="0" borderId="94" xfId="100" applyNumberFormat="1" applyFont="1" applyFill="1" applyBorder="1" applyAlignment="1" applyProtection="1">
      <alignment vertical="center"/>
      <protection/>
    </xf>
    <xf numFmtId="224" fontId="0" fillId="0" borderId="21" xfId="100" applyNumberFormat="1" applyFont="1" applyFill="1" applyBorder="1" applyAlignment="1" applyProtection="1">
      <alignment horizontal="right" vertical="center"/>
      <protection/>
    </xf>
    <xf numFmtId="224" fontId="40" fillId="0" borderId="28" xfId="100" applyNumberFormat="1" applyFont="1" applyFill="1" applyBorder="1" applyAlignment="1" applyProtection="1">
      <alignment horizontal="right" vertical="center"/>
      <protection/>
    </xf>
    <xf numFmtId="181" fontId="0" fillId="0" borderId="31" xfId="100" applyNumberFormat="1" applyFont="1" applyFill="1" applyBorder="1" applyAlignment="1" applyProtection="1">
      <alignment vertical="center"/>
      <protection/>
    </xf>
    <xf numFmtId="181" fontId="0" fillId="0" borderId="21" xfId="100" applyNumberFormat="1" applyFont="1" applyFill="1" applyBorder="1" applyAlignment="1" applyProtection="1">
      <alignment vertical="center"/>
      <protection/>
    </xf>
    <xf numFmtId="246" fontId="0" fillId="0" borderId="31" xfId="100" applyNumberFormat="1" applyFont="1" applyFill="1" applyBorder="1" applyAlignment="1" applyProtection="1">
      <alignment vertical="center"/>
      <protection/>
    </xf>
    <xf numFmtId="242" fontId="0" fillId="0" borderId="31" xfId="100" applyNumberFormat="1" applyFont="1" applyFill="1" applyBorder="1" applyAlignment="1" applyProtection="1">
      <alignment vertical="center"/>
      <protection/>
    </xf>
    <xf numFmtId="181" fontId="32" fillId="0" borderId="0" xfId="54" applyNumberFormat="1" applyFont="1" applyFill="1" applyBorder="1" applyAlignment="1" applyProtection="1">
      <alignment vertical="center"/>
      <protection/>
    </xf>
    <xf numFmtId="245" fontId="0" fillId="0" borderId="31" xfId="100" applyNumberFormat="1" applyFont="1" applyFill="1" applyBorder="1" applyAlignment="1" applyProtection="1">
      <alignment horizontal="right" vertical="center"/>
      <protection/>
    </xf>
    <xf numFmtId="244" fontId="0" fillId="0" borderId="103" xfId="0" applyNumberFormat="1" applyBorder="1" applyAlignment="1">
      <alignment/>
    </xf>
    <xf numFmtId="0" fontId="2" fillId="0" borderId="0" xfId="0" applyFont="1" applyFill="1" applyBorder="1" applyAlignment="1">
      <alignment horizontal="center" vertical="center"/>
    </xf>
    <xf numFmtId="0" fontId="8" fillId="0" borderId="32" xfId="0" applyFont="1" applyFill="1" applyBorder="1" applyAlignment="1" applyProtection="1">
      <alignment horizontal="center" vertical="center" wrapText="1"/>
      <protection locked="0"/>
    </xf>
    <xf numFmtId="0" fontId="6" fillId="0" borderId="72" xfId="0" applyFont="1" applyFill="1" applyBorder="1" applyAlignment="1" applyProtection="1">
      <alignment vertical="center"/>
      <protection locked="0"/>
    </xf>
    <xf numFmtId="0" fontId="6" fillId="0" borderId="104" xfId="0" applyFont="1" applyFill="1" applyBorder="1" applyAlignment="1" applyProtection="1">
      <alignment horizontal="center" vertical="center"/>
      <protection locked="0"/>
    </xf>
    <xf numFmtId="0" fontId="6" fillId="0" borderId="62" xfId="0" applyFont="1" applyFill="1" applyBorder="1" applyAlignment="1" applyProtection="1">
      <alignment vertical="center"/>
      <protection locked="0"/>
    </xf>
    <xf numFmtId="0" fontId="6" fillId="0" borderId="69" xfId="0" applyFont="1" applyFill="1" applyBorder="1" applyAlignment="1" applyProtection="1">
      <alignment vertical="center"/>
      <protection locked="0"/>
    </xf>
    <xf numFmtId="0" fontId="6" fillId="0" borderId="72"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1" xfId="54" applyFont="1" applyFill="1" applyBorder="1" applyAlignment="1" applyProtection="1">
      <alignment horizontal="right"/>
      <protection/>
    </xf>
    <xf numFmtId="230" fontId="0" fillId="0" borderId="31" xfId="98" applyNumberFormat="1" applyFont="1" applyFill="1" applyBorder="1" applyAlignment="1" applyProtection="1">
      <alignment horizontal="right"/>
      <protection/>
    </xf>
    <xf numFmtId="181" fontId="0" fillId="0" borderId="69" xfId="54" applyNumberFormat="1" applyFont="1" applyFill="1" applyBorder="1" applyAlignment="1" applyProtection="1">
      <alignment vertical="center"/>
      <protection/>
    </xf>
    <xf numFmtId="181" fontId="0" fillId="0" borderId="0" xfId="54" applyNumberFormat="1" applyFont="1" applyFill="1" applyBorder="1" applyAlignment="1" applyProtection="1">
      <alignment vertical="center"/>
      <protection/>
    </xf>
    <xf numFmtId="0" fontId="6" fillId="0" borderId="31"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6" fillId="0" borderId="105" xfId="0" applyFont="1" applyBorder="1" applyAlignment="1" applyProtection="1">
      <alignment horizontal="center" vertical="center"/>
      <protection locked="0"/>
    </xf>
    <xf numFmtId="0" fontId="6" fillId="0" borderId="106" xfId="0" applyFont="1" applyBorder="1" applyAlignment="1">
      <alignment horizontal="center" vertical="center"/>
    </xf>
    <xf numFmtId="0" fontId="6" fillId="0" borderId="105" xfId="0" applyFont="1" applyBorder="1" applyAlignment="1">
      <alignment horizontal="center" vertical="center"/>
    </xf>
    <xf numFmtId="0" fontId="6" fillId="0" borderId="107" xfId="0" applyFont="1" applyBorder="1" applyAlignment="1">
      <alignment horizontal="center" vertical="center"/>
    </xf>
    <xf numFmtId="0" fontId="6" fillId="0" borderId="106"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07" xfId="0" applyFont="1" applyFill="1" applyBorder="1" applyAlignment="1">
      <alignment horizontal="center" vertical="center" shrinkToFit="1"/>
    </xf>
    <xf numFmtId="0" fontId="6" fillId="0" borderId="105"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shrinkToFit="1"/>
      <protection locked="0"/>
    </xf>
    <xf numFmtId="0" fontId="6" fillId="0" borderId="108"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09" xfId="83" applyNumberFormat="1" applyFont="1" applyFill="1" applyBorder="1" applyAlignment="1" applyProtection="1">
      <alignment horizontal="center" vertical="center"/>
      <protection locked="0"/>
    </xf>
    <xf numFmtId="3" fontId="4" fillId="0" borderId="31"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1"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28"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protection locked="0"/>
    </xf>
    <xf numFmtId="3" fontId="4" fillId="0" borderId="28"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3" fontId="4" fillId="0" borderId="1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protection locked="0"/>
    </xf>
    <xf numFmtId="3" fontId="4" fillId="0" borderId="32" xfId="83" applyNumberFormat="1" applyFont="1" applyFill="1" applyBorder="1" applyAlignment="1" applyProtection="1">
      <alignment horizontal="center" vertical="center" wrapText="1"/>
      <protection locked="0"/>
    </xf>
    <xf numFmtId="3" fontId="4" fillId="0" borderId="31"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0" fontId="4" fillId="0" borderId="0" xfId="83" applyNumberFormat="1" applyFont="1" applyAlignment="1" applyProtection="1">
      <alignment vertical="center"/>
      <protection locked="0"/>
    </xf>
    <xf numFmtId="3" fontId="6" fillId="0" borderId="32" xfId="83" applyNumberFormat="1" applyFont="1" applyFill="1" applyBorder="1" applyAlignment="1" applyProtection="1">
      <alignment horizontal="center" vertical="center" wrapText="1"/>
      <protection locked="0"/>
    </xf>
    <xf numFmtId="3" fontId="6" fillId="0" borderId="31" xfId="83" applyNumberFormat="1" applyFont="1" applyFill="1" applyBorder="1" applyAlignment="1" applyProtection="1">
      <alignment horizontal="center" vertical="center"/>
      <protection locked="0"/>
    </xf>
    <xf numFmtId="3" fontId="6" fillId="0" borderId="33"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4" fillId="0" borderId="21"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0"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09" xfId="83" applyNumberFormat="1" applyFont="1" applyBorder="1" applyAlignment="1" applyProtection="1">
      <alignment horizontal="center" vertical="center" wrapText="1"/>
      <protection locked="0"/>
    </xf>
    <xf numFmtId="3" fontId="4" fillId="0" borderId="31"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1"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28" xfId="83" applyNumberFormat="1" applyFont="1" applyBorder="1" applyAlignment="1" applyProtection="1">
      <alignment horizontal="center" vertical="center"/>
      <protection locked="0"/>
    </xf>
    <xf numFmtId="0" fontId="22" fillId="0" borderId="11" xfId="83" applyNumberFormat="1" applyFont="1" applyBorder="1" applyAlignment="1" applyProtection="1">
      <alignment horizontal="center" vertical="center"/>
      <protection locked="0"/>
    </xf>
    <xf numFmtId="0" fontId="22" fillId="0" borderId="10"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1"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3" fontId="4" fillId="0" borderId="32" xfId="83" applyNumberFormat="1" applyFont="1" applyBorder="1" applyAlignment="1" applyProtection="1">
      <alignment horizontal="center" vertical="center" wrapText="1"/>
      <protection locked="0"/>
    </xf>
    <xf numFmtId="0" fontId="4" fillId="0" borderId="19" xfId="83" applyNumberFormat="1" applyFont="1" applyBorder="1" applyAlignment="1" applyProtection="1">
      <alignment horizontal="center" vertical="center"/>
      <protection locked="0"/>
    </xf>
    <xf numFmtId="0" fontId="4" fillId="0" borderId="20" xfId="83" applyNumberFormat="1" applyFont="1" applyBorder="1" applyAlignment="1" applyProtection="1">
      <alignment horizontal="center" vertical="center"/>
      <protection locked="0"/>
    </xf>
    <xf numFmtId="0" fontId="4" fillId="0" borderId="26" xfId="83" applyNumberFormat="1" applyFont="1" applyBorder="1" applyAlignment="1" applyProtection="1">
      <alignment horizontal="center" vertical="center"/>
      <protection locked="0"/>
    </xf>
    <xf numFmtId="0" fontId="4" fillId="0" borderId="11" xfId="83" applyNumberFormat="1" applyFont="1" applyBorder="1" applyAlignment="1" applyProtection="1">
      <alignment horizontal="center" vertical="center"/>
      <protection locked="0"/>
    </xf>
    <xf numFmtId="0" fontId="4" fillId="0" borderId="10"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32" xfId="83" applyNumberFormat="1" applyFont="1" applyFill="1" applyBorder="1" applyAlignment="1" applyProtection="1">
      <alignment horizontal="center" vertical="center"/>
      <protection locked="0"/>
    </xf>
    <xf numFmtId="0" fontId="4" fillId="0" borderId="31"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 fillId="0" borderId="0" xfId="84" applyFont="1" applyAlignment="1">
      <alignment horizontal="left" vertical="center"/>
      <protection/>
    </xf>
    <xf numFmtId="58" fontId="9" fillId="0" borderId="111"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2" xfId="99" applyNumberFormat="1" applyFont="1" applyBorder="1" applyAlignment="1" applyProtection="1">
      <alignment horizontal="center" vertical="center"/>
      <protection locked="0"/>
    </xf>
    <xf numFmtId="0" fontId="9" fillId="0" borderId="113"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4" xfId="99" applyFont="1" applyBorder="1" applyAlignment="1">
      <alignment horizontal="center" vertical="center"/>
      <protection/>
    </xf>
    <xf numFmtId="0" fontId="9" fillId="0" borderId="115"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16" xfId="99" applyFont="1" applyBorder="1" applyAlignment="1" applyProtection="1">
      <alignment horizontal="center" vertical="center" textRotation="255"/>
      <protection locked="0"/>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28"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2" xfId="83" applyNumberFormat="1" applyFont="1" applyBorder="1" applyAlignment="1" applyProtection="1">
      <alignment horizontal="center" vertical="center"/>
      <protection locked="0"/>
    </xf>
    <xf numFmtId="1" fontId="4" fillId="0" borderId="109" xfId="83" applyNumberFormat="1" applyFont="1" applyBorder="1" applyAlignment="1" applyProtection="1">
      <alignment horizontal="center" vertical="center" wrapText="1"/>
      <protection locked="0"/>
    </xf>
    <xf numFmtId="1" fontId="4" fillId="0" borderId="31"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1"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1" xfId="83" applyNumberFormat="1" applyFont="1" applyBorder="1" applyAlignment="1" applyProtection="1">
      <alignment horizontal="center" vertical="center" shrinkToFit="1"/>
      <protection locked="0"/>
    </xf>
    <xf numFmtId="1" fontId="4" fillId="0" borderId="11" xfId="83" applyNumberFormat="1" applyFont="1" applyBorder="1" applyAlignment="1" applyProtection="1">
      <alignment horizontal="center" vertical="center" shrinkToFit="1"/>
      <protection locked="0"/>
    </xf>
    <xf numFmtId="1" fontId="4" fillId="0" borderId="117" xfId="83" applyNumberFormat="1" applyFont="1" applyBorder="1" applyAlignment="1" applyProtection="1">
      <alignment horizontal="center" vertical="center" shrinkToFit="1"/>
      <protection locked="0"/>
    </xf>
    <xf numFmtId="1" fontId="4" fillId="0" borderId="118" xfId="83" applyNumberFormat="1" applyFont="1" applyBorder="1" applyAlignment="1" applyProtection="1">
      <alignment horizontal="center" vertical="center" shrinkToFit="1"/>
      <protection locked="0"/>
    </xf>
    <xf numFmtId="1" fontId="4" fillId="0" borderId="119"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1"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1" fontId="4" fillId="0" borderId="32" xfId="83" applyNumberFormat="1" applyFont="1" applyBorder="1" applyAlignment="1" applyProtection="1">
      <alignment horizontal="center" vertical="center"/>
      <protection locked="0"/>
    </xf>
    <xf numFmtId="1" fontId="4" fillId="0" borderId="31"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32" xfId="83" applyNumberFormat="1" applyFont="1" applyBorder="1" applyAlignment="1" applyProtection="1">
      <alignment horizontal="center" vertical="center" wrapText="1"/>
      <protection locked="0"/>
    </xf>
    <xf numFmtId="0" fontId="4" fillId="0" borderId="32" xfId="83" applyFont="1" applyBorder="1" applyAlignment="1">
      <alignment horizontal="center" vertical="center"/>
      <protection/>
    </xf>
    <xf numFmtId="0" fontId="4" fillId="0" borderId="31" xfId="83" applyFont="1" applyBorder="1" applyAlignment="1">
      <alignment horizontal="center" vertical="center"/>
      <protection/>
    </xf>
    <xf numFmtId="0" fontId="4" fillId="0" borderId="33" xfId="83" applyFont="1" applyBorder="1" applyAlignment="1">
      <alignment horizontal="center" vertical="center"/>
      <protection/>
    </xf>
    <xf numFmtId="0" fontId="38" fillId="0" borderId="0" xfId="98" applyFont="1" applyFill="1" applyBorder="1" applyAlignment="1" applyProtection="1">
      <alignment horizontal="center"/>
      <protection/>
    </xf>
    <xf numFmtId="0" fontId="0" fillId="0" borderId="19" xfId="98" applyFont="1" applyFill="1" applyBorder="1" applyAlignment="1" applyProtection="1">
      <alignment horizontal="center" vertical="center"/>
      <protection/>
    </xf>
    <xf numFmtId="0" fontId="0" fillId="0" borderId="26" xfId="98" applyFill="1" applyBorder="1" applyProtection="1">
      <alignment/>
      <protection/>
    </xf>
    <xf numFmtId="0" fontId="0" fillId="0" borderId="26" xfId="98" applyFont="1" applyFill="1" applyBorder="1" applyAlignment="1" applyProtection="1">
      <alignment horizontal="center" vertical="center"/>
      <protection/>
    </xf>
    <xf numFmtId="0" fontId="38" fillId="0" borderId="0" xfId="100" applyFont="1" applyFill="1" applyAlignment="1" applyProtection="1">
      <alignment horizontal="center" vertical="center"/>
      <protection/>
    </xf>
    <xf numFmtId="0" fontId="0" fillId="0" borderId="19" xfId="100" applyFont="1" applyFill="1" applyBorder="1" applyAlignment="1" applyProtection="1">
      <alignment horizontal="center" vertical="center"/>
      <protection/>
    </xf>
    <xf numFmtId="0" fontId="0" fillId="0" borderId="26" xfId="100" applyFill="1" applyBorder="1" applyAlignment="1" applyProtection="1">
      <alignment horizontal="center" vertical="center"/>
      <protection/>
    </xf>
    <xf numFmtId="0" fontId="0" fillId="0" borderId="11" xfId="100" applyFill="1" applyBorder="1" applyAlignment="1" applyProtection="1">
      <alignment horizontal="center" vertical="center"/>
      <protection/>
    </xf>
    <xf numFmtId="0" fontId="0" fillId="0" borderId="12" xfId="100" applyFill="1" applyBorder="1" applyAlignment="1" applyProtection="1">
      <alignment horizontal="center" vertical="center"/>
      <protection/>
    </xf>
    <xf numFmtId="0" fontId="0" fillId="0" borderId="32" xfId="100" applyFont="1" applyFill="1" applyBorder="1" applyAlignment="1" applyProtection="1">
      <alignment horizontal="center" vertical="center" wrapText="1"/>
      <protection/>
    </xf>
    <xf numFmtId="0" fontId="0" fillId="0" borderId="33" xfId="100" applyFont="1" applyFill="1" applyBorder="1" applyAlignment="1" applyProtection="1">
      <alignment horizontal="center" vertical="center" wrapText="1"/>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0" fontId="110" fillId="0" borderId="0" xfId="0" applyFont="1" applyFill="1" applyAlignment="1">
      <alignment horizontal="left" vertical="center"/>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224" fontId="108" fillId="0" borderId="21" xfId="100" applyNumberFormat="1" applyFont="1" applyFill="1" applyBorder="1" applyAlignment="1" applyProtection="1">
      <alignment horizontal="center" vertical="center"/>
      <protection/>
    </xf>
    <xf numFmtId="224" fontId="0" fillId="0" borderId="28"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9" fillId="0" borderId="35"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20" xfId="83" applyNumberFormat="1" applyFont="1" applyBorder="1" applyAlignment="1" applyProtection="1">
      <alignment horizontal="center" vertical="center"/>
      <protection locked="0"/>
    </xf>
    <xf numFmtId="0" fontId="9" fillId="0" borderId="121"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wrapText="1"/>
      <protection locked="0"/>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9" fillId="0" borderId="50"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31" xfId="83" applyNumberFormat="1" applyFont="1" applyBorder="1" applyAlignment="1" applyProtection="1">
      <alignment horizontal="center" vertical="center" wrapText="1"/>
      <protection locked="0"/>
    </xf>
    <xf numFmtId="0" fontId="9" fillId="0" borderId="122" xfId="83" applyNumberFormat="1" applyFont="1" applyBorder="1" applyAlignment="1" applyProtection="1">
      <alignment horizontal="center" vertical="center"/>
      <protection locked="0"/>
    </xf>
    <xf numFmtId="0" fontId="9" fillId="0" borderId="123"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0"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0" fontId="9" fillId="0" borderId="109"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0"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10" xfId="83" applyFont="1" applyBorder="1" applyAlignment="1">
      <alignment horizontal="distributed" vertical="center" shrinkToFit="1"/>
      <protection/>
    </xf>
    <xf numFmtId="0" fontId="6" fillId="0" borderId="120"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20" fillId="0" borderId="124" xfId="0" applyFont="1" applyBorder="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45" fillId="0" borderId="74"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2" fillId="0" borderId="0" xfId="43" applyAlignment="1">
      <alignment horizontal="center"/>
    </xf>
    <xf numFmtId="0" fontId="111" fillId="0" borderId="0" xfId="43" applyFont="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09" xfId="83" applyNumberFormat="1" applyFont="1" applyFill="1" applyBorder="1" applyAlignment="1" applyProtection="1">
      <alignment horizontal="center" vertical="center"/>
      <protection locked="0"/>
    </xf>
    <xf numFmtId="0" fontId="4" fillId="0" borderId="120"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32"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protection locked="0"/>
    </xf>
    <xf numFmtId="0" fontId="9" fillId="0" borderId="14"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shrinkToFit="1"/>
      <protection locked="0"/>
    </xf>
    <xf numFmtId="0" fontId="9" fillId="0" borderId="31"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41" fontId="9" fillId="0" borderId="19" xfId="62" applyFont="1" applyFill="1" applyBorder="1" applyAlignment="1" applyProtection="1">
      <alignment horizontal="center" vertical="center" wrapText="1"/>
      <protection locked="0"/>
    </xf>
    <xf numFmtId="0" fontId="9" fillId="0" borderId="11" xfId="83" applyFont="1" applyBorder="1" applyAlignment="1">
      <alignment vertical="center" wrapText="1"/>
      <protection/>
    </xf>
    <xf numFmtId="0" fontId="9" fillId="0" borderId="14" xfId="83" applyFont="1" applyBorder="1" applyAlignment="1">
      <alignment vertical="center"/>
      <protection/>
    </xf>
    <xf numFmtId="0" fontId="9" fillId="0" borderId="0" xfId="83"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4"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0" xfId="83" applyFont="1" applyBorder="1" applyAlignment="1">
      <alignment horizontal="center" vertical="center"/>
      <protection/>
    </xf>
    <xf numFmtId="0" fontId="9" fillId="0" borderId="12" xfId="83" applyFont="1" applyBorder="1" applyAlignment="1">
      <alignment horizontal="center" vertical="center"/>
      <protection/>
    </xf>
    <xf numFmtId="41" fontId="9" fillId="0" borderId="109" xfId="62" applyFont="1" applyFill="1" applyBorder="1" applyAlignment="1" applyProtection="1">
      <alignment horizontal="center" vertical="center" wrapText="1"/>
      <protection locked="0"/>
    </xf>
    <xf numFmtId="0" fontId="9" fillId="0" borderId="31" xfId="83" applyFont="1" applyBorder="1" applyAlignment="1">
      <alignment vertical="center" wrapText="1"/>
      <protection/>
    </xf>
    <xf numFmtId="0" fontId="9" fillId="0" borderId="33" xfId="83" applyFont="1" applyBorder="1" applyAlignment="1">
      <alignment vertical="center" wrapText="1"/>
      <protection/>
    </xf>
    <xf numFmtId="41" fontId="6" fillId="0" borderId="109" xfId="62" applyFont="1" applyFill="1" applyBorder="1" applyAlignment="1" applyProtection="1">
      <alignment horizontal="center" vertical="center"/>
      <protection locked="0"/>
    </xf>
    <xf numFmtId="0" fontId="6" fillId="0" borderId="31" xfId="83" applyFont="1" applyBorder="1" applyAlignment="1">
      <alignment horizontal="center" vertical="center"/>
      <protection/>
    </xf>
    <xf numFmtId="0" fontId="6" fillId="0" borderId="33"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1" xfId="83" applyFont="1" applyBorder="1" applyAlignment="1">
      <alignment horizontal="center" vertical="center" shrinkToFit="1"/>
      <protection/>
    </xf>
    <xf numFmtId="0" fontId="7" fillId="0" borderId="11" xfId="83" applyFont="1" applyBorder="1" applyAlignment="1">
      <alignment horizontal="center" vertical="center" shrinkToFit="1"/>
      <protection/>
    </xf>
    <xf numFmtId="0" fontId="9" fillId="0" borderId="127" xfId="83" applyFont="1" applyFill="1" applyBorder="1" applyAlignment="1">
      <alignment horizontal="center" vertical="center"/>
      <protection/>
    </xf>
    <xf numFmtId="0" fontId="9" fillId="0" borderId="93" xfId="83" applyFont="1" applyFill="1" applyBorder="1" applyAlignment="1">
      <alignment horizontal="center" vertical="center"/>
      <protection/>
    </xf>
    <xf numFmtId="0" fontId="9" fillId="0" borderId="128" xfId="83" applyFont="1" applyFill="1" applyBorder="1" applyAlignment="1">
      <alignment horizontal="center" vertical="center"/>
      <protection/>
    </xf>
    <xf numFmtId="0" fontId="9" fillId="0" borderId="101" xfId="83" applyFont="1" applyFill="1" applyBorder="1" applyAlignment="1">
      <alignment horizontal="center" vertical="center"/>
      <protection/>
    </xf>
    <xf numFmtId="0" fontId="9" fillId="0" borderId="129" xfId="83" applyFont="1" applyFill="1" applyBorder="1" applyAlignment="1">
      <alignment horizontal="center" vertical="center"/>
      <protection/>
    </xf>
    <xf numFmtId="0" fontId="9" fillId="0" borderId="130" xfId="83" applyFont="1" applyFill="1" applyBorder="1" applyAlignment="1">
      <alignment horizontal="center" vertical="center"/>
      <protection/>
    </xf>
    <xf numFmtId="41" fontId="9" fillId="0" borderId="32" xfId="62" applyFont="1" applyFill="1" applyBorder="1" applyAlignment="1" applyProtection="1">
      <alignment horizontal="center" vertical="center" wrapText="1"/>
      <protection locked="0"/>
    </xf>
    <xf numFmtId="41" fontId="9" fillId="0" borderId="33" xfId="62" applyFont="1" applyFill="1" applyBorder="1" applyAlignment="1" applyProtection="1">
      <alignment horizontal="center" vertical="center" wrapText="1"/>
      <protection locked="0"/>
    </xf>
    <xf numFmtId="0" fontId="9" fillId="0" borderId="31" xfId="83" applyFont="1" applyBorder="1" applyAlignment="1">
      <alignment horizontal="center" vertical="center" wrapText="1"/>
      <protection/>
    </xf>
    <xf numFmtId="0" fontId="9" fillId="0" borderId="33" xfId="83" applyFont="1" applyBorder="1" applyAlignment="1">
      <alignment horizontal="center" vertical="center" wrapTex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28" xfId="87" applyNumberFormat="1" applyFont="1" applyFill="1" applyBorder="1" applyAlignment="1">
      <alignment horizontal="center" vertical="center"/>
      <protection/>
    </xf>
    <xf numFmtId="0" fontId="7" fillId="0" borderId="1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10"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1" xfId="87" applyNumberFormat="1" applyFont="1" applyFill="1" applyBorder="1" applyAlignment="1">
      <alignment horizontal="center" vertical="center"/>
      <protection/>
    </xf>
    <xf numFmtId="58" fontId="7" fillId="0" borderId="31" xfId="87" applyNumberFormat="1" applyFont="1" applyFill="1" applyBorder="1" applyAlignment="1" applyProtection="1" quotePrefix="1">
      <alignment horizontal="center" vertical="center"/>
      <protection/>
    </xf>
    <xf numFmtId="0" fontId="7" fillId="0" borderId="3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0</xdr:colOff>
      <xdr:row>7</xdr:row>
      <xdr:rowOff>9525</xdr:rowOff>
    </xdr:from>
    <xdr:to>
      <xdr:col>11</xdr:col>
      <xdr:colOff>371475</xdr:colOff>
      <xdr:row>7</xdr:row>
      <xdr:rowOff>190500</xdr:rowOff>
    </xdr:to>
    <xdr:sp>
      <xdr:nvSpPr>
        <xdr:cNvPr id="3" name="Text Box 1"/>
        <xdr:cNvSpPr txBox="1">
          <a:spLocks noChangeArrowheads="1"/>
        </xdr:cNvSpPr>
      </xdr:nvSpPr>
      <xdr:spPr>
        <a:xfrm>
          <a:off x="5695950" y="187642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0</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695950" y="9334500"/>
          <a:ext cx="381000"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333375</xdr:colOff>
      <xdr:row>20</xdr:row>
      <xdr:rowOff>200025</xdr:rowOff>
    </xdr:to>
    <xdr:sp>
      <xdr:nvSpPr>
        <xdr:cNvPr id="15" name="右矢印 16">
          <a:hlinkClick r:id="rId11"/>
        </xdr:cNvPr>
        <xdr:cNvSpPr>
          <a:spLocks/>
        </xdr:cNvSpPr>
      </xdr:nvSpPr>
      <xdr:spPr>
        <a:xfrm>
          <a:off x="7115175" y="48768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333375</xdr:colOff>
      <xdr:row>16</xdr:row>
      <xdr:rowOff>200025</xdr:rowOff>
    </xdr:to>
    <xdr:sp>
      <xdr:nvSpPr>
        <xdr:cNvPr id="26" name="右矢印 27">
          <a:hlinkClick r:id="rId22"/>
        </xdr:cNvPr>
        <xdr:cNvSpPr>
          <a:spLocks/>
        </xdr:cNvSpPr>
      </xdr:nvSpPr>
      <xdr:spPr>
        <a:xfrm>
          <a:off x="7115175" y="3886200"/>
          <a:ext cx="2476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43750" y="7858125"/>
          <a:ext cx="21907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43750" y="835342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333375</xdr:colOff>
      <xdr:row>13</xdr:row>
      <xdr:rowOff>180975</xdr:rowOff>
    </xdr:to>
    <xdr:sp>
      <xdr:nvSpPr>
        <xdr:cNvPr id="29" name="右矢印 30">
          <a:hlinkClick r:id="rId25"/>
        </xdr:cNvPr>
        <xdr:cNvSpPr>
          <a:spLocks/>
        </xdr:cNvSpPr>
      </xdr:nvSpPr>
      <xdr:spPr>
        <a:xfrm>
          <a:off x="7115175" y="3114675"/>
          <a:ext cx="2476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333375</xdr:colOff>
      <xdr:row>37</xdr:row>
      <xdr:rowOff>180975</xdr:rowOff>
    </xdr:to>
    <xdr:sp>
      <xdr:nvSpPr>
        <xdr:cNvPr id="31" name="右矢印 51">
          <a:hlinkClick r:id="rId27"/>
        </xdr:cNvPr>
        <xdr:cNvSpPr>
          <a:spLocks/>
        </xdr:cNvSpPr>
      </xdr:nvSpPr>
      <xdr:spPr>
        <a:xfrm>
          <a:off x="7143750" y="8943975"/>
          <a:ext cx="21907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xdr:rowOff>
    </xdr:from>
    <xdr:to>
      <xdr:col>12</xdr:col>
      <xdr:colOff>381000</xdr:colOff>
      <xdr:row>28</xdr:row>
      <xdr:rowOff>28575</xdr:rowOff>
    </xdr:to>
    <xdr:sp>
      <xdr:nvSpPr>
        <xdr:cNvPr id="15" name="AutoShape 1077"/>
        <xdr:cNvSpPr>
          <a:spLocks/>
        </xdr:cNvSpPr>
      </xdr:nvSpPr>
      <xdr:spPr>
        <a:xfrm>
          <a:off x="6429375" y="5467350"/>
          <a:ext cx="1866900" cy="1162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28575</xdr:rowOff>
    </xdr:from>
    <xdr:to>
      <xdr:col>12</xdr:col>
      <xdr:colOff>409575</xdr:colOff>
      <xdr:row>28</xdr:row>
      <xdr:rowOff>9525</xdr:rowOff>
    </xdr:to>
    <xdr:sp>
      <xdr:nvSpPr>
        <xdr:cNvPr id="21" name="AutoShape 1084"/>
        <xdr:cNvSpPr>
          <a:spLocks/>
        </xdr:cNvSpPr>
      </xdr:nvSpPr>
      <xdr:spPr>
        <a:xfrm>
          <a:off x="6419850" y="5486400"/>
          <a:ext cx="1905000" cy="1123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24</xdr:row>
      <xdr:rowOff>95250</xdr:rowOff>
    </xdr:from>
    <xdr:to>
      <xdr:col>13</xdr:col>
      <xdr:colOff>38100</xdr:colOff>
      <xdr:row>29</xdr:row>
      <xdr:rowOff>66675</xdr:rowOff>
    </xdr:to>
    <xdr:sp>
      <xdr:nvSpPr>
        <xdr:cNvPr id="23" name="AutoShape 1087"/>
        <xdr:cNvSpPr>
          <a:spLocks/>
        </xdr:cNvSpPr>
      </xdr:nvSpPr>
      <xdr:spPr>
        <a:xfrm>
          <a:off x="6772275" y="5781675"/>
          <a:ext cx="1600200" cy="11144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5"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62</xdr:row>
      <xdr:rowOff>0</xdr:rowOff>
    </xdr:from>
    <xdr:to>
      <xdr:col>13</xdr:col>
      <xdr:colOff>438150</xdr:colOff>
      <xdr:row>62</xdr:row>
      <xdr:rowOff>0</xdr:rowOff>
    </xdr:to>
    <xdr:sp>
      <xdr:nvSpPr>
        <xdr:cNvPr id="46" name="Text Box 1031"/>
        <xdr:cNvSpPr txBox="1">
          <a:spLocks noChangeArrowheads="1"/>
        </xdr:cNvSpPr>
      </xdr:nvSpPr>
      <xdr:spPr>
        <a:xfrm>
          <a:off x="6419850" y="13125450"/>
          <a:ext cx="23526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8"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5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5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5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5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57"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xdr:rowOff>
    </xdr:from>
    <xdr:to>
      <xdr:col>12</xdr:col>
      <xdr:colOff>381000</xdr:colOff>
      <xdr:row>28</xdr:row>
      <xdr:rowOff>28575</xdr:rowOff>
    </xdr:to>
    <xdr:sp>
      <xdr:nvSpPr>
        <xdr:cNvPr id="59" name="AutoShape 1077"/>
        <xdr:cNvSpPr>
          <a:spLocks/>
        </xdr:cNvSpPr>
      </xdr:nvSpPr>
      <xdr:spPr>
        <a:xfrm>
          <a:off x="6429375" y="5467350"/>
          <a:ext cx="1866900" cy="1162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28575</xdr:rowOff>
    </xdr:from>
    <xdr:to>
      <xdr:col>12</xdr:col>
      <xdr:colOff>409575</xdr:colOff>
      <xdr:row>28</xdr:row>
      <xdr:rowOff>9525</xdr:rowOff>
    </xdr:to>
    <xdr:sp>
      <xdr:nvSpPr>
        <xdr:cNvPr id="65" name="AutoShape 1084"/>
        <xdr:cNvSpPr>
          <a:spLocks/>
        </xdr:cNvSpPr>
      </xdr:nvSpPr>
      <xdr:spPr>
        <a:xfrm>
          <a:off x="6419850" y="5486400"/>
          <a:ext cx="1905000" cy="1123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8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1"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92"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3"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94"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95"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96"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9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xdr:rowOff>
    </xdr:from>
    <xdr:to>
      <xdr:col>12</xdr:col>
      <xdr:colOff>381000</xdr:colOff>
      <xdr:row>28</xdr:row>
      <xdr:rowOff>28575</xdr:rowOff>
    </xdr:to>
    <xdr:sp>
      <xdr:nvSpPr>
        <xdr:cNvPr id="100" name="AutoShape 1077"/>
        <xdr:cNvSpPr>
          <a:spLocks/>
        </xdr:cNvSpPr>
      </xdr:nvSpPr>
      <xdr:spPr>
        <a:xfrm>
          <a:off x="6429375" y="5467350"/>
          <a:ext cx="1866900" cy="1162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28575</xdr:rowOff>
    </xdr:from>
    <xdr:to>
      <xdr:col>12</xdr:col>
      <xdr:colOff>409575</xdr:colOff>
      <xdr:row>28</xdr:row>
      <xdr:rowOff>9525</xdr:rowOff>
    </xdr:to>
    <xdr:sp>
      <xdr:nvSpPr>
        <xdr:cNvPr id="106" name="AutoShape 1084"/>
        <xdr:cNvSpPr>
          <a:spLocks/>
        </xdr:cNvSpPr>
      </xdr:nvSpPr>
      <xdr:spPr>
        <a:xfrm>
          <a:off x="6419850" y="5486400"/>
          <a:ext cx="1905000" cy="1123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29"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30"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1"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3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13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3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3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8"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39"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xdr:rowOff>
    </xdr:from>
    <xdr:to>
      <xdr:col>12</xdr:col>
      <xdr:colOff>381000</xdr:colOff>
      <xdr:row>28</xdr:row>
      <xdr:rowOff>28575</xdr:rowOff>
    </xdr:to>
    <xdr:sp>
      <xdr:nvSpPr>
        <xdr:cNvPr id="141" name="AutoShape 1077"/>
        <xdr:cNvSpPr>
          <a:spLocks/>
        </xdr:cNvSpPr>
      </xdr:nvSpPr>
      <xdr:spPr>
        <a:xfrm>
          <a:off x="6429375" y="5467350"/>
          <a:ext cx="1866900" cy="1162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28575</xdr:rowOff>
    </xdr:from>
    <xdr:to>
      <xdr:col>12</xdr:col>
      <xdr:colOff>409575</xdr:colOff>
      <xdr:row>28</xdr:row>
      <xdr:rowOff>9525</xdr:rowOff>
    </xdr:to>
    <xdr:sp>
      <xdr:nvSpPr>
        <xdr:cNvPr id="147" name="AutoShape 1084"/>
        <xdr:cNvSpPr>
          <a:spLocks/>
        </xdr:cNvSpPr>
      </xdr:nvSpPr>
      <xdr:spPr>
        <a:xfrm>
          <a:off x="6419850" y="5486400"/>
          <a:ext cx="1905000" cy="1123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9"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5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1"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5"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8"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60"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1"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2"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3"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4"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5"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6"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7"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8"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9"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170"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71"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2"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73"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74"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75"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176"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77"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78"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9"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80"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81"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23</xdr:row>
      <xdr:rowOff>9525</xdr:rowOff>
    </xdr:from>
    <xdr:to>
      <xdr:col>12</xdr:col>
      <xdr:colOff>381000</xdr:colOff>
      <xdr:row>28</xdr:row>
      <xdr:rowOff>28575</xdr:rowOff>
    </xdr:to>
    <xdr:sp>
      <xdr:nvSpPr>
        <xdr:cNvPr id="182" name="AutoShape 1077"/>
        <xdr:cNvSpPr>
          <a:spLocks/>
        </xdr:cNvSpPr>
      </xdr:nvSpPr>
      <xdr:spPr>
        <a:xfrm>
          <a:off x="6429375" y="5467350"/>
          <a:ext cx="1866900" cy="11620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3"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4"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5"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6"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7"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28575</xdr:rowOff>
    </xdr:from>
    <xdr:to>
      <xdr:col>12</xdr:col>
      <xdr:colOff>409575</xdr:colOff>
      <xdr:row>28</xdr:row>
      <xdr:rowOff>9525</xdr:rowOff>
    </xdr:to>
    <xdr:sp>
      <xdr:nvSpPr>
        <xdr:cNvPr id="188" name="AutoShape 1084"/>
        <xdr:cNvSpPr>
          <a:spLocks/>
        </xdr:cNvSpPr>
      </xdr:nvSpPr>
      <xdr:spPr>
        <a:xfrm>
          <a:off x="6419850" y="5486400"/>
          <a:ext cx="1905000" cy="11239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9"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90"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9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2"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6"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7"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8"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9"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200"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201"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2"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3"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4"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5"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6"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4"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5"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6"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7"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8"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9"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2"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3"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4"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9"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0"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1"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219075</xdr:colOff>
      <xdr:row>20</xdr:row>
      <xdr:rowOff>95250</xdr:rowOff>
    </xdr:from>
    <xdr:ext cx="1762125" cy="466725"/>
    <xdr:sp>
      <xdr:nvSpPr>
        <xdr:cNvPr id="232" name="AutoShape 1063"/>
        <xdr:cNvSpPr>
          <a:spLocks/>
        </xdr:cNvSpPr>
      </xdr:nvSpPr>
      <xdr:spPr>
        <a:xfrm>
          <a:off x="5543550" y="486727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76200</xdr:colOff>
      <xdr:row>15</xdr:row>
      <xdr:rowOff>28575</xdr:rowOff>
    </xdr:from>
    <xdr:to>
      <xdr:col>12</xdr:col>
      <xdr:colOff>333375</xdr:colOff>
      <xdr:row>17</xdr:row>
      <xdr:rowOff>0</xdr:rowOff>
    </xdr:to>
    <xdr:sp>
      <xdr:nvSpPr>
        <xdr:cNvPr id="234" name="AutoShape 1049"/>
        <xdr:cNvSpPr>
          <a:spLocks/>
        </xdr:cNvSpPr>
      </xdr:nvSpPr>
      <xdr:spPr>
        <a:xfrm>
          <a:off x="6419850" y="3657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35"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1"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2"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5"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17</xdr:row>
      <xdr:rowOff>219075</xdr:rowOff>
    </xdr:from>
    <xdr:to>
      <xdr:col>12</xdr:col>
      <xdr:colOff>333375</xdr:colOff>
      <xdr:row>18</xdr:row>
      <xdr:rowOff>0</xdr:rowOff>
    </xdr:to>
    <xdr:sp>
      <xdr:nvSpPr>
        <xdr:cNvPr id="256"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57"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58"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59"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60"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61"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0</xdr:rowOff>
    </xdr:to>
    <xdr:sp>
      <xdr:nvSpPr>
        <xdr:cNvPr id="262"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63"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64"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65"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18</xdr:row>
      <xdr:rowOff>0</xdr:rowOff>
    </xdr:to>
    <xdr:sp>
      <xdr:nvSpPr>
        <xdr:cNvPr id="266" name="AutoShape 1063"/>
        <xdr:cNvSpPr>
          <a:spLocks/>
        </xdr:cNvSpPr>
      </xdr:nvSpPr>
      <xdr:spPr>
        <a:xfrm>
          <a:off x="6486525" y="40767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67"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68"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69"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7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7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7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7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77"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78"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79"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80"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81"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82"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83"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84"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8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8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8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8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8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90"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91"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92"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93"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94"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95"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96"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97"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9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99"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00"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01"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0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303"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304"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305"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306"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17</xdr:row>
      <xdr:rowOff>66675</xdr:rowOff>
    </xdr:from>
    <xdr:to>
      <xdr:col>12</xdr:col>
      <xdr:colOff>314325</xdr:colOff>
      <xdr:row>19</xdr:row>
      <xdr:rowOff>38100</xdr:rowOff>
    </xdr:to>
    <xdr:sp>
      <xdr:nvSpPr>
        <xdr:cNvPr id="307" name="AutoShape 1049"/>
        <xdr:cNvSpPr>
          <a:spLocks/>
        </xdr:cNvSpPr>
      </xdr:nvSpPr>
      <xdr:spPr>
        <a:xfrm>
          <a:off x="6400800" y="41529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57</xdr:row>
      <xdr:rowOff>19050</xdr:rowOff>
    </xdr:to>
    <xdr:pic>
      <xdr:nvPicPr>
        <xdr:cNvPr id="1" name="Picture 1039"/>
        <xdr:cNvPicPr preferRelativeResize="1">
          <a:picLocks noChangeAspect="1"/>
        </xdr:cNvPicPr>
      </xdr:nvPicPr>
      <xdr:blipFill>
        <a:blip r:embed="rId1"/>
        <a:stretch>
          <a:fillRect/>
        </a:stretch>
      </xdr:blipFill>
      <xdr:spPr>
        <a:xfrm>
          <a:off x="6686550" y="112585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R1" sqref="R1"/>
    </sheetView>
  </sheetViews>
  <sheetFormatPr defaultColWidth="9.00390625" defaultRowHeight="13.5"/>
  <cols>
    <col min="1" max="1" width="2.625" style="1" customWidth="1"/>
    <col min="2" max="2" width="5.375" style="1223" customWidth="1"/>
    <col min="3" max="3" width="3.00390625" style="1223" customWidth="1"/>
    <col min="4" max="4" width="27.00390625" style="1223" customWidth="1"/>
    <col min="5" max="5" width="1.625" style="1" customWidth="1"/>
    <col min="6" max="6" width="13.875" style="1" customWidth="1"/>
    <col min="7" max="7" width="2.75390625" style="1" customWidth="1"/>
    <col min="8" max="8" width="1.625" style="1" customWidth="1"/>
    <col min="9" max="9" width="13.625" style="442" customWidth="1"/>
    <col min="10" max="10" width="1.625" style="1" customWidth="1"/>
    <col min="11" max="11" width="1.625" style="4" customWidth="1"/>
    <col min="12" max="12" width="13.875" style="443" customWidth="1"/>
    <col min="13" max="13" width="2.75390625" style="443" customWidth="1"/>
    <col min="14" max="14" width="0.875" style="443" customWidth="1"/>
    <col min="15" max="15" width="5.625" style="443" customWidth="1"/>
    <col min="16" max="16" width="0.875" style="1" customWidth="1"/>
    <col min="17" max="17" width="6.25390625" style="1" customWidth="1"/>
    <col min="18" max="16384" width="9.00390625" style="1" customWidth="1"/>
  </cols>
  <sheetData>
    <row r="1" spans="2:16" ht="24.75" customHeight="1">
      <c r="B1" s="1231" t="s">
        <v>633</v>
      </c>
      <c r="C1" s="1231"/>
      <c r="D1" s="1231"/>
      <c r="E1" s="1231"/>
      <c r="F1" s="1231"/>
      <c r="G1" s="1231"/>
      <c r="H1" s="1231"/>
      <c r="I1" s="1231"/>
      <c r="J1" s="1231"/>
      <c r="K1" s="1231"/>
      <c r="L1" s="1231"/>
      <c r="M1" s="1231"/>
      <c r="N1" s="1231"/>
      <c r="O1" s="1231"/>
      <c r="P1" s="1231"/>
    </row>
    <row r="2" spans="2:16" ht="19.5" customHeight="1">
      <c r="B2" s="1212"/>
      <c r="C2" s="1212"/>
      <c r="D2" s="1212"/>
      <c r="E2" s="10"/>
      <c r="F2" s="10"/>
      <c r="G2" s="10"/>
      <c r="H2" s="10"/>
      <c r="I2" s="627"/>
      <c r="J2" s="10"/>
      <c r="K2" s="10"/>
      <c r="L2" s="627" t="s">
        <v>355</v>
      </c>
      <c r="M2" s="10"/>
      <c r="N2" s="10"/>
      <c r="O2" s="10"/>
      <c r="P2" s="10"/>
    </row>
    <row r="3" spans="2:16" s="5" customFormat="1" ht="24.75" customHeight="1" thickBot="1">
      <c r="B3" s="1213" t="s">
        <v>261</v>
      </c>
      <c r="C3" s="1232" t="s">
        <v>262</v>
      </c>
      <c r="D3" s="1232"/>
      <c r="E3" s="1232"/>
      <c r="F3" s="1232"/>
      <c r="G3" s="1232"/>
      <c r="H3" s="1233" t="s">
        <v>263</v>
      </c>
      <c r="I3" s="1234"/>
      <c r="J3" s="1235"/>
      <c r="K3" s="1236" t="s">
        <v>264</v>
      </c>
      <c r="L3" s="1237"/>
      <c r="M3" s="1238"/>
      <c r="N3" s="1239" t="s">
        <v>2</v>
      </c>
      <c r="O3" s="1239"/>
      <c r="P3" s="1240"/>
    </row>
    <row r="4" spans="2:16" s="7" customFormat="1" ht="19.5" customHeight="1" thickTop="1">
      <c r="B4" s="1241">
        <v>1</v>
      </c>
      <c r="C4" s="1064">
        <v>-1</v>
      </c>
      <c r="D4" s="1214" t="s">
        <v>265</v>
      </c>
      <c r="E4" s="1065" t="s">
        <v>266</v>
      </c>
      <c r="F4" s="1066" t="s">
        <v>641</v>
      </c>
      <c r="G4" s="1067" t="s">
        <v>0</v>
      </c>
      <c r="H4" s="1068"/>
      <c r="I4" s="1069">
        <f>'1_1,2'!C29</f>
        <v>1467009</v>
      </c>
      <c r="J4" s="1070"/>
      <c r="K4" s="1071"/>
      <c r="L4" s="1072">
        <f>'1_1,2'!C29-'1_1,2'!C17</f>
        <v>-791</v>
      </c>
      <c r="M4" s="1073"/>
      <c r="N4" s="1074"/>
      <c r="O4" s="1075"/>
      <c r="P4" s="1076"/>
    </row>
    <row r="5" spans="2:16" s="7" customFormat="1" ht="19.5" customHeight="1">
      <c r="B5" s="1242"/>
      <c r="C5" s="693">
        <v>-2</v>
      </c>
      <c r="D5" s="1077" t="s">
        <v>267</v>
      </c>
      <c r="E5" s="1065" t="s">
        <v>266</v>
      </c>
      <c r="F5" s="1078" t="s">
        <v>1</v>
      </c>
      <c r="G5" s="11" t="s">
        <v>0</v>
      </c>
      <c r="H5" s="1079"/>
      <c r="I5" s="1080">
        <f>'1_1,2'!B29</f>
        <v>638469</v>
      </c>
      <c r="J5" s="1081"/>
      <c r="K5" s="1082"/>
      <c r="L5" s="1083">
        <f>'1_1,2'!B29-'1_1,2'!B17</f>
        <v>8987</v>
      </c>
      <c r="M5" s="1073"/>
      <c r="N5" s="1084"/>
      <c r="O5" s="1085"/>
      <c r="P5" s="1086"/>
    </row>
    <row r="6" spans="2:16" s="7" customFormat="1" ht="19.5" customHeight="1">
      <c r="B6" s="1243"/>
      <c r="C6" s="693">
        <v>-3</v>
      </c>
      <c r="D6" s="1077" t="s">
        <v>268</v>
      </c>
      <c r="E6" s="1065" t="s">
        <v>266</v>
      </c>
      <c r="F6" s="1078" t="s">
        <v>593</v>
      </c>
      <c r="G6" s="11" t="s">
        <v>0</v>
      </c>
      <c r="H6" s="1079"/>
      <c r="I6" s="1087">
        <f>1_3!L31</f>
        <v>473</v>
      </c>
      <c r="J6" s="1081"/>
      <c r="K6" s="1088"/>
      <c r="L6" s="1083">
        <f>1_3!L31-1_3!L18</f>
        <v>-435</v>
      </c>
      <c r="M6" s="1073"/>
      <c r="N6" s="429"/>
      <c r="O6" s="430"/>
      <c r="P6" s="1086"/>
    </row>
    <row r="7" spans="2:16" s="7" customFormat="1" ht="19.5" customHeight="1">
      <c r="B7" s="1215">
        <v>2</v>
      </c>
      <c r="C7" s="1089"/>
      <c r="D7" s="1216" t="s">
        <v>269</v>
      </c>
      <c r="E7" s="1090" t="s">
        <v>266</v>
      </c>
      <c r="F7" s="1091" t="s">
        <v>593</v>
      </c>
      <c r="G7" s="1092" t="s">
        <v>0</v>
      </c>
      <c r="H7" s="1093"/>
      <c r="I7" s="1094">
        <f>'主要指標1'!J28</f>
        <v>31823</v>
      </c>
      <c r="J7" s="1095"/>
      <c r="K7" s="1088"/>
      <c r="L7" s="1096">
        <f>'主要指標1'!J28-'主要指標1'!J16</f>
        <v>490</v>
      </c>
      <c r="M7" s="1097"/>
      <c r="N7" s="431"/>
      <c r="O7" s="432"/>
      <c r="P7" s="1098"/>
    </row>
    <row r="8" spans="2:16" s="7" customFormat="1" ht="19.5" customHeight="1">
      <c r="B8" s="1215">
        <v>3</v>
      </c>
      <c r="C8" s="1089"/>
      <c r="D8" s="1216" t="s">
        <v>270</v>
      </c>
      <c r="E8" s="1090" t="s">
        <v>266</v>
      </c>
      <c r="F8" s="1091" t="s">
        <v>644</v>
      </c>
      <c r="G8" s="1092" t="s">
        <v>0</v>
      </c>
      <c r="H8" s="1093"/>
      <c r="I8" s="1099">
        <f>'主要指標2'!B30</f>
        <v>27.2</v>
      </c>
      <c r="J8" s="1095"/>
      <c r="K8" s="1100"/>
      <c r="L8" s="1101">
        <f>I8-'主要指標2'!C30</f>
        <v>0</v>
      </c>
      <c r="M8" s="1102"/>
      <c r="N8" s="1103"/>
      <c r="O8" s="1104"/>
      <c r="P8" s="1098"/>
    </row>
    <row r="9" spans="2:16" s="7" customFormat="1" ht="19.5" customHeight="1">
      <c r="B9" s="1230">
        <v>4</v>
      </c>
      <c r="C9" s="1105"/>
      <c r="D9" s="1216" t="s">
        <v>271</v>
      </c>
      <c r="E9" s="1090" t="s">
        <v>266</v>
      </c>
      <c r="F9" s="1091" t="s">
        <v>607</v>
      </c>
      <c r="G9" s="1092" t="s">
        <v>0</v>
      </c>
      <c r="H9" s="1093"/>
      <c r="I9" s="1106">
        <f>'主要指標1'!E29</f>
        <v>3.5</v>
      </c>
      <c r="J9" s="1095"/>
      <c r="K9" s="1071"/>
      <c r="L9" s="1101">
        <f>'主要指標1'!E29-'主要指標1'!E17</f>
        <v>0.7000000000000002</v>
      </c>
      <c r="M9" s="1107"/>
      <c r="N9" s="1108"/>
      <c r="O9" s="1109"/>
      <c r="P9" s="1110"/>
    </row>
    <row r="10" spans="2:16" s="7" customFormat="1" ht="19.5" customHeight="1">
      <c r="B10" s="1215">
        <v>5</v>
      </c>
      <c r="C10" s="1089"/>
      <c r="D10" s="1216" t="s">
        <v>272</v>
      </c>
      <c r="E10" s="1090" t="s">
        <v>266</v>
      </c>
      <c r="F10" s="1091" t="s">
        <v>607</v>
      </c>
      <c r="G10" s="1092" t="s">
        <v>0</v>
      </c>
      <c r="H10" s="1093"/>
      <c r="I10" s="1111">
        <v>1.08</v>
      </c>
      <c r="J10" s="1095"/>
      <c r="K10" s="1100"/>
      <c r="L10" s="1112">
        <f>5!L20-5!L8</f>
        <v>0.2300000000000001</v>
      </c>
      <c r="M10" s="1107"/>
      <c r="N10" s="1113"/>
      <c r="O10" s="432"/>
      <c r="P10" s="1098"/>
    </row>
    <row r="11" spans="2:16" s="7" customFormat="1" ht="19.5" customHeight="1">
      <c r="B11" s="1229">
        <v>6</v>
      </c>
      <c r="C11" s="1114"/>
      <c r="D11" s="1216" t="s">
        <v>273</v>
      </c>
      <c r="E11" s="1090" t="s">
        <v>266</v>
      </c>
      <c r="F11" s="1091" t="s">
        <v>607</v>
      </c>
      <c r="G11" s="1092" t="s">
        <v>0</v>
      </c>
      <c r="H11" s="1093"/>
      <c r="I11" s="1111">
        <f>6!H22</f>
        <v>1.04</v>
      </c>
      <c r="J11" s="1095"/>
      <c r="K11" s="1088"/>
      <c r="L11" s="1115">
        <f>6!H22-6!H10</f>
        <v>0.21000000000000008</v>
      </c>
      <c r="M11" s="1116"/>
      <c r="N11" s="1117"/>
      <c r="O11" s="1118"/>
      <c r="P11" s="1119"/>
    </row>
    <row r="12" spans="2:16" s="7" customFormat="1" ht="19.5" customHeight="1">
      <c r="B12" s="1244">
        <v>7</v>
      </c>
      <c r="C12" s="1064"/>
      <c r="D12" s="1077" t="s">
        <v>274</v>
      </c>
      <c r="E12" s="1065"/>
      <c r="F12" s="1078"/>
      <c r="G12" s="11"/>
      <c r="H12" s="1120"/>
      <c r="I12" s="1121"/>
      <c r="J12" s="1081"/>
      <c r="K12" s="1071"/>
      <c r="L12" s="1083"/>
      <c r="M12" s="1073"/>
      <c r="N12" s="429"/>
      <c r="O12" s="430"/>
      <c r="P12" s="1110"/>
    </row>
    <row r="13" spans="2:16" s="7" customFormat="1" ht="19.5" customHeight="1">
      <c r="B13" s="1242"/>
      <c r="C13" s="693">
        <v>-1</v>
      </c>
      <c r="D13" s="1077" t="s">
        <v>275</v>
      </c>
      <c r="E13" s="1065" t="s">
        <v>266</v>
      </c>
      <c r="F13" s="1078" t="s">
        <v>593</v>
      </c>
      <c r="G13" s="1122" t="s">
        <v>0</v>
      </c>
      <c r="H13" s="1120"/>
      <c r="I13" s="1121">
        <f>'主要指標1'!H28</f>
        <v>228293</v>
      </c>
      <c r="J13" s="1081"/>
      <c r="K13" s="1082"/>
      <c r="L13" s="1083">
        <f>'主要指標1'!H28-'主要指標1'!H16</f>
        <v>1116</v>
      </c>
      <c r="M13" s="1073"/>
      <c r="N13" s="429"/>
      <c r="O13" s="430"/>
      <c r="P13" s="1086"/>
    </row>
    <row r="14" spans="2:16" s="7" customFormat="1" ht="19.5" customHeight="1">
      <c r="B14" s="1243"/>
      <c r="C14" s="1114">
        <v>-2</v>
      </c>
      <c r="D14" s="1217" t="s">
        <v>276</v>
      </c>
      <c r="E14" s="1123" t="s">
        <v>266</v>
      </c>
      <c r="F14" s="1124" t="s">
        <v>1</v>
      </c>
      <c r="G14" s="1125" t="s">
        <v>0</v>
      </c>
      <c r="H14" s="1126"/>
      <c r="I14" s="1127">
        <f>'主要指標1'!I28</f>
        <v>248192</v>
      </c>
      <c r="J14" s="1128"/>
      <c r="K14" s="1088"/>
      <c r="L14" s="1083">
        <f>'主要指標1'!I28-'主要指標1'!I16</f>
        <v>13011</v>
      </c>
      <c r="M14" s="1129"/>
      <c r="N14" s="1130"/>
      <c r="O14" s="1118"/>
      <c r="P14" s="1119"/>
    </row>
    <row r="15" spans="2:16" s="7" customFormat="1" ht="19.5" customHeight="1">
      <c r="B15" s="1228">
        <v>8</v>
      </c>
      <c r="C15" s="693"/>
      <c r="D15" s="1077" t="s">
        <v>277</v>
      </c>
      <c r="E15" s="1065" t="s">
        <v>266</v>
      </c>
      <c r="F15" s="1078" t="s">
        <v>607</v>
      </c>
      <c r="G15" s="11" t="s">
        <v>0</v>
      </c>
      <c r="H15" s="1079"/>
      <c r="I15" s="1131">
        <f>'主要指標2'!D29</f>
        <v>106.5</v>
      </c>
      <c r="J15" s="1081"/>
      <c r="K15" s="1082"/>
      <c r="L15" s="1132">
        <f>'主要指標2'!D29-'主要指標2'!D17</f>
        <v>4.099999999999994</v>
      </c>
      <c r="M15" s="1133"/>
      <c r="N15" s="1113"/>
      <c r="O15" s="432"/>
      <c r="P15" s="1086"/>
    </row>
    <row r="16" spans="2:16" s="1137" customFormat="1" ht="19.5" customHeight="1">
      <c r="B16" s="1244">
        <v>9</v>
      </c>
      <c r="C16" s="1064">
        <v>-1</v>
      </c>
      <c r="D16" s="1218" t="s">
        <v>278</v>
      </c>
      <c r="E16" s="1134" t="s">
        <v>266</v>
      </c>
      <c r="F16" s="1135" t="s">
        <v>607</v>
      </c>
      <c r="G16" s="1067" t="s">
        <v>0</v>
      </c>
      <c r="H16" s="1068"/>
      <c r="I16" s="1136">
        <f>'主要指標2'!E29</f>
        <v>227496</v>
      </c>
      <c r="J16" s="1070"/>
      <c r="K16" s="1071"/>
      <c r="L16" s="1083">
        <f>'主要指標2'!E29-'主要指標2'!E17</f>
        <v>20310</v>
      </c>
      <c r="M16" s="1073"/>
      <c r="N16" s="429"/>
      <c r="O16" s="430"/>
      <c r="P16" s="1110"/>
    </row>
    <row r="17" spans="2:16" s="1137" customFormat="1" ht="19.5" customHeight="1">
      <c r="B17" s="1243"/>
      <c r="C17" s="1114">
        <v>-2</v>
      </c>
      <c r="D17" s="1217" t="s">
        <v>279</v>
      </c>
      <c r="E17" s="1123" t="s">
        <v>266</v>
      </c>
      <c r="F17" s="1124" t="s">
        <v>1</v>
      </c>
      <c r="G17" s="1125" t="s">
        <v>0</v>
      </c>
      <c r="H17" s="1138"/>
      <c r="I17" s="1127">
        <f>'主要指標2'!H29</f>
        <v>237661</v>
      </c>
      <c r="J17" s="1128"/>
      <c r="K17" s="1088"/>
      <c r="L17" s="1139">
        <f>'主要指標2'!H29-'主要指標2'!H17</f>
        <v>-2400</v>
      </c>
      <c r="M17" s="1129"/>
      <c r="N17" s="1130"/>
      <c r="O17" s="1118"/>
      <c r="P17" s="1119"/>
    </row>
    <row r="18" spans="2:16" s="7" customFormat="1" ht="19.5" customHeight="1">
      <c r="B18" s="1228">
        <v>10</v>
      </c>
      <c r="C18" s="693"/>
      <c r="D18" s="1077" t="s">
        <v>280</v>
      </c>
      <c r="E18" s="1065" t="s">
        <v>266</v>
      </c>
      <c r="F18" s="1078" t="s">
        <v>644</v>
      </c>
      <c r="G18" s="11" t="s">
        <v>0</v>
      </c>
      <c r="H18" s="1079"/>
      <c r="I18" s="1140">
        <f>'10'!H31</f>
        <v>23705</v>
      </c>
      <c r="J18" s="1081"/>
      <c r="K18" s="1082"/>
      <c r="L18" s="1083">
        <f>'10'!H31-'10'!H19</f>
        <v>-1435</v>
      </c>
      <c r="M18" s="1073"/>
      <c r="N18" s="429"/>
      <c r="O18" s="430"/>
      <c r="P18" s="1086"/>
    </row>
    <row r="19" spans="2:19" s="7" customFormat="1" ht="19.5" customHeight="1">
      <c r="B19" s="1215">
        <v>11</v>
      </c>
      <c r="C19" s="1089"/>
      <c r="D19" s="1216" t="s">
        <v>518</v>
      </c>
      <c r="E19" s="1090" t="s">
        <v>266</v>
      </c>
      <c r="F19" s="1141" t="s">
        <v>620</v>
      </c>
      <c r="G19" s="1142" t="s">
        <v>0</v>
      </c>
      <c r="H19" s="1143"/>
      <c r="I19" s="1144">
        <v>126</v>
      </c>
      <c r="J19" s="1095"/>
      <c r="K19" s="1100"/>
      <c r="L19" s="1096">
        <v>15</v>
      </c>
      <c r="M19" s="1097"/>
      <c r="N19" s="431"/>
      <c r="O19" s="432"/>
      <c r="P19" s="1098"/>
      <c r="S19" s="1145"/>
    </row>
    <row r="20" spans="2:16" s="7" customFormat="1" ht="19.5" customHeight="1">
      <c r="B20" s="1244">
        <v>12</v>
      </c>
      <c r="C20" s="1064">
        <v>-1</v>
      </c>
      <c r="D20" s="1218" t="s">
        <v>281</v>
      </c>
      <c r="E20" s="1065" t="s">
        <v>266</v>
      </c>
      <c r="F20" s="1078" t="s">
        <v>607</v>
      </c>
      <c r="G20" s="11" t="s">
        <v>0</v>
      </c>
      <c r="H20" s="1079"/>
      <c r="I20" s="1146">
        <f>'12'!D25</f>
        <v>487</v>
      </c>
      <c r="J20" s="1081"/>
      <c r="K20" s="1082"/>
      <c r="L20" s="1083">
        <f>'12'!D25-'12'!D13</f>
        <v>10</v>
      </c>
      <c r="M20" s="1073"/>
      <c r="N20" s="429"/>
      <c r="O20" s="430"/>
      <c r="P20" s="1086"/>
    </row>
    <row r="21" spans="2:16" s="7" customFormat="1" ht="19.5" customHeight="1">
      <c r="B21" s="1243"/>
      <c r="C21" s="693">
        <v>-2</v>
      </c>
      <c r="D21" s="1077" t="s">
        <v>282</v>
      </c>
      <c r="E21" s="1065" t="s">
        <v>266</v>
      </c>
      <c r="F21" s="1078" t="s">
        <v>1</v>
      </c>
      <c r="G21" s="11" t="s">
        <v>0</v>
      </c>
      <c r="H21" s="1079"/>
      <c r="I21" s="1147">
        <f>'12'!D45</f>
        <v>115001</v>
      </c>
      <c r="J21" s="1081"/>
      <c r="K21" s="1082"/>
      <c r="L21" s="1083">
        <f>'12'!D45-'12'!D33</f>
        <v>-19982</v>
      </c>
      <c r="M21" s="1073"/>
      <c r="N21" s="429"/>
      <c r="O21" s="430"/>
      <c r="P21" s="1086"/>
    </row>
    <row r="22" spans="2:16" s="7" customFormat="1" ht="19.5" customHeight="1">
      <c r="B22" s="1215">
        <v>13</v>
      </c>
      <c r="C22" s="1089"/>
      <c r="D22" s="1216" t="s">
        <v>283</v>
      </c>
      <c r="E22" s="1090" t="s">
        <v>266</v>
      </c>
      <c r="F22" s="1091" t="s">
        <v>653</v>
      </c>
      <c r="G22" s="1092" t="s">
        <v>0</v>
      </c>
      <c r="H22" s="1093"/>
      <c r="I22" s="1148">
        <f>'主要指標2'!I29</f>
        <v>19459</v>
      </c>
      <c r="J22" s="1095"/>
      <c r="K22" s="1100"/>
      <c r="L22" s="1096">
        <f>'主要指標2'!I29-'主要指標2'!I17</f>
        <v>2002</v>
      </c>
      <c r="M22" s="1097"/>
      <c r="N22" s="431"/>
      <c r="O22" s="432"/>
      <c r="P22" s="1098"/>
    </row>
    <row r="23" spans="2:16" s="7" customFormat="1" ht="19.5" customHeight="1">
      <c r="B23" s="1215">
        <v>14</v>
      </c>
      <c r="C23" s="1089"/>
      <c r="D23" s="1216" t="s">
        <v>284</v>
      </c>
      <c r="E23" s="1090" t="s">
        <v>266</v>
      </c>
      <c r="F23" s="1091" t="s">
        <v>651</v>
      </c>
      <c r="G23" s="1092" t="s">
        <v>0</v>
      </c>
      <c r="H23" s="1093"/>
      <c r="I23" s="1144">
        <f>'14'!D26</f>
        <v>5</v>
      </c>
      <c r="J23" s="1095"/>
      <c r="K23" s="1082"/>
      <c r="L23" s="1096">
        <f>'14'!D26-'14'!D14</f>
        <v>5</v>
      </c>
      <c r="M23" s="1149"/>
      <c r="N23" s="1150"/>
      <c r="O23" s="432"/>
      <c r="P23" s="1098"/>
    </row>
    <row r="24" spans="2:16" s="7" customFormat="1" ht="19.5" customHeight="1">
      <c r="B24" s="1215">
        <v>15</v>
      </c>
      <c r="C24" s="1089"/>
      <c r="D24" s="1216" t="s">
        <v>285</v>
      </c>
      <c r="E24" s="1090" t="s">
        <v>266</v>
      </c>
      <c r="F24" s="1091" t="s">
        <v>607</v>
      </c>
      <c r="G24" s="1092" t="s">
        <v>0</v>
      </c>
      <c r="H24" s="1093"/>
      <c r="I24" s="1151">
        <f>'15'!D26</f>
        <v>645300</v>
      </c>
      <c r="J24" s="1095"/>
      <c r="K24" s="1100"/>
      <c r="L24" s="1096">
        <f>'15'!D26-'15'!D14</f>
        <v>248500</v>
      </c>
      <c r="M24" s="1097"/>
      <c r="N24" s="431"/>
      <c r="O24" s="432"/>
      <c r="P24" s="1098"/>
    </row>
    <row r="25" spans="2:17" s="7" customFormat="1" ht="19.5" customHeight="1">
      <c r="B25" s="1215">
        <v>16</v>
      </c>
      <c r="C25" s="1089"/>
      <c r="D25" s="1216" t="s">
        <v>286</v>
      </c>
      <c r="E25" s="1090" t="s">
        <v>266</v>
      </c>
      <c r="F25" s="1091" t="s">
        <v>678</v>
      </c>
      <c r="G25" s="1092" t="s">
        <v>0</v>
      </c>
      <c r="H25" s="1093"/>
      <c r="I25" s="1152">
        <f>'16'!E14</f>
        <v>72</v>
      </c>
      <c r="J25" s="1095"/>
      <c r="K25" s="1100"/>
      <c r="L25" s="1132">
        <f>'16'!G14</f>
        <v>-6.9</v>
      </c>
      <c r="M25" s="1153"/>
      <c r="N25" s="1154"/>
      <c r="O25" s="1155"/>
      <c r="P25" s="1098"/>
      <c r="Q25" s="1156"/>
    </row>
    <row r="26" spans="2:16" s="7" customFormat="1" ht="19.5" customHeight="1">
      <c r="B26" s="1215">
        <v>17</v>
      </c>
      <c r="C26" s="1089"/>
      <c r="D26" s="1216" t="s">
        <v>287</v>
      </c>
      <c r="E26" s="1090" t="s">
        <v>266</v>
      </c>
      <c r="F26" s="1091" t="s">
        <v>644</v>
      </c>
      <c r="G26" s="1092" t="s">
        <v>0</v>
      </c>
      <c r="H26" s="1093"/>
      <c r="I26" s="1151">
        <f>'17'!D34</f>
        <v>1517253</v>
      </c>
      <c r="J26" s="1095"/>
      <c r="K26" s="1100"/>
      <c r="L26" s="1083">
        <f>'17'!D34-'17'!D22</f>
        <v>260625</v>
      </c>
      <c r="M26" s="1073"/>
      <c r="N26" s="429"/>
      <c r="O26" s="430"/>
      <c r="P26" s="1098"/>
    </row>
    <row r="27" spans="2:16" s="7" customFormat="1" ht="19.5" customHeight="1">
      <c r="B27" s="1215">
        <v>18</v>
      </c>
      <c r="C27" s="1089"/>
      <c r="D27" s="1216" t="s">
        <v>288</v>
      </c>
      <c r="E27" s="1090" t="s">
        <v>266</v>
      </c>
      <c r="F27" s="1091" t="s">
        <v>681</v>
      </c>
      <c r="G27" s="1092" t="s">
        <v>0</v>
      </c>
      <c r="H27" s="1093"/>
      <c r="I27" s="1157">
        <f>'主要指標2'!L28</f>
        <v>1204333</v>
      </c>
      <c r="J27" s="1095"/>
      <c r="K27" s="1100"/>
      <c r="L27" s="1096">
        <f>'主要指標2'!L28-'主要指標2'!L16</f>
        <v>20382</v>
      </c>
      <c r="M27" s="1097"/>
      <c r="N27" s="431"/>
      <c r="O27" s="432"/>
      <c r="P27" s="1098"/>
    </row>
    <row r="28" spans="2:16" s="7" customFormat="1" ht="19.5" customHeight="1">
      <c r="B28" s="1215">
        <v>19</v>
      </c>
      <c r="C28" s="1089"/>
      <c r="D28" s="1216" t="s">
        <v>289</v>
      </c>
      <c r="E28" s="1090" t="s">
        <v>266</v>
      </c>
      <c r="F28" s="1091" t="s">
        <v>567</v>
      </c>
      <c r="G28" s="1092" t="s">
        <v>0</v>
      </c>
      <c r="H28" s="1093"/>
      <c r="I28" s="1158">
        <f>'19'!D25</f>
        <v>499112.506</v>
      </c>
      <c r="J28" s="1095"/>
      <c r="K28" s="1082"/>
      <c r="L28" s="1096">
        <f>'19'!D25-'19'!D13</f>
        <v>-20680.494000000006</v>
      </c>
      <c r="M28" s="1097"/>
      <c r="N28" s="431"/>
      <c r="O28" s="432"/>
      <c r="P28" s="1098"/>
    </row>
    <row r="29" spans="2:16" s="7" customFormat="1" ht="19.5" customHeight="1">
      <c r="B29" s="1215">
        <v>20</v>
      </c>
      <c r="C29" s="1089"/>
      <c r="D29" s="1216" t="s">
        <v>290</v>
      </c>
      <c r="E29" s="1090" t="s">
        <v>266</v>
      </c>
      <c r="F29" s="1091" t="s">
        <v>651</v>
      </c>
      <c r="G29" s="1092" t="s">
        <v>0</v>
      </c>
      <c r="H29" s="1093"/>
      <c r="I29" s="1144">
        <f>'20'!D27</f>
        <v>196</v>
      </c>
      <c r="J29" s="1095"/>
      <c r="K29" s="1100"/>
      <c r="L29" s="1096">
        <f>'20'!D27-'20'!D15</f>
        <v>-19</v>
      </c>
      <c r="M29" s="1097"/>
      <c r="N29" s="431"/>
      <c r="O29" s="432"/>
      <c r="P29" s="1098"/>
    </row>
    <row r="30" spans="2:16" s="7" customFormat="1" ht="19.5" customHeight="1">
      <c r="B30" s="1215">
        <v>21</v>
      </c>
      <c r="C30" s="1089"/>
      <c r="D30" s="1216" t="s">
        <v>291</v>
      </c>
      <c r="E30" s="1090" t="s">
        <v>266</v>
      </c>
      <c r="F30" s="1159" t="s">
        <v>686</v>
      </c>
      <c r="G30" s="1092" t="s">
        <v>0</v>
      </c>
      <c r="H30" s="1093"/>
      <c r="I30" s="1160">
        <f>'21'!R24</f>
        <v>96</v>
      </c>
      <c r="J30" s="1095"/>
      <c r="K30" s="1082"/>
      <c r="L30" s="1101">
        <f>'21'!R24-'21'!R12</f>
        <v>-3.200000000000003</v>
      </c>
      <c r="M30" s="1116"/>
      <c r="N30" s="1154"/>
      <c r="O30" s="432"/>
      <c r="P30" s="1098"/>
    </row>
    <row r="31" spans="2:16" s="1137" customFormat="1" ht="19.5" customHeight="1">
      <c r="B31" s="1215">
        <v>22</v>
      </c>
      <c r="C31" s="1089"/>
      <c r="D31" s="1216" t="s">
        <v>292</v>
      </c>
      <c r="E31" s="1090" t="s">
        <v>266</v>
      </c>
      <c r="F31" s="1091" t="s">
        <v>678</v>
      </c>
      <c r="G31" s="1142" t="s">
        <v>0</v>
      </c>
      <c r="H31" s="1093"/>
      <c r="I31" s="1161">
        <f>'22'!D27</f>
        <v>173693</v>
      </c>
      <c r="J31" s="1095"/>
      <c r="K31" s="1100"/>
      <c r="L31" s="1096">
        <f>'22'!D27-'22'!D14</f>
        <v>708</v>
      </c>
      <c r="M31" s="1097"/>
      <c r="N31" s="431"/>
      <c r="O31" s="432"/>
      <c r="P31" s="1110"/>
    </row>
    <row r="32" spans="2:16" s="7" customFormat="1" ht="19.5" customHeight="1">
      <c r="B32" s="1245">
        <v>23</v>
      </c>
      <c r="C32" s="1064">
        <v>-1</v>
      </c>
      <c r="D32" s="1077" t="s">
        <v>293</v>
      </c>
      <c r="E32" s="1065" t="s">
        <v>266</v>
      </c>
      <c r="F32" s="1078" t="s">
        <v>653</v>
      </c>
      <c r="G32" s="11" t="s">
        <v>0</v>
      </c>
      <c r="H32" s="1079"/>
      <c r="I32" s="1162">
        <f>'主要指標1'!F29</f>
        <v>61834</v>
      </c>
      <c r="J32" s="1081"/>
      <c r="K32" s="1082"/>
      <c r="L32" s="1083">
        <f>'主要指標1'!F29-'主要指標1'!F17</f>
        <v>1660</v>
      </c>
      <c r="M32" s="1073"/>
      <c r="N32" s="429"/>
      <c r="O32" s="1104"/>
      <c r="P32" s="1110"/>
    </row>
    <row r="33" spans="2:16" s="7" customFormat="1" ht="19.5" customHeight="1">
      <c r="B33" s="1246"/>
      <c r="C33" s="1114">
        <v>-2</v>
      </c>
      <c r="D33" s="1217" t="s">
        <v>294</v>
      </c>
      <c r="E33" s="1123" t="s">
        <v>266</v>
      </c>
      <c r="F33" s="1124" t="s">
        <v>1</v>
      </c>
      <c r="G33" s="1125" t="s">
        <v>0</v>
      </c>
      <c r="H33" s="1079"/>
      <c r="I33" s="1162">
        <f>'主要指標1'!G29</f>
        <v>43485</v>
      </c>
      <c r="J33" s="1081"/>
      <c r="K33" s="1088"/>
      <c r="L33" s="1139">
        <f>'主要指標1'!G29-'主要指標1'!G17</f>
        <v>531</v>
      </c>
      <c r="M33" s="1129"/>
      <c r="N33" s="429"/>
      <c r="O33" s="1104"/>
      <c r="P33" s="1086"/>
    </row>
    <row r="34" spans="2:16" s="7" customFormat="1" ht="19.5" customHeight="1">
      <c r="B34" s="1245">
        <v>24</v>
      </c>
      <c r="C34" s="1064">
        <v>-1</v>
      </c>
      <c r="D34" s="1214" t="s">
        <v>295</v>
      </c>
      <c r="E34" s="1134" t="s">
        <v>266</v>
      </c>
      <c r="F34" s="1135" t="s">
        <v>644</v>
      </c>
      <c r="G34" s="1067" t="s">
        <v>0</v>
      </c>
      <c r="H34" s="1068"/>
      <c r="I34" s="1163">
        <f>'主要指標2'!J30</f>
        <v>1429</v>
      </c>
      <c r="J34" s="1070"/>
      <c r="K34" s="1071"/>
      <c r="L34" s="1072">
        <f>'主要指標2'!J30-'主要指標2'!J18</f>
        <v>-584</v>
      </c>
      <c r="M34" s="1164"/>
      <c r="N34" s="1165"/>
      <c r="O34" s="1166"/>
      <c r="P34" s="1110"/>
    </row>
    <row r="35" spans="2:16" s="7" customFormat="1" ht="19.5" customHeight="1">
      <c r="B35" s="1247"/>
      <c r="C35" s="1167">
        <v>-2</v>
      </c>
      <c r="D35" s="1219" t="s">
        <v>296</v>
      </c>
      <c r="E35" s="1168" t="s">
        <v>266</v>
      </c>
      <c r="F35" s="1169" t="s">
        <v>1</v>
      </c>
      <c r="G35" s="1170" t="s">
        <v>0</v>
      </c>
      <c r="H35" s="1171"/>
      <c r="I35" s="1172">
        <f>'主要指標2'!K30</f>
        <v>20164</v>
      </c>
      <c r="J35" s="1173"/>
      <c r="K35" s="1174"/>
      <c r="L35" s="1175">
        <f>'主要指標2'!K30-'主要指標2'!K18</f>
        <v>-11859</v>
      </c>
      <c r="M35" s="1176"/>
      <c r="N35" s="1177"/>
      <c r="O35" s="1178"/>
      <c r="P35" s="1179"/>
    </row>
    <row r="36" spans="2:16" s="7" customFormat="1" ht="9.75" customHeight="1">
      <c r="B36" s="1180"/>
      <c r="C36" s="1077"/>
      <c r="D36" s="1077"/>
      <c r="E36" s="11"/>
      <c r="F36" s="11"/>
      <c r="G36" s="11"/>
      <c r="H36" s="1181"/>
      <c r="I36" s="1182"/>
      <c r="J36" s="1086"/>
      <c r="K36" s="1183"/>
      <c r="L36" s="1184"/>
      <c r="M36" s="1185"/>
      <c r="N36" s="1184"/>
      <c r="O36" s="1184"/>
      <c r="P36" s="1086"/>
    </row>
    <row r="37" spans="2:16" s="7" customFormat="1" ht="19.5" customHeight="1">
      <c r="B37" s="1242">
        <v>25</v>
      </c>
      <c r="C37" s="1077">
        <v>-1</v>
      </c>
      <c r="D37" s="1077" t="s">
        <v>297</v>
      </c>
      <c r="E37" s="1065" t="s">
        <v>266</v>
      </c>
      <c r="F37" s="1186" t="s">
        <v>588</v>
      </c>
      <c r="G37" s="11" t="s">
        <v>0</v>
      </c>
      <c r="H37" s="1181"/>
      <c r="I37" s="1187">
        <v>2282.16</v>
      </c>
      <c r="J37" s="1086"/>
      <c r="K37" s="1077"/>
      <c r="L37" s="1188">
        <f>2282.16-2282.15</f>
        <v>0.009999999999763531</v>
      </c>
      <c r="M37" s="1189"/>
      <c r="N37" s="693"/>
      <c r="O37" s="693"/>
      <c r="P37" s="1086"/>
    </row>
    <row r="38" spans="2:16" s="7" customFormat="1" ht="19.5" customHeight="1">
      <c r="B38" s="1242"/>
      <c r="C38" s="1077">
        <v>-2</v>
      </c>
      <c r="D38" s="1077" t="s">
        <v>298</v>
      </c>
      <c r="E38" s="1065" t="s">
        <v>266</v>
      </c>
      <c r="F38" s="1190" t="s">
        <v>470</v>
      </c>
      <c r="G38" s="11" t="s">
        <v>0</v>
      </c>
      <c r="H38" s="1181"/>
      <c r="I38" s="1191">
        <v>46333</v>
      </c>
      <c r="J38" s="1086"/>
      <c r="K38" s="1192"/>
      <c r="L38" s="1193">
        <v>641</v>
      </c>
      <c r="M38" s="1194"/>
      <c r="N38" s="694"/>
      <c r="O38" s="694"/>
      <c r="P38" s="1086"/>
    </row>
    <row r="39" spans="2:16" s="7" customFormat="1" ht="19.5" customHeight="1">
      <c r="B39" s="1242"/>
      <c r="C39" s="1077">
        <v>-3</v>
      </c>
      <c r="D39" s="1077" t="s">
        <v>471</v>
      </c>
      <c r="E39" s="1183" t="s">
        <v>266</v>
      </c>
      <c r="F39" s="1190" t="s">
        <v>603</v>
      </c>
      <c r="G39" s="1086" t="s">
        <v>0</v>
      </c>
      <c r="H39" s="1181"/>
      <c r="I39" s="1195">
        <v>2167</v>
      </c>
      <c r="J39" s="1086"/>
      <c r="K39" s="1181"/>
      <c r="L39" s="1193">
        <f>2167-2332</f>
        <v>-165</v>
      </c>
      <c r="M39" s="1194"/>
      <c r="N39" s="694"/>
      <c r="O39" s="694"/>
      <c r="P39" s="1086"/>
    </row>
    <row r="40" spans="2:16" s="5" customFormat="1" ht="9.75" customHeight="1">
      <c r="B40" s="1220"/>
      <c r="C40" s="1219"/>
      <c r="D40" s="1219"/>
      <c r="E40" s="15"/>
      <c r="F40" s="15"/>
      <c r="G40" s="15"/>
      <c r="H40" s="16"/>
      <c r="I40" s="434"/>
      <c r="J40" s="17"/>
      <c r="K40" s="18"/>
      <c r="L40" s="435"/>
      <c r="M40" s="436"/>
      <c r="N40" s="435"/>
      <c r="O40" s="435"/>
      <c r="P40" s="17"/>
    </row>
    <row r="41" spans="2:16" s="7" customFormat="1" ht="13.5" customHeight="1">
      <c r="B41" s="19" t="s">
        <v>692</v>
      </c>
      <c r="C41" s="20"/>
      <c r="D41" s="20"/>
      <c r="E41" s="20"/>
      <c r="F41" s="20"/>
      <c r="G41" s="20"/>
      <c r="H41" s="20"/>
      <c r="I41" s="20"/>
      <c r="J41" s="20"/>
      <c r="K41" s="20"/>
      <c r="L41" s="20"/>
      <c r="M41" s="20"/>
      <c r="N41" s="20"/>
      <c r="O41" s="20"/>
      <c r="P41" s="20"/>
    </row>
    <row r="42" spans="2:16" s="5" customFormat="1" ht="4.5" customHeight="1">
      <c r="B42" s="1077"/>
      <c r="C42" s="1077"/>
      <c r="D42" s="1077"/>
      <c r="E42" s="13"/>
      <c r="F42" s="13"/>
      <c r="G42" s="13"/>
      <c r="H42" s="13"/>
      <c r="I42" s="437"/>
      <c r="J42" s="13"/>
      <c r="K42" s="14"/>
      <c r="L42" s="433"/>
      <c r="M42" s="433"/>
      <c r="N42" s="433"/>
      <c r="O42" s="433"/>
      <c r="P42" s="13"/>
    </row>
    <row r="43" spans="2:16" s="8" customFormat="1" ht="12" customHeight="1">
      <c r="B43" s="11" t="s">
        <v>517</v>
      </c>
      <c r="C43" s="11"/>
      <c r="D43" s="11"/>
      <c r="E43" s="12"/>
      <c r="F43" s="12"/>
      <c r="G43" s="12"/>
      <c r="H43" s="12"/>
      <c r="I43" s="12"/>
      <c r="J43" s="12"/>
      <c r="K43" s="12"/>
      <c r="L43" s="12"/>
      <c r="M43" s="12"/>
      <c r="N43" s="12"/>
      <c r="O43" s="12"/>
      <c r="P43" s="12"/>
    </row>
    <row r="44" spans="2:16" s="8" customFormat="1" ht="12" customHeight="1">
      <c r="B44" s="11" t="s">
        <v>621</v>
      </c>
      <c r="C44" s="11"/>
      <c r="D44" s="11"/>
      <c r="E44" s="12"/>
      <c r="F44" s="12"/>
      <c r="G44" s="12"/>
      <c r="H44" s="12"/>
      <c r="I44" s="12"/>
      <c r="J44" s="12"/>
      <c r="K44" s="12"/>
      <c r="L44" s="12"/>
      <c r="M44" s="12"/>
      <c r="N44" s="12"/>
      <c r="O44" s="12"/>
      <c r="P44" s="12"/>
    </row>
    <row r="45" spans="2:16" s="8" customFormat="1" ht="12" customHeight="1">
      <c r="B45" s="11" t="s">
        <v>463</v>
      </c>
      <c r="C45" s="11"/>
      <c r="D45" s="11"/>
      <c r="E45" s="12"/>
      <c r="F45" s="12"/>
      <c r="G45" s="12"/>
      <c r="H45" s="12"/>
      <c r="I45" s="12"/>
      <c r="J45" s="12"/>
      <c r="K45" s="12"/>
      <c r="L45" s="12"/>
      <c r="M45" s="12"/>
      <c r="N45" s="12"/>
      <c r="O45" s="12"/>
      <c r="P45" s="12"/>
    </row>
    <row r="46" spans="2:16" s="8" customFormat="1" ht="12" customHeight="1">
      <c r="B46" s="11" t="s">
        <v>464</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221"/>
      <c r="C48" s="1221"/>
      <c r="D48" s="1221"/>
      <c r="E48" s="9"/>
      <c r="F48" s="9"/>
      <c r="G48" s="9"/>
      <c r="H48" s="9"/>
      <c r="I48" s="9"/>
      <c r="J48" s="9"/>
      <c r="K48" s="9"/>
      <c r="L48" s="9"/>
      <c r="M48" s="9"/>
      <c r="N48" s="9"/>
      <c r="O48" s="9"/>
      <c r="P48" s="9"/>
    </row>
    <row r="49" spans="2:15" s="5" customFormat="1" ht="14.25">
      <c r="B49" s="7"/>
      <c r="C49" s="7"/>
      <c r="D49" s="7"/>
      <c r="I49" s="438"/>
      <c r="K49" s="6"/>
      <c r="L49" s="439"/>
      <c r="M49" s="439"/>
      <c r="N49" s="439"/>
      <c r="O49" s="439"/>
    </row>
    <row r="50" spans="2:16" s="2" customFormat="1" ht="14.25">
      <c r="B50" s="7"/>
      <c r="C50" s="7"/>
      <c r="D50" s="7"/>
      <c r="E50" s="5"/>
      <c r="F50" s="5"/>
      <c r="G50" s="5"/>
      <c r="H50" s="5"/>
      <c r="I50" s="438"/>
      <c r="J50" s="5"/>
      <c r="K50" s="6"/>
      <c r="L50" s="439"/>
      <c r="M50" s="439"/>
      <c r="N50" s="439"/>
      <c r="O50" s="439"/>
      <c r="P50" s="5"/>
    </row>
    <row r="51" spans="2:15" s="2" customFormat="1" ht="14.25">
      <c r="B51" s="1222"/>
      <c r="C51" s="1222"/>
      <c r="D51" s="1222"/>
      <c r="I51" s="440"/>
      <c r="K51" s="3"/>
      <c r="L51" s="441"/>
      <c r="M51" s="441"/>
      <c r="N51" s="441"/>
      <c r="O51" s="441"/>
    </row>
    <row r="52" spans="2:16" ht="14.25">
      <c r="B52" s="1222"/>
      <c r="C52" s="1222"/>
      <c r="D52" s="1222"/>
      <c r="E52" s="2"/>
      <c r="F52" s="2"/>
      <c r="G52" s="2"/>
      <c r="H52" s="2"/>
      <c r="I52" s="440"/>
      <c r="J52" s="2"/>
      <c r="K52" s="3"/>
      <c r="L52" s="441"/>
      <c r="M52" s="441"/>
      <c r="N52" s="441"/>
      <c r="O52" s="441"/>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281" t="s">
        <v>159</v>
      </c>
      <c r="B1" s="1281"/>
      <c r="C1" s="1281"/>
      <c r="D1" s="1281"/>
      <c r="E1" s="1281"/>
      <c r="F1" s="1281"/>
      <c r="G1" s="1281"/>
      <c r="H1" s="1281"/>
      <c r="I1" s="1281"/>
      <c r="J1" s="1281"/>
      <c r="K1" s="294"/>
    </row>
    <row r="2" spans="2:10" ht="24.75" customHeight="1" thickBot="1">
      <c r="B2" s="73"/>
      <c r="C2" s="209"/>
      <c r="D2" s="73"/>
      <c r="E2" s="73"/>
      <c r="F2" s="73"/>
      <c r="G2" s="73"/>
      <c r="H2" s="73"/>
      <c r="I2" s="73"/>
      <c r="J2" s="660" t="s">
        <v>488</v>
      </c>
    </row>
    <row r="3" spans="1:11" ht="19.5" customHeight="1">
      <c r="A3" s="295"/>
      <c r="B3" s="1378" t="s">
        <v>391</v>
      </c>
      <c r="C3" s="296"/>
      <c r="D3" s="1414" t="s">
        <v>489</v>
      </c>
      <c r="E3" s="1414" t="s">
        <v>490</v>
      </c>
      <c r="F3" s="1390" t="s">
        <v>491</v>
      </c>
      <c r="G3" s="1390" t="s">
        <v>492</v>
      </c>
      <c r="H3" s="297"/>
      <c r="I3" s="1390" t="s">
        <v>493</v>
      </c>
      <c r="J3" s="1405" t="s">
        <v>160</v>
      </c>
      <c r="K3" s="209"/>
    </row>
    <row r="4" spans="1:11" ht="19.5" customHeight="1">
      <c r="A4" s="298"/>
      <c r="B4" s="1409"/>
      <c r="C4" s="209"/>
      <c r="D4" s="1415"/>
      <c r="E4" s="1415"/>
      <c r="F4" s="1404"/>
      <c r="G4" s="1404"/>
      <c r="H4" s="198" t="s">
        <v>494</v>
      </c>
      <c r="I4" s="1404"/>
      <c r="J4" s="1406"/>
      <c r="K4" s="209"/>
    </row>
    <row r="5" spans="1:11" ht="19.5" customHeight="1">
      <c r="A5" s="299"/>
      <c r="B5" s="1379"/>
      <c r="C5" s="209"/>
      <c r="D5" s="1392"/>
      <c r="E5" s="1392"/>
      <c r="F5" s="1391"/>
      <c r="G5" s="1391"/>
      <c r="H5" s="264"/>
      <c r="I5" s="1391"/>
      <c r="J5" s="1407"/>
      <c r="K5" s="209"/>
    </row>
    <row r="6" spans="1:11" ht="9" customHeight="1">
      <c r="A6" s="298"/>
      <c r="B6" s="280"/>
      <c r="C6" s="280"/>
      <c r="D6" s="246"/>
      <c r="E6" s="280"/>
      <c r="F6" s="280"/>
      <c r="G6" s="280"/>
      <c r="H6" s="280"/>
      <c r="I6" s="280"/>
      <c r="J6" s="300"/>
      <c r="K6" s="209"/>
    </row>
    <row r="7" spans="1:11" ht="18" customHeight="1">
      <c r="A7" s="298"/>
      <c r="B7" s="209"/>
      <c r="C7" s="209"/>
      <c r="D7" s="1408" t="s">
        <v>495</v>
      </c>
      <c r="E7" s="1409"/>
      <c r="F7" s="1409"/>
      <c r="G7" s="1409"/>
      <c r="H7" s="1409"/>
      <c r="I7" s="1409"/>
      <c r="J7" s="1410"/>
      <c r="K7" s="218"/>
    </row>
    <row r="8" spans="1:11" ht="9" customHeight="1">
      <c r="A8" s="298"/>
      <c r="B8" s="209"/>
      <c r="C8" s="209"/>
      <c r="D8" s="198"/>
      <c r="E8" s="218"/>
      <c r="F8" s="218"/>
      <c r="G8" s="218"/>
      <c r="H8" s="218"/>
      <c r="I8" s="218"/>
      <c r="J8" s="301"/>
      <c r="K8" s="218"/>
    </row>
    <row r="9" spans="1:12" ht="15" customHeight="1">
      <c r="A9" s="298"/>
      <c r="B9" s="209" t="s">
        <v>550</v>
      </c>
      <c r="C9" s="218"/>
      <c r="D9" s="302">
        <v>5199</v>
      </c>
      <c r="E9" s="303">
        <v>1609</v>
      </c>
      <c r="F9" s="303">
        <v>16</v>
      </c>
      <c r="G9" s="303">
        <v>2342</v>
      </c>
      <c r="H9" s="303">
        <v>702</v>
      </c>
      <c r="I9" s="303">
        <v>476</v>
      </c>
      <c r="J9" s="304">
        <v>54</v>
      </c>
      <c r="K9" s="305"/>
      <c r="L9" s="306"/>
    </row>
    <row r="10" spans="1:12" ht="15" customHeight="1">
      <c r="A10" s="298"/>
      <c r="B10" s="209" t="s">
        <v>392</v>
      </c>
      <c r="C10" s="218"/>
      <c r="D10" s="302">
        <v>5570</v>
      </c>
      <c r="E10" s="303">
        <v>1796</v>
      </c>
      <c r="F10" s="303">
        <v>21</v>
      </c>
      <c r="G10" s="303">
        <v>2613</v>
      </c>
      <c r="H10" s="303">
        <v>635</v>
      </c>
      <c r="I10" s="303">
        <v>458</v>
      </c>
      <c r="J10" s="304">
        <v>47</v>
      </c>
      <c r="K10" s="305"/>
      <c r="L10" s="306"/>
    </row>
    <row r="11" spans="1:12" s="348" customFormat="1" ht="15" customHeight="1">
      <c r="A11" s="907"/>
      <c r="B11" s="933" t="s">
        <v>549</v>
      </c>
      <c r="C11" s="887"/>
      <c r="D11" s="310">
        <v>5544</v>
      </c>
      <c r="E11" s="312">
        <v>1645</v>
      </c>
      <c r="F11" s="312">
        <v>19</v>
      </c>
      <c r="G11" s="312">
        <v>2773</v>
      </c>
      <c r="H11" s="312">
        <v>585</v>
      </c>
      <c r="I11" s="312">
        <v>483</v>
      </c>
      <c r="J11" s="941">
        <v>39</v>
      </c>
      <c r="K11" s="943"/>
      <c r="L11" s="911"/>
    </row>
    <row r="12" spans="1:12" ht="9" customHeight="1">
      <c r="A12" s="298"/>
      <c r="B12" s="209"/>
      <c r="C12" s="209"/>
      <c r="D12" s="302" t="s">
        <v>161</v>
      </c>
      <c r="E12" s="303"/>
      <c r="F12" s="303" t="s">
        <v>161</v>
      </c>
      <c r="G12" s="303" t="s">
        <v>161</v>
      </c>
      <c r="H12" s="303" t="s">
        <v>161</v>
      </c>
      <c r="I12" s="303" t="s">
        <v>161</v>
      </c>
      <c r="J12" s="304" t="s">
        <v>161</v>
      </c>
      <c r="K12" s="305"/>
      <c r="L12" s="306"/>
    </row>
    <row r="13" spans="1:11" ht="15" customHeight="1">
      <c r="A13" s="298"/>
      <c r="B13" s="887" t="s">
        <v>652</v>
      </c>
      <c r="C13" s="754"/>
      <c r="D13" s="643">
        <v>477</v>
      </c>
      <c r="E13" s="644">
        <v>145</v>
      </c>
      <c r="F13" s="644">
        <v>4</v>
      </c>
      <c r="G13" s="644">
        <v>225</v>
      </c>
      <c r="H13" s="644">
        <v>51</v>
      </c>
      <c r="I13" s="644">
        <v>51</v>
      </c>
      <c r="J13" s="646">
        <v>1</v>
      </c>
      <c r="K13" s="309"/>
    </row>
    <row r="14" spans="1:11" ht="15" customHeight="1">
      <c r="A14" s="298"/>
      <c r="B14" s="668" t="s">
        <v>23</v>
      </c>
      <c r="C14" s="307"/>
      <c r="D14" s="643">
        <v>477</v>
      </c>
      <c r="E14" s="644">
        <v>137</v>
      </c>
      <c r="F14" s="644">
        <v>3</v>
      </c>
      <c r="G14" s="644">
        <v>236</v>
      </c>
      <c r="H14" s="644">
        <v>51</v>
      </c>
      <c r="I14" s="644">
        <v>42</v>
      </c>
      <c r="J14" s="646">
        <v>8</v>
      </c>
      <c r="K14" s="309"/>
    </row>
    <row r="15" spans="1:11" ht="15" customHeight="1">
      <c r="A15" s="298"/>
      <c r="B15" s="668" t="s">
        <v>24</v>
      </c>
      <c r="C15" s="307"/>
      <c r="D15" s="643">
        <v>399</v>
      </c>
      <c r="E15" s="644">
        <v>85</v>
      </c>
      <c r="F15" s="644">
        <v>1</v>
      </c>
      <c r="G15" s="644">
        <v>207</v>
      </c>
      <c r="H15" s="644">
        <v>67</v>
      </c>
      <c r="I15" s="644">
        <v>39</v>
      </c>
      <c r="J15" s="646">
        <v>0</v>
      </c>
      <c r="K15" s="309"/>
    </row>
    <row r="16" spans="1:11" ht="15" customHeight="1">
      <c r="A16" s="298"/>
      <c r="B16" s="668" t="s">
        <v>25</v>
      </c>
      <c r="C16" s="307"/>
      <c r="D16" s="851">
        <v>480</v>
      </c>
      <c r="E16" s="936">
        <v>168</v>
      </c>
      <c r="F16" s="936">
        <v>2</v>
      </c>
      <c r="G16" s="936">
        <v>218</v>
      </c>
      <c r="H16" s="936">
        <v>51</v>
      </c>
      <c r="I16" s="936">
        <v>38</v>
      </c>
      <c r="J16" s="937">
        <v>3</v>
      </c>
      <c r="K16" s="852"/>
    </row>
    <row r="17" spans="1:11" s="348" customFormat="1" ht="15" customHeight="1">
      <c r="A17" s="907"/>
      <c r="B17" s="908" t="s">
        <v>26</v>
      </c>
      <c r="C17" s="909"/>
      <c r="D17" s="851">
        <v>453</v>
      </c>
      <c r="E17" s="936">
        <v>133</v>
      </c>
      <c r="F17" s="936">
        <v>1</v>
      </c>
      <c r="G17" s="936">
        <v>216</v>
      </c>
      <c r="H17" s="936">
        <v>48</v>
      </c>
      <c r="I17" s="936">
        <v>47</v>
      </c>
      <c r="J17" s="937">
        <v>8</v>
      </c>
      <c r="K17" s="912"/>
    </row>
    <row r="18" spans="1:11" s="348" customFormat="1" ht="15" customHeight="1">
      <c r="A18" s="907"/>
      <c r="B18" s="908" t="s">
        <v>520</v>
      </c>
      <c r="C18" s="909"/>
      <c r="D18" s="851">
        <v>511</v>
      </c>
      <c r="E18" s="936">
        <v>107</v>
      </c>
      <c r="F18" s="936">
        <v>1</v>
      </c>
      <c r="G18" s="936">
        <v>311</v>
      </c>
      <c r="H18" s="936">
        <v>45</v>
      </c>
      <c r="I18" s="936">
        <v>41</v>
      </c>
      <c r="J18" s="937">
        <v>6</v>
      </c>
      <c r="K18" s="912"/>
    </row>
    <row r="19" spans="1:11" s="348" customFormat="1" ht="15" customHeight="1">
      <c r="A19" s="907"/>
      <c r="B19" s="908" t="s">
        <v>27</v>
      </c>
      <c r="C19" s="909"/>
      <c r="D19" s="851">
        <v>478</v>
      </c>
      <c r="E19" s="936">
        <v>161</v>
      </c>
      <c r="F19" s="936">
        <v>1</v>
      </c>
      <c r="G19" s="936">
        <v>237</v>
      </c>
      <c r="H19" s="936">
        <v>38</v>
      </c>
      <c r="I19" s="936">
        <v>38</v>
      </c>
      <c r="J19" s="937">
        <v>3</v>
      </c>
      <c r="K19" s="912"/>
    </row>
    <row r="20" spans="1:11" s="348" customFormat="1" ht="15" customHeight="1">
      <c r="A20" s="907"/>
      <c r="B20" s="908" t="s">
        <v>28</v>
      </c>
      <c r="C20" s="909"/>
      <c r="D20" s="851">
        <v>489</v>
      </c>
      <c r="E20" s="936">
        <v>149</v>
      </c>
      <c r="F20" s="644">
        <v>0</v>
      </c>
      <c r="G20" s="936">
        <v>262</v>
      </c>
      <c r="H20" s="936">
        <v>38</v>
      </c>
      <c r="I20" s="936">
        <v>37</v>
      </c>
      <c r="J20" s="937">
        <v>3</v>
      </c>
      <c r="K20" s="912"/>
    </row>
    <row r="21" spans="1:11" s="348" customFormat="1" ht="15" customHeight="1">
      <c r="A21" s="907"/>
      <c r="B21" s="887" t="s">
        <v>551</v>
      </c>
      <c r="C21" s="909"/>
      <c r="D21" s="851">
        <v>432</v>
      </c>
      <c r="E21" s="936">
        <v>118</v>
      </c>
      <c r="F21" s="644">
        <v>0</v>
      </c>
      <c r="G21" s="936">
        <v>196</v>
      </c>
      <c r="H21" s="936">
        <v>81</v>
      </c>
      <c r="I21" s="936">
        <v>30</v>
      </c>
      <c r="J21" s="937">
        <v>7</v>
      </c>
      <c r="K21" s="912"/>
    </row>
    <row r="22" spans="1:11" s="348" customFormat="1" ht="15" customHeight="1">
      <c r="A22" s="907"/>
      <c r="B22" s="668" t="s">
        <v>543</v>
      </c>
      <c r="C22" s="909"/>
      <c r="D22" s="851">
        <v>421</v>
      </c>
      <c r="E22" s="936">
        <v>120</v>
      </c>
      <c r="F22" s="644">
        <v>2</v>
      </c>
      <c r="G22" s="936">
        <v>210</v>
      </c>
      <c r="H22" s="936">
        <v>43</v>
      </c>
      <c r="I22" s="936">
        <v>43</v>
      </c>
      <c r="J22" s="937">
        <v>3</v>
      </c>
      <c r="K22" s="912"/>
    </row>
    <row r="23" spans="1:11" s="348" customFormat="1" ht="15" customHeight="1">
      <c r="A23" s="907"/>
      <c r="B23" s="668" t="s">
        <v>570</v>
      </c>
      <c r="C23" s="909"/>
      <c r="D23" s="851">
        <v>457</v>
      </c>
      <c r="E23" s="936">
        <v>153</v>
      </c>
      <c r="F23" s="644">
        <v>1</v>
      </c>
      <c r="G23" s="936">
        <v>197</v>
      </c>
      <c r="H23" s="936">
        <v>37</v>
      </c>
      <c r="I23" s="936">
        <v>36</v>
      </c>
      <c r="J23" s="937">
        <v>33</v>
      </c>
      <c r="K23" s="912"/>
    </row>
    <row r="24" spans="1:11" s="348" customFormat="1" ht="15" customHeight="1">
      <c r="A24" s="907"/>
      <c r="B24" s="908" t="s">
        <v>596</v>
      </c>
      <c r="C24" s="909"/>
      <c r="D24" s="851">
        <v>486</v>
      </c>
      <c r="E24" s="936">
        <v>140</v>
      </c>
      <c r="F24" s="644">
        <v>1</v>
      </c>
      <c r="G24" s="936">
        <v>257</v>
      </c>
      <c r="H24" s="936">
        <v>40</v>
      </c>
      <c r="I24" s="936">
        <v>41</v>
      </c>
      <c r="J24" s="937">
        <v>7</v>
      </c>
      <c r="K24" s="912"/>
    </row>
    <row r="25" spans="1:11" s="348" customFormat="1" ht="15" customHeight="1">
      <c r="A25" s="907"/>
      <c r="B25" s="908" t="s">
        <v>611</v>
      </c>
      <c r="C25" s="909"/>
      <c r="D25" s="851">
        <v>487</v>
      </c>
      <c r="E25" s="936">
        <v>155</v>
      </c>
      <c r="F25" s="644">
        <v>3</v>
      </c>
      <c r="G25" s="936">
        <v>236</v>
      </c>
      <c r="H25" s="936">
        <v>40</v>
      </c>
      <c r="I25" s="936">
        <v>48</v>
      </c>
      <c r="J25" s="937">
        <v>5</v>
      </c>
      <c r="K25" s="912"/>
    </row>
    <row r="26" spans="1:11" ht="9" customHeight="1">
      <c r="A26" s="298"/>
      <c r="B26" s="218"/>
      <c r="C26" s="307"/>
      <c r="D26" s="302"/>
      <c r="E26" s="308"/>
      <c r="F26" s="313"/>
      <c r="G26" s="303"/>
      <c r="H26" s="303"/>
      <c r="I26" s="303"/>
      <c r="J26" s="304"/>
      <c r="K26" s="305"/>
    </row>
    <row r="27" spans="1:11" ht="18" customHeight="1">
      <c r="A27" s="298"/>
      <c r="B27" s="218"/>
      <c r="C27" s="209"/>
      <c r="D27" s="1411" t="s">
        <v>496</v>
      </c>
      <c r="E27" s="1412"/>
      <c r="F27" s="1412"/>
      <c r="G27" s="1412"/>
      <c r="H27" s="1412"/>
      <c r="I27" s="1412"/>
      <c r="J27" s="1413"/>
      <c r="K27" s="305"/>
    </row>
    <row r="28" spans="1:11" ht="9" customHeight="1">
      <c r="A28" s="298"/>
      <c r="B28" s="218"/>
      <c r="C28" s="209"/>
      <c r="D28" s="314"/>
      <c r="E28" s="315"/>
      <c r="F28" s="315"/>
      <c r="G28" s="315"/>
      <c r="H28" s="315"/>
      <c r="I28" s="315"/>
      <c r="J28" s="316"/>
      <c r="K28" s="305"/>
    </row>
    <row r="29" spans="1:12" ht="15" customHeight="1">
      <c r="A29" s="298"/>
      <c r="B29" s="209" t="s">
        <v>550</v>
      </c>
      <c r="C29" s="218"/>
      <c r="D29" s="302">
        <v>1554578</v>
      </c>
      <c r="E29" s="303">
        <v>179179</v>
      </c>
      <c r="F29" s="303">
        <v>38680</v>
      </c>
      <c r="G29" s="303">
        <v>953245</v>
      </c>
      <c r="H29" s="303">
        <v>329694</v>
      </c>
      <c r="I29" s="303">
        <v>48666</v>
      </c>
      <c r="J29" s="304">
        <v>5114</v>
      </c>
      <c r="K29" s="305"/>
      <c r="L29" s="306"/>
    </row>
    <row r="30" spans="1:12" ht="15" customHeight="1">
      <c r="A30" s="298"/>
      <c r="B30" s="209" t="s">
        <v>392</v>
      </c>
      <c r="C30" s="218"/>
      <c r="D30" s="302">
        <v>1570890</v>
      </c>
      <c r="E30" s="303">
        <v>191406</v>
      </c>
      <c r="F30" s="303">
        <v>12127</v>
      </c>
      <c r="G30" s="303">
        <v>965466</v>
      </c>
      <c r="H30" s="303">
        <v>352735</v>
      </c>
      <c r="I30" s="303">
        <v>44569</v>
      </c>
      <c r="J30" s="304">
        <v>4587</v>
      </c>
      <c r="K30" s="305"/>
      <c r="L30" s="306"/>
    </row>
    <row r="31" spans="1:12" s="348" customFormat="1" ht="15" customHeight="1">
      <c r="A31" s="907"/>
      <c r="B31" s="933" t="s">
        <v>549</v>
      </c>
      <c r="C31" s="887"/>
      <c r="D31" s="310">
        <v>1518555</v>
      </c>
      <c r="E31" s="312">
        <v>168927</v>
      </c>
      <c r="F31" s="312">
        <v>11437</v>
      </c>
      <c r="G31" s="312">
        <v>1064405</v>
      </c>
      <c r="H31" s="312">
        <v>224822</v>
      </c>
      <c r="I31" s="312">
        <v>46055</v>
      </c>
      <c r="J31" s="941">
        <v>2917</v>
      </c>
      <c r="K31" s="943"/>
      <c r="L31" s="911"/>
    </row>
    <row r="32" spans="1:12" ht="9" customHeight="1">
      <c r="A32" s="298"/>
      <c r="B32" s="209"/>
      <c r="C32" s="218"/>
      <c r="D32" s="302"/>
      <c r="E32" s="303"/>
      <c r="F32" s="303"/>
      <c r="G32" s="303"/>
      <c r="H32" s="303"/>
      <c r="I32" s="303"/>
      <c r="J32" s="304"/>
      <c r="K32" s="305"/>
      <c r="L32" s="306"/>
    </row>
    <row r="33" spans="1:12" ht="15" customHeight="1">
      <c r="A33" s="298"/>
      <c r="B33" s="887" t="s">
        <v>652</v>
      </c>
      <c r="C33" s="754"/>
      <c r="D33" s="755">
        <v>134983</v>
      </c>
      <c r="E33" s="645">
        <v>15302</v>
      </c>
      <c r="F33" s="645">
        <v>455</v>
      </c>
      <c r="G33" s="645">
        <v>107318</v>
      </c>
      <c r="H33" s="645">
        <v>7406</v>
      </c>
      <c r="I33" s="645">
        <v>4485</v>
      </c>
      <c r="J33" s="642">
        <v>17</v>
      </c>
      <c r="K33" s="309"/>
      <c r="L33" s="306"/>
    </row>
    <row r="34" spans="1:12" ht="15" customHeight="1">
      <c r="A34" s="298"/>
      <c r="B34" s="668" t="s">
        <v>23</v>
      </c>
      <c r="C34" s="307"/>
      <c r="D34" s="755">
        <v>124677</v>
      </c>
      <c r="E34" s="645">
        <v>13687</v>
      </c>
      <c r="F34" s="645">
        <v>396</v>
      </c>
      <c r="G34" s="645">
        <v>60256</v>
      </c>
      <c r="H34" s="645">
        <v>45931</v>
      </c>
      <c r="I34" s="645">
        <v>3999</v>
      </c>
      <c r="J34" s="642">
        <v>408</v>
      </c>
      <c r="K34" s="309"/>
      <c r="L34" s="306"/>
    </row>
    <row r="35" spans="1:12" ht="15" customHeight="1">
      <c r="A35" s="298"/>
      <c r="B35" s="668" t="s">
        <v>24</v>
      </c>
      <c r="C35" s="307"/>
      <c r="D35" s="755">
        <v>93807</v>
      </c>
      <c r="E35" s="645">
        <v>8951</v>
      </c>
      <c r="F35" s="645">
        <v>251</v>
      </c>
      <c r="G35" s="645">
        <v>65393</v>
      </c>
      <c r="H35" s="645">
        <v>15241</v>
      </c>
      <c r="I35" s="645">
        <v>3971</v>
      </c>
      <c r="J35" s="646">
        <v>0</v>
      </c>
      <c r="K35" s="309"/>
      <c r="L35" s="306"/>
    </row>
    <row r="36" spans="1:11" ht="15" customHeight="1">
      <c r="A36" s="298"/>
      <c r="B36" s="668" t="s">
        <v>25</v>
      </c>
      <c r="C36" s="307"/>
      <c r="D36" s="851">
        <v>114265</v>
      </c>
      <c r="E36" s="936">
        <v>16895</v>
      </c>
      <c r="F36" s="936">
        <v>596</v>
      </c>
      <c r="G36" s="936">
        <v>79216</v>
      </c>
      <c r="H36" s="936">
        <v>13939</v>
      </c>
      <c r="I36" s="936">
        <v>3492</v>
      </c>
      <c r="J36" s="937">
        <v>127</v>
      </c>
      <c r="K36" s="852"/>
    </row>
    <row r="37" spans="1:11" ht="15" customHeight="1">
      <c r="A37" s="298"/>
      <c r="B37" s="668" t="s">
        <v>26</v>
      </c>
      <c r="C37" s="307"/>
      <c r="D37" s="851">
        <v>115483</v>
      </c>
      <c r="E37" s="936">
        <v>13268</v>
      </c>
      <c r="F37" s="936">
        <v>1994</v>
      </c>
      <c r="G37" s="936">
        <v>85511</v>
      </c>
      <c r="H37" s="936">
        <v>9627</v>
      </c>
      <c r="I37" s="936">
        <v>4283</v>
      </c>
      <c r="J37" s="937">
        <v>800</v>
      </c>
      <c r="K37" s="852"/>
    </row>
    <row r="38" spans="1:11" s="348" customFormat="1" ht="15" customHeight="1">
      <c r="A38" s="907"/>
      <c r="B38" s="908" t="s">
        <v>520</v>
      </c>
      <c r="C38" s="909"/>
      <c r="D38" s="851">
        <v>141636</v>
      </c>
      <c r="E38" s="936">
        <v>11537</v>
      </c>
      <c r="F38" s="936">
        <v>430</v>
      </c>
      <c r="G38" s="936">
        <v>101353</v>
      </c>
      <c r="H38" s="936">
        <v>23850</v>
      </c>
      <c r="I38" s="936">
        <v>4102</v>
      </c>
      <c r="J38" s="937">
        <v>364</v>
      </c>
      <c r="K38" s="912"/>
    </row>
    <row r="39" spans="1:11" s="348" customFormat="1" ht="15" customHeight="1">
      <c r="A39" s="907"/>
      <c r="B39" s="908" t="s">
        <v>27</v>
      </c>
      <c r="C39" s="909"/>
      <c r="D39" s="851">
        <v>167604</v>
      </c>
      <c r="E39" s="936">
        <v>15959</v>
      </c>
      <c r="F39" s="936">
        <v>5820</v>
      </c>
      <c r="G39" s="936">
        <v>110026</v>
      </c>
      <c r="H39" s="936">
        <v>31813</v>
      </c>
      <c r="I39" s="936">
        <v>3750</v>
      </c>
      <c r="J39" s="937">
        <v>236</v>
      </c>
      <c r="K39" s="912"/>
    </row>
    <row r="40" spans="1:11" s="348" customFormat="1" ht="15" customHeight="1">
      <c r="A40" s="907"/>
      <c r="B40" s="908" t="s">
        <v>28</v>
      </c>
      <c r="C40" s="909"/>
      <c r="D40" s="851">
        <v>134650</v>
      </c>
      <c r="E40" s="936">
        <v>15711</v>
      </c>
      <c r="F40" s="645">
        <v>0</v>
      </c>
      <c r="G40" s="936">
        <v>107420</v>
      </c>
      <c r="H40" s="936">
        <v>7915</v>
      </c>
      <c r="I40" s="936">
        <v>3350</v>
      </c>
      <c r="J40" s="937">
        <v>254</v>
      </c>
      <c r="K40" s="912"/>
    </row>
    <row r="41" spans="1:11" s="348" customFormat="1" ht="15" customHeight="1">
      <c r="A41" s="907"/>
      <c r="B41" s="887" t="s">
        <v>551</v>
      </c>
      <c r="C41" s="909"/>
      <c r="D41" s="851">
        <v>97443</v>
      </c>
      <c r="E41" s="936">
        <v>11919</v>
      </c>
      <c r="F41" s="645">
        <v>0</v>
      </c>
      <c r="G41" s="936">
        <v>71635</v>
      </c>
      <c r="H41" s="936">
        <v>10653</v>
      </c>
      <c r="I41" s="936">
        <v>2908</v>
      </c>
      <c r="J41" s="937">
        <v>328</v>
      </c>
      <c r="K41" s="912"/>
    </row>
    <row r="42" spans="1:11" s="348" customFormat="1" ht="15" customHeight="1">
      <c r="A42" s="907"/>
      <c r="B42" s="668" t="s">
        <v>543</v>
      </c>
      <c r="C42" s="909"/>
      <c r="D42" s="851">
        <v>99481</v>
      </c>
      <c r="E42" s="936">
        <v>12539</v>
      </c>
      <c r="F42" s="645">
        <v>3041</v>
      </c>
      <c r="G42" s="936">
        <v>71777</v>
      </c>
      <c r="H42" s="936">
        <v>7864</v>
      </c>
      <c r="I42" s="936">
        <v>4108</v>
      </c>
      <c r="J42" s="937">
        <v>152</v>
      </c>
      <c r="K42" s="912"/>
    </row>
    <row r="43" spans="1:11" s="348" customFormat="1" ht="15" customHeight="1">
      <c r="A43" s="907"/>
      <c r="B43" s="668" t="s">
        <v>570</v>
      </c>
      <c r="C43" s="909"/>
      <c r="D43" s="851">
        <v>80179</v>
      </c>
      <c r="E43" s="936">
        <v>15216</v>
      </c>
      <c r="F43" s="645">
        <v>18</v>
      </c>
      <c r="G43" s="936">
        <v>50271</v>
      </c>
      <c r="H43" s="936">
        <v>6638</v>
      </c>
      <c r="I43" s="936">
        <v>3397</v>
      </c>
      <c r="J43" s="937">
        <v>4639</v>
      </c>
      <c r="K43" s="912"/>
    </row>
    <row r="44" spans="1:11" s="348" customFormat="1" ht="15" customHeight="1">
      <c r="A44" s="907"/>
      <c r="B44" s="668" t="s">
        <v>596</v>
      </c>
      <c r="C44" s="909"/>
      <c r="D44" s="851">
        <v>110898</v>
      </c>
      <c r="E44" s="936">
        <v>14669</v>
      </c>
      <c r="F44" s="645">
        <v>45</v>
      </c>
      <c r="G44" s="936">
        <v>70739</v>
      </c>
      <c r="H44" s="936">
        <v>20968</v>
      </c>
      <c r="I44" s="936">
        <v>3778</v>
      </c>
      <c r="J44" s="937">
        <v>699</v>
      </c>
      <c r="K44" s="912"/>
    </row>
    <row r="45" spans="1:11" s="348" customFormat="1" ht="15" customHeight="1">
      <c r="A45" s="907"/>
      <c r="B45" s="668" t="s">
        <v>611</v>
      </c>
      <c r="C45" s="909"/>
      <c r="D45" s="851">
        <v>115001</v>
      </c>
      <c r="E45" s="936">
        <v>16206</v>
      </c>
      <c r="F45" s="645">
        <v>3418</v>
      </c>
      <c r="G45" s="936">
        <v>76739</v>
      </c>
      <c r="H45" s="936">
        <v>11155</v>
      </c>
      <c r="I45" s="936">
        <v>6951</v>
      </c>
      <c r="J45" s="937">
        <v>532</v>
      </c>
      <c r="K45" s="912"/>
    </row>
    <row r="46" spans="1:11" ht="9" customHeight="1">
      <c r="A46" s="298"/>
      <c r="B46" s="217"/>
      <c r="C46" s="307"/>
      <c r="D46" s="310"/>
      <c r="E46" s="311"/>
      <c r="F46" s="311"/>
      <c r="G46" s="312"/>
      <c r="H46" s="312"/>
      <c r="I46" s="312"/>
      <c r="J46" s="941"/>
      <c r="K46" s="309"/>
    </row>
    <row r="47" spans="1:11" ht="18" customHeight="1">
      <c r="A47" s="298"/>
      <c r="B47" s="209"/>
      <c r="C47" s="209"/>
      <c r="D47" s="1411" t="s">
        <v>497</v>
      </c>
      <c r="E47" s="1412"/>
      <c r="F47" s="1412"/>
      <c r="G47" s="1412"/>
      <c r="H47" s="1412"/>
      <c r="I47" s="1412"/>
      <c r="J47" s="1413"/>
      <c r="K47" s="305"/>
    </row>
    <row r="48" spans="1:11" ht="9" customHeight="1">
      <c r="A48" s="298"/>
      <c r="B48" s="209"/>
      <c r="C48" s="209"/>
      <c r="D48" s="302"/>
      <c r="E48" s="303"/>
      <c r="F48" s="303"/>
      <c r="G48" s="303"/>
      <c r="H48" s="303"/>
      <c r="I48" s="303"/>
      <c r="J48" s="304"/>
      <c r="K48" s="305"/>
    </row>
    <row r="49" spans="1:11" ht="15" customHeight="1">
      <c r="A49" s="298"/>
      <c r="B49" s="209" t="s">
        <v>550</v>
      </c>
      <c r="C49" s="218"/>
      <c r="D49" s="302">
        <v>39093949</v>
      </c>
      <c r="E49" s="303">
        <v>3194370</v>
      </c>
      <c r="F49" s="303">
        <v>1409770</v>
      </c>
      <c r="G49" s="303">
        <v>24722672</v>
      </c>
      <c r="H49" s="303">
        <v>8638496</v>
      </c>
      <c r="I49" s="303">
        <v>1045961</v>
      </c>
      <c r="J49" s="304">
        <v>82680</v>
      </c>
      <c r="K49" s="305"/>
    </row>
    <row r="50" spans="1:11" ht="15" customHeight="1">
      <c r="A50" s="298"/>
      <c r="B50" s="209" t="s">
        <v>392</v>
      </c>
      <c r="C50" s="218"/>
      <c r="D50" s="302">
        <v>43239383</v>
      </c>
      <c r="E50" s="303">
        <v>3523007</v>
      </c>
      <c r="F50" s="303">
        <v>442404</v>
      </c>
      <c r="G50" s="303">
        <v>28031601</v>
      </c>
      <c r="H50" s="303">
        <v>10155998</v>
      </c>
      <c r="I50" s="303">
        <v>987483</v>
      </c>
      <c r="J50" s="304">
        <v>98890</v>
      </c>
      <c r="K50" s="305"/>
    </row>
    <row r="51" spans="1:11" ht="15" customHeight="1">
      <c r="A51" s="298"/>
      <c r="B51" s="209" t="s">
        <v>549</v>
      </c>
      <c r="C51" s="218"/>
      <c r="D51" s="302">
        <v>40539784</v>
      </c>
      <c r="E51" s="303">
        <v>3066670</v>
      </c>
      <c r="F51" s="303">
        <v>364528</v>
      </c>
      <c r="G51" s="303">
        <v>31683508</v>
      </c>
      <c r="H51" s="303">
        <v>4308525</v>
      </c>
      <c r="I51" s="303">
        <v>1054078</v>
      </c>
      <c r="J51" s="304">
        <v>62466</v>
      </c>
      <c r="K51" s="305"/>
    </row>
    <row r="52" spans="1:12" ht="9" customHeight="1">
      <c r="A52" s="298"/>
      <c r="B52" s="209"/>
      <c r="C52" s="209"/>
      <c r="D52" s="317"/>
      <c r="E52" s="303"/>
      <c r="F52" s="303"/>
      <c r="G52" s="303"/>
      <c r="H52" s="303"/>
      <c r="I52" s="303"/>
      <c r="J52" s="304"/>
      <c r="K52" s="305"/>
      <c r="L52" s="306"/>
    </row>
    <row r="53" spans="1:12" ht="15" customHeight="1">
      <c r="A53" s="298"/>
      <c r="B53" s="887" t="s">
        <v>652</v>
      </c>
      <c r="C53" s="754"/>
      <c r="D53" s="755">
        <v>4005491</v>
      </c>
      <c r="E53" s="645">
        <v>265688</v>
      </c>
      <c r="F53" s="645">
        <v>10011</v>
      </c>
      <c r="G53" s="645">
        <v>3441000</v>
      </c>
      <c r="H53" s="645">
        <v>192663</v>
      </c>
      <c r="I53" s="645">
        <v>96069</v>
      </c>
      <c r="J53" s="642">
        <v>60</v>
      </c>
      <c r="K53" s="305"/>
      <c r="L53" s="306"/>
    </row>
    <row r="54" spans="1:12" ht="15" customHeight="1">
      <c r="A54" s="298"/>
      <c r="B54" s="668" t="s">
        <v>23</v>
      </c>
      <c r="C54" s="307"/>
      <c r="D54" s="755">
        <v>2695789</v>
      </c>
      <c r="E54" s="645">
        <v>240535</v>
      </c>
      <c r="F54" s="645">
        <v>9872</v>
      </c>
      <c r="G54" s="645">
        <v>1559453</v>
      </c>
      <c r="H54" s="645">
        <v>784874</v>
      </c>
      <c r="I54" s="645">
        <v>93685</v>
      </c>
      <c r="J54" s="642">
        <v>7370</v>
      </c>
      <c r="K54" s="305"/>
      <c r="L54" s="306"/>
    </row>
    <row r="55" spans="1:12" ht="15" customHeight="1">
      <c r="A55" s="298"/>
      <c r="B55" s="668" t="s">
        <v>24</v>
      </c>
      <c r="C55" s="307"/>
      <c r="D55" s="755">
        <v>2175919</v>
      </c>
      <c r="E55" s="645">
        <v>165510</v>
      </c>
      <c r="F55" s="645">
        <v>5700</v>
      </c>
      <c r="G55" s="645">
        <v>1607110</v>
      </c>
      <c r="H55" s="645">
        <v>308391</v>
      </c>
      <c r="I55" s="645">
        <v>89199</v>
      </c>
      <c r="J55" s="646">
        <v>0</v>
      </c>
      <c r="K55" s="305"/>
      <c r="L55" s="306"/>
    </row>
    <row r="56" spans="1:12" ht="15" customHeight="1">
      <c r="A56" s="298"/>
      <c r="B56" s="668" t="s">
        <v>25</v>
      </c>
      <c r="C56" s="307"/>
      <c r="D56" s="851">
        <v>2826220</v>
      </c>
      <c r="E56" s="936">
        <v>304412</v>
      </c>
      <c r="F56" s="936">
        <v>16630</v>
      </c>
      <c r="G56" s="936">
        <v>2110921</v>
      </c>
      <c r="H56" s="936">
        <v>312625</v>
      </c>
      <c r="I56" s="936">
        <v>79592</v>
      </c>
      <c r="J56" s="937">
        <v>2040</v>
      </c>
      <c r="K56" s="853"/>
      <c r="L56" s="306"/>
    </row>
    <row r="57" spans="1:12" ht="15" customHeight="1">
      <c r="A57" s="298"/>
      <c r="B57" s="668" t="s">
        <v>26</v>
      </c>
      <c r="C57" s="307"/>
      <c r="D57" s="851">
        <v>3984636</v>
      </c>
      <c r="E57" s="936">
        <v>247216</v>
      </c>
      <c r="F57" s="936">
        <v>47000</v>
      </c>
      <c r="G57" s="936">
        <v>3317045</v>
      </c>
      <c r="H57" s="936">
        <v>254806</v>
      </c>
      <c r="I57" s="936">
        <v>99633</v>
      </c>
      <c r="J57" s="937">
        <v>18936</v>
      </c>
      <c r="K57" s="853"/>
      <c r="L57" s="306"/>
    </row>
    <row r="58" spans="1:12" s="348" customFormat="1" ht="15" customHeight="1">
      <c r="A58" s="907"/>
      <c r="B58" s="908" t="s">
        <v>520</v>
      </c>
      <c r="C58" s="909"/>
      <c r="D58" s="851">
        <v>4026387</v>
      </c>
      <c r="E58" s="936">
        <v>241572</v>
      </c>
      <c r="F58" s="936">
        <v>10000</v>
      </c>
      <c r="G58" s="936">
        <v>3425069</v>
      </c>
      <c r="H58" s="936">
        <v>243596</v>
      </c>
      <c r="I58" s="936">
        <v>96310</v>
      </c>
      <c r="J58" s="937">
        <v>9840</v>
      </c>
      <c r="K58" s="910"/>
      <c r="L58" s="911"/>
    </row>
    <row r="59" spans="1:12" s="348" customFormat="1" ht="15" customHeight="1">
      <c r="A59" s="907"/>
      <c r="B59" s="908" t="s">
        <v>27</v>
      </c>
      <c r="C59" s="909"/>
      <c r="D59" s="851">
        <v>5195043</v>
      </c>
      <c r="E59" s="936">
        <v>317196</v>
      </c>
      <c r="F59" s="936">
        <v>225000</v>
      </c>
      <c r="G59" s="936">
        <v>4192455</v>
      </c>
      <c r="H59" s="936">
        <v>368741</v>
      </c>
      <c r="I59" s="936">
        <v>87171</v>
      </c>
      <c r="J59" s="937">
        <v>4480</v>
      </c>
      <c r="K59" s="910"/>
      <c r="L59" s="911"/>
    </row>
    <row r="60" spans="1:12" s="348" customFormat="1" ht="15" customHeight="1">
      <c r="A60" s="907"/>
      <c r="B60" s="908" t="s">
        <v>28</v>
      </c>
      <c r="C60" s="909"/>
      <c r="D60" s="851">
        <v>3717170</v>
      </c>
      <c r="E60" s="936">
        <v>278184</v>
      </c>
      <c r="F60" s="645">
        <v>0</v>
      </c>
      <c r="G60" s="936">
        <v>3178527</v>
      </c>
      <c r="H60" s="936">
        <v>176874</v>
      </c>
      <c r="I60" s="936">
        <v>79085</v>
      </c>
      <c r="J60" s="937">
        <v>4500</v>
      </c>
      <c r="K60" s="910"/>
      <c r="L60" s="911"/>
    </row>
    <row r="61" spans="1:12" s="348" customFormat="1" ht="15" customHeight="1">
      <c r="A61" s="907"/>
      <c r="B61" s="887" t="s">
        <v>551</v>
      </c>
      <c r="C61" s="909"/>
      <c r="D61" s="851">
        <v>2285351</v>
      </c>
      <c r="E61" s="936">
        <v>228482</v>
      </c>
      <c r="F61" s="645">
        <v>0</v>
      </c>
      <c r="G61" s="936">
        <v>1774401</v>
      </c>
      <c r="H61" s="936">
        <v>210756</v>
      </c>
      <c r="I61" s="936">
        <v>64872</v>
      </c>
      <c r="J61" s="937">
        <v>6840</v>
      </c>
      <c r="K61" s="910"/>
      <c r="L61" s="911"/>
    </row>
    <row r="62" spans="1:12" s="348" customFormat="1" ht="15" customHeight="1">
      <c r="A62" s="907"/>
      <c r="B62" s="668" t="s">
        <v>543</v>
      </c>
      <c r="C62" s="909"/>
      <c r="D62" s="851">
        <v>3261230</v>
      </c>
      <c r="E62" s="936">
        <v>229414</v>
      </c>
      <c r="F62" s="645">
        <v>74453</v>
      </c>
      <c r="G62" s="936">
        <v>2621949</v>
      </c>
      <c r="H62" s="936">
        <v>239600</v>
      </c>
      <c r="I62" s="936">
        <v>94364</v>
      </c>
      <c r="J62" s="937">
        <v>1450</v>
      </c>
      <c r="K62" s="910"/>
      <c r="L62" s="911"/>
    </row>
    <row r="63" spans="1:12" s="348" customFormat="1" ht="15" customHeight="1">
      <c r="A63" s="907"/>
      <c r="B63" s="668" t="s">
        <v>570</v>
      </c>
      <c r="C63" s="909"/>
      <c r="D63" s="851">
        <v>1968938</v>
      </c>
      <c r="E63" s="936">
        <v>278938</v>
      </c>
      <c r="F63" s="645">
        <v>540</v>
      </c>
      <c r="G63" s="936">
        <v>1404266</v>
      </c>
      <c r="H63" s="936">
        <v>171761</v>
      </c>
      <c r="I63" s="936">
        <v>81613</v>
      </c>
      <c r="J63" s="937">
        <v>31820</v>
      </c>
      <c r="K63" s="910"/>
      <c r="L63" s="911"/>
    </row>
    <row r="64" spans="1:12" s="348" customFormat="1" ht="15" customHeight="1">
      <c r="A64" s="907"/>
      <c r="B64" s="668" t="s">
        <v>596</v>
      </c>
      <c r="C64" s="909"/>
      <c r="D64" s="851">
        <v>2813694</v>
      </c>
      <c r="E64" s="936">
        <v>291586</v>
      </c>
      <c r="F64" s="645">
        <v>1350</v>
      </c>
      <c r="G64" s="936">
        <v>1942872</v>
      </c>
      <c r="H64" s="936">
        <v>463507</v>
      </c>
      <c r="I64" s="936">
        <v>99134</v>
      </c>
      <c r="J64" s="937">
        <v>15245</v>
      </c>
      <c r="K64" s="910"/>
      <c r="L64" s="911"/>
    </row>
    <row r="65" spans="1:12" s="348" customFormat="1" ht="15" customHeight="1">
      <c r="A65" s="907"/>
      <c r="B65" s="668" t="s">
        <v>611</v>
      </c>
      <c r="C65" s="909"/>
      <c r="D65" s="851">
        <v>3005296</v>
      </c>
      <c r="E65" s="936">
        <v>297725</v>
      </c>
      <c r="F65" s="645">
        <v>95500</v>
      </c>
      <c r="G65" s="936">
        <v>2056579</v>
      </c>
      <c r="H65" s="936">
        <v>418129</v>
      </c>
      <c r="I65" s="936">
        <v>125103</v>
      </c>
      <c r="J65" s="937">
        <v>12260</v>
      </c>
      <c r="K65" s="910"/>
      <c r="L65" s="911"/>
    </row>
    <row r="66" spans="1:12" ht="9" customHeight="1" thickBot="1">
      <c r="A66" s="318"/>
      <c r="B66" s="289"/>
      <c r="C66" s="289"/>
      <c r="D66" s="319"/>
      <c r="E66" s="225"/>
      <c r="F66" s="225"/>
      <c r="G66" s="225"/>
      <c r="H66" s="225"/>
      <c r="I66" s="225"/>
      <c r="J66" s="320"/>
      <c r="L66" s="321"/>
    </row>
    <row r="67" spans="1:12" ht="3" customHeight="1">
      <c r="A67" s="322"/>
      <c r="B67" s="209"/>
      <c r="C67" s="209"/>
      <c r="D67" s="323"/>
      <c r="E67" s="227"/>
      <c r="F67" s="227"/>
      <c r="G67" s="227"/>
      <c r="H67" s="227"/>
      <c r="I67" s="227"/>
      <c r="J67" s="227"/>
      <c r="L67" s="321"/>
    </row>
    <row r="68" spans="1:12" s="41" customFormat="1" ht="19.5" customHeight="1">
      <c r="A68" s="69" t="s">
        <v>162</v>
      </c>
      <c r="C68" s="188"/>
      <c r="D68" s="69"/>
      <c r="E68" s="69"/>
      <c r="F68" s="69"/>
      <c r="G68" s="69"/>
      <c r="H68" s="69"/>
      <c r="I68" s="69"/>
      <c r="J68" s="69"/>
      <c r="L68" s="324"/>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20.25" customHeight="1">
      <c r="L75" s="322"/>
    </row>
    <row r="76" ht="6.75" customHeight="1">
      <c r="L76" s="322"/>
    </row>
    <row r="77" ht="18" customHeight="1">
      <c r="C77" s="76"/>
    </row>
  </sheetData>
  <sheetProtection/>
  <mergeCells count="11">
    <mergeCell ref="A1:J1"/>
    <mergeCell ref="B3:B5"/>
    <mergeCell ref="D3:D5"/>
    <mergeCell ref="E3:E5"/>
    <mergeCell ref="F3:F5"/>
    <mergeCell ref="G3:G5"/>
    <mergeCell ref="I3:I5"/>
    <mergeCell ref="J3:J5"/>
    <mergeCell ref="D7:J7"/>
    <mergeCell ref="D27:J27"/>
    <mergeCell ref="D47:J47"/>
  </mergeCells>
  <dataValidations count="1">
    <dataValidation allowBlank="1" showInputMessage="1" showErrorMessage="1" imeMode="off" sqref="D66:J67 D26:J26 D46:J46 F20:F25 D29:J35 D9:J15 F60:F65 F40:F45 D49:J55"/>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16" t="s">
        <v>163</v>
      </c>
      <c r="B1" s="1416"/>
      <c r="C1" s="1416"/>
      <c r="D1" s="1416"/>
      <c r="E1" s="1416"/>
      <c r="F1" s="1416"/>
      <c r="G1" s="1416"/>
      <c r="H1" s="1416"/>
      <c r="I1" s="1416"/>
      <c r="J1" s="1416"/>
      <c r="K1" s="1416"/>
      <c r="L1" s="1416"/>
      <c r="M1" s="1416"/>
      <c r="N1" s="1416"/>
      <c r="O1" s="1416"/>
      <c r="P1" s="1416"/>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47" t="s">
        <v>466</v>
      </c>
    </row>
    <row r="4" spans="2:16" ht="3" customHeight="1" thickBot="1">
      <c r="B4" s="24"/>
      <c r="C4" s="24"/>
      <c r="D4" s="24"/>
      <c r="E4" s="24"/>
      <c r="F4" s="24"/>
      <c r="G4" s="24"/>
      <c r="H4" s="24"/>
      <c r="I4" s="24"/>
      <c r="J4" s="24"/>
      <c r="K4" s="24"/>
      <c r="M4" s="41"/>
      <c r="P4" s="253"/>
    </row>
    <row r="5" spans="1:16" ht="17.25">
      <c r="A5" s="326"/>
      <c r="B5" s="1417" t="s">
        <v>393</v>
      </c>
      <c r="C5" s="1418"/>
      <c r="D5" s="1421" t="s">
        <v>164</v>
      </c>
      <c r="E5" s="1421"/>
      <c r="F5" s="1421"/>
      <c r="G5" s="1421"/>
      <c r="H5" s="1422" t="s">
        <v>165</v>
      </c>
      <c r="I5" s="1423"/>
      <c r="J5" s="1423"/>
      <c r="K5" s="1423"/>
      <c r="L5" s="1422" t="s">
        <v>166</v>
      </c>
      <c r="M5" s="1423"/>
      <c r="N5" s="1423"/>
      <c r="O5" s="1423"/>
      <c r="P5" s="327"/>
    </row>
    <row r="6" spans="1:16" ht="16.5" customHeight="1">
      <c r="A6" s="328"/>
      <c r="B6" s="1419"/>
      <c r="C6" s="1420"/>
      <c r="D6" s="329" t="s">
        <v>167</v>
      </c>
      <c r="E6" s="329" t="s">
        <v>168</v>
      </c>
      <c r="F6" s="329" t="s">
        <v>169</v>
      </c>
      <c r="G6" s="329" t="s">
        <v>168</v>
      </c>
      <c r="H6" s="329" t="s">
        <v>167</v>
      </c>
      <c r="I6" s="329" t="s">
        <v>168</v>
      </c>
      <c r="J6" s="329" t="s">
        <v>169</v>
      </c>
      <c r="K6" s="330" t="s">
        <v>168</v>
      </c>
      <c r="L6" s="329" t="s">
        <v>167</v>
      </c>
      <c r="M6" s="329" t="s">
        <v>168</v>
      </c>
      <c r="N6" s="329" t="s">
        <v>169</v>
      </c>
      <c r="O6" s="330" t="s">
        <v>168</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170</v>
      </c>
      <c r="C8" s="337"/>
      <c r="D8" s="756">
        <v>61</v>
      </c>
      <c r="E8" s="757">
        <v>-25.6</v>
      </c>
      <c r="F8" s="756">
        <v>10815</v>
      </c>
      <c r="G8" s="758">
        <v>5</v>
      </c>
      <c r="H8" s="756">
        <v>701</v>
      </c>
      <c r="I8" s="757">
        <v>-5.3</v>
      </c>
      <c r="J8" s="756">
        <v>125052</v>
      </c>
      <c r="K8" s="758">
        <v>0.4</v>
      </c>
      <c r="L8" s="759">
        <v>8684</v>
      </c>
      <c r="M8" s="757">
        <v>-9</v>
      </c>
      <c r="N8" s="756">
        <v>2035843</v>
      </c>
      <c r="O8" s="757">
        <v>8.9</v>
      </c>
      <c r="P8" s="335"/>
    </row>
    <row r="9" spans="1:16" ht="16.5" customHeight="1">
      <c r="A9" s="332"/>
      <c r="B9" s="338" t="s">
        <v>171</v>
      </c>
      <c r="C9" s="337"/>
      <c r="D9" s="756">
        <v>49</v>
      </c>
      <c r="E9" s="760">
        <v>14</v>
      </c>
      <c r="F9" s="761">
        <v>5793</v>
      </c>
      <c r="G9" s="762">
        <v>-52.6</v>
      </c>
      <c r="H9" s="761">
        <v>713</v>
      </c>
      <c r="I9" s="763">
        <v>8</v>
      </c>
      <c r="J9" s="761">
        <v>100078</v>
      </c>
      <c r="K9" s="760">
        <v>-8.7</v>
      </c>
      <c r="L9" s="764">
        <v>8631</v>
      </c>
      <c r="M9" s="763">
        <v>6.4</v>
      </c>
      <c r="N9" s="761">
        <v>1264732</v>
      </c>
      <c r="O9" s="760">
        <v>-21.9</v>
      </c>
      <c r="P9" s="335"/>
    </row>
    <row r="10" spans="1:16" ht="16.5" customHeight="1">
      <c r="A10" s="332"/>
      <c r="B10" s="338" t="s">
        <v>394</v>
      </c>
      <c r="C10" s="337"/>
      <c r="D10" s="756">
        <v>40</v>
      </c>
      <c r="E10" s="760">
        <v>-18.4</v>
      </c>
      <c r="F10" s="761">
        <v>8702</v>
      </c>
      <c r="G10" s="762">
        <v>50.2</v>
      </c>
      <c r="H10" s="761">
        <v>561</v>
      </c>
      <c r="I10" s="763">
        <v>-21.3</v>
      </c>
      <c r="J10" s="761">
        <v>98482</v>
      </c>
      <c r="K10" s="760">
        <v>-1.6</v>
      </c>
      <c r="L10" s="764">
        <v>7163</v>
      </c>
      <c r="M10" s="763">
        <v>-17</v>
      </c>
      <c r="N10" s="765">
        <v>1208420</v>
      </c>
      <c r="O10" s="760">
        <v>-4.5</v>
      </c>
      <c r="P10" s="335"/>
    </row>
    <row r="11" spans="1:16" ht="16.5" customHeight="1">
      <c r="A11" s="332"/>
      <c r="B11" s="338" t="s">
        <v>395</v>
      </c>
      <c r="C11" s="337"/>
      <c r="D11" s="756">
        <v>35</v>
      </c>
      <c r="E11" s="763">
        <v>-12.5</v>
      </c>
      <c r="F11" s="761">
        <v>8234</v>
      </c>
      <c r="G11" s="762">
        <v>-5.4</v>
      </c>
      <c r="H11" s="761">
        <v>483</v>
      </c>
      <c r="I11" s="763">
        <v>-13.9</v>
      </c>
      <c r="J11" s="761">
        <v>110826</v>
      </c>
      <c r="K11" s="763">
        <v>12.5</v>
      </c>
      <c r="L11" s="764">
        <v>5980</v>
      </c>
      <c r="M11" s="763">
        <v>-16.51</v>
      </c>
      <c r="N11" s="765">
        <v>1167974</v>
      </c>
      <c r="O11" s="763">
        <v>-3.34</v>
      </c>
      <c r="P11" s="335"/>
    </row>
    <row r="12" spans="1:16" ht="10.5" customHeight="1">
      <c r="A12" s="332"/>
      <c r="B12" s="338"/>
      <c r="C12" s="337"/>
      <c r="D12" s="756"/>
      <c r="E12" s="763"/>
      <c r="F12" s="761"/>
      <c r="G12" s="762"/>
      <c r="H12" s="761"/>
      <c r="I12" s="763"/>
      <c r="J12" s="761"/>
      <c r="K12" s="763"/>
      <c r="L12" s="764"/>
      <c r="M12" s="763"/>
      <c r="N12" s="761"/>
      <c r="O12" s="763"/>
      <c r="P12" s="335"/>
    </row>
    <row r="13" spans="1:16" ht="16.5" customHeight="1">
      <c r="A13" s="332"/>
      <c r="B13" s="339"/>
      <c r="C13" s="333"/>
      <c r="D13" s="766"/>
      <c r="E13" s="767" t="s">
        <v>172</v>
      </c>
      <c r="F13" s="768"/>
      <c r="G13" s="769" t="s">
        <v>172</v>
      </c>
      <c r="H13" s="770"/>
      <c r="I13" s="767" t="s">
        <v>172</v>
      </c>
      <c r="J13" s="768"/>
      <c r="K13" s="771" t="s">
        <v>172</v>
      </c>
      <c r="L13" s="772"/>
      <c r="M13" s="773" t="s">
        <v>172</v>
      </c>
      <c r="N13" s="768"/>
      <c r="O13" s="773" t="s">
        <v>172</v>
      </c>
      <c r="P13" s="335"/>
    </row>
    <row r="14" spans="1:19" ht="16.5" customHeight="1">
      <c r="A14" s="332"/>
      <c r="B14" s="889" t="s">
        <v>655</v>
      </c>
      <c r="C14" s="341"/>
      <c r="D14" s="777">
        <v>0</v>
      </c>
      <c r="E14" s="778" t="s">
        <v>467</v>
      </c>
      <c r="F14" s="777">
        <v>0</v>
      </c>
      <c r="G14" s="778" t="s">
        <v>467</v>
      </c>
      <c r="H14" s="764">
        <v>38</v>
      </c>
      <c r="I14" s="763">
        <v>-7.3</v>
      </c>
      <c r="J14" s="761">
        <v>18054</v>
      </c>
      <c r="K14" s="763">
        <v>169.5</v>
      </c>
      <c r="L14" s="764">
        <v>546</v>
      </c>
      <c r="M14" s="763">
        <v>0.9</v>
      </c>
      <c r="N14" s="761">
        <v>1232583</v>
      </c>
      <c r="O14" s="763">
        <v>1697.7</v>
      </c>
      <c r="P14" s="775"/>
      <c r="Q14" s="776"/>
      <c r="R14" s="776"/>
      <c r="S14" s="776"/>
    </row>
    <row r="15" spans="1:19" ht="16.5" customHeight="1">
      <c r="A15" s="332"/>
      <c r="B15" s="340" t="s">
        <v>396</v>
      </c>
      <c r="C15" s="341"/>
      <c r="D15" s="777">
        <v>1</v>
      </c>
      <c r="E15" s="778" t="s">
        <v>304</v>
      </c>
      <c r="F15" s="777">
        <v>94</v>
      </c>
      <c r="G15" s="779">
        <v>-38.961038961038966</v>
      </c>
      <c r="H15" s="764">
        <v>30</v>
      </c>
      <c r="I15" s="760">
        <v>11.111111111111116</v>
      </c>
      <c r="J15" s="761">
        <v>19088</v>
      </c>
      <c r="K15" s="760">
        <v>720.6362854686157</v>
      </c>
      <c r="L15" s="780">
        <v>494</v>
      </c>
      <c r="M15" s="760">
        <v>3.7815126050420256</v>
      </c>
      <c r="N15" s="765">
        <v>84570</v>
      </c>
      <c r="O15" s="760">
        <v>18.337647799622193</v>
      </c>
      <c r="P15" s="775"/>
      <c r="Q15" s="776"/>
      <c r="R15" s="776"/>
      <c r="S15" s="776"/>
    </row>
    <row r="16" spans="1:19" ht="16.5" customHeight="1">
      <c r="A16" s="332"/>
      <c r="B16" s="340" t="s">
        <v>397</v>
      </c>
      <c r="C16" s="341"/>
      <c r="D16" s="777">
        <v>3</v>
      </c>
      <c r="E16" s="778" t="s">
        <v>516</v>
      </c>
      <c r="F16" s="777">
        <v>381</v>
      </c>
      <c r="G16" s="778" t="s">
        <v>516</v>
      </c>
      <c r="H16" s="764">
        <v>41</v>
      </c>
      <c r="I16" s="760">
        <v>5.1</v>
      </c>
      <c r="J16" s="761">
        <v>4120</v>
      </c>
      <c r="K16" s="763">
        <v>-56.2</v>
      </c>
      <c r="L16" s="780">
        <v>492</v>
      </c>
      <c r="M16" s="760">
        <v>5.6</v>
      </c>
      <c r="N16" s="765">
        <v>111428</v>
      </c>
      <c r="O16" s="760">
        <v>22.5</v>
      </c>
      <c r="P16" s="775"/>
      <c r="Q16" s="776"/>
      <c r="R16" s="776"/>
      <c r="S16" s="776"/>
    </row>
    <row r="17" spans="1:19" ht="16.5" customHeight="1">
      <c r="A17" s="332"/>
      <c r="B17" s="340" t="s">
        <v>398</v>
      </c>
      <c r="C17" s="341"/>
      <c r="D17" s="777">
        <v>1</v>
      </c>
      <c r="E17" s="778" t="s">
        <v>304</v>
      </c>
      <c r="F17" s="777">
        <v>83</v>
      </c>
      <c r="G17" s="778">
        <v>219.2</v>
      </c>
      <c r="H17" s="764">
        <v>49</v>
      </c>
      <c r="I17" s="760">
        <v>25.6</v>
      </c>
      <c r="J17" s="761">
        <v>4515</v>
      </c>
      <c r="K17" s="763">
        <v>44.8</v>
      </c>
      <c r="L17" s="780">
        <v>599</v>
      </c>
      <c r="M17" s="760">
        <v>18.6</v>
      </c>
      <c r="N17" s="765">
        <v>144871</v>
      </c>
      <c r="O17" s="760">
        <v>59.4</v>
      </c>
      <c r="P17" s="775"/>
      <c r="Q17" s="776"/>
      <c r="R17" s="776"/>
      <c r="S17" s="776"/>
    </row>
    <row r="18" spans="1:19" s="484" customFormat="1" ht="16.5" customHeight="1">
      <c r="A18" s="888"/>
      <c r="B18" s="889" t="s">
        <v>522</v>
      </c>
      <c r="C18" s="890"/>
      <c r="D18" s="777">
        <v>4</v>
      </c>
      <c r="E18" s="778">
        <v>33.3</v>
      </c>
      <c r="F18" s="777">
        <v>816</v>
      </c>
      <c r="G18" s="778">
        <v>88</v>
      </c>
      <c r="H18" s="764">
        <v>58</v>
      </c>
      <c r="I18" s="760">
        <v>13.7</v>
      </c>
      <c r="J18" s="761">
        <v>6804</v>
      </c>
      <c r="K18" s="763">
        <v>-30.9</v>
      </c>
      <c r="L18" s="780">
        <v>596</v>
      </c>
      <c r="M18" s="760">
        <v>13.5</v>
      </c>
      <c r="N18" s="765">
        <v>86995</v>
      </c>
      <c r="O18" s="760">
        <v>-11.6</v>
      </c>
      <c r="P18" s="891"/>
      <c r="Q18" s="892"/>
      <c r="R18" s="892"/>
      <c r="S18" s="892"/>
    </row>
    <row r="19" spans="1:19" s="484" customFormat="1" ht="16.5" customHeight="1">
      <c r="A19" s="888"/>
      <c r="B19" s="889" t="s">
        <v>118</v>
      </c>
      <c r="C19" s="890"/>
      <c r="D19" s="777">
        <v>2</v>
      </c>
      <c r="E19" s="778">
        <v>100</v>
      </c>
      <c r="F19" s="777">
        <v>75</v>
      </c>
      <c r="G19" s="778">
        <v>-76.6</v>
      </c>
      <c r="H19" s="764">
        <v>48</v>
      </c>
      <c r="I19" s="760">
        <v>26.3</v>
      </c>
      <c r="J19" s="761">
        <v>12927</v>
      </c>
      <c r="K19" s="763">
        <v>143.9</v>
      </c>
      <c r="L19" s="780">
        <v>581</v>
      </c>
      <c r="M19" s="760">
        <v>13.9</v>
      </c>
      <c r="N19" s="765">
        <v>115589</v>
      </c>
      <c r="O19" s="760">
        <v>22.8</v>
      </c>
      <c r="P19" s="891"/>
      <c r="Q19" s="892"/>
      <c r="R19" s="892"/>
      <c r="S19" s="892"/>
    </row>
    <row r="20" spans="1:19" s="484" customFormat="1" ht="16.5" customHeight="1">
      <c r="A20" s="888"/>
      <c r="B20" s="889" t="s">
        <v>119</v>
      </c>
      <c r="C20" s="890"/>
      <c r="D20" s="777">
        <v>4</v>
      </c>
      <c r="E20" s="778" t="s">
        <v>304</v>
      </c>
      <c r="F20" s="777">
        <v>617</v>
      </c>
      <c r="G20" s="778">
        <v>-65.8</v>
      </c>
      <c r="H20" s="764">
        <v>55</v>
      </c>
      <c r="I20" s="760">
        <v>44.7</v>
      </c>
      <c r="J20" s="761">
        <v>8327</v>
      </c>
      <c r="K20" s="763">
        <v>27.5</v>
      </c>
      <c r="L20" s="780">
        <v>606</v>
      </c>
      <c r="M20" s="760">
        <v>20.2</v>
      </c>
      <c r="N20" s="765">
        <v>79172</v>
      </c>
      <c r="O20" s="760">
        <v>-15</v>
      </c>
      <c r="P20" s="891"/>
      <c r="Q20" s="892"/>
      <c r="R20" s="892"/>
      <c r="S20" s="892"/>
    </row>
    <row r="21" spans="1:19" s="484" customFormat="1" ht="16.5" customHeight="1">
      <c r="A21" s="888"/>
      <c r="B21" s="889" t="s">
        <v>537</v>
      </c>
      <c r="C21" s="890"/>
      <c r="D21" s="777">
        <v>2</v>
      </c>
      <c r="E21" s="774">
        <v>-50</v>
      </c>
      <c r="F21" s="777">
        <v>128</v>
      </c>
      <c r="G21" s="774">
        <v>-79.3</v>
      </c>
      <c r="H21" s="764">
        <v>41</v>
      </c>
      <c r="I21" s="774">
        <v>-25.5</v>
      </c>
      <c r="J21" s="761">
        <v>4568</v>
      </c>
      <c r="K21" s="774">
        <v>-45.1</v>
      </c>
      <c r="L21" s="780">
        <v>570</v>
      </c>
      <c r="M21" s="774">
        <v>-5.9</v>
      </c>
      <c r="N21" s="765">
        <v>56524</v>
      </c>
      <c r="O21" s="774">
        <v>-28.6</v>
      </c>
      <c r="P21" s="891"/>
      <c r="Q21" s="892"/>
      <c r="R21" s="892"/>
      <c r="S21" s="892"/>
    </row>
    <row r="22" spans="1:19" s="484" customFormat="1" ht="16.5" customHeight="1">
      <c r="A22" s="888"/>
      <c r="B22" s="889" t="s">
        <v>552</v>
      </c>
      <c r="C22" s="890"/>
      <c r="D22" s="777">
        <v>3</v>
      </c>
      <c r="E22" s="774">
        <v>50</v>
      </c>
      <c r="F22" s="777">
        <v>430</v>
      </c>
      <c r="G22" s="774">
        <v>235.9</v>
      </c>
      <c r="H22" s="764">
        <v>55</v>
      </c>
      <c r="I22" s="774">
        <v>34.1</v>
      </c>
      <c r="J22" s="761">
        <v>6283</v>
      </c>
      <c r="K22" s="774">
        <v>37.5</v>
      </c>
      <c r="L22" s="780">
        <v>577</v>
      </c>
      <c r="M22" s="774">
        <v>1.2</v>
      </c>
      <c r="N22" s="765">
        <v>96580</v>
      </c>
      <c r="O22" s="774">
        <v>70.9</v>
      </c>
      <c r="P22" s="891"/>
      <c r="Q22" s="892"/>
      <c r="R22" s="892"/>
      <c r="S22" s="892"/>
    </row>
    <row r="23" spans="1:19" s="484" customFormat="1" ht="16.5" customHeight="1">
      <c r="A23" s="888"/>
      <c r="B23" s="889" t="s">
        <v>581</v>
      </c>
      <c r="C23" s="890"/>
      <c r="D23" s="777">
        <v>6</v>
      </c>
      <c r="E23" s="1044">
        <v>-25</v>
      </c>
      <c r="F23" s="777">
        <v>145</v>
      </c>
      <c r="G23" s="1044">
        <v>-84.5</v>
      </c>
      <c r="H23" s="764">
        <v>61</v>
      </c>
      <c r="I23" s="1045">
        <v>1.7</v>
      </c>
      <c r="J23" s="761">
        <v>7726</v>
      </c>
      <c r="K23" s="1044">
        <v>-80.4</v>
      </c>
      <c r="L23" s="780">
        <v>809</v>
      </c>
      <c r="M23" s="1043">
        <v>36.4</v>
      </c>
      <c r="N23" s="765">
        <v>147434</v>
      </c>
      <c r="O23" s="1044">
        <v>-13.1</v>
      </c>
      <c r="P23" s="891"/>
      <c r="Q23" s="892"/>
      <c r="R23" s="892"/>
      <c r="S23" s="892"/>
    </row>
    <row r="24" spans="1:19" s="484" customFormat="1" ht="16.5" customHeight="1">
      <c r="A24" s="888"/>
      <c r="B24" s="889" t="s">
        <v>597</v>
      </c>
      <c r="C24" s="890"/>
      <c r="D24" s="777">
        <v>3</v>
      </c>
      <c r="E24" s="1044">
        <v>50</v>
      </c>
      <c r="F24" s="777">
        <v>294</v>
      </c>
      <c r="G24" s="1044">
        <v>72.9</v>
      </c>
      <c r="H24" s="764">
        <v>47</v>
      </c>
      <c r="I24" s="1045">
        <v>14.6</v>
      </c>
      <c r="J24" s="761">
        <v>4507</v>
      </c>
      <c r="K24" s="1044">
        <v>-50.9</v>
      </c>
      <c r="L24" s="780">
        <v>610</v>
      </c>
      <c r="M24" s="1043">
        <v>25.5</v>
      </c>
      <c r="N24" s="765">
        <v>203861</v>
      </c>
      <c r="O24" s="1044">
        <v>150.9</v>
      </c>
      <c r="P24" s="891"/>
      <c r="Q24" s="892"/>
      <c r="R24" s="892"/>
      <c r="S24" s="892"/>
    </row>
    <row r="25" spans="1:19" s="484" customFormat="1" ht="16.5" customHeight="1">
      <c r="A25" s="888"/>
      <c r="B25" s="889" t="s">
        <v>622</v>
      </c>
      <c r="C25" s="890"/>
      <c r="D25" s="777">
        <v>4</v>
      </c>
      <c r="E25" s="1044">
        <v>0</v>
      </c>
      <c r="F25" s="777">
        <v>689</v>
      </c>
      <c r="G25" s="1044">
        <v>474.16666666666663</v>
      </c>
      <c r="H25" s="764">
        <v>57</v>
      </c>
      <c r="I25" s="1045">
        <v>26.66666666666666</v>
      </c>
      <c r="J25" s="761">
        <v>6545</v>
      </c>
      <c r="K25" s="1044">
        <v>8.919953403228487</v>
      </c>
      <c r="L25" s="780">
        <v>706</v>
      </c>
      <c r="M25" s="1043">
        <v>34.732824427480914</v>
      </c>
      <c r="N25" s="765">
        <v>278734</v>
      </c>
      <c r="O25" s="1044">
        <v>218.99061570153356</v>
      </c>
      <c r="P25" s="891"/>
      <c r="Q25" s="892"/>
      <c r="R25" s="892"/>
      <c r="S25" s="892"/>
    </row>
    <row r="26" spans="1:19" s="484" customFormat="1" ht="16.5" customHeight="1">
      <c r="A26" s="888"/>
      <c r="B26" s="889" t="s">
        <v>654</v>
      </c>
      <c r="C26" s="890"/>
      <c r="D26" s="777">
        <v>5</v>
      </c>
      <c r="E26" s="1044">
        <v>0</v>
      </c>
      <c r="F26" s="777">
        <v>225</v>
      </c>
      <c r="G26" s="1044">
        <v>0</v>
      </c>
      <c r="H26" s="764">
        <v>84</v>
      </c>
      <c r="I26" s="1045">
        <f>(H26/H14-1)*100</f>
        <v>121.05263157894738</v>
      </c>
      <c r="J26" s="761">
        <v>16359</v>
      </c>
      <c r="K26" s="1044">
        <f>(J26/J14-1)*100</f>
        <v>-9.388501163177132</v>
      </c>
      <c r="L26" s="780">
        <v>770</v>
      </c>
      <c r="M26" s="1043">
        <f>(L26/L14-1)*100</f>
        <v>41.025641025641036</v>
      </c>
      <c r="N26" s="765">
        <v>150947</v>
      </c>
      <c r="O26" s="1044">
        <f>(N26/N14-1)*100</f>
        <v>-87.75360361127811</v>
      </c>
      <c r="P26" s="891"/>
      <c r="Q26" s="892"/>
      <c r="R26" s="892"/>
      <c r="S26" s="892"/>
    </row>
    <row r="27" spans="1:16" ht="6" customHeight="1" thickBot="1">
      <c r="A27" s="342"/>
      <c r="B27" s="343"/>
      <c r="C27" s="344"/>
      <c r="D27" s="781"/>
      <c r="E27" s="782"/>
      <c r="F27" s="781"/>
      <c r="G27" s="782"/>
      <c r="H27" s="783"/>
      <c r="I27" s="782"/>
      <c r="J27" s="781"/>
      <c r="K27" s="782"/>
      <c r="L27" s="783"/>
      <c r="M27" s="782"/>
      <c r="N27" s="781"/>
      <c r="O27" s="782"/>
      <c r="P27" s="345"/>
    </row>
    <row r="28" spans="1:16" ht="3" customHeight="1">
      <c r="A28" s="130"/>
      <c r="B28" s="346"/>
      <c r="C28" s="346"/>
      <c r="D28" s="784"/>
      <c r="E28" s="785"/>
      <c r="F28" s="784"/>
      <c r="G28" s="785"/>
      <c r="H28" s="784"/>
      <c r="I28" s="785"/>
      <c r="J28" s="784"/>
      <c r="K28" s="785"/>
      <c r="L28" s="784"/>
      <c r="M28" s="785"/>
      <c r="N28" s="784"/>
      <c r="O28" s="785"/>
      <c r="P28" s="130"/>
    </row>
    <row r="29" spans="1:14" ht="17.25">
      <c r="A29" s="347" t="s">
        <v>173</v>
      </c>
      <c r="C29" s="347"/>
      <c r="D29" s="347"/>
      <c r="E29" s="347"/>
      <c r="F29" s="347"/>
      <c r="G29" s="347"/>
      <c r="H29" s="347"/>
      <c r="I29" s="347"/>
      <c r="J29" s="347"/>
      <c r="K29" s="347"/>
      <c r="L29" s="347"/>
      <c r="M29" s="347"/>
      <c r="N29" s="347"/>
    </row>
    <row r="30" spans="5:15" ht="17.25">
      <c r="E30" s="348"/>
      <c r="F30" s="349"/>
      <c r="G30" s="348"/>
      <c r="H30" s="349"/>
      <c r="I30" s="348"/>
      <c r="J30" s="349"/>
      <c r="K30" s="348"/>
      <c r="L30" s="350"/>
      <c r="M30" s="350"/>
      <c r="N30" s="350"/>
      <c r="O30" s="350"/>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N23:N28 D23:D28 F23:F28 H23:H28 J23:J28 L23:L28 D8:O22"/>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51" customWidth="1"/>
    <col min="2" max="2" width="13.875" style="351" customWidth="1"/>
    <col min="3" max="3" width="2.125" style="351" customWidth="1"/>
    <col min="4" max="11" width="13.375" style="351" customWidth="1"/>
    <col min="12" max="12" width="13.125" style="351" customWidth="1"/>
    <col min="13" max="13" width="0.37109375" style="351" customWidth="1"/>
    <col min="14" max="16384" width="9.00390625" style="351" customWidth="1"/>
  </cols>
  <sheetData>
    <row r="1" spans="1:13" ht="30" customHeight="1">
      <c r="A1" s="1424" t="s">
        <v>174</v>
      </c>
      <c r="B1" s="1424"/>
      <c r="C1" s="1424"/>
      <c r="D1" s="1424"/>
      <c r="E1" s="1424"/>
      <c r="F1" s="1424"/>
      <c r="G1" s="1424"/>
      <c r="H1" s="1424"/>
      <c r="I1" s="1424"/>
      <c r="J1" s="1424"/>
      <c r="K1" s="1424"/>
      <c r="L1" s="1424"/>
      <c r="M1" s="1424"/>
    </row>
    <row r="2" spans="2:11" ht="10.5" customHeight="1">
      <c r="B2" s="22"/>
      <c r="C2" s="22"/>
      <c r="D2" s="22"/>
      <c r="E2" s="21"/>
      <c r="F2" s="21"/>
      <c r="G2" s="21"/>
      <c r="H2" s="21"/>
      <c r="I2" s="21"/>
      <c r="J2" s="22"/>
      <c r="K2" s="22"/>
    </row>
    <row r="3" spans="2:12" ht="15" customHeight="1">
      <c r="B3" s="29"/>
      <c r="C3" s="29"/>
      <c r="D3" s="29"/>
      <c r="E3" s="29"/>
      <c r="F3" s="29"/>
      <c r="G3" s="29"/>
      <c r="H3" s="29"/>
      <c r="I3" s="29"/>
      <c r="J3" s="29"/>
      <c r="L3" s="638" t="s">
        <v>498</v>
      </c>
    </row>
    <row r="4" spans="2:12" ht="3" customHeight="1" thickBot="1">
      <c r="B4" s="29"/>
      <c r="C4" s="29"/>
      <c r="D4" s="29"/>
      <c r="E4" s="29"/>
      <c r="F4" s="29"/>
      <c r="G4" s="29"/>
      <c r="H4" s="29"/>
      <c r="I4" s="29"/>
      <c r="J4" s="29"/>
      <c r="K4" s="217"/>
      <c r="L4" s="217"/>
    </row>
    <row r="5" spans="1:13" ht="16.5" customHeight="1">
      <c r="A5" s="352"/>
      <c r="B5" s="1378" t="s">
        <v>382</v>
      </c>
      <c r="C5" s="1425"/>
      <c r="D5" s="1380" t="s">
        <v>400</v>
      </c>
      <c r="E5" s="1382"/>
      <c r="F5" s="1381"/>
      <c r="G5" s="1380" t="s">
        <v>401</v>
      </c>
      <c r="H5" s="1382"/>
      <c r="I5" s="1381"/>
      <c r="J5" s="1380" t="s">
        <v>402</v>
      </c>
      <c r="K5" s="1382"/>
      <c r="L5" s="1382"/>
      <c r="M5" s="353"/>
    </row>
    <row r="6" spans="1:13" ht="16.5" customHeight="1">
      <c r="A6" s="354"/>
      <c r="B6" s="1379"/>
      <c r="C6" s="1426"/>
      <c r="D6" s="197" t="s">
        <v>175</v>
      </c>
      <c r="E6" s="197" t="s">
        <v>176</v>
      </c>
      <c r="F6" s="197" t="s">
        <v>177</v>
      </c>
      <c r="G6" s="197" t="s">
        <v>178</v>
      </c>
      <c r="H6" s="197" t="s">
        <v>176</v>
      </c>
      <c r="I6" s="197" t="s">
        <v>177</v>
      </c>
      <c r="J6" s="197" t="s">
        <v>178</v>
      </c>
      <c r="K6" s="197" t="s">
        <v>176</v>
      </c>
      <c r="L6" s="197" t="s">
        <v>177</v>
      </c>
      <c r="M6" s="355"/>
    </row>
    <row r="7" spans="1:13" ht="4.5" customHeight="1">
      <c r="A7" s="356"/>
      <c r="B7" s="280"/>
      <c r="C7" s="270"/>
      <c r="D7" s="280"/>
      <c r="E7" s="280"/>
      <c r="F7" s="280"/>
      <c r="G7" s="280"/>
      <c r="H7" s="280"/>
      <c r="I7" s="280"/>
      <c r="J7" s="280"/>
      <c r="K7" s="280"/>
      <c r="L7" s="280"/>
      <c r="M7" s="357"/>
    </row>
    <row r="8" spans="1:13" ht="15" customHeight="1" hidden="1">
      <c r="A8" s="356"/>
      <c r="B8" s="215" t="s">
        <v>179</v>
      </c>
      <c r="C8" s="358"/>
      <c r="D8" s="359">
        <v>7936300</v>
      </c>
      <c r="E8" s="359">
        <v>6266000</v>
      </c>
      <c r="F8" s="359">
        <v>1670300</v>
      </c>
      <c r="G8" s="359">
        <v>7389800</v>
      </c>
      <c r="H8" s="359">
        <v>6226300</v>
      </c>
      <c r="I8" s="359">
        <v>1163500</v>
      </c>
      <c r="J8" s="359">
        <v>546500</v>
      </c>
      <c r="K8" s="359">
        <v>39700</v>
      </c>
      <c r="L8" s="359">
        <v>506800</v>
      </c>
      <c r="M8" s="357"/>
    </row>
    <row r="9" spans="1:13" ht="15" customHeight="1" hidden="1">
      <c r="A9" s="356"/>
      <c r="B9" s="215" t="s">
        <v>180</v>
      </c>
      <c r="C9" s="358"/>
      <c r="D9" s="359">
        <v>8769200</v>
      </c>
      <c r="E9" s="359">
        <v>6640100</v>
      </c>
      <c r="F9" s="359">
        <v>2129100</v>
      </c>
      <c r="G9" s="359">
        <v>8026500</v>
      </c>
      <c r="H9" s="359">
        <v>6595700</v>
      </c>
      <c r="I9" s="359">
        <v>1430800</v>
      </c>
      <c r="J9" s="359">
        <v>742700</v>
      </c>
      <c r="K9" s="359">
        <v>44400</v>
      </c>
      <c r="L9" s="359">
        <v>698300</v>
      </c>
      <c r="M9" s="357"/>
    </row>
    <row r="10" spans="1:13" ht="15" customHeight="1">
      <c r="A10" s="356"/>
      <c r="B10" s="215" t="s">
        <v>171</v>
      </c>
      <c r="C10" s="358"/>
      <c r="D10" s="359">
        <v>9469200</v>
      </c>
      <c r="E10" s="359">
        <v>6978800</v>
      </c>
      <c r="F10" s="359">
        <v>2490400</v>
      </c>
      <c r="G10" s="359">
        <v>8353000</v>
      </c>
      <c r="H10" s="359">
        <v>6925800</v>
      </c>
      <c r="I10" s="359">
        <v>1427200</v>
      </c>
      <c r="J10" s="359">
        <v>1116200</v>
      </c>
      <c r="K10" s="359">
        <v>53000</v>
      </c>
      <c r="L10" s="359">
        <v>1063200</v>
      </c>
      <c r="M10" s="357"/>
    </row>
    <row r="11" spans="1:13" ht="15" customHeight="1">
      <c r="A11" s="356"/>
      <c r="B11" s="215" t="s">
        <v>394</v>
      </c>
      <c r="C11" s="358"/>
      <c r="D11" s="359">
        <v>2583600</v>
      </c>
      <c r="E11" s="359">
        <v>2583600</v>
      </c>
      <c r="F11" s="359" t="s">
        <v>304</v>
      </c>
      <c r="G11" s="359">
        <v>2574600</v>
      </c>
      <c r="H11" s="359">
        <v>2574600</v>
      </c>
      <c r="I11" s="359" t="s">
        <v>304</v>
      </c>
      <c r="J11" s="359">
        <v>9000</v>
      </c>
      <c r="K11" s="359">
        <v>9000</v>
      </c>
      <c r="L11" s="359" t="s">
        <v>304</v>
      </c>
      <c r="M11" s="357"/>
    </row>
    <row r="12" spans="1:13" ht="15" customHeight="1">
      <c r="A12" s="356"/>
      <c r="B12" s="215" t="s">
        <v>395</v>
      </c>
      <c r="C12" s="358"/>
      <c r="D12" s="359">
        <v>3274300</v>
      </c>
      <c r="E12" s="359">
        <v>3274300</v>
      </c>
      <c r="F12" s="359" t="s">
        <v>304</v>
      </c>
      <c r="G12" s="359">
        <v>3263600</v>
      </c>
      <c r="H12" s="359">
        <v>3263600</v>
      </c>
      <c r="I12" s="359" t="s">
        <v>304</v>
      </c>
      <c r="J12" s="359">
        <v>10700</v>
      </c>
      <c r="K12" s="359">
        <v>10700</v>
      </c>
      <c r="L12" s="359" t="s">
        <v>304</v>
      </c>
      <c r="M12" s="357"/>
    </row>
    <row r="13" spans="1:13" ht="9.75" customHeight="1">
      <c r="A13" s="356"/>
      <c r="B13" s="360"/>
      <c r="C13" s="358"/>
      <c r="D13" s="361"/>
      <c r="E13" s="362"/>
      <c r="F13" s="362"/>
      <c r="G13" s="362"/>
      <c r="H13" s="362"/>
      <c r="I13" s="362"/>
      <c r="J13" s="362"/>
      <c r="K13" s="362"/>
      <c r="L13" s="362"/>
      <c r="M13" s="357"/>
    </row>
    <row r="14" spans="1:14" ht="15" customHeight="1">
      <c r="A14" s="356"/>
      <c r="B14" s="894" t="s">
        <v>691</v>
      </c>
      <c r="C14" s="363"/>
      <c r="D14" s="672">
        <v>396800</v>
      </c>
      <c r="E14" s="672">
        <v>396800</v>
      </c>
      <c r="F14" s="359" t="s">
        <v>304</v>
      </c>
      <c r="G14" s="672">
        <v>395400</v>
      </c>
      <c r="H14" s="672">
        <v>395400</v>
      </c>
      <c r="I14" s="359" t="s">
        <v>304</v>
      </c>
      <c r="J14" s="672">
        <v>1400</v>
      </c>
      <c r="K14" s="672">
        <v>1400</v>
      </c>
      <c r="L14" s="359" t="s">
        <v>304</v>
      </c>
      <c r="M14" s="357"/>
      <c r="N14" s="364"/>
    </row>
    <row r="15" spans="1:14" ht="15" customHeight="1">
      <c r="A15" s="356"/>
      <c r="B15" s="217" t="s">
        <v>367</v>
      </c>
      <c r="C15" s="363"/>
      <c r="D15" s="672">
        <v>448500</v>
      </c>
      <c r="E15" s="672">
        <v>448500</v>
      </c>
      <c r="F15" s="359" t="s">
        <v>304</v>
      </c>
      <c r="G15" s="672">
        <v>447100</v>
      </c>
      <c r="H15" s="672">
        <v>447100</v>
      </c>
      <c r="I15" s="359" t="s">
        <v>304</v>
      </c>
      <c r="J15" s="672">
        <v>1400</v>
      </c>
      <c r="K15" s="672">
        <v>1400</v>
      </c>
      <c r="L15" s="359" t="s">
        <v>304</v>
      </c>
      <c r="M15" s="357"/>
      <c r="N15" s="364"/>
    </row>
    <row r="16" spans="1:14" ht="15" customHeight="1">
      <c r="A16" s="356"/>
      <c r="B16" s="217" t="s">
        <v>368</v>
      </c>
      <c r="C16" s="363"/>
      <c r="D16" s="672">
        <v>607800</v>
      </c>
      <c r="E16" s="672">
        <v>607800</v>
      </c>
      <c r="F16" s="359" t="s">
        <v>304</v>
      </c>
      <c r="G16" s="672">
        <v>606400</v>
      </c>
      <c r="H16" s="672">
        <v>606400</v>
      </c>
      <c r="I16" s="359" t="s">
        <v>304</v>
      </c>
      <c r="J16" s="672">
        <v>1400</v>
      </c>
      <c r="K16" s="672">
        <v>1400</v>
      </c>
      <c r="L16" s="359" t="s">
        <v>304</v>
      </c>
      <c r="M16" s="357"/>
      <c r="N16" s="364"/>
    </row>
    <row r="17" spans="1:14" ht="15" customHeight="1">
      <c r="A17" s="356"/>
      <c r="B17" s="217" t="s">
        <v>369</v>
      </c>
      <c r="C17" s="363"/>
      <c r="D17" s="672">
        <v>640800</v>
      </c>
      <c r="E17" s="672">
        <v>640700</v>
      </c>
      <c r="F17" s="359">
        <v>100</v>
      </c>
      <c r="G17" s="672">
        <v>638500</v>
      </c>
      <c r="H17" s="672">
        <v>638400</v>
      </c>
      <c r="I17" s="359">
        <v>100</v>
      </c>
      <c r="J17" s="672">
        <v>2300</v>
      </c>
      <c r="K17" s="672">
        <v>2300</v>
      </c>
      <c r="L17" s="359" t="s">
        <v>304</v>
      </c>
      <c r="M17" s="357"/>
      <c r="N17" s="364"/>
    </row>
    <row r="18" spans="1:14" s="898" customFormat="1" ht="15" customHeight="1">
      <c r="A18" s="893"/>
      <c r="B18" s="894" t="s">
        <v>98</v>
      </c>
      <c r="C18" s="895"/>
      <c r="D18" s="672">
        <v>494700</v>
      </c>
      <c r="E18" s="672">
        <v>494700</v>
      </c>
      <c r="F18" s="359" t="s">
        <v>304</v>
      </c>
      <c r="G18" s="672">
        <v>493700</v>
      </c>
      <c r="H18" s="672">
        <v>493700</v>
      </c>
      <c r="I18" s="359" t="s">
        <v>304</v>
      </c>
      <c r="J18" s="672">
        <v>1000</v>
      </c>
      <c r="K18" s="672">
        <v>1000</v>
      </c>
      <c r="L18" s="359" t="s">
        <v>304</v>
      </c>
      <c r="M18" s="896"/>
      <c r="N18" s="897"/>
    </row>
    <row r="19" spans="1:14" s="898" customFormat="1" ht="15" customHeight="1">
      <c r="A19" s="893"/>
      <c r="B19" s="894" t="s">
        <v>521</v>
      </c>
      <c r="C19" s="895"/>
      <c r="D19" s="672">
        <v>630700</v>
      </c>
      <c r="E19" s="672">
        <v>628000</v>
      </c>
      <c r="F19" s="359">
        <v>2700</v>
      </c>
      <c r="G19" s="672">
        <v>628900</v>
      </c>
      <c r="H19" s="672">
        <v>626200</v>
      </c>
      <c r="I19" s="359">
        <v>2700</v>
      </c>
      <c r="J19" s="672">
        <v>1800</v>
      </c>
      <c r="K19" s="672">
        <v>1800</v>
      </c>
      <c r="L19" s="359" t="s">
        <v>304</v>
      </c>
      <c r="M19" s="896"/>
      <c r="N19" s="897"/>
    </row>
    <row r="20" spans="1:14" s="898" customFormat="1" ht="15" customHeight="1">
      <c r="A20" s="893"/>
      <c r="B20" s="894" t="s">
        <v>69</v>
      </c>
      <c r="C20" s="895"/>
      <c r="D20" s="672">
        <v>615000</v>
      </c>
      <c r="E20" s="672">
        <v>602900</v>
      </c>
      <c r="F20" s="359">
        <v>12100</v>
      </c>
      <c r="G20" s="672">
        <v>613600</v>
      </c>
      <c r="H20" s="672">
        <v>601500</v>
      </c>
      <c r="I20" s="359">
        <v>12100</v>
      </c>
      <c r="J20" s="672">
        <v>1400</v>
      </c>
      <c r="K20" s="672">
        <v>1400</v>
      </c>
      <c r="L20" s="359" t="s">
        <v>304</v>
      </c>
      <c r="M20" s="896"/>
      <c r="N20" s="897"/>
    </row>
    <row r="21" spans="1:14" s="898" customFormat="1" ht="15" customHeight="1">
      <c r="A21" s="893"/>
      <c r="B21" s="894" t="s">
        <v>70</v>
      </c>
      <c r="C21" s="895"/>
      <c r="D21" s="672">
        <v>635000</v>
      </c>
      <c r="E21" s="672">
        <v>602200</v>
      </c>
      <c r="F21" s="359">
        <v>32800</v>
      </c>
      <c r="G21" s="672">
        <v>633200</v>
      </c>
      <c r="H21" s="672">
        <v>600400</v>
      </c>
      <c r="I21" s="359">
        <v>32800</v>
      </c>
      <c r="J21" s="672">
        <v>1800</v>
      </c>
      <c r="K21" s="672">
        <v>1800</v>
      </c>
      <c r="L21" s="359" t="s">
        <v>304</v>
      </c>
      <c r="M21" s="896"/>
      <c r="N21" s="897"/>
    </row>
    <row r="22" spans="1:14" s="898" customFormat="1" ht="15" customHeight="1">
      <c r="A22" s="893"/>
      <c r="B22" s="894" t="s">
        <v>537</v>
      </c>
      <c r="C22" s="895"/>
      <c r="D22" s="672">
        <v>532200</v>
      </c>
      <c r="E22" s="672">
        <v>487400</v>
      </c>
      <c r="F22" s="359">
        <v>44800</v>
      </c>
      <c r="G22" s="672">
        <v>530700</v>
      </c>
      <c r="H22" s="672">
        <v>485900</v>
      </c>
      <c r="I22" s="359">
        <v>44800</v>
      </c>
      <c r="J22" s="672">
        <v>1500</v>
      </c>
      <c r="K22" s="672">
        <v>1500</v>
      </c>
      <c r="L22" s="359" t="s">
        <v>304</v>
      </c>
      <c r="M22" s="896"/>
      <c r="N22" s="897"/>
    </row>
    <row r="23" spans="1:14" s="898" customFormat="1" ht="15" customHeight="1">
      <c r="A23" s="893"/>
      <c r="B23" s="894" t="s">
        <v>598</v>
      </c>
      <c r="C23" s="895"/>
      <c r="D23" s="672">
        <v>597900</v>
      </c>
      <c r="E23" s="672">
        <v>554500</v>
      </c>
      <c r="F23" s="359">
        <v>43400</v>
      </c>
      <c r="G23" s="672">
        <v>596400</v>
      </c>
      <c r="H23" s="672">
        <v>553000</v>
      </c>
      <c r="I23" s="359">
        <v>43400</v>
      </c>
      <c r="J23" s="672">
        <v>1500</v>
      </c>
      <c r="K23" s="672">
        <v>1500</v>
      </c>
      <c r="L23" s="359" t="s">
        <v>304</v>
      </c>
      <c r="M23" s="896"/>
      <c r="N23" s="897"/>
    </row>
    <row r="24" spans="1:14" s="898" customFormat="1" ht="15" customHeight="1">
      <c r="A24" s="893"/>
      <c r="B24" s="894" t="s">
        <v>624</v>
      </c>
      <c r="C24" s="895"/>
      <c r="D24" s="672">
        <v>766200</v>
      </c>
      <c r="E24" s="672">
        <v>702000</v>
      </c>
      <c r="F24" s="359">
        <v>64200</v>
      </c>
      <c r="G24" s="672">
        <v>750900</v>
      </c>
      <c r="H24" s="672">
        <v>699800</v>
      </c>
      <c r="I24" s="359">
        <v>51100</v>
      </c>
      <c r="J24" s="672">
        <v>15300</v>
      </c>
      <c r="K24" s="672">
        <v>2200</v>
      </c>
      <c r="L24" s="359">
        <v>13100</v>
      </c>
      <c r="M24" s="896"/>
      <c r="N24" s="897"/>
    </row>
    <row r="25" spans="1:14" s="898" customFormat="1" ht="15" customHeight="1">
      <c r="A25" s="893"/>
      <c r="B25" s="894" t="s">
        <v>623</v>
      </c>
      <c r="C25" s="895"/>
      <c r="D25" s="672">
        <v>669900</v>
      </c>
      <c r="E25" s="672">
        <v>603100</v>
      </c>
      <c r="F25" s="359">
        <v>66800</v>
      </c>
      <c r="G25" s="672">
        <v>662000</v>
      </c>
      <c r="H25" s="672">
        <v>601700</v>
      </c>
      <c r="I25" s="359">
        <v>60300</v>
      </c>
      <c r="J25" s="672">
        <v>7900</v>
      </c>
      <c r="K25" s="672">
        <v>1400</v>
      </c>
      <c r="L25" s="359">
        <v>6500</v>
      </c>
      <c r="M25" s="896"/>
      <c r="N25" s="897"/>
    </row>
    <row r="26" spans="1:14" s="898" customFormat="1" ht="15" customHeight="1">
      <c r="A26" s="893"/>
      <c r="B26" s="894" t="s">
        <v>690</v>
      </c>
      <c r="C26" s="895"/>
      <c r="D26" s="672">
        <v>645300</v>
      </c>
      <c r="E26" s="672">
        <v>575300</v>
      </c>
      <c r="F26" s="359">
        <v>70000</v>
      </c>
      <c r="G26" s="672">
        <v>627600</v>
      </c>
      <c r="H26" s="672">
        <v>564200</v>
      </c>
      <c r="I26" s="359">
        <v>63400</v>
      </c>
      <c r="J26" s="672">
        <v>17700</v>
      </c>
      <c r="K26" s="672">
        <v>11100</v>
      </c>
      <c r="L26" s="359">
        <v>6600</v>
      </c>
      <c r="M26" s="896"/>
      <c r="N26" s="897"/>
    </row>
    <row r="27" spans="1:13" ht="8.25" customHeight="1" thickBot="1">
      <c r="A27" s="365"/>
      <c r="B27" s="289"/>
      <c r="C27" s="366"/>
      <c r="D27" s="367"/>
      <c r="E27" s="367"/>
      <c r="F27" s="367"/>
      <c r="G27" s="367"/>
      <c r="H27" s="367"/>
      <c r="I27" s="367"/>
      <c r="J27" s="367"/>
      <c r="K27" s="367"/>
      <c r="L27" s="367"/>
      <c r="M27" s="368"/>
    </row>
    <row r="28" spans="1:13" ht="3" customHeight="1">
      <c r="A28" s="369"/>
      <c r="B28" s="209"/>
      <c r="C28" s="209"/>
      <c r="D28" s="370"/>
      <c r="E28" s="370"/>
      <c r="F28" s="370"/>
      <c r="G28" s="370"/>
      <c r="H28" s="370"/>
      <c r="I28" s="370"/>
      <c r="J28" s="370"/>
      <c r="K28" s="370"/>
      <c r="L28" s="370"/>
      <c r="M28" s="369"/>
    </row>
    <row r="29" spans="1:12" ht="14.25">
      <c r="A29" s="637" t="s">
        <v>403</v>
      </c>
      <c r="C29" s="73"/>
      <c r="D29" s="76"/>
      <c r="E29" s="76"/>
      <c r="F29" s="73"/>
      <c r="G29" s="306"/>
      <c r="H29" s="306"/>
      <c r="I29" s="76"/>
      <c r="J29" s="306"/>
      <c r="K29" s="306"/>
      <c r="L29" s="76"/>
    </row>
    <row r="30" spans="1:12" ht="14.25">
      <c r="A30" s="648" t="s">
        <v>181</v>
      </c>
      <c r="C30" s="76"/>
      <c r="D30" s="209"/>
      <c r="E30" s="209"/>
      <c r="F30" s="209"/>
      <c r="G30" s="209"/>
      <c r="H30" s="209"/>
      <c r="I30" s="209"/>
      <c r="J30" s="209"/>
      <c r="K30" s="209"/>
      <c r="L30" s="209"/>
    </row>
    <row r="31" spans="4:10" ht="14.25">
      <c r="D31" s="371"/>
      <c r="E31" s="372"/>
      <c r="F31" s="371"/>
      <c r="G31" s="372"/>
      <c r="H31" s="372"/>
      <c r="J31" s="36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2"/>
      <c r="C74" s="37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8"/>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86"/>
      <c r="F1" s="373"/>
      <c r="G1" s="649"/>
      <c r="H1" s="786"/>
      <c r="I1" s="1427" t="s">
        <v>676</v>
      </c>
      <c r="J1" s="1428"/>
      <c r="K1" s="1429"/>
    </row>
    <row r="2" spans="7:11" ht="16.5" customHeight="1">
      <c r="G2" s="374"/>
      <c r="J2" s="787"/>
      <c r="K2" s="787"/>
    </row>
    <row r="3" spans="2:11" ht="14.25" customHeight="1" thickBot="1">
      <c r="B3" s="375"/>
      <c r="C3" s="375"/>
      <c r="D3" s="375"/>
      <c r="E3" s="375"/>
      <c r="F3" s="375"/>
      <c r="G3" s="375"/>
      <c r="H3" s="375"/>
      <c r="I3" s="375"/>
      <c r="J3" s="375"/>
      <c r="K3" s="375"/>
    </row>
    <row r="4" spans="1:11" ht="12.75" customHeight="1" thickTop="1">
      <c r="A4" s="786"/>
      <c r="B4" s="786"/>
      <c r="C4" s="786"/>
      <c r="D4" s="786"/>
      <c r="E4" s="786"/>
      <c r="F4" s="786"/>
      <c r="G4" s="786"/>
      <c r="H4" s="786"/>
      <c r="I4" s="786"/>
      <c r="J4" s="786"/>
      <c r="K4" s="786"/>
    </row>
    <row r="5" spans="2:11" ht="27" customHeight="1">
      <c r="B5" s="1430" t="s">
        <v>404</v>
      </c>
      <c r="C5" s="1430"/>
      <c r="D5" s="1430"/>
      <c r="E5" s="1430"/>
      <c r="F5" s="1430"/>
      <c r="G5" s="1430"/>
      <c r="H5" s="1430"/>
      <c r="I5" s="1430"/>
      <c r="J5" s="1430"/>
      <c r="K5" s="1430"/>
    </row>
    <row r="6" spans="2:11" ht="18.75">
      <c r="B6" s="1431" t="s">
        <v>677</v>
      </c>
      <c r="C6" s="1431"/>
      <c r="D6" s="1431"/>
      <c r="E6" s="1431"/>
      <c r="F6" s="1431"/>
      <c r="G6" s="1431"/>
      <c r="H6" s="1431"/>
      <c r="I6" s="1431"/>
      <c r="J6" s="1431"/>
      <c r="K6" s="1431"/>
    </row>
    <row r="7" spans="1:11" ht="13.5" customHeight="1" thickBot="1">
      <c r="A7" s="788"/>
      <c r="B7" s="376"/>
      <c r="C7" s="376"/>
      <c r="D7" s="376"/>
      <c r="E7" s="376"/>
      <c r="F7" s="376"/>
      <c r="G7" s="376"/>
      <c r="H7" s="376"/>
      <c r="I7" s="376"/>
      <c r="J7" s="376"/>
      <c r="K7" s="377"/>
    </row>
    <row r="8" spans="2:13" ht="18.75" customHeight="1" thickTop="1">
      <c r="B8" s="1432"/>
      <c r="C8" s="1432"/>
      <c r="D8" s="1432"/>
      <c r="E8" s="1432"/>
      <c r="F8" s="1432"/>
      <c r="G8" s="1432"/>
      <c r="H8" s="1432"/>
      <c r="I8" s="1432"/>
      <c r="J8" s="1432"/>
      <c r="K8" s="1432"/>
      <c r="M8" s="786"/>
    </row>
    <row r="9" spans="1:11" ht="16.5" customHeight="1">
      <c r="A9" s="786"/>
      <c r="B9" s="786"/>
      <c r="C9" s="1433" t="s">
        <v>182</v>
      </c>
      <c r="D9" s="1433"/>
      <c r="E9" s="1433"/>
      <c r="F9" s="1433"/>
      <c r="G9" s="1433"/>
      <c r="H9" s="1433"/>
      <c r="I9" s="1433"/>
      <c r="J9" s="1433"/>
      <c r="K9" s="786"/>
    </row>
    <row r="10" ht="14.25" thickBot="1">
      <c r="J10" s="378" t="s">
        <v>183</v>
      </c>
    </row>
    <row r="11" spans="3:10" ht="18" customHeight="1">
      <c r="C11" s="379"/>
      <c r="D11" s="380"/>
      <c r="E11" s="381" t="s">
        <v>405</v>
      </c>
      <c r="F11" s="382"/>
      <c r="G11" s="382"/>
      <c r="H11" s="383" t="s">
        <v>406</v>
      </c>
      <c r="I11" s="382"/>
      <c r="J11" s="384"/>
    </row>
    <row r="12" spans="3:10" ht="16.5" customHeight="1">
      <c r="C12" s="385" t="s">
        <v>184</v>
      </c>
      <c r="D12" s="386"/>
      <c r="E12" s="387" t="s">
        <v>565</v>
      </c>
      <c r="F12" s="388" t="s">
        <v>564</v>
      </c>
      <c r="G12" s="389" t="s">
        <v>468</v>
      </c>
      <c r="H12" s="390" t="s">
        <v>564</v>
      </c>
      <c r="I12" s="388" t="s">
        <v>566</v>
      </c>
      <c r="J12" s="391" t="s">
        <v>469</v>
      </c>
    </row>
    <row r="13" spans="3:10" ht="16.5" customHeight="1" thickBot="1">
      <c r="C13" s="392"/>
      <c r="D13" s="393"/>
      <c r="E13" s="394" t="s">
        <v>656</v>
      </c>
      <c r="F13" s="395" t="s">
        <v>72</v>
      </c>
      <c r="G13" s="396" t="s">
        <v>185</v>
      </c>
      <c r="H13" s="397" t="s">
        <v>656</v>
      </c>
      <c r="I13" s="395" t="s">
        <v>656</v>
      </c>
      <c r="J13" s="398" t="s">
        <v>186</v>
      </c>
    </row>
    <row r="14" spans="3:10" ht="24.75" customHeight="1">
      <c r="C14" s="399" t="s">
        <v>187</v>
      </c>
      <c r="D14" s="400" t="s">
        <v>188</v>
      </c>
      <c r="E14" s="401">
        <v>72</v>
      </c>
      <c r="F14" s="402">
        <v>77.3</v>
      </c>
      <c r="G14" s="403">
        <v>-6.9</v>
      </c>
      <c r="H14" s="404">
        <v>70.9</v>
      </c>
      <c r="I14" s="402">
        <v>80</v>
      </c>
      <c r="J14" s="405">
        <v>-11.4</v>
      </c>
    </row>
    <row r="15" spans="3:10" ht="24.75" customHeight="1">
      <c r="C15" s="399" t="s">
        <v>189</v>
      </c>
      <c r="D15" s="406" t="s">
        <v>190</v>
      </c>
      <c r="E15" s="407">
        <v>61.9</v>
      </c>
      <c r="F15" s="408">
        <v>64.9</v>
      </c>
      <c r="G15" s="409">
        <v>-4.6</v>
      </c>
      <c r="H15" s="410">
        <v>63.2</v>
      </c>
      <c r="I15" s="408">
        <v>69.6</v>
      </c>
      <c r="J15" s="411">
        <v>-9.2</v>
      </c>
    </row>
    <row r="16" spans="3:10" ht="24.75" customHeight="1" thickBot="1">
      <c r="C16" s="412" t="s">
        <v>191</v>
      </c>
      <c r="D16" s="413" t="s">
        <v>192</v>
      </c>
      <c r="E16" s="414">
        <v>86.4</v>
      </c>
      <c r="F16" s="415">
        <v>83.6</v>
      </c>
      <c r="G16" s="416">
        <v>3.3</v>
      </c>
      <c r="H16" s="417">
        <v>86.8</v>
      </c>
      <c r="I16" s="415">
        <v>76.9</v>
      </c>
      <c r="J16" s="418">
        <v>12.9</v>
      </c>
    </row>
    <row r="17" spans="3:10" ht="24.75" customHeight="1">
      <c r="C17" s="419" t="s">
        <v>657</v>
      </c>
      <c r="D17" s="400" t="s">
        <v>658</v>
      </c>
      <c r="E17" s="401">
        <v>105.5</v>
      </c>
      <c r="F17" s="402">
        <v>104.8</v>
      </c>
      <c r="G17" s="403">
        <v>0.7</v>
      </c>
      <c r="H17" s="404">
        <v>102.6</v>
      </c>
      <c r="I17" s="402">
        <v>103.3</v>
      </c>
      <c r="J17" s="405">
        <v>-0.7</v>
      </c>
    </row>
    <row r="18" spans="3:10" ht="24.75" customHeight="1">
      <c r="C18" s="399"/>
      <c r="D18" s="406" t="s">
        <v>659</v>
      </c>
      <c r="E18" s="407">
        <v>104.5</v>
      </c>
      <c r="F18" s="408">
        <v>104.7</v>
      </c>
      <c r="G18" s="409">
        <v>-0.2</v>
      </c>
      <c r="H18" s="410">
        <v>100.1</v>
      </c>
      <c r="I18" s="408">
        <v>101.4</v>
      </c>
      <c r="J18" s="411">
        <v>-1.3</v>
      </c>
    </row>
    <row r="19" spans="3:10" ht="24.75" customHeight="1" thickBot="1">
      <c r="C19" s="412" t="s">
        <v>660</v>
      </c>
      <c r="D19" s="413" t="s">
        <v>661</v>
      </c>
      <c r="E19" s="414">
        <v>103.7</v>
      </c>
      <c r="F19" s="415">
        <v>103.8</v>
      </c>
      <c r="G19" s="416">
        <v>-0.1</v>
      </c>
      <c r="H19" s="417">
        <v>103.2</v>
      </c>
      <c r="I19" s="415">
        <v>97.4</v>
      </c>
      <c r="J19" s="418">
        <v>6</v>
      </c>
    </row>
    <row r="20" spans="3:8" ht="14.25" customHeight="1">
      <c r="C20" s="420" t="s">
        <v>662</v>
      </c>
      <c r="G20" s="420"/>
      <c r="H20" s="420"/>
    </row>
    <row r="21" ht="13.5" customHeight="1">
      <c r="C21" s="420"/>
    </row>
    <row r="22" ht="19.5" customHeight="1">
      <c r="B22" s="421" t="s">
        <v>193</v>
      </c>
    </row>
    <row r="23" ht="13.5">
      <c r="B23" s="422"/>
    </row>
    <row r="24" ht="18" customHeight="1">
      <c r="B24" s="423"/>
    </row>
    <row r="25" ht="18" customHeight="1">
      <c r="B25" s="423" t="s">
        <v>625</v>
      </c>
    </row>
    <row r="26" spans="2:13" ht="8.25" customHeight="1">
      <c r="B26" s="422"/>
      <c r="D26" s="789"/>
      <c r="E26" s="789"/>
      <c r="F26" s="789"/>
      <c r="G26" s="789"/>
      <c r="H26" s="789"/>
      <c r="I26" s="789"/>
      <c r="J26" s="789"/>
      <c r="M26" s="633"/>
    </row>
    <row r="27" spans="2:13" ht="14.25">
      <c r="B27" s="789" t="s">
        <v>663</v>
      </c>
      <c r="D27" s="789"/>
      <c r="E27" s="789"/>
      <c r="F27" s="789"/>
      <c r="G27" s="789"/>
      <c r="H27" s="789"/>
      <c r="I27" s="789"/>
      <c r="J27" s="789"/>
      <c r="M27" s="633"/>
    </row>
    <row r="28" spans="1:13" ht="14.25">
      <c r="A28" t="s">
        <v>194</v>
      </c>
      <c r="B28" s="789" t="s">
        <v>664</v>
      </c>
      <c r="D28" s="789"/>
      <c r="E28" s="789"/>
      <c r="F28" s="789"/>
      <c r="G28" s="789"/>
      <c r="H28" s="789"/>
      <c r="I28" s="789"/>
      <c r="J28" s="789"/>
      <c r="M28" s="633"/>
    </row>
    <row r="29" spans="2:10" ht="16.5" customHeight="1">
      <c r="B29" s="789" t="s">
        <v>665</v>
      </c>
      <c r="D29" s="789"/>
      <c r="E29" s="789"/>
      <c r="F29" s="789"/>
      <c r="G29" s="789"/>
      <c r="H29" s="789"/>
      <c r="I29" s="789"/>
      <c r="J29" s="789"/>
    </row>
    <row r="30" spans="2:3" ht="16.5" customHeight="1">
      <c r="B30" s="789"/>
      <c r="C30" s="789"/>
    </row>
    <row r="31" ht="16.5" customHeight="1">
      <c r="B31" s="422"/>
    </row>
    <row r="32" ht="16.5" customHeight="1">
      <c r="C32" s="424"/>
    </row>
    <row r="33" ht="18" customHeight="1">
      <c r="B33" s="425" t="s">
        <v>666</v>
      </c>
    </row>
    <row r="34" ht="8.25" customHeight="1"/>
    <row r="35" ht="16.5" customHeight="1">
      <c r="B35" s="789" t="s">
        <v>667</v>
      </c>
    </row>
    <row r="36" ht="16.5" customHeight="1">
      <c r="B36" s="789" t="s">
        <v>668</v>
      </c>
    </row>
    <row r="37" ht="16.5" customHeight="1">
      <c r="B37" s="789" t="s">
        <v>669</v>
      </c>
    </row>
    <row r="38" ht="16.5" customHeight="1">
      <c r="B38" s="1" t="s">
        <v>670</v>
      </c>
    </row>
    <row r="39" ht="16.5" customHeight="1">
      <c r="B39" s="1"/>
    </row>
    <row r="40" ht="16.5" customHeight="1">
      <c r="C40" s="426"/>
    </row>
    <row r="41" spans="2:3" ht="18" customHeight="1">
      <c r="B41" s="425" t="s">
        <v>671</v>
      </c>
      <c r="C41" s="422"/>
    </row>
    <row r="42" ht="8.25" customHeight="1">
      <c r="C42" s="1"/>
    </row>
    <row r="43" spans="2:3" ht="16.5" customHeight="1">
      <c r="B43" s="789" t="s">
        <v>672</v>
      </c>
      <c r="C43" s="1"/>
    </row>
    <row r="44" spans="2:11" ht="16.5" customHeight="1">
      <c r="B44" s="789" t="s">
        <v>673</v>
      </c>
      <c r="D44" s="788"/>
      <c r="E44" s="788"/>
      <c r="F44" s="788"/>
      <c r="G44" s="788"/>
      <c r="H44" s="788"/>
      <c r="I44" s="788"/>
      <c r="J44" s="788"/>
      <c r="K44" s="788"/>
    </row>
    <row r="45" spans="2:3" ht="16.5" customHeight="1">
      <c r="B45" s="789" t="s">
        <v>674</v>
      </c>
      <c r="C45" s="788"/>
    </row>
    <row r="46" ht="16.5" customHeight="1">
      <c r="B46" s="1" t="s">
        <v>675</v>
      </c>
    </row>
    <row r="47" spans="2:11" ht="16.5" customHeight="1">
      <c r="B47" s="1"/>
      <c r="D47" s="786"/>
      <c r="E47" s="786"/>
      <c r="F47" s="786"/>
      <c r="G47" s="786"/>
      <c r="H47" s="786"/>
      <c r="I47" s="786"/>
      <c r="J47" s="786"/>
      <c r="K47" s="786"/>
    </row>
    <row r="48" spans="2:11" ht="14.25" customHeight="1">
      <c r="B48" s="790"/>
      <c r="C48" s="786"/>
      <c r="D48" s="786"/>
      <c r="E48" s="786"/>
      <c r="F48" s="786"/>
      <c r="G48" s="786"/>
      <c r="H48" s="786"/>
      <c r="I48" s="786"/>
      <c r="J48" s="786"/>
      <c r="K48" s="786"/>
    </row>
    <row r="49" spans="2:11" ht="14.25" customHeight="1" thickBot="1">
      <c r="B49" s="790"/>
      <c r="C49" s="786"/>
      <c r="D49" s="786"/>
      <c r="E49" s="786"/>
      <c r="F49" s="786"/>
      <c r="G49" s="786"/>
      <c r="H49" s="786"/>
      <c r="I49" s="786"/>
      <c r="J49" s="786"/>
      <c r="K49" s="786"/>
    </row>
    <row r="50" spans="2:12" ht="14.25" customHeight="1" thickTop="1">
      <c r="B50" s="1434"/>
      <c r="C50" s="1434"/>
      <c r="D50" s="1434"/>
      <c r="E50" s="1434"/>
      <c r="F50" s="1434"/>
      <c r="G50" s="1434"/>
      <c r="H50" s="1434"/>
      <c r="I50" s="1434"/>
      <c r="J50" s="1434"/>
      <c r="K50" s="791"/>
      <c r="L50" s="786"/>
    </row>
    <row r="51" spans="2:11" ht="17.25">
      <c r="B51" s="1435" t="s">
        <v>407</v>
      </c>
      <c r="C51" s="1435"/>
      <c r="D51" s="1435"/>
      <c r="E51" s="1435"/>
      <c r="F51" s="1435"/>
      <c r="G51" s="1435"/>
      <c r="H51" s="1435"/>
      <c r="I51" s="1435"/>
      <c r="J51" s="1435"/>
      <c r="K51" s="1435"/>
    </row>
    <row r="52" spans="2:11" ht="17.25">
      <c r="B52" s="1435" t="s">
        <v>195</v>
      </c>
      <c r="C52" s="1435"/>
      <c r="D52" s="1435"/>
      <c r="E52" s="1435"/>
      <c r="F52" s="1435"/>
      <c r="G52" s="1435"/>
      <c r="H52" s="1435"/>
      <c r="I52" s="1435"/>
      <c r="J52" s="1435"/>
      <c r="K52" s="1435"/>
    </row>
    <row r="55" spans="2:11" ht="14.25" customHeight="1">
      <c r="B55" s="1436" t="s">
        <v>196</v>
      </c>
      <c r="C55" s="1436"/>
      <c r="D55" s="1436"/>
      <c r="E55" s="1436"/>
      <c r="F55" s="1436"/>
      <c r="G55" s="1436"/>
      <c r="H55" s="1436"/>
      <c r="I55" s="1436"/>
      <c r="J55" s="1436"/>
      <c r="K55" s="1436"/>
    </row>
    <row r="56" spans="2:11" ht="14.25" customHeight="1">
      <c r="B56" s="1437" t="s">
        <v>197</v>
      </c>
      <c r="C56" s="1437"/>
      <c r="D56" s="1437"/>
      <c r="E56" s="1437"/>
      <c r="F56" s="1437"/>
      <c r="G56" s="1437"/>
      <c r="H56" s="1437"/>
      <c r="I56" s="1437"/>
      <c r="J56" s="1437"/>
      <c r="K56" s="1437"/>
    </row>
    <row r="58" spans="2:12" ht="14.25" customHeight="1">
      <c r="B58" s="1438" t="s">
        <v>198</v>
      </c>
      <c r="C58" s="1439"/>
      <c r="D58" s="1439"/>
      <c r="E58" s="1439"/>
      <c r="F58" s="1439"/>
      <c r="G58" s="1439"/>
      <c r="H58" s="1439"/>
      <c r="I58" s="1439"/>
      <c r="J58" s="1439"/>
      <c r="K58" s="1439"/>
      <c r="L58" s="427"/>
    </row>
  </sheetData>
  <sheetProtection/>
  <mergeCells count="11">
    <mergeCell ref="B51:K51"/>
    <mergeCell ref="B52:K52"/>
    <mergeCell ref="B55:K55"/>
    <mergeCell ref="B56:K56"/>
    <mergeCell ref="B58:K58"/>
    <mergeCell ref="I1:K1"/>
    <mergeCell ref="B5:K5"/>
    <mergeCell ref="B6:K6"/>
    <mergeCell ref="B8:K8"/>
    <mergeCell ref="C9:J9"/>
    <mergeCell ref="B50:J50"/>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06" zoomScaleNormal="120" zoomScaleSheetLayoutView="106"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46" customWidth="1"/>
    <col min="2" max="2" width="13.375" style="446" customWidth="1"/>
    <col min="3" max="3" width="2.125" style="480" customWidth="1"/>
    <col min="4" max="6" width="12.125" style="446" customWidth="1"/>
    <col min="7" max="16384" width="9.00390625" style="446" customWidth="1"/>
  </cols>
  <sheetData>
    <row r="1" spans="1:12" ht="30" customHeight="1">
      <c r="A1" s="444"/>
      <c r="B1" s="1440" t="s">
        <v>299</v>
      </c>
      <c r="C1" s="1440"/>
      <c r="D1" s="1440"/>
      <c r="E1" s="1440"/>
      <c r="F1" s="1440"/>
      <c r="G1" s="22"/>
      <c r="H1" s="22"/>
      <c r="I1" s="445"/>
      <c r="J1" s="445"/>
      <c r="K1" s="445"/>
      <c r="L1" s="445"/>
    </row>
    <row r="2" spans="2:12" ht="10.5" customHeight="1">
      <c r="B2" s="22"/>
      <c r="C2" s="130"/>
      <c r="D2" s="22"/>
      <c r="E2" s="22"/>
      <c r="F2" s="22"/>
      <c r="G2" s="22"/>
      <c r="H2" s="22"/>
      <c r="I2" s="445"/>
      <c r="J2" s="445"/>
      <c r="K2" s="445"/>
      <c r="L2" s="445"/>
    </row>
    <row r="3" spans="2:6" ht="15" customHeight="1">
      <c r="B3" s="447"/>
      <c r="C3" s="448"/>
      <c r="D3" s="447"/>
      <c r="F3" s="653" t="s">
        <v>419</v>
      </c>
    </row>
    <row r="4" spans="2:6" ht="3" customHeight="1">
      <c r="B4" s="447"/>
      <c r="C4" s="448"/>
      <c r="D4" s="447"/>
      <c r="E4" s="449"/>
      <c r="F4" s="449"/>
    </row>
    <row r="5" spans="1:9" ht="31.5" customHeight="1">
      <c r="A5" s="650"/>
      <c r="B5" s="1441" t="s">
        <v>410</v>
      </c>
      <c r="C5" s="1442"/>
      <c r="D5" s="450" t="s">
        <v>300</v>
      </c>
      <c r="E5" s="451" t="s">
        <v>301</v>
      </c>
      <c r="F5" s="452" t="s">
        <v>302</v>
      </c>
      <c r="I5" s="480"/>
    </row>
    <row r="6" spans="1:6" ht="24.75" customHeight="1" hidden="1">
      <c r="A6" s="447"/>
      <c r="B6" s="453" t="s">
        <v>303</v>
      </c>
      <c r="C6" s="454"/>
      <c r="D6" s="792">
        <v>7497788</v>
      </c>
      <c r="E6" s="455" t="s">
        <v>304</v>
      </c>
      <c r="F6" s="793">
        <v>31905</v>
      </c>
    </row>
    <row r="7" spans="1:6" ht="24.75" customHeight="1" hidden="1">
      <c r="A7" s="447"/>
      <c r="B7" s="453" t="s">
        <v>305</v>
      </c>
      <c r="C7" s="454"/>
      <c r="D7" s="794">
        <v>11633606</v>
      </c>
      <c r="E7" s="456" t="s">
        <v>304</v>
      </c>
      <c r="F7" s="795">
        <v>32049</v>
      </c>
    </row>
    <row r="8" spans="1:6" ht="24.75" customHeight="1" hidden="1">
      <c r="A8" s="447"/>
      <c r="B8" s="453" t="s">
        <v>306</v>
      </c>
      <c r="C8" s="454"/>
      <c r="D8" s="794">
        <v>13118262</v>
      </c>
      <c r="E8" s="457">
        <f aca="true" t="shared" si="0" ref="E8:E13">D8/D7*100</f>
        <v>112.76178684407914</v>
      </c>
      <c r="F8" s="795">
        <v>35940</v>
      </c>
    </row>
    <row r="9" spans="1:6" ht="24.75" customHeight="1" hidden="1">
      <c r="A9" s="447"/>
      <c r="B9" s="458" t="s">
        <v>307</v>
      </c>
      <c r="C9" s="459"/>
      <c r="D9" s="794">
        <v>13648474</v>
      </c>
      <c r="E9" s="457">
        <f t="shared" si="0"/>
        <v>104.0417854133421</v>
      </c>
      <c r="F9" s="795">
        <v>37393</v>
      </c>
    </row>
    <row r="10" spans="1:6" ht="24.75" customHeight="1" hidden="1">
      <c r="A10" s="447"/>
      <c r="B10" s="458" t="s">
        <v>308</v>
      </c>
      <c r="C10" s="459"/>
      <c r="D10" s="794">
        <v>13765342</v>
      </c>
      <c r="E10" s="457">
        <f t="shared" si="0"/>
        <v>100.85627155094407</v>
      </c>
      <c r="F10" s="795">
        <v>37713</v>
      </c>
    </row>
    <row r="11" spans="1:6" ht="24.75" customHeight="1" hidden="1">
      <c r="A11" s="447"/>
      <c r="B11" s="458" t="s">
        <v>309</v>
      </c>
      <c r="C11" s="459"/>
      <c r="D11" s="794">
        <v>13703904</v>
      </c>
      <c r="E11" s="457">
        <f t="shared" si="0"/>
        <v>99.55367618181953</v>
      </c>
      <c r="F11" s="795">
        <v>37545</v>
      </c>
    </row>
    <row r="12" spans="1:6" ht="19.5" customHeight="1" hidden="1">
      <c r="A12" s="447"/>
      <c r="B12" s="458" t="s">
        <v>310</v>
      </c>
      <c r="C12" s="459"/>
      <c r="D12" s="794">
        <v>12874161</v>
      </c>
      <c r="E12" s="457">
        <f t="shared" si="0"/>
        <v>93.94520714681013</v>
      </c>
      <c r="F12" s="795">
        <v>35272</v>
      </c>
    </row>
    <row r="13" spans="1:6" ht="19.5" customHeight="1" hidden="1">
      <c r="A13" s="447"/>
      <c r="B13" s="458" t="s">
        <v>311</v>
      </c>
      <c r="C13" s="459"/>
      <c r="D13" s="794">
        <v>12976129</v>
      </c>
      <c r="E13" s="457">
        <f t="shared" si="0"/>
        <v>100.79203607908896</v>
      </c>
      <c r="F13" s="795">
        <v>35551</v>
      </c>
    </row>
    <row r="14" spans="1:6" ht="19.5" customHeight="1" hidden="1">
      <c r="A14" s="447"/>
      <c r="B14" s="458" t="s">
        <v>312</v>
      </c>
      <c r="C14" s="459"/>
      <c r="D14" s="794">
        <v>13391576</v>
      </c>
      <c r="E14" s="457">
        <f>D14/D13*100</f>
        <v>103.20162507632284</v>
      </c>
      <c r="F14" s="795">
        <v>36689</v>
      </c>
    </row>
    <row r="15" spans="1:6" ht="19.5" customHeight="1" hidden="1">
      <c r="A15" s="447"/>
      <c r="B15" s="460" t="s">
        <v>313</v>
      </c>
      <c r="C15" s="461"/>
      <c r="D15" s="796">
        <v>14229789</v>
      </c>
      <c r="E15" s="462">
        <v>106.25925581873261</v>
      </c>
      <c r="F15" s="797">
        <v>39093</v>
      </c>
    </row>
    <row r="16" spans="1:6" ht="19.5" customHeight="1" hidden="1">
      <c r="A16" s="447"/>
      <c r="B16" s="460" t="s">
        <v>314</v>
      </c>
      <c r="C16" s="461"/>
      <c r="D16" s="796">
        <v>14903196</v>
      </c>
      <c r="E16" s="462">
        <v>104.73237516030632</v>
      </c>
      <c r="F16" s="797">
        <v>40831</v>
      </c>
    </row>
    <row r="17" spans="1:6" ht="19.5" customHeight="1">
      <c r="A17" s="463"/>
      <c r="B17" s="464" t="s">
        <v>315</v>
      </c>
      <c r="C17" s="461"/>
      <c r="D17" s="796">
        <v>19756806</v>
      </c>
      <c r="E17" s="462">
        <v>103.67</v>
      </c>
      <c r="F17" s="798">
        <v>55766</v>
      </c>
    </row>
    <row r="18" spans="1:6" ht="19.5" customHeight="1">
      <c r="A18" s="463"/>
      <c r="B18" s="464" t="s">
        <v>408</v>
      </c>
      <c r="C18" s="461"/>
      <c r="D18" s="796">
        <v>10935990</v>
      </c>
      <c r="E18" s="462">
        <v>55.35</v>
      </c>
      <c r="F18" s="799">
        <v>30044</v>
      </c>
    </row>
    <row r="19" spans="1:6" ht="19.5" customHeight="1">
      <c r="A19" s="463"/>
      <c r="B19" s="464" t="s">
        <v>409</v>
      </c>
      <c r="C19" s="461"/>
      <c r="D19" s="800">
        <v>11775824</v>
      </c>
      <c r="E19" s="462">
        <v>107.51</v>
      </c>
      <c r="F19" s="799">
        <v>32213</v>
      </c>
    </row>
    <row r="20" spans="1:6" ht="5.25" customHeight="1">
      <c r="A20" s="465"/>
      <c r="B20" s="466"/>
      <c r="C20" s="467"/>
      <c r="D20" s="468"/>
      <c r="E20" s="469"/>
      <c r="F20" s="470"/>
    </row>
    <row r="21" spans="1:6" ht="6.75" customHeight="1">
      <c r="A21" s="471"/>
      <c r="B21" s="472"/>
      <c r="C21" s="473"/>
      <c r="D21" s="796"/>
      <c r="E21" s="462"/>
      <c r="F21" s="797"/>
    </row>
    <row r="22" spans="1:9" ht="18" customHeight="1">
      <c r="A22" s="463"/>
      <c r="B22" s="961" t="s">
        <v>680</v>
      </c>
      <c r="C22" s="459"/>
      <c r="D22" s="655">
        <v>1256628</v>
      </c>
      <c r="E22" s="656">
        <v>147.65</v>
      </c>
      <c r="F22" s="657">
        <v>41888</v>
      </c>
      <c r="H22" s="651"/>
      <c r="I22" s="801"/>
    </row>
    <row r="23" spans="1:9" ht="18" customHeight="1">
      <c r="A23" s="463"/>
      <c r="B23" s="474" t="s">
        <v>412</v>
      </c>
      <c r="C23" s="459"/>
      <c r="D23" s="655">
        <v>1316425</v>
      </c>
      <c r="E23" s="802">
        <v>144.67099074228744</v>
      </c>
      <c r="F23" s="803">
        <v>42465.32258064516</v>
      </c>
      <c r="H23" s="651"/>
      <c r="I23" s="801"/>
    </row>
    <row r="24" spans="1:9" ht="18" customHeight="1">
      <c r="A24" s="463"/>
      <c r="B24" s="474" t="s">
        <v>413</v>
      </c>
      <c r="C24" s="459"/>
      <c r="D24" s="655">
        <v>1309246</v>
      </c>
      <c r="E24" s="802">
        <v>157.93</v>
      </c>
      <c r="F24" s="803">
        <v>42234</v>
      </c>
      <c r="H24" s="651"/>
      <c r="I24" s="801"/>
    </row>
    <row r="25" spans="1:9" ht="18" customHeight="1">
      <c r="A25" s="463"/>
      <c r="B25" s="474" t="s">
        <v>414</v>
      </c>
      <c r="C25" s="459"/>
      <c r="D25" s="655">
        <v>1287478</v>
      </c>
      <c r="E25" s="802">
        <v>148.31</v>
      </c>
      <c r="F25" s="803">
        <v>42916</v>
      </c>
      <c r="H25" s="651"/>
      <c r="I25" s="801"/>
    </row>
    <row r="26" spans="1:9" ht="18" customHeight="1">
      <c r="A26" s="463"/>
      <c r="B26" s="474" t="s">
        <v>523</v>
      </c>
      <c r="C26" s="459"/>
      <c r="D26" s="655">
        <v>1520769</v>
      </c>
      <c r="E26" s="802">
        <v>144.8</v>
      </c>
      <c r="F26" s="803">
        <v>49057</v>
      </c>
      <c r="H26" s="651"/>
      <c r="I26" s="801"/>
    </row>
    <row r="27" spans="1:9" ht="18" customHeight="1">
      <c r="A27" s="463"/>
      <c r="B27" s="474" t="s">
        <v>524</v>
      </c>
      <c r="C27" s="459"/>
      <c r="D27" s="655">
        <v>1532378</v>
      </c>
      <c r="E27" s="802">
        <v>132.72</v>
      </c>
      <c r="F27" s="803">
        <v>51079</v>
      </c>
      <c r="H27" s="651"/>
      <c r="I27" s="801"/>
    </row>
    <row r="28" spans="1:9" ht="18" customHeight="1">
      <c r="A28" s="463"/>
      <c r="B28" s="474" t="s">
        <v>525</v>
      </c>
      <c r="C28" s="459"/>
      <c r="D28" s="655">
        <v>1562547</v>
      </c>
      <c r="E28" s="802">
        <v>127.2</v>
      </c>
      <c r="F28" s="803">
        <v>50405</v>
      </c>
      <c r="H28" s="651"/>
      <c r="I28" s="801"/>
    </row>
    <row r="29" spans="1:9" s="963" customFormat="1" ht="18" customHeight="1">
      <c r="A29" s="960"/>
      <c r="B29" s="961" t="s">
        <v>538</v>
      </c>
      <c r="C29" s="962"/>
      <c r="D29" s="655">
        <v>1490664</v>
      </c>
      <c r="E29" s="802">
        <v>165.11</v>
      </c>
      <c r="F29" s="803">
        <v>48086</v>
      </c>
      <c r="H29" s="964"/>
      <c r="I29" s="965"/>
    </row>
    <row r="30" spans="1:9" s="963" customFormat="1" ht="18" customHeight="1">
      <c r="A30" s="960"/>
      <c r="B30" s="961" t="s">
        <v>553</v>
      </c>
      <c r="C30" s="962"/>
      <c r="D30" s="655">
        <v>1530418</v>
      </c>
      <c r="E30" s="802">
        <v>173.46</v>
      </c>
      <c r="F30" s="803">
        <v>54658</v>
      </c>
      <c r="H30" s="964"/>
      <c r="I30" s="965"/>
    </row>
    <row r="31" spans="1:9" s="963" customFormat="1" ht="18" customHeight="1">
      <c r="A31" s="960"/>
      <c r="B31" s="961" t="s">
        <v>582</v>
      </c>
      <c r="C31" s="962"/>
      <c r="D31" s="655">
        <v>1670529</v>
      </c>
      <c r="E31" s="802">
        <v>148.16</v>
      </c>
      <c r="F31" s="803">
        <v>53888</v>
      </c>
      <c r="H31" s="964"/>
      <c r="I31" s="965"/>
    </row>
    <row r="32" spans="1:9" s="963" customFormat="1" ht="18" customHeight="1">
      <c r="A32" s="960"/>
      <c r="B32" s="961" t="s">
        <v>599</v>
      </c>
      <c r="C32" s="962"/>
      <c r="D32" s="655">
        <v>1589968</v>
      </c>
      <c r="E32" s="802">
        <v>133.08</v>
      </c>
      <c r="F32" s="803">
        <v>52999</v>
      </c>
      <c r="H32" s="964"/>
      <c r="I32" s="965"/>
    </row>
    <row r="33" spans="1:9" s="963" customFormat="1" ht="18" customHeight="1">
      <c r="A33" s="960"/>
      <c r="B33" s="961" t="s">
        <v>626</v>
      </c>
      <c r="C33" s="962"/>
      <c r="D33" s="655">
        <v>1604766</v>
      </c>
      <c r="E33" s="802">
        <v>129.72082917034464</v>
      </c>
      <c r="F33" s="803">
        <v>51767</v>
      </c>
      <c r="H33" s="964"/>
      <c r="I33" s="965"/>
    </row>
    <row r="34" spans="1:9" s="963" customFormat="1" ht="18" customHeight="1">
      <c r="A34" s="960"/>
      <c r="B34" s="961" t="s">
        <v>679</v>
      </c>
      <c r="C34" s="962"/>
      <c r="D34" s="655">
        <v>1517253</v>
      </c>
      <c r="E34" s="802">
        <f>D34/D22*100</f>
        <v>120.7400280751344</v>
      </c>
      <c r="F34" s="803">
        <v>50575</v>
      </c>
      <c r="H34" s="964"/>
      <c r="I34" s="965"/>
    </row>
    <row r="35" spans="1:6" ht="4.5" customHeight="1">
      <c r="A35" s="465"/>
      <c r="B35" s="475"/>
      <c r="C35" s="476"/>
      <c r="D35" s="938"/>
      <c r="E35" s="939"/>
      <c r="F35" s="940"/>
    </row>
    <row r="36" spans="1:6" ht="3" customHeight="1">
      <c r="A36" s="447"/>
      <c r="B36" s="464"/>
      <c r="C36" s="464"/>
      <c r="D36" s="477"/>
      <c r="E36" s="478"/>
      <c r="F36" s="477"/>
    </row>
    <row r="37" spans="1:6" ht="13.5">
      <c r="A37" s="448"/>
      <c r="B37" s="654" t="s">
        <v>420</v>
      </c>
      <c r="C37" s="448"/>
      <c r="D37" s="477"/>
      <c r="E37" s="478"/>
      <c r="F37" s="477"/>
    </row>
    <row r="38" spans="1:6" ht="13.5">
      <c r="A38" s="448"/>
      <c r="B38" s="652" t="s">
        <v>418</v>
      </c>
      <c r="C38" s="448"/>
      <c r="D38" s="477"/>
      <c r="E38" s="478"/>
      <c r="F38" s="477"/>
    </row>
    <row r="39" spans="1:6" ht="15" customHeight="1">
      <c r="A39" s="448"/>
      <c r="C39" s="448"/>
      <c r="D39" s="479"/>
      <c r="E39" s="479"/>
      <c r="F39" s="479"/>
    </row>
    <row r="40" spans="4:6" ht="27.75" customHeight="1">
      <c r="D40" s="481"/>
      <c r="E40" s="482"/>
      <c r="F40" s="482"/>
    </row>
    <row r="41" spans="7:11" ht="27.75" customHeight="1">
      <c r="G41" s="804"/>
      <c r="H41" s="804"/>
      <c r="I41" s="804"/>
      <c r="J41" s="804"/>
      <c r="K41" s="804"/>
    </row>
    <row r="42" spans="2:11" ht="27.75" customHeight="1">
      <c r="B42" s="804"/>
      <c r="C42" s="805"/>
      <c r="F42" s="804"/>
      <c r="G42" s="804"/>
      <c r="H42" s="804"/>
      <c r="I42" s="804"/>
      <c r="J42" s="804"/>
      <c r="K42" s="804"/>
    </row>
    <row r="43" spans="2:11" ht="27.75" customHeight="1">
      <c r="B43" s="804"/>
      <c r="C43" s="805"/>
      <c r="F43" s="804"/>
      <c r="G43" s="804"/>
      <c r="H43" s="804"/>
      <c r="I43" s="804"/>
      <c r="J43" s="804"/>
      <c r="K43" s="804"/>
    </row>
    <row r="44" spans="2:11" ht="27.75" customHeight="1">
      <c r="B44" s="804"/>
      <c r="C44" s="805"/>
      <c r="F44" s="804"/>
      <c r="G44" s="804"/>
      <c r="H44" s="804"/>
      <c r="I44" s="804"/>
      <c r="J44" s="804"/>
      <c r="K44" s="804"/>
    </row>
    <row r="45" spans="2:11" ht="27.75" customHeight="1">
      <c r="B45" s="804"/>
      <c r="C45" s="805"/>
      <c r="F45" s="804"/>
      <c r="G45" s="804"/>
      <c r="H45" s="804"/>
      <c r="I45" s="804"/>
      <c r="J45" s="804"/>
      <c r="K45" s="804"/>
    </row>
    <row r="46" spans="2:11" ht="27.75" customHeight="1">
      <c r="B46" s="804"/>
      <c r="C46" s="805"/>
      <c r="F46" s="804"/>
      <c r="G46" s="804"/>
      <c r="H46" s="804"/>
      <c r="I46" s="804"/>
      <c r="J46" s="804"/>
      <c r="K46" s="804"/>
    </row>
    <row r="47" spans="2:11" ht="27.75" customHeight="1">
      <c r="B47" s="804"/>
      <c r="C47" s="805"/>
      <c r="F47" s="804"/>
      <c r="G47" s="804"/>
      <c r="H47" s="804"/>
      <c r="I47" s="804"/>
      <c r="J47" s="804"/>
      <c r="K47" s="804"/>
    </row>
    <row r="48" spans="2:11" ht="27.75" customHeight="1">
      <c r="B48" s="804"/>
      <c r="C48" s="805"/>
      <c r="F48" s="804"/>
      <c r="G48" s="804"/>
      <c r="H48" s="804"/>
      <c r="I48" s="804"/>
      <c r="J48" s="804"/>
      <c r="K48" s="804"/>
    </row>
    <row r="49" spans="2:11" ht="27.75" customHeight="1">
      <c r="B49" s="804"/>
      <c r="C49" s="805"/>
      <c r="F49" s="804"/>
      <c r="G49" s="804"/>
      <c r="H49" s="804"/>
      <c r="I49" s="804"/>
      <c r="J49" s="804"/>
      <c r="K49" s="804"/>
    </row>
    <row r="50" spans="2:11" ht="27.75" customHeight="1">
      <c r="B50" s="804"/>
      <c r="C50" s="805"/>
      <c r="F50" s="804"/>
      <c r="G50" s="804"/>
      <c r="H50" s="804"/>
      <c r="I50" s="804"/>
      <c r="J50" s="804"/>
      <c r="K50" s="804"/>
    </row>
    <row r="51" spans="2:11" ht="27.75" customHeight="1">
      <c r="B51" s="804"/>
      <c r="C51" s="805"/>
      <c r="F51" s="804"/>
      <c r="G51" s="804"/>
      <c r="H51" s="804"/>
      <c r="I51" s="804"/>
      <c r="J51" s="804"/>
      <c r="K51" s="804"/>
    </row>
    <row r="52" spans="2:11" ht="27.75" customHeight="1">
      <c r="B52" s="804"/>
      <c r="C52" s="805"/>
      <c r="F52" s="804"/>
      <c r="G52" s="804"/>
      <c r="H52" s="804"/>
      <c r="I52" s="804"/>
      <c r="J52" s="804"/>
      <c r="K52" s="804"/>
    </row>
    <row r="53" spans="2:11" ht="27.75" customHeight="1">
      <c r="B53" s="804"/>
      <c r="C53" s="805"/>
      <c r="F53" s="804"/>
      <c r="G53" s="804"/>
      <c r="H53" s="804"/>
      <c r="I53" s="804"/>
      <c r="J53" s="804"/>
      <c r="K53" s="804"/>
    </row>
    <row r="54" spans="2:6" ht="13.5">
      <c r="B54" s="804"/>
      <c r="C54" s="805"/>
      <c r="F54" s="804"/>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48" t="s">
        <v>316</v>
      </c>
      <c r="B1" s="1248"/>
      <c r="C1" s="1248"/>
      <c r="D1" s="1248"/>
      <c r="E1" s="1248"/>
      <c r="F1" s="1248"/>
      <c r="G1" s="1248"/>
      <c r="H1" s="130"/>
    </row>
    <row r="2" spans="2:8" ht="10.5" customHeight="1">
      <c r="B2" s="483"/>
      <c r="C2" s="483"/>
      <c r="D2" s="483"/>
      <c r="E2" s="483"/>
      <c r="F2" s="483"/>
      <c r="G2" s="483"/>
      <c r="H2" s="130"/>
    </row>
    <row r="3" spans="2:7" ht="15" customHeight="1">
      <c r="B3" s="484"/>
      <c r="C3" s="484"/>
      <c r="D3" s="484"/>
      <c r="E3" s="485"/>
      <c r="F3" s="485"/>
      <c r="G3" s="486" t="s">
        <v>427</v>
      </c>
    </row>
    <row r="4" spans="2:7" ht="3" customHeight="1" thickBot="1">
      <c r="B4" s="484"/>
      <c r="C4" s="484"/>
      <c r="D4" s="484"/>
      <c r="E4" s="485"/>
      <c r="F4" s="485"/>
      <c r="G4" s="486"/>
    </row>
    <row r="5" spans="1:7" s="24" customFormat="1" ht="27" customHeight="1">
      <c r="A5" s="1443" t="s">
        <v>422</v>
      </c>
      <c r="B5" s="1256"/>
      <c r="C5" s="1257"/>
      <c r="D5" s="1445" t="s">
        <v>423</v>
      </c>
      <c r="E5" s="1446" t="s">
        <v>424</v>
      </c>
      <c r="F5" s="1447"/>
      <c r="G5" s="1448"/>
    </row>
    <row r="6" spans="1:7" s="24" customFormat="1" ht="24.75" customHeight="1">
      <c r="A6" s="1444"/>
      <c r="B6" s="1262"/>
      <c r="C6" s="1263"/>
      <c r="D6" s="1311"/>
      <c r="E6" s="487" t="s">
        <v>317</v>
      </c>
      <c r="F6" s="487" t="s">
        <v>425</v>
      </c>
      <c r="G6" s="488" t="s">
        <v>426</v>
      </c>
    </row>
    <row r="7" spans="1:7" s="24" customFormat="1" ht="9" customHeight="1">
      <c r="A7" s="201"/>
      <c r="B7" s="489"/>
      <c r="C7" s="490"/>
      <c r="D7" s="491"/>
      <c r="E7" s="147"/>
      <c r="F7" s="147"/>
      <c r="G7" s="221"/>
    </row>
    <row r="8" spans="1:7" s="24" customFormat="1" ht="21" customHeight="1" hidden="1">
      <c r="A8" s="201"/>
      <c r="B8" s="492" t="s">
        <v>318</v>
      </c>
      <c r="C8" s="493"/>
      <c r="D8" s="806">
        <v>7648673</v>
      </c>
      <c r="E8" s="68" t="s">
        <v>319</v>
      </c>
      <c r="F8" s="68" t="s">
        <v>319</v>
      </c>
      <c r="G8" s="807" t="s">
        <v>320</v>
      </c>
    </row>
    <row r="9" spans="1:7" s="24" customFormat="1" ht="21" customHeight="1">
      <c r="A9" s="201"/>
      <c r="B9" s="492" t="s">
        <v>321</v>
      </c>
      <c r="C9" s="493"/>
      <c r="D9" s="806">
        <v>7738291</v>
      </c>
      <c r="E9" s="68">
        <v>1327234</v>
      </c>
      <c r="F9" s="68">
        <v>1911088</v>
      </c>
      <c r="G9" s="807">
        <v>4499969</v>
      </c>
    </row>
    <row r="10" spans="1:7" s="24" customFormat="1" ht="21" customHeight="1">
      <c r="A10" s="201"/>
      <c r="B10" s="492" t="s">
        <v>322</v>
      </c>
      <c r="C10" s="493"/>
      <c r="D10" s="806">
        <v>7708882</v>
      </c>
      <c r="E10" s="68">
        <v>1315944</v>
      </c>
      <c r="F10" s="68">
        <v>1851071</v>
      </c>
      <c r="G10" s="807">
        <v>4541867</v>
      </c>
    </row>
    <row r="11" spans="1:7" s="24" customFormat="1" ht="21" customHeight="1">
      <c r="A11" s="201"/>
      <c r="B11" s="492" t="s">
        <v>323</v>
      </c>
      <c r="C11" s="493"/>
      <c r="D11" s="806">
        <v>7782261</v>
      </c>
      <c r="E11" s="68">
        <v>1307251</v>
      </c>
      <c r="F11" s="68">
        <v>2005036</v>
      </c>
      <c r="G11" s="807">
        <v>4469974</v>
      </c>
    </row>
    <row r="12" spans="1:7" s="24" customFormat="1" ht="9" customHeight="1">
      <c r="A12" s="201"/>
      <c r="B12" s="494"/>
      <c r="C12" s="495"/>
      <c r="D12" s="806"/>
      <c r="E12" s="808"/>
      <c r="F12" s="808"/>
      <c r="G12" s="807"/>
    </row>
    <row r="13" spans="1:7" s="24" customFormat="1" ht="19.5" customHeight="1">
      <c r="A13" s="201"/>
      <c r="B13" s="496" t="s">
        <v>683</v>
      </c>
      <c r="C13" s="495"/>
      <c r="D13" s="806">
        <v>519793</v>
      </c>
      <c r="E13" s="808">
        <v>95250</v>
      </c>
      <c r="F13" s="808">
        <v>135198</v>
      </c>
      <c r="G13" s="807">
        <v>289345</v>
      </c>
    </row>
    <row r="14" spans="1:7" s="24" customFormat="1" ht="19.5" customHeight="1">
      <c r="A14" s="201"/>
      <c r="B14" s="496" t="s">
        <v>416</v>
      </c>
      <c r="C14" s="495"/>
      <c r="D14" s="809">
        <v>560482</v>
      </c>
      <c r="E14" s="810">
        <v>101822</v>
      </c>
      <c r="F14" s="810">
        <v>157426</v>
      </c>
      <c r="G14" s="811">
        <v>301234</v>
      </c>
    </row>
    <row r="15" spans="1:7" s="24" customFormat="1" ht="19.5" customHeight="1">
      <c r="A15" s="201"/>
      <c r="B15" s="496" t="s">
        <v>417</v>
      </c>
      <c r="C15" s="495"/>
      <c r="D15" s="809">
        <v>595628</v>
      </c>
      <c r="E15" s="810">
        <v>104790</v>
      </c>
      <c r="F15" s="810">
        <v>170461</v>
      </c>
      <c r="G15" s="811">
        <v>320377</v>
      </c>
    </row>
    <row r="16" spans="1:7" s="24" customFormat="1" ht="19.5" customHeight="1">
      <c r="A16" s="201"/>
      <c r="B16" s="496" t="s">
        <v>411</v>
      </c>
      <c r="C16" s="495"/>
      <c r="D16" s="809">
        <v>644854</v>
      </c>
      <c r="E16" s="810">
        <v>117560</v>
      </c>
      <c r="F16" s="810">
        <v>186205</v>
      </c>
      <c r="G16" s="811">
        <v>341089</v>
      </c>
    </row>
    <row r="17" spans="1:7" s="51" customFormat="1" ht="19.5" customHeight="1">
      <c r="A17" s="216"/>
      <c r="B17" s="496" t="s">
        <v>412</v>
      </c>
      <c r="C17" s="495"/>
      <c r="D17" s="809">
        <v>798922</v>
      </c>
      <c r="E17" s="810">
        <v>130916</v>
      </c>
      <c r="F17" s="810">
        <v>218162</v>
      </c>
      <c r="G17" s="811">
        <v>449844</v>
      </c>
    </row>
    <row r="18" spans="1:7" s="51" customFormat="1" ht="19.5" customHeight="1">
      <c r="A18" s="216"/>
      <c r="B18" s="496" t="s">
        <v>413</v>
      </c>
      <c r="C18" s="495"/>
      <c r="D18" s="809">
        <v>889880</v>
      </c>
      <c r="E18" s="810">
        <v>132384</v>
      </c>
      <c r="F18" s="810">
        <v>243810</v>
      </c>
      <c r="G18" s="811">
        <v>513686</v>
      </c>
    </row>
    <row r="19" spans="1:7" s="51" customFormat="1" ht="19.5" customHeight="1">
      <c r="A19" s="216"/>
      <c r="B19" s="496" t="s">
        <v>583</v>
      </c>
      <c r="C19" s="495"/>
      <c r="D19" s="809">
        <v>868628</v>
      </c>
      <c r="E19" s="810">
        <v>128285</v>
      </c>
      <c r="F19" s="810">
        <v>236644</v>
      </c>
      <c r="G19" s="811">
        <v>503699</v>
      </c>
    </row>
    <row r="20" spans="1:7" s="51" customFormat="1" ht="19.5" customHeight="1">
      <c r="A20" s="216"/>
      <c r="B20" s="496" t="s">
        <v>523</v>
      </c>
      <c r="C20" s="495"/>
      <c r="D20" s="809">
        <v>757733</v>
      </c>
      <c r="E20" s="810">
        <v>114515</v>
      </c>
      <c r="F20" s="810">
        <v>211946</v>
      </c>
      <c r="G20" s="811">
        <v>431272</v>
      </c>
    </row>
    <row r="21" spans="1:7" s="51" customFormat="1" ht="19.5" customHeight="1">
      <c r="A21" s="216"/>
      <c r="B21" s="496" t="s">
        <v>524</v>
      </c>
      <c r="C21" s="495"/>
      <c r="D21" s="809">
        <v>620211</v>
      </c>
      <c r="E21" s="810">
        <v>106029</v>
      </c>
      <c r="F21" s="810">
        <v>194209</v>
      </c>
      <c r="G21" s="811">
        <v>319973</v>
      </c>
    </row>
    <row r="22" spans="1:7" s="51" customFormat="1" ht="19.5" customHeight="1">
      <c r="A22" s="216"/>
      <c r="B22" s="496" t="s">
        <v>584</v>
      </c>
      <c r="C22" s="495"/>
      <c r="D22" s="809">
        <v>573520</v>
      </c>
      <c r="E22" s="810">
        <v>100687</v>
      </c>
      <c r="F22" s="810">
        <v>167689</v>
      </c>
      <c r="G22" s="811">
        <v>305144</v>
      </c>
    </row>
    <row r="23" spans="1:7" s="51" customFormat="1" ht="19.5" customHeight="1">
      <c r="A23" s="216"/>
      <c r="B23" s="496" t="s">
        <v>539</v>
      </c>
      <c r="C23" s="495"/>
      <c r="D23" s="809">
        <v>596023</v>
      </c>
      <c r="E23" s="810">
        <v>97954</v>
      </c>
      <c r="F23" s="810">
        <v>153328</v>
      </c>
      <c r="G23" s="811">
        <v>344741</v>
      </c>
    </row>
    <row r="24" spans="1:7" s="51" customFormat="1" ht="19.5" customHeight="1">
      <c r="A24" s="216"/>
      <c r="B24" s="496" t="s">
        <v>629</v>
      </c>
      <c r="C24" s="495"/>
      <c r="D24" s="809">
        <v>519224</v>
      </c>
      <c r="E24" s="810">
        <v>95051</v>
      </c>
      <c r="F24" s="810">
        <v>143070</v>
      </c>
      <c r="G24" s="811">
        <v>281103</v>
      </c>
    </row>
    <row r="25" spans="1:7" s="51" customFormat="1" ht="19.5" customHeight="1">
      <c r="A25" s="216"/>
      <c r="B25" s="496" t="s">
        <v>682</v>
      </c>
      <c r="C25" s="495"/>
      <c r="D25" s="809">
        <v>499112.506</v>
      </c>
      <c r="E25" s="810">
        <v>95607</v>
      </c>
      <c r="F25" s="810">
        <v>135474.506</v>
      </c>
      <c r="G25" s="811">
        <v>268031</v>
      </c>
    </row>
    <row r="26" spans="1:7" s="51" customFormat="1" ht="9.75" customHeight="1">
      <c r="A26" s="990"/>
      <c r="B26" s="497"/>
      <c r="C26" s="495"/>
      <c r="D26" s="806"/>
      <c r="E26" s="812"/>
      <c r="F26" s="812"/>
      <c r="G26" s="813"/>
    </row>
    <row r="27" spans="1:12" s="51" customFormat="1" ht="24.75" customHeight="1">
      <c r="A27" s="899"/>
      <c r="B27" s="498" t="s">
        <v>421</v>
      </c>
      <c r="C27" s="499"/>
      <c r="D27" s="991">
        <f>(D25/D23-1)*100</f>
        <v>-16.259522535204173</v>
      </c>
      <c r="E27" s="991">
        <f>(E25/E23-1)*100</f>
        <v>-2.3960226228637915</v>
      </c>
      <c r="F27" s="991">
        <f>(F25/F23-1)*100</f>
        <v>-11.643988051758324</v>
      </c>
      <c r="G27" s="1040">
        <f>(G25/G23-1)*100</f>
        <v>-22.251487348473198</v>
      </c>
      <c r="I27" s="900"/>
      <c r="J27" s="900"/>
      <c r="K27" s="900"/>
      <c r="L27" s="900"/>
    </row>
    <row r="28" spans="1:12" s="51" customFormat="1" ht="24.75" customHeight="1" thickBot="1">
      <c r="A28" s="901"/>
      <c r="B28" s="500" t="s">
        <v>324</v>
      </c>
      <c r="C28" s="501"/>
      <c r="D28" s="992">
        <f>(D25/D13-1)*100</f>
        <v>-3.9786018665122436</v>
      </c>
      <c r="E28" s="992">
        <f>(E25/E13-1)*100</f>
        <v>0.37480314960629535</v>
      </c>
      <c r="F28" s="992">
        <f>(F25/F13-1)*100</f>
        <v>0.20451929762275167</v>
      </c>
      <c r="G28" s="1041">
        <f>(G25/G13-1)*100</f>
        <v>-7.3662928338143026</v>
      </c>
      <c r="I28" s="900"/>
      <c r="J28" s="900"/>
      <c r="K28" s="900"/>
      <c r="L28" s="900"/>
    </row>
    <row r="29" spans="2:7" s="76" customFormat="1" ht="4.5" customHeight="1">
      <c r="B29" s="502" t="s">
        <v>161</v>
      </c>
      <c r="C29" s="502"/>
      <c r="D29" s="502"/>
      <c r="E29" s="502"/>
      <c r="F29" s="502"/>
      <c r="G29" s="502"/>
    </row>
    <row r="30" spans="1:7" ht="17.25">
      <c r="A30" s="658" t="s">
        <v>325</v>
      </c>
      <c r="C30" s="503"/>
      <c r="D30" s="503"/>
      <c r="E30" s="503"/>
      <c r="F30" s="348"/>
      <c r="G30" s="504"/>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81" t="s">
        <v>326</v>
      </c>
      <c r="B1" s="1281"/>
      <c r="C1" s="1281"/>
      <c r="D1" s="1281"/>
      <c r="E1" s="1281"/>
      <c r="F1" s="1281"/>
      <c r="G1" s="1281"/>
      <c r="H1" s="1281"/>
      <c r="I1" s="1281"/>
      <c r="J1" s="1281"/>
      <c r="K1" s="1281"/>
      <c r="L1" s="1281"/>
      <c r="M1" s="1281"/>
      <c r="N1" s="1281"/>
      <c r="O1" s="1281"/>
      <c r="P1" s="1281"/>
    </row>
    <row r="2" ht="12.75" customHeight="1"/>
    <row r="3" spans="2:15" ht="14.25">
      <c r="B3" s="73"/>
      <c r="C3" s="209"/>
      <c r="D3" s="73"/>
      <c r="E3" s="73"/>
      <c r="F3" s="73"/>
      <c r="G3" s="73"/>
      <c r="H3" s="73"/>
      <c r="I3" s="73"/>
      <c r="J3" s="73"/>
      <c r="K3" s="73"/>
      <c r="L3" s="73"/>
      <c r="M3" s="73"/>
      <c r="O3" s="659" t="s">
        <v>428</v>
      </c>
    </row>
    <row r="4" spans="2:15" ht="3" customHeight="1" thickBot="1">
      <c r="B4" s="73"/>
      <c r="C4" s="209"/>
      <c r="D4" s="73"/>
      <c r="E4" s="73"/>
      <c r="F4" s="73"/>
      <c r="G4" s="73"/>
      <c r="H4" s="73"/>
      <c r="I4" s="73"/>
      <c r="J4" s="73"/>
      <c r="K4" s="73"/>
      <c r="L4" s="73"/>
      <c r="M4" s="73"/>
      <c r="O4" s="505"/>
    </row>
    <row r="5" spans="1:16" ht="24.75" customHeight="1">
      <c r="A5" s="190"/>
      <c r="B5" s="1378" t="s">
        <v>429</v>
      </c>
      <c r="C5" s="506"/>
      <c r="D5" s="1380" t="s">
        <v>327</v>
      </c>
      <c r="E5" s="1382"/>
      <c r="F5" s="1382"/>
      <c r="G5" s="1381"/>
      <c r="H5" s="1380" t="s">
        <v>430</v>
      </c>
      <c r="I5" s="1382"/>
      <c r="J5" s="1382"/>
      <c r="K5" s="1381"/>
      <c r="L5" s="1380" t="s">
        <v>431</v>
      </c>
      <c r="M5" s="1382"/>
      <c r="N5" s="1382"/>
      <c r="O5" s="1382"/>
      <c r="P5" s="507"/>
    </row>
    <row r="6" spans="1:16" ht="18" customHeight="1">
      <c r="A6" s="201"/>
      <c r="B6" s="1409"/>
      <c r="C6" s="272"/>
      <c r="D6" s="1449" t="s">
        <v>438</v>
      </c>
      <c r="E6" s="1450" t="s">
        <v>432</v>
      </c>
      <c r="F6" s="1450" t="s">
        <v>433</v>
      </c>
      <c r="G6" s="1450" t="s">
        <v>434</v>
      </c>
      <c r="H6" s="1449" t="s">
        <v>438</v>
      </c>
      <c r="I6" s="1450" t="s">
        <v>432</v>
      </c>
      <c r="J6" s="1450" t="s">
        <v>433</v>
      </c>
      <c r="K6" s="1450" t="s">
        <v>434</v>
      </c>
      <c r="L6" s="1449" t="s">
        <v>438</v>
      </c>
      <c r="M6" s="1450" t="s">
        <v>432</v>
      </c>
      <c r="N6" s="1450" t="s">
        <v>433</v>
      </c>
      <c r="O6" s="1450" t="s">
        <v>434</v>
      </c>
      <c r="P6" s="508"/>
    </row>
    <row r="7" spans="1:16" ht="18" customHeight="1">
      <c r="A7" s="201"/>
      <c r="B7" s="1409"/>
      <c r="C7" s="272"/>
      <c r="D7" s="1415"/>
      <c r="E7" s="1404"/>
      <c r="F7" s="1404"/>
      <c r="G7" s="1404"/>
      <c r="H7" s="1415"/>
      <c r="I7" s="1404"/>
      <c r="J7" s="1404"/>
      <c r="K7" s="1404"/>
      <c r="L7" s="1415"/>
      <c r="M7" s="1404"/>
      <c r="N7" s="1404"/>
      <c r="O7" s="1404"/>
      <c r="P7" s="510"/>
    </row>
    <row r="8" spans="1:16" ht="18" customHeight="1">
      <c r="A8" s="194"/>
      <c r="B8" s="1379"/>
      <c r="C8" s="511"/>
      <c r="D8" s="1392"/>
      <c r="E8" s="1391"/>
      <c r="F8" s="1391"/>
      <c r="G8" s="1391"/>
      <c r="H8" s="1392"/>
      <c r="I8" s="1391"/>
      <c r="J8" s="1391"/>
      <c r="K8" s="1391"/>
      <c r="L8" s="1392"/>
      <c r="M8" s="1391"/>
      <c r="N8" s="1391"/>
      <c r="O8" s="1391"/>
      <c r="P8" s="273"/>
    </row>
    <row r="9" spans="1:16" ht="15" customHeight="1">
      <c r="A9" s="201"/>
      <c r="B9" s="280"/>
      <c r="C9" s="280"/>
      <c r="D9" s="246"/>
      <c r="E9" s="280"/>
      <c r="F9" s="280"/>
      <c r="G9" s="280"/>
      <c r="H9" s="280"/>
      <c r="I9" s="280"/>
      <c r="J9" s="280"/>
      <c r="K9" s="280"/>
      <c r="L9" s="280"/>
      <c r="M9" s="280"/>
      <c r="N9" s="280"/>
      <c r="O9" s="280"/>
      <c r="P9" s="510"/>
    </row>
    <row r="10" spans="1:16" ht="15.75" customHeight="1">
      <c r="A10" s="201"/>
      <c r="B10" s="215" t="s">
        <v>526</v>
      </c>
      <c r="C10" s="212"/>
      <c r="D10" s="512">
        <v>2808</v>
      </c>
      <c r="E10" s="227">
        <v>646</v>
      </c>
      <c r="F10" s="227">
        <v>385</v>
      </c>
      <c r="G10" s="227">
        <v>493</v>
      </c>
      <c r="H10" s="227">
        <v>22</v>
      </c>
      <c r="I10" s="227">
        <v>1</v>
      </c>
      <c r="J10" s="305">
        <v>1</v>
      </c>
      <c r="K10" s="227">
        <v>2</v>
      </c>
      <c r="L10" s="211">
        <v>3290</v>
      </c>
      <c r="M10" s="211">
        <v>721</v>
      </c>
      <c r="N10" s="211">
        <v>442</v>
      </c>
      <c r="O10" s="211">
        <v>595</v>
      </c>
      <c r="P10" s="510"/>
    </row>
    <row r="11" spans="1:16" ht="15.75" customHeight="1">
      <c r="A11" s="201"/>
      <c r="B11" s="215" t="s">
        <v>435</v>
      </c>
      <c r="C11" s="212"/>
      <c r="D11" s="512">
        <v>2783</v>
      </c>
      <c r="E11" s="227">
        <v>600</v>
      </c>
      <c r="F11" s="227">
        <v>361</v>
      </c>
      <c r="G11" s="227">
        <v>559</v>
      </c>
      <c r="H11" s="227">
        <v>26</v>
      </c>
      <c r="I11" s="227">
        <v>7</v>
      </c>
      <c r="J11" s="305">
        <v>4</v>
      </c>
      <c r="K11" s="227">
        <v>3</v>
      </c>
      <c r="L11" s="211">
        <v>3319</v>
      </c>
      <c r="M11" s="211">
        <v>688</v>
      </c>
      <c r="N11" s="211">
        <v>420</v>
      </c>
      <c r="O11" s="211">
        <v>690</v>
      </c>
      <c r="P11" s="510"/>
    </row>
    <row r="12" spans="1:16" ht="15.75" customHeight="1">
      <c r="A12" s="201"/>
      <c r="B12" s="215" t="s">
        <v>527</v>
      </c>
      <c r="C12" s="212"/>
      <c r="D12" s="942">
        <v>2778</v>
      </c>
      <c r="E12" s="943">
        <v>650</v>
      </c>
      <c r="F12" s="943">
        <v>322</v>
      </c>
      <c r="G12" s="943">
        <v>360</v>
      </c>
      <c r="H12" s="943">
        <v>34</v>
      </c>
      <c r="I12" s="943">
        <v>2</v>
      </c>
      <c r="J12" s="943">
        <v>1</v>
      </c>
      <c r="K12" s="943">
        <v>7</v>
      </c>
      <c r="L12" s="944">
        <v>3311</v>
      </c>
      <c r="M12" s="944">
        <v>729</v>
      </c>
      <c r="N12" s="944">
        <v>380</v>
      </c>
      <c r="O12" s="944">
        <v>428</v>
      </c>
      <c r="P12" s="510"/>
    </row>
    <row r="13" spans="1:16" ht="2.25" customHeight="1">
      <c r="A13" s="201"/>
      <c r="B13" s="209"/>
      <c r="C13" s="209"/>
      <c r="D13" s="512"/>
      <c r="E13" s="227"/>
      <c r="F13" s="227"/>
      <c r="G13" s="227"/>
      <c r="H13" s="227"/>
      <c r="I13" s="227"/>
      <c r="J13" s="227"/>
      <c r="K13" s="227"/>
      <c r="L13" s="227"/>
      <c r="M13" s="227"/>
      <c r="N13" s="227"/>
      <c r="O13" s="227"/>
      <c r="P13" s="510"/>
    </row>
    <row r="14" spans="1:16" ht="15" customHeight="1">
      <c r="A14" s="201"/>
      <c r="B14" s="209"/>
      <c r="C14" s="209"/>
      <c r="D14" s="512"/>
      <c r="E14" s="227"/>
      <c r="F14" s="227"/>
      <c r="G14" s="227"/>
      <c r="H14" s="227"/>
      <c r="I14" s="227"/>
      <c r="J14" s="227"/>
      <c r="K14" s="227"/>
      <c r="L14" s="227"/>
      <c r="M14" s="227"/>
      <c r="N14" s="227"/>
      <c r="O14" s="227"/>
      <c r="P14" s="510"/>
    </row>
    <row r="15" spans="1:16" ht="15.75" customHeight="1">
      <c r="A15" s="201"/>
      <c r="B15" s="894" t="s">
        <v>689</v>
      </c>
      <c r="C15" s="272"/>
      <c r="D15" s="513">
        <v>215</v>
      </c>
      <c r="E15" s="513">
        <v>42</v>
      </c>
      <c r="F15" s="513">
        <v>24</v>
      </c>
      <c r="G15" s="513">
        <v>24</v>
      </c>
      <c r="H15" s="513">
        <v>2</v>
      </c>
      <c r="I15" s="513" t="s">
        <v>304</v>
      </c>
      <c r="J15" s="513" t="s">
        <v>304</v>
      </c>
      <c r="K15" s="513" t="s">
        <v>304</v>
      </c>
      <c r="L15" s="513">
        <v>265</v>
      </c>
      <c r="M15" s="513">
        <v>46</v>
      </c>
      <c r="N15" s="513">
        <v>30</v>
      </c>
      <c r="O15" s="513">
        <v>33</v>
      </c>
      <c r="P15" s="510"/>
    </row>
    <row r="16" spans="1:16" ht="15.75" customHeight="1">
      <c r="A16" s="201"/>
      <c r="B16" s="217" t="s">
        <v>412</v>
      </c>
      <c r="C16" s="272"/>
      <c r="D16" s="513">
        <v>250</v>
      </c>
      <c r="E16" s="513">
        <v>58</v>
      </c>
      <c r="F16" s="513">
        <v>33</v>
      </c>
      <c r="G16" s="513">
        <v>24</v>
      </c>
      <c r="H16" s="513">
        <v>4</v>
      </c>
      <c r="I16" s="513" t="s">
        <v>304</v>
      </c>
      <c r="J16" s="513">
        <v>1</v>
      </c>
      <c r="K16" s="513" t="s">
        <v>304</v>
      </c>
      <c r="L16" s="513">
        <v>298</v>
      </c>
      <c r="M16" s="513">
        <v>66</v>
      </c>
      <c r="N16" s="513">
        <v>41</v>
      </c>
      <c r="O16" s="513">
        <v>28</v>
      </c>
      <c r="P16" s="510"/>
    </row>
    <row r="17" spans="1:16" ht="15.75" customHeight="1">
      <c r="A17" s="201"/>
      <c r="B17" s="217" t="s">
        <v>413</v>
      </c>
      <c r="C17" s="272"/>
      <c r="D17" s="513">
        <v>259</v>
      </c>
      <c r="E17" s="513">
        <v>85</v>
      </c>
      <c r="F17" s="513">
        <v>19</v>
      </c>
      <c r="G17" s="513">
        <v>15</v>
      </c>
      <c r="H17" s="513">
        <v>2</v>
      </c>
      <c r="I17" s="513" t="s">
        <v>304</v>
      </c>
      <c r="J17" s="513" t="s">
        <v>304</v>
      </c>
      <c r="K17" s="513" t="s">
        <v>304</v>
      </c>
      <c r="L17" s="513">
        <v>317</v>
      </c>
      <c r="M17" s="513">
        <v>95</v>
      </c>
      <c r="N17" s="513">
        <v>21</v>
      </c>
      <c r="O17" s="513">
        <v>16</v>
      </c>
      <c r="P17" s="510"/>
    </row>
    <row r="18" spans="1:16" ht="15.75" customHeight="1">
      <c r="A18" s="201"/>
      <c r="B18" s="217" t="s">
        <v>414</v>
      </c>
      <c r="C18" s="272"/>
      <c r="D18" s="513">
        <v>202</v>
      </c>
      <c r="E18" s="513">
        <v>49</v>
      </c>
      <c r="F18" s="513">
        <v>18</v>
      </c>
      <c r="G18" s="513">
        <v>17</v>
      </c>
      <c r="H18" s="513">
        <v>3</v>
      </c>
      <c r="I18" s="513" t="s">
        <v>304</v>
      </c>
      <c r="J18" s="513" t="s">
        <v>304</v>
      </c>
      <c r="K18" s="513" t="s">
        <v>304</v>
      </c>
      <c r="L18" s="513">
        <v>247</v>
      </c>
      <c r="M18" s="513">
        <v>57</v>
      </c>
      <c r="N18" s="513">
        <v>20</v>
      </c>
      <c r="O18" s="513">
        <v>23</v>
      </c>
      <c r="P18" s="510"/>
    </row>
    <row r="19" spans="1:16" s="51" customFormat="1" ht="15.75" customHeight="1">
      <c r="A19" s="216"/>
      <c r="B19" s="894" t="s">
        <v>523</v>
      </c>
      <c r="C19" s="902"/>
      <c r="D19" s="513">
        <v>231</v>
      </c>
      <c r="E19" s="513">
        <v>52</v>
      </c>
      <c r="F19" s="513">
        <v>29</v>
      </c>
      <c r="G19" s="513">
        <v>29</v>
      </c>
      <c r="H19" s="513">
        <v>4</v>
      </c>
      <c r="I19" s="513">
        <v>1</v>
      </c>
      <c r="J19" s="513" t="s">
        <v>304</v>
      </c>
      <c r="K19" s="513">
        <v>1</v>
      </c>
      <c r="L19" s="513">
        <v>278</v>
      </c>
      <c r="M19" s="513">
        <v>61</v>
      </c>
      <c r="N19" s="513">
        <v>33</v>
      </c>
      <c r="O19" s="513">
        <v>40</v>
      </c>
      <c r="P19" s="221"/>
    </row>
    <row r="20" spans="1:16" s="51" customFormat="1" ht="15.75" customHeight="1">
      <c r="A20" s="216"/>
      <c r="B20" s="894" t="s">
        <v>524</v>
      </c>
      <c r="C20" s="902"/>
      <c r="D20" s="513">
        <v>274</v>
      </c>
      <c r="E20" s="513">
        <v>65</v>
      </c>
      <c r="F20" s="513">
        <v>33</v>
      </c>
      <c r="G20" s="513">
        <v>47</v>
      </c>
      <c r="H20" s="513">
        <v>1</v>
      </c>
      <c r="I20" s="513" t="s">
        <v>304</v>
      </c>
      <c r="J20" s="513" t="s">
        <v>304</v>
      </c>
      <c r="K20" s="513">
        <v>1</v>
      </c>
      <c r="L20" s="513">
        <v>329</v>
      </c>
      <c r="M20" s="513">
        <v>75</v>
      </c>
      <c r="N20" s="513">
        <v>41</v>
      </c>
      <c r="O20" s="513">
        <v>54</v>
      </c>
      <c r="P20" s="221"/>
    </row>
    <row r="21" spans="1:16" s="51" customFormat="1" ht="15.75" customHeight="1">
      <c r="A21" s="216"/>
      <c r="B21" s="894" t="s">
        <v>525</v>
      </c>
      <c r="C21" s="902"/>
      <c r="D21" s="513">
        <v>379</v>
      </c>
      <c r="E21" s="513">
        <v>94</v>
      </c>
      <c r="F21" s="513">
        <v>42</v>
      </c>
      <c r="G21" s="513">
        <v>58</v>
      </c>
      <c r="H21" s="513">
        <v>2</v>
      </c>
      <c r="I21" s="513" t="s">
        <v>304</v>
      </c>
      <c r="J21" s="513" t="s">
        <v>304</v>
      </c>
      <c r="K21" s="513" t="s">
        <v>304</v>
      </c>
      <c r="L21" s="513">
        <v>452</v>
      </c>
      <c r="M21" s="513">
        <v>102</v>
      </c>
      <c r="N21" s="513">
        <v>50</v>
      </c>
      <c r="O21" s="513">
        <v>68</v>
      </c>
      <c r="P21" s="221"/>
    </row>
    <row r="22" spans="1:16" s="51" customFormat="1" ht="15.75" customHeight="1">
      <c r="A22" s="216"/>
      <c r="B22" s="894" t="s">
        <v>539</v>
      </c>
      <c r="C22" s="902"/>
      <c r="D22" s="513">
        <v>162</v>
      </c>
      <c r="E22" s="513">
        <v>39</v>
      </c>
      <c r="F22" s="513">
        <v>28</v>
      </c>
      <c r="G22" s="513">
        <v>15</v>
      </c>
      <c r="H22" s="513">
        <v>4</v>
      </c>
      <c r="I22" s="513" t="s">
        <v>304</v>
      </c>
      <c r="J22" s="513" t="s">
        <v>304</v>
      </c>
      <c r="K22" s="513">
        <v>1</v>
      </c>
      <c r="L22" s="513">
        <v>186</v>
      </c>
      <c r="M22" s="513">
        <v>42</v>
      </c>
      <c r="N22" s="513">
        <v>33</v>
      </c>
      <c r="O22" s="513">
        <v>16</v>
      </c>
      <c r="P22" s="221"/>
    </row>
    <row r="23" spans="1:16" s="51" customFormat="1" ht="15.75" customHeight="1">
      <c r="A23" s="216"/>
      <c r="B23" s="894" t="s">
        <v>554</v>
      </c>
      <c r="C23" s="902"/>
      <c r="D23" s="513">
        <v>205</v>
      </c>
      <c r="E23" s="513">
        <v>49</v>
      </c>
      <c r="F23" s="513">
        <v>31</v>
      </c>
      <c r="G23" s="513">
        <v>31</v>
      </c>
      <c r="H23" s="513">
        <v>5</v>
      </c>
      <c r="I23" s="513" t="s">
        <v>304</v>
      </c>
      <c r="J23" s="513">
        <v>1</v>
      </c>
      <c r="K23" s="513">
        <v>1</v>
      </c>
      <c r="L23" s="513">
        <v>263</v>
      </c>
      <c r="M23" s="513">
        <v>57</v>
      </c>
      <c r="N23" s="513">
        <v>32</v>
      </c>
      <c r="O23" s="513">
        <v>36</v>
      </c>
      <c r="P23" s="221"/>
    </row>
    <row r="24" spans="1:16" s="51" customFormat="1" ht="15.75" customHeight="1">
      <c r="A24" s="216"/>
      <c r="B24" s="894" t="s">
        <v>590</v>
      </c>
      <c r="C24" s="902"/>
      <c r="D24" s="513">
        <v>254</v>
      </c>
      <c r="E24" s="513">
        <v>49</v>
      </c>
      <c r="F24" s="513">
        <v>26</v>
      </c>
      <c r="G24" s="513">
        <v>27</v>
      </c>
      <c r="H24" s="513">
        <v>4</v>
      </c>
      <c r="I24" s="513">
        <v>1</v>
      </c>
      <c r="J24" s="513" t="s">
        <v>304</v>
      </c>
      <c r="K24" s="513">
        <v>1</v>
      </c>
      <c r="L24" s="513">
        <v>318</v>
      </c>
      <c r="M24" s="513">
        <v>55</v>
      </c>
      <c r="N24" s="513">
        <v>36</v>
      </c>
      <c r="O24" s="513">
        <v>32</v>
      </c>
      <c r="P24" s="221"/>
    </row>
    <row r="25" spans="1:16" s="51" customFormat="1" ht="15.75" customHeight="1">
      <c r="A25" s="216"/>
      <c r="B25" s="894" t="s">
        <v>600</v>
      </c>
      <c r="C25" s="902"/>
      <c r="D25" s="513">
        <v>248</v>
      </c>
      <c r="E25" s="513">
        <v>56</v>
      </c>
      <c r="F25" s="513">
        <v>25</v>
      </c>
      <c r="G25" s="513">
        <v>40</v>
      </c>
      <c r="H25" s="513">
        <v>1</v>
      </c>
      <c r="I25" s="513" t="s">
        <v>304</v>
      </c>
      <c r="J25" s="513" t="s">
        <v>304</v>
      </c>
      <c r="K25" s="513" t="s">
        <v>304</v>
      </c>
      <c r="L25" s="513">
        <v>300</v>
      </c>
      <c r="M25" s="513">
        <v>60</v>
      </c>
      <c r="N25" s="513">
        <v>30</v>
      </c>
      <c r="O25" s="513">
        <v>55</v>
      </c>
      <c r="P25" s="221"/>
    </row>
    <row r="26" spans="1:16" s="51" customFormat="1" ht="15.75" customHeight="1">
      <c r="A26" s="216"/>
      <c r="B26" s="894" t="s">
        <v>630</v>
      </c>
      <c r="C26" s="902"/>
      <c r="D26" s="513">
        <v>204</v>
      </c>
      <c r="E26" s="513">
        <v>51</v>
      </c>
      <c r="F26" s="513">
        <v>29</v>
      </c>
      <c r="G26" s="513">
        <v>24</v>
      </c>
      <c r="H26" s="513">
        <v>4</v>
      </c>
      <c r="I26" s="513">
        <v>1</v>
      </c>
      <c r="J26" s="513" t="s">
        <v>304</v>
      </c>
      <c r="K26" s="513" t="s">
        <v>304</v>
      </c>
      <c r="L26" s="513">
        <v>248</v>
      </c>
      <c r="M26" s="513">
        <v>68</v>
      </c>
      <c r="N26" s="513">
        <v>34</v>
      </c>
      <c r="O26" s="513">
        <v>28</v>
      </c>
      <c r="P26" s="221"/>
    </row>
    <row r="27" spans="1:16" s="51" customFormat="1" ht="15.75" customHeight="1">
      <c r="A27" s="216"/>
      <c r="B27" s="894" t="s">
        <v>688</v>
      </c>
      <c r="C27" s="902"/>
      <c r="D27" s="513">
        <v>196</v>
      </c>
      <c r="E27" s="513">
        <v>45</v>
      </c>
      <c r="F27" s="513">
        <v>18</v>
      </c>
      <c r="G27" s="513">
        <v>21</v>
      </c>
      <c r="H27" s="513">
        <v>3</v>
      </c>
      <c r="I27" s="513">
        <v>2</v>
      </c>
      <c r="J27" s="513">
        <v>1</v>
      </c>
      <c r="K27" s="513" t="s">
        <v>304</v>
      </c>
      <c r="L27" s="513">
        <v>235</v>
      </c>
      <c r="M27" s="513">
        <v>49</v>
      </c>
      <c r="N27" s="513">
        <v>20</v>
      </c>
      <c r="O27" s="513">
        <v>28</v>
      </c>
      <c r="P27" s="221"/>
    </row>
    <row r="28" spans="1:16" s="51" customFormat="1" ht="7.5" customHeight="1">
      <c r="A28" s="216"/>
      <c r="B28" s="894"/>
      <c r="C28" s="902"/>
      <c r="D28" s="513"/>
      <c r="E28" s="513"/>
      <c r="F28" s="513"/>
      <c r="G28" s="513"/>
      <c r="H28" s="513"/>
      <c r="I28" s="513"/>
      <c r="J28" s="513"/>
      <c r="K28" s="513"/>
      <c r="L28" s="513"/>
      <c r="M28" s="513"/>
      <c r="N28" s="513"/>
      <c r="O28" s="513"/>
      <c r="P28" s="221"/>
    </row>
    <row r="29" spans="1:16" s="51" customFormat="1" ht="15.75" customHeight="1">
      <c r="A29" s="216"/>
      <c r="B29" s="903" t="s">
        <v>540</v>
      </c>
      <c r="C29" s="904"/>
      <c r="D29" s="673">
        <f>SUM(D22:D27)</f>
        <v>1269</v>
      </c>
      <c r="E29" s="673">
        <f aca="true" t="shared" si="0" ref="E29:O29">SUM(E22:E27)</f>
        <v>289</v>
      </c>
      <c r="F29" s="673">
        <f t="shared" si="0"/>
        <v>157</v>
      </c>
      <c r="G29" s="673">
        <f t="shared" si="0"/>
        <v>158</v>
      </c>
      <c r="H29" s="673">
        <f t="shared" si="0"/>
        <v>21</v>
      </c>
      <c r="I29" s="673">
        <f t="shared" si="0"/>
        <v>4</v>
      </c>
      <c r="J29" s="673">
        <f t="shared" si="0"/>
        <v>2</v>
      </c>
      <c r="K29" s="673">
        <f t="shared" si="0"/>
        <v>3</v>
      </c>
      <c r="L29" s="673">
        <f t="shared" si="0"/>
        <v>1550</v>
      </c>
      <c r="M29" s="673">
        <f t="shared" si="0"/>
        <v>331</v>
      </c>
      <c r="N29" s="673">
        <f t="shared" si="0"/>
        <v>185</v>
      </c>
      <c r="O29" s="673">
        <f t="shared" si="0"/>
        <v>195</v>
      </c>
      <c r="P29" s="221"/>
    </row>
    <row r="30" spans="1:16" ht="15.75" customHeight="1" thickBot="1">
      <c r="A30" s="222"/>
      <c r="B30" s="514"/>
      <c r="C30" s="223"/>
      <c r="D30" s="515"/>
      <c r="E30" s="516"/>
      <c r="F30" s="516"/>
      <c r="G30" s="516"/>
      <c r="H30" s="516"/>
      <c r="I30" s="516"/>
      <c r="J30" s="516"/>
      <c r="K30" s="516"/>
      <c r="L30" s="516"/>
      <c r="M30" s="516"/>
      <c r="N30" s="516"/>
      <c r="O30" s="516"/>
      <c r="P30" s="517"/>
    </row>
    <row r="31" spans="1:16" ht="3" customHeight="1">
      <c r="A31" s="61"/>
      <c r="B31" s="360"/>
      <c r="C31" s="212"/>
      <c r="D31" s="513"/>
      <c r="E31" s="513"/>
      <c r="F31" s="513"/>
      <c r="G31" s="513"/>
      <c r="H31" s="513"/>
      <c r="I31" s="513"/>
      <c r="J31" s="513"/>
      <c r="K31" s="513"/>
      <c r="L31" s="513"/>
      <c r="M31" s="513"/>
      <c r="N31" s="513"/>
      <c r="O31" s="513"/>
      <c r="P31" s="61"/>
    </row>
    <row r="32" spans="1:16" ht="14.25" customHeight="1">
      <c r="A32" s="347" t="s">
        <v>436</v>
      </c>
      <c r="B32" s="215"/>
      <c r="C32" s="212"/>
      <c r="D32" s="513"/>
      <c r="E32" s="513"/>
      <c r="F32" s="513"/>
      <c r="G32" s="513"/>
      <c r="H32" s="513"/>
      <c r="I32" s="513"/>
      <c r="J32" s="513"/>
      <c r="K32" s="513"/>
      <c r="L32" s="513"/>
      <c r="M32" s="513"/>
      <c r="N32" s="513"/>
      <c r="O32" s="513"/>
      <c r="P32" s="61"/>
    </row>
    <row r="33" spans="1:15" ht="15" customHeight="1">
      <c r="A33" s="637" t="s">
        <v>437</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8" customWidth="1"/>
    <col min="2" max="2" width="14.75390625" style="518" customWidth="1"/>
    <col min="3" max="3" width="2.125" style="518" customWidth="1"/>
    <col min="4" max="7" width="7.625" style="518" customWidth="1"/>
    <col min="8" max="8" width="8.625" style="518" customWidth="1"/>
    <col min="9" max="14" width="7.625" style="518" customWidth="1"/>
    <col min="15" max="15" width="8.875" style="518" customWidth="1"/>
    <col min="16" max="16" width="9.125" style="518" customWidth="1"/>
    <col min="17" max="17" width="8.375" style="518" customWidth="1"/>
    <col min="18" max="18" width="8.125" style="518" customWidth="1"/>
    <col min="19" max="19" width="0.37109375" style="518" customWidth="1"/>
    <col min="20" max="16384" width="9.00390625" style="518" customWidth="1"/>
  </cols>
  <sheetData>
    <row r="1" spans="1:19" ht="30" customHeight="1">
      <c r="A1" s="1281" t="s">
        <v>328</v>
      </c>
      <c r="B1" s="1281"/>
      <c r="C1" s="1281"/>
      <c r="D1" s="1281"/>
      <c r="E1" s="1281"/>
      <c r="F1" s="1281"/>
      <c r="G1" s="1281"/>
      <c r="H1" s="1281"/>
      <c r="I1" s="1281"/>
      <c r="J1" s="1281"/>
      <c r="K1" s="1281"/>
      <c r="L1" s="1281"/>
      <c r="M1" s="1281"/>
      <c r="N1" s="1281"/>
      <c r="O1" s="1281"/>
      <c r="P1" s="1281"/>
      <c r="Q1" s="1281"/>
      <c r="R1" s="1281"/>
      <c r="S1" s="1281"/>
    </row>
    <row r="2" spans="2:18" ht="24.75" customHeight="1" thickBot="1">
      <c r="B2" s="29"/>
      <c r="C2" s="29"/>
      <c r="D2" s="29"/>
      <c r="E2" s="29"/>
      <c r="F2" s="29"/>
      <c r="G2" s="29"/>
      <c r="H2" s="29"/>
      <c r="I2" s="29"/>
      <c r="J2" s="29"/>
      <c r="K2" s="29"/>
      <c r="L2" s="29"/>
      <c r="M2" s="29"/>
      <c r="N2" s="29"/>
      <c r="O2" s="29"/>
      <c r="P2" s="29"/>
      <c r="Q2" s="29"/>
      <c r="R2" s="660" t="s">
        <v>441</v>
      </c>
    </row>
    <row r="3" spans="1:19" ht="21" customHeight="1">
      <c r="A3" s="1388" t="s">
        <v>382</v>
      </c>
      <c r="B3" s="1378"/>
      <c r="C3" s="1425"/>
      <c r="D3" s="1380" t="s">
        <v>444</v>
      </c>
      <c r="E3" s="1382"/>
      <c r="F3" s="1382"/>
      <c r="G3" s="1382"/>
      <c r="H3" s="1382"/>
      <c r="I3" s="1382"/>
      <c r="J3" s="1382"/>
      <c r="K3" s="1381"/>
      <c r="L3" s="1390" t="s">
        <v>445</v>
      </c>
      <c r="M3" s="1414" t="s">
        <v>332</v>
      </c>
      <c r="N3" s="1390" t="s">
        <v>447</v>
      </c>
      <c r="O3" s="1382" t="s">
        <v>443</v>
      </c>
      <c r="P3" s="1382"/>
      <c r="Q3" s="1382"/>
      <c r="R3" s="1382"/>
      <c r="S3" s="519"/>
    </row>
    <row r="4" spans="1:19" ht="21" customHeight="1">
      <c r="A4" s="1451"/>
      <c r="B4" s="1409"/>
      <c r="C4" s="1452"/>
      <c r="D4" s="520"/>
      <c r="E4" s="197"/>
      <c r="F4" s="1450" t="s">
        <v>329</v>
      </c>
      <c r="G4" s="1450" t="s">
        <v>330</v>
      </c>
      <c r="H4" s="197"/>
      <c r="I4" s="1453" t="s">
        <v>331</v>
      </c>
      <c r="J4" s="197"/>
      <c r="K4" s="1450" t="s">
        <v>446</v>
      </c>
      <c r="L4" s="1404"/>
      <c r="M4" s="1415"/>
      <c r="N4" s="1415"/>
      <c r="O4" s="521"/>
      <c r="P4" s="522"/>
      <c r="Q4" s="197"/>
      <c r="R4" s="246"/>
      <c r="S4" s="523"/>
    </row>
    <row r="5" spans="1:19" ht="21" customHeight="1">
      <c r="A5" s="1451"/>
      <c r="B5" s="1409"/>
      <c r="C5" s="1452"/>
      <c r="D5" s="218" t="s">
        <v>333</v>
      </c>
      <c r="E5" s="198" t="s">
        <v>334</v>
      </c>
      <c r="F5" s="1404"/>
      <c r="G5" s="1404"/>
      <c r="H5" s="198" t="s">
        <v>335</v>
      </c>
      <c r="I5" s="1454"/>
      <c r="J5" s="198" t="s">
        <v>336</v>
      </c>
      <c r="K5" s="1415"/>
      <c r="L5" s="1404"/>
      <c r="M5" s="1415"/>
      <c r="N5" s="1415"/>
      <c r="O5" s="524" t="s">
        <v>337</v>
      </c>
      <c r="P5" s="509" t="s">
        <v>338</v>
      </c>
      <c r="Q5" s="198" t="s">
        <v>335</v>
      </c>
      <c r="R5" s="198" t="s">
        <v>339</v>
      </c>
      <c r="S5" s="525"/>
    </row>
    <row r="6" spans="1:19" ht="21" customHeight="1">
      <c r="A6" s="1389"/>
      <c r="B6" s="1379"/>
      <c r="C6" s="1426"/>
      <c r="D6" s="218"/>
      <c r="E6" s="198"/>
      <c r="F6" s="1391"/>
      <c r="G6" s="1391"/>
      <c r="H6" s="198"/>
      <c r="I6" s="1455"/>
      <c r="J6" s="198"/>
      <c r="K6" s="1392"/>
      <c r="L6" s="1391"/>
      <c r="M6" s="1392"/>
      <c r="N6" s="1392"/>
      <c r="O6" s="526"/>
      <c r="P6" s="527"/>
      <c r="Q6" s="198"/>
      <c r="R6" s="268"/>
      <c r="S6" s="528"/>
    </row>
    <row r="7" spans="1:19" ht="4.5" customHeight="1">
      <c r="A7" s="529"/>
      <c r="B7" s="530"/>
      <c r="C7" s="531"/>
      <c r="D7" s="530"/>
      <c r="E7" s="530"/>
      <c r="F7" s="530"/>
      <c r="G7" s="530"/>
      <c r="H7" s="530"/>
      <c r="I7" s="530"/>
      <c r="J7" s="530"/>
      <c r="K7" s="530"/>
      <c r="L7" s="530"/>
      <c r="M7" s="530"/>
      <c r="N7" s="531"/>
      <c r="O7" s="530"/>
      <c r="P7" s="530"/>
      <c r="Q7" s="530"/>
      <c r="R7" s="530"/>
      <c r="S7" s="525"/>
    </row>
    <row r="8" spans="1:19" ht="19.5" customHeight="1">
      <c r="A8" s="529"/>
      <c r="B8" s="233" t="s">
        <v>340</v>
      </c>
      <c r="C8" s="532"/>
      <c r="D8" s="533">
        <v>42.6</v>
      </c>
      <c r="E8" s="533">
        <v>22.7</v>
      </c>
      <c r="F8" s="533">
        <v>9.3</v>
      </c>
      <c r="G8" s="533">
        <v>21.4</v>
      </c>
      <c r="H8" s="533">
        <v>343.3</v>
      </c>
      <c r="I8" s="679" t="s">
        <v>304</v>
      </c>
      <c r="J8" s="533">
        <v>3.2</v>
      </c>
      <c r="K8" s="533">
        <v>442.6</v>
      </c>
      <c r="L8" s="533">
        <v>422.6</v>
      </c>
      <c r="M8" s="533">
        <v>422.6</v>
      </c>
      <c r="N8" s="534">
        <v>16.6</v>
      </c>
      <c r="O8" s="533">
        <v>89.1</v>
      </c>
      <c r="P8" s="533">
        <v>79.5</v>
      </c>
      <c r="Q8" s="533">
        <v>94.2</v>
      </c>
      <c r="R8" s="533">
        <v>93.4</v>
      </c>
      <c r="S8" s="525"/>
    </row>
    <row r="9" spans="1:24" ht="19.5" customHeight="1">
      <c r="A9" s="529"/>
      <c r="B9" s="233" t="s">
        <v>439</v>
      </c>
      <c r="C9" s="532"/>
      <c r="D9" s="814">
        <v>40.4</v>
      </c>
      <c r="E9" s="815">
        <v>18.31616438356164</v>
      </c>
      <c r="F9" s="815">
        <v>11.992602739726026</v>
      </c>
      <c r="G9" s="816">
        <v>22</v>
      </c>
      <c r="H9" s="816">
        <v>345.4</v>
      </c>
      <c r="I9" s="815">
        <v>0.2</v>
      </c>
      <c r="J9" s="815">
        <v>3.2</v>
      </c>
      <c r="K9" s="817">
        <v>441.6</v>
      </c>
      <c r="L9" s="815">
        <v>421</v>
      </c>
      <c r="M9" s="815">
        <v>421</v>
      </c>
      <c r="N9" s="818">
        <v>15.6</v>
      </c>
      <c r="O9" s="817">
        <v>82.4</v>
      </c>
      <c r="P9" s="817">
        <v>64.4</v>
      </c>
      <c r="Q9" s="817">
        <v>97.4</v>
      </c>
      <c r="R9" s="817">
        <v>95.5</v>
      </c>
      <c r="S9" s="525"/>
      <c r="U9" s="819"/>
      <c r="V9" s="819"/>
      <c r="W9" s="819"/>
      <c r="X9" s="819"/>
    </row>
    <row r="10" spans="1:21" ht="19.5" customHeight="1">
      <c r="A10" s="529"/>
      <c r="B10" s="233" t="s">
        <v>440</v>
      </c>
      <c r="C10" s="532"/>
      <c r="D10" s="815">
        <v>28.9</v>
      </c>
      <c r="E10" s="815">
        <v>17.9</v>
      </c>
      <c r="F10" s="815">
        <v>12.7</v>
      </c>
      <c r="G10" s="815">
        <v>19.7</v>
      </c>
      <c r="H10" s="815">
        <v>358.1</v>
      </c>
      <c r="I10" s="815">
        <v>2</v>
      </c>
      <c r="J10" s="815">
        <v>4.9</v>
      </c>
      <c r="K10" s="817">
        <v>444.1</v>
      </c>
      <c r="L10" s="815">
        <v>418.8</v>
      </c>
      <c r="M10" s="815">
        <v>418.8</v>
      </c>
      <c r="N10" s="818">
        <v>17.5</v>
      </c>
      <c r="O10" s="817">
        <v>79.2</v>
      </c>
      <c r="P10" s="817">
        <v>40.4</v>
      </c>
      <c r="Q10" s="817">
        <v>90.2</v>
      </c>
      <c r="R10" s="817">
        <v>87.4</v>
      </c>
      <c r="S10" s="525"/>
      <c r="U10" s="820"/>
    </row>
    <row r="11" spans="1:19" ht="19.5" customHeight="1">
      <c r="A11" s="529"/>
      <c r="B11" s="193"/>
      <c r="C11" s="535"/>
      <c r="D11" s="536"/>
      <c r="E11" s="536"/>
      <c r="F11" s="536"/>
      <c r="G11" s="536"/>
      <c r="H11" s="536"/>
      <c r="I11" s="536"/>
      <c r="J11" s="536"/>
      <c r="K11" s="536"/>
      <c r="L11" s="536"/>
      <c r="M11" s="536"/>
      <c r="N11" s="537"/>
      <c r="O11" s="536"/>
      <c r="P11" s="536"/>
      <c r="Q11" s="536"/>
      <c r="R11" s="536"/>
      <c r="S11" s="525"/>
    </row>
    <row r="12" spans="1:19" ht="20.25" customHeight="1">
      <c r="A12" s="529"/>
      <c r="B12" s="57" t="s">
        <v>685</v>
      </c>
      <c r="C12" s="538"/>
      <c r="D12" s="677">
        <v>10.443333333333335</v>
      </c>
      <c r="E12" s="677">
        <v>23.14</v>
      </c>
      <c r="F12" s="677">
        <v>32.72</v>
      </c>
      <c r="G12" s="677">
        <v>2.6166666666666667</v>
      </c>
      <c r="H12" s="677">
        <v>375.71333333333337</v>
      </c>
      <c r="I12" s="679" t="s">
        <v>304</v>
      </c>
      <c r="J12" s="677">
        <v>1.9966666666666666</v>
      </c>
      <c r="K12" s="677">
        <v>446.6300000000001</v>
      </c>
      <c r="L12" s="677">
        <v>422.7300000000002</v>
      </c>
      <c r="M12" s="677">
        <v>423.07000000000005</v>
      </c>
      <c r="N12" s="678">
        <v>17.636666666666667</v>
      </c>
      <c r="O12" s="675">
        <v>81.6</v>
      </c>
      <c r="P12" s="675">
        <v>95.6</v>
      </c>
      <c r="Q12" s="675">
        <v>99.6</v>
      </c>
      <c r="R12" s="675">
        <v>99.2</v>
      </c>
      <c r="S12" s="525"/>
    </row>
    <row r="13" spans="1:19" ht="20.25" customHeight="1">
      <c r="A13" s="529"/>
      <c r="B13" s="240" t="s">
        <v>412</v>
      </c>
      <c r="C13" s="538"/>
      <c r="D13" s="821">
        <v>5.877419354838709</v>
      </c>
      <c r="E13" s="821">
        <v>23.34516129032258</v>
      </c>
      <c r="F13" s="821">
        <v>11.045161290322582</v>
      </c>
      <c r="G13" s="821">
        <v>23.20967741935484</v>
      </c>
      <c r="H13" s="821">
        <v>394.0387096774193</v>
      </c>
      <c r="I13" s="822">
        <v>0.9548387096774194</v>
      </c>
      <c r="J13" s="821">
        <v>0.6483870967741936</v>
      </c>
      <c r="K13" s="821">
        <v>459.1193548387096</v>
      </c>
      <c r="L13" s="823">
        <v>430.5193548387098</v>
      </c>
      <c r="M13" s="821">
        <v>430.0451612903224</v>
      </c>
      <c r="N13" s="824">
        <v>18.906451612903222</v>
      </c>
      <c r="O13" s="675">
        <v>88.2</v>
      </c>
      <c r="P13" s="677">
        <v>100</v>
      </c>
      <c r="Q13" s="675">
        <v>99.6</v>
      </c>
      <c r="R13" s="675">
        <v>99.5</v>
      </c>
      <c r="S13" s="525"/>
    </row>
    <row r="14" spans="1:19" ht="20.25" customHeight="1">
      <c r="A14" s="529"/>
      <c r="B14" s="240" t="s">
        <v>413</v>
      </c>
      <c r="C14" s="538"/>
      <c r="D14" s="842">
        <v>11.206451612903226</v>
      </c>
      <c r="E14" s="842">
        <v>16.980645161290322</v>
      </c>
      <c r="F14" s="842">
        <v>5.538709677419354</v>
      </c>
      <c r="G14" s="842">
        <v>17.480645161290322</v>
      </c>
      <c r="H14" s="842">
        <v>402.49354838709667</v>
      </c>
      <c r="I14" s="843">
        <v>1.7387096774193547</v>
      </c>
      <c r="J14" s="842">
        <v>1.3903225806451613</v>
      </c>
      <c r="K14" s="842">
        <v>456.82903225806456</v>
      </c>
      <c r="L14" s="844">
        <v>428.21290322580643</v>
      </c>
      <c r="M14" s="842">
        <v>428.4709677419355</v>
      </c>
      <c r="N14" s="845">
        <v>18.58709677419355</v>
      </c>
      <c r="O14" s="842">
        <v>95</v>
      </c>
      <c r="P14" s="842">
        <v>94</v>
      </c>
      <c r="Q14" s="842">
        <v>95.1</v>
      </c>
      <c r="R14" s="842">
        <v>95</v>
      </c>
      <c r="S14" s="525"/>
    </row>
    <row r="15" spans="1:19" ht="20.25" customHeight="1">
      <c r="A15" s="529"/>
      <c r="B15" s="240" t="s">
        <v>414</v>
      </c>
      <c r="C15" s="538"/>
      <c r="D15" s="842">
        <v>13.036666666666665</v>
      </c>
      <c r="E15" s="842">
        <v>15.283333333333335</v>
      </c>
      <c r="F15" s="842">
        <v>13.129999999999997</v>
      </c>
      <c r="G15" s="842">
        <v>24.69666666666667</v>
      </c>
      <c r="H15" s="842">
        <v>377.71999999999997</v>
      </c>
      <c r="I15" s="679" t="s">
        <v>304</v>
      </c>
      <c r="J15" s="679" t="s">
        <v>304</v>
      </c>
      <c r="K15" s="842">
        <v>443.86666666666673</v>
      </c>
      <c r="L15" s="844">
        <v>418.92666666666656</v>
      </c>
      <c r="M15" s="842">
        <v>419.2900000000001</v>
      </c>
      <c r="N15" s="845">
        <v>18.42</v>
      </c>
      <c r="O15" s="842">
        <v>90.7</v>
      </c>
      <c r="P15" s="842">
        <v>95.8</v>
      </c>
      <c r="Q15" s="842">
        <v>96.8</v>
      </c>
      <c r="R15" s="842">
        <v>96.7</v>
      </c>
      <c r="S15" s="525"/>
    </row>
    <row r="16" spans="1:19" s="916" customFormat="1" ht="20.25" customHeight="1">
      <c r="A16" s="913"/>
      <c r="B16" s="57" t="s">
        <v>523</v>
      </c>
      <c r="C16" s="914"/>
      <c r="D16" s="842">
        <v>9.2</v>
      </c>
      <c r="E16" s="842">
        <v>14.7</v>
      </c>
      <c r="F16" s="842">
        <v>10.6</v>
      </c>
      <c r="G16" s="842">
        <v>25.3</v>
      </c>
      <c r="H16" s="842">
        <v>389.6</v>
      </c>
      <c r="I16" s="679">
        <v>2.6</v>
      </c>
      <c r="J16" s="679">
        <v>1.8</v>
      </c>
      <c r="K16" s="842">
        <v>450.8</v>
      </c>
      <c r="L16" s="844">
        <v>422.8</v>
      </c>
      <c r="M16" s="842">
        <v>422.5</v>
      </c>
      <c r="N16" s="845">
        <v>18.3</v>
      </c>
      <c r="O16" s="842">
        <v>91.6</v>
      </c>
      <c r="P16" s="842">
        <v>90.4</v>
      </c>
      <c r="Q16" s="842">
        <v>93.4</v>
      </c>
      <c r="R16" s="842">
        <v>93.2</v>
      </c>
      <c r="S16" s="915"/>
    </row>
    <row r="17" spans="1:19" s="916" customFormat="1" ht="20.25" customHeight="1">
      <c r="A17" s="913"/>
      <c r="B17" s="57" t="s">
        <v>524</v>
      </c>
      <c r="C17" s="914"/>
      <c r="D17" s="842">
        <v>12.163333333333334</v>
      </c>
      <c r="E17" s="842">
        <v>13.703333333333331</v>
      </c>
      <c r="F17" s="842">
        <v>21.123333333333335</v>
      </c>
      <c r="G17" s="842">
        <v>47.026666666666664</v>
      </c>
      <c r="H17" s="842">
        <v>313.8933333333334</v>
      </c>
      <c r="I17" s="843">
        <v>0.9533333333333333</v>
      </c>
      <c r="J17" s="843">
        <v>38.20666666666667</v>
      </c>
      <c r="K17" s="842">
        <v>447.06999999999994</v>
      </c>
      <c r="L17" s="844">
        <v>417.4966666666666</v>
      </c>
      <c r="M17" s="842">
        <v>417.68333333333334</v>
      </c>
      <c r="N17" s="845">
        <v>18.59666666666667</v>
      </c>
      <c r="O17" s="842">
        <v>82.8</v>
      </c>
      <c r="P17" s="842">
        <v>82.9</v>
      </c>
      <c r="Q17" s="842">
        <v>96.5</v>
      </c>
      <c r="R17" s="842">
        <v>95.7</v>
      </c>
      <c r="S17" s="915"/>
    </row>
    <row r="18" spans="1:19" s="916" customFormat="1" ht="20.25" customHeight="1">
      <c r="A18" s="913"/>
      <c r="B18" s="57" t="s">
        <v>525</v>
      </c>
      <c r="C18" s="914"/>
      <c r="D18" s="842">
        <v>31.6</v>
      </c>
      <c r="E18" s="842">
        <v>10.8</v>
      </c>
      <c r="F18" s="842">
        <v>27.3</v>
      </c>
      <c r="G18" s="842">
        <v>48.9</v>
      </c>
      <c r="H18" s="842">
        <v>298.7</v>
      </c>
      <c r="I18" s="843" t="s">
        <v>304</v>
      </c>
      <c r="J18" s="843">
        <v>35.3</v>
      </c>
      <c r="K18" s="842">
        <v>452.6</v>
      </c>
      <c r="L18" s="844">
        <v>426.4</v>
      </c>
      <c r="M18" s="842">
        <v>426.6</v>
      </c>
      <c r="N18" s="845">
        <v>18.8</v>
      </c>
      <c r="O18" s="842">
        <v>58.7</v>
      </c>
      <c r="P18" s="842">
        <v>76.1</v>
      </c>
      <c r="Q18" s="842">
        <v>99.1</v>
      </c>
      <c r="R18" s="842">
        <v>97.4</v>
      </c>
      <c r="S18" s="915"/>
    </row>
    <row r="19" spans="1:19" s="916" customFormat="1" ht="20.25" customHeight="1">
      <c r="A19" s="913"/>
      <c r="B19" s="57" t="s">
        <v>541</v>
      </c>
      <c r="C19" s="914"/>
      <c r="D19" s="842">
        <v>30.7</v>
      </c>
      <c r="E19" s="842">
        <v>15.4</v>
      </c>
      <c r="F19" s="842">
        <v>15.3</v>
      </c>
      <c r="G19" s="842">
        <v>48.4</v>
      </c>
      <c r="H19" s="842">
        <v>301.2</v>
      </c>
      <c r="I19" s="843">
        <v>0.3</v>
      </c>
      <c r="J19" s="843">
        <v>36.8</v>
      </c>
      <c r="K19" s="842">
        <v>448.2</v>
      </c>
      <c r="L19" s="844">
        <v>421.9</v>
      </c>
      <c r="M19" s="842">
        <v>421.8</v>
      </c>
      <c r="N19" s="845">
        <v>18.2</v>
      </c>
      <c r="O19" s="842">
        <v>42.9</v>
      </c>
      <c r="P19" s="842">
        <v>59</v>
      </c>
      <c r="Q19" s="842">
        <v>95.2</v>
      </c>
      <c r="R19" s="842">
        <v>92.8</v>
      </c>
      <c r="S19" s="915"/>
    </row>
    <row r="20" spans="1:19" s="916" customFormat="1" ht="20.25" customHeight="1">
      <c r="A20" s="913"/>
      <c r="B20" s="57" t="s">
        <v>415</v>
      </c>
      <c r="C20" s="914"/>
      <c r="D20" s="842">
        <v>11.5</v>
      </c>
      <c r="E20" s="842">
        <v>11.7</v>
      </c>
      <c r="F20" s="842">
        <v>10.9</v>
      </c>
      <c r="G20" s="842">
        <v>33.9</v>
      </c>
      <c r="H20" s="842">
        <v>380.4</v>
      </c>
      <c r="I20" s="843">
        <v>3.9</v>
      </c>
      <c r="J20" s="843">
        <v>3.4</v>
      </c>
      <c r="K20" s="842">
        <v>453.3</v>
      </c>
      <c r="L20" s="844">
        <v>421.5</v>
      </c>
      <c r="M20" s="842">
        <v>421.5</v>
      </c>
      <c r="N20" s="845">
        <v>18.5</v>
      </c>
      <c r="O20" s="842">
        <v>43.4</v>
      </c>
      <c r="P20" s="842">
        <v>49.9</v>
      </c>
      <c r="Q20" s="842">
        <v>91.5</v>
      </c>
      <c r="R20" s="842">
        <v>88.8</v>
      </c>
      <c r="S20" s="915"/>
    </row>
    <row r="21" spans="1:19" s="916" customFormat="1" ht="20.25" customHeight="1">
      <c r="A21" s="913"/>
      <c r="B21" s="57" t="s">
        <v>585</v>
      </c>
      <c r="C21" s="914"/>
      <c r="D21" s="842">
        <v>4.706451612903227</v>
      </c>
      <c r="E21" s="842">
        <v>9.029032258064516</v>
      </c>
      <c r="F21" s="842">
        <v>7.096774193548387</v>
      </c>
      <c r="G21" s="842">
        <v>16.68064516129032</v>
      </c>
      <c r="H21" s="842">
        <v>405.6741935483871</v>
      </c>
      <c r="I21" s="843">
        <v>1.5096774193548388</v>
      </c>
      <c r="J21" s="843">
        <v>1.203225806451613</v>
      </c>
      <c r="K21" s="1042">
        <v>442.9</v>
      </c>
      <c r="L21" s="844">
        <v>420.97096774193545</v>
      </c>
      <c r="M21" s="842">
        <v>421.0032258064516</v>
      </c>
      <c r="N21" s="845">
        <v>18.170967741935485</v>
      </c>
      <c r="O21" s="842">
        <v>44.9</v>
      </c>
      <c r="P21" s="842">
        <v>44.2</v>
      </c>
      <c r="Q21" s="842">
        <v>92</v>
      </c>
      <c r="R21" s="842">
        <v>89</v>
      </c>
      <c r="S21" s="915"/>
    </row>
    <row r="22" spans="1:19" s="916" customFormat="1" ht="20.25" customHeight="1">
      <c r="A22" s="913"/>
      <c r="B22" s="57" t="s">
        <v>601</v>
      </c>
      <c r="C22" s="914"/>
      <c r="D22" s="842">
        <v>11.423333333333334</v>
      </c>
      <c r="E22" s="842">
        <v>9.213333333333335</v>
      </c>
      <c r="F22" s="842">
        <v>5.739999999999999</v>
      </c>
      <c r="G22" s="842">
        <v>12.133333333333331</v>
      </c>
      <c r="H22" s="842">
        <v>401.27333333333337</v>
      </c>
      <c r="I22" s="843">
        <v>1.5399999999999998</v>
      </c>
      <c r="J22" s="843">
        <v>1.8566666666666665</v>
      </c>
      <c r="K22" s="1042">
        <v>440.10000000000014</v>
      </c>
      <c r="L22" s="844">
        <v>419.85</v>
      </c>
      <c r="M22" s="842">
        <v>419.81</v>
      </c>
      <c r="N22" s="845">
        <v>16.413333333333334</v>
      </c>
      <c r="O22" s="842">
        <v>59</v>
      </c>
      <c r="P22" s="842">
        <v>46.2</v>
      </c>
      <c r="Q22" s="842">
        <v>90.6</v>
      </c>
      <c r="R22" s="842">
        <v>87.9</v>
      </c>
      <c r="S22" s="915"/>
    </row>
    <row r="23" spans="1:19" s="916" customFormat="1" ht="20.25" customHeight="1">
      <c r="A23" s="913"/>
      <c r="B23" s="57" t="s">
        <v>627</v>
      </c>
      <c r="C23" s="914"/>
      <c r="D23" s="842">
        <v>14.10967741935484</v>
      </c>
      <c r="E23" s="842">
        <v>8.919354838709676</v>
      </c>
      <c r="F23" s="842">
        <v>6.151612903225807</v>
      </c>
      <c r="G23" s="842">
        <v>10.848387096774195</v>
      </c>
      <c r="H23" s="842">
        <v>402.12580645161296</v>
      </c>
      <c r="I23" s="843">
        <v>1.2064516129032257</v>
      </c>
      <c r="J23" s="843">
        <v>1.9387096774193548</v>
      </c>
      <c r="K23" s="1042">
        <v>442.8870967741936</v>
      </c>
      <c r="L23" s="844">
        <v>419.86129032258066</v>
      </c>
      <c r="M23" s="842">
        <v>419.6612903225807</v>
      </c>
      <c r="N23" s="845">
        <v>17.30645161290322</v>
      </c>
      <c r="O23" s="842">
        <v>64.4</v>
      </c>
      <c r="P23" s="842">
        <v>47.9</v>
      </c>
      <c r="Q23" s="842">
        <v>85.5</v>
      </c>
      <c r="R23" s="842">
        <v>83.3</v>
      </c>
      <c r="S23" s="915"/>
    </row>
    <row r="24" spans="1:19" s="916" customFormat="1" ht="20.25" customHeight="1">
      <c r="A24" s="913"/>
      <c r="B24" s="57" t="s">
        <v>684</v>
      </c>
      <c r="C24" s="914"/>
      <c r="D24" s="842">
        <v>19.946666666666662</v>
      </c>
      <c r="E24" s="842">
        <v>10.253333333333336</v>
      </c>
      <c r="F24" s="842">
        <v>18.876666666666665</v>
      </c>
      <c r="G24" s="842">
        <v>10.006666666666668</v>
      </c>
      <c r="H24" s="842">
        <v>388.4133333333333</v>
      </c>
      <c r="I24" s="843">
        <v>0.06333333333333332</v>
      </c>
      <c r="J24" s="843">
        <v>1.3833333333333333</v>
      </c>
      <c r="K24" s="1042">
        <v>448.81666666666666</v>
      </c>
      <c r="L24" s="844">
        <v>424.34000000000003</v>
      </c>
      <c r="M24" s="842">
        <v>424.50999999999993</v>
      </c>
      <c r="N24" s="845">
        <v>18.459999999999997</v>
      </c>
      <c r="O24" s="842">
        <v>65.8</v>
      </c>
      <c r="P24" s="842">
        <v>63.4</v>
      </c>
      <c r="Q24" s="842">
        <v>98.2</v>
      </c>
      <c r="R24" s="842">
        <v>96</v>
      </c>
      <c r="S24" s="915"/>
    </row>
    <row r="25" spans="1:19" ht="4.5" customHeight="1" thickBot="1">
      <c r="A25" s="539"/>
      <c r="B25" s="540"/>
      <c r="C25" s="153"/>
      <c r="D25" s="541"/>
      <c r="E25" s="541"/>
      <c r="F25" s="541"/>
      <c r="G25" s="541"/>
      <c r="H25" s="541"/>
      <c r="I25" s="541"/>
      <c r="J25" s="541"/>
      <c r="K25" s="541"/>
      <c r="L25" s="541"/>
      <c r="M25" s="541"/>
      <c r="N25" s="542"/>
      <c r="O25" s="541"/>
      <c r="P25" s="541"/>
      <c r="Q25" s="541"/>
      <c r="R25" s="541"/>
      <c r="S25" s="543"/>
    </row>
    <row r="26" spans="2:18" s="544" customFormat="1" ht="3" customHeight="1">
      <c r="B26" s="155"/>
      <c r="C26" s="155"/>
      <c r="D26" s="545"/>
      <c r="E26" s="545"/>
      <c r="F26" s="545"/>
      <c r="G26" s="545"/>
      <c r="H26" s="545"/>
      <c r="I26" s="545"/>
      <c r="J26" s="545"/>
      <c r="K26" s="545"/>
      <c r="L26" s="545"/>
      <c r="M26" s="545"/>
      <c r="N26" s="545"/>
      <c r="O26" s="545"/>
      <c r="P26" s="545"/>
      <c r="Q26" s="545"/>
      <c r="R26" s="545"/>
    </row>
    <row r="27" spans="1:18" ht="17.25">
      <c r="A27" s="661" t="s">
        <v>499</v>
      </c>
      <c r="C27" s="546"/>
      <c r="D27" s="544"/>
      <c r="E27" s="544"/>
      <c r="F27" s="544"/>
      <c r="G27" s="544"/>
      <c r="H27" s="544"/>
      <c r="I27" s="544"/>
      <c r="J27" s="544"/>
      <c r="K27" s="544"/>
      <c r="L27" s="544"/>
      <c r="M27" s="544"/>
      <c r="N27" s="544"/>
      <c r="O27" s="544"/>
      <c r="P27" s="544"/>
      <c r="Q27" s="544"/>
      <c r="R27" s="544"/>
    </row>
    <row r="28" spans="1:18" ht="17.25">
      <c r="A28" s="661" t="s">
        <v>500</v>
      </c>
      <c r="C28" s="546"/>
      <c r="D28" s="544"/>
      <c r="E28" s="544"/>
      <c r="F28" s="544"/>
      <c r="G28" s="544"/>
      <c r="H28" s="544"/>
      <c r="I28" s="544"/>
      <c r="J28" s="544"/>
      <c r="K28" s="544"/>
      <c r="L28" s="544"/>
      <c r="M28" s="544"/>
      <c r="N28" s="544"/>
      <c r="O28" s="544"/>
      <c r="P28" s="544"/>
      <c r="Q28" s="544"/>
      <c r="R28" s="544"/>
    </row>
    <row r="29" spans="1:18" ht="17.25">
      <c r="A29" s="637" t="s">
        <v>442</v>
      </c>
      <c r="C29" s="69"/>
      <c r="D29" s="29"/>
      <c r="E29" s="29"/>
      <c r="F29" s="29"/>
      <c r="G29" s="24"/>
      <c r="H29" s="24"/>
      <c r="I29" s="24"/>
      <c r="J29" s="24"/>
      <c r="K29" s="24"/>
      <c r="L29" s="24"/>
      <c r="M29" s="24"/>
      <c r="N29" s="24"/>
      <c r="O29" s="24"/>
      <c r="P29" s="24"/>
      <c r="Q29" s="24"/>
      <c r="R29" s="24"/>
    </row>
    <row r="30" spans="2:3" ht="17.25">
      <c r="B30" s="73"/>
      <c r="C30" s="73"/>
    </row>
    <row r="31" spans="4:18" ht="17.25">
      <c r="D31" s="676"/>
      <c r="E31" s="676"/>
      <c r="F31" s="676"/>
      <c r="G31" s="676"/>
      <c r="H31" s="676"/>
      <c r="I31" s="676"/>
      <c r="J31" s="676"/>
      <c r="K31" s="676"/>
      <c r="L31" s="676"/>
      <c r="M31" s="676"/>
      <c r="N31" s="676"/>
      <c r="O31" s="674"/>
      <c r="P31" s="674"/>
      <c r="Q31" s="674"/>
      <c r="R31" s="674"/>
    </row>
  </sheetData>
  <sheetProtection/>
  <mergeCells count="11">
    <mergeCell ref="K4:K6"/>
    <mergeCell ref="A1:S1"/>
    <mergeCell ref="A3:C6"/>
    <mergeCell ref="D3:K3"/>
    <mergeCell ref="L3:L6"/>
    <mergeCell ref="M3:M6"/>
    <mergeCell ref="N3:N6"/>
    <mergeCell ref="O3:R3"/>
    <mergeCell ref="F4:F6"/>
    <mergeCell ref="G4:G6"/>
    <mergeCell ref="I4:I6"/>
  </mergeCells>
  <dataValidations count="1">
    <dataValidation allowBlank="1" showInputMessage="1" showErrorMessage="1" imeMode="off" sqref="U10 M13:R24 D13:K24 D8:R12"/>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6" customWidth="1"/>
    <col min="15" max="16" width="9.00390625" style="586" customWidth="1"/>
    <col min="17" max="17" width="0.6171875" style="76" customWidth="1"/>
    <col min="18" max="16384" width="9.00390625" style="76" customWidth="1"/>
  </cols>
  <sheetData>
    <row r="1" spans="1:17" ht="30" customHeight="1">
      <c r="A1" s="1416" t="s">
        <v>341</v>
      </c>
      <c r="B1" s="1416"/>
      <c r="C1" s="1416"/>
      <c r="D1" s="1416"/>
      <c r="E1" s="1416"/>
      <c r="F1" s="1416"/>
      <c r="G1" s="1416"/>
      <c r="H1" s="1416"/>
      <c r="I1" s="1416"/>
      <c r="J1" s="1416"/>
      <c r="K1" s="1416"/>
      <c r="L1" s="1416"/>
      <c r="M1" s="1416"/>
      <c r="N1" s="1416"/>
      <c r="O1" s="1416"/>
      <c r="P1" s="1416"/>
      <c r="Q1" s="1416"/>
    </row>
    <row r="2" spans="1:15" ht="9" customHeight="1">
      <c r="A2" s="428"/>
      <c r="B2" s="428"/>
      <c r="C2" s="428"/>
      <c r="D2" s="428"/>
      <c r="E2" s="428"/>
      <c r="F2" s="428"/>
      <c r="G2" s="428"/>
      <c r="H2" s="428"/>
      <c r="I2" s="428"/>
      <c r="J2" s="428"/>
      <c r="K2" s="428"/>
      <c r="L2" s="428"/>
      <c r="M2" s="428"/>
      <c r="N2" s="428"/>
      <c r="O2" s="428"/>
    </row>
    <row r="3" spans="12:16" s="41" customFormat="1" ht="15" customHeight="1">
      <c r="L3" s="547"/>
      <c r="M3" s="547"/>
      <c r="N3" s="547"/>
      <c r="O3" s="547"/>
      <c r="P3" s="662" t="s">
        <v>452</v>
      </c>
    </row>
    <row r="4" spans="12:17" s="41" customFormat="1" ht="3" customHeight="1" thickBot="1">
      <c r="L4" s="547"/>
      <c r="M4" s="547"/>
      <c r="N4" s="547"/>
      <c r="O4" s="547"/>
      <c r="P4" s="547"/>
      <c r="Q4" s="548"/>
    </row>
    <row r="5" spans="1:17" ht="14.25" customHeight="1">
      <c r="A5" s="1462" t="s">
        <v>449</v>
      </c>
      <c r="B5" s="1463"/>
      <c r="C5" s="1464"/>
      <c r="D5" s="549"/>
      <c r="E5" s="550"/>
      <c r="F5" s="550"/>
      <c r="G5" s="550"/>
      <c r="H5" s="550"/>
      <c r="I5" s="550"/>
      <c r="J5" s="550"/>
      <c r="K5" s="550"/>
      <c r="L5" s="550"/>
      <c r="M5" s="1471" t="s">
        <v>501</v>
      </c>
      <c r="N5" s="1474" t="s">
        <v>342</v>
      </c>
      <c r="O5" s="1474" t="s">
        <v>343</v>
      </c>
      <c r="P5" s="1477" t="s">
        <v>502</v>
      </c>
      <c r="Q5" s="551"/>
    </row>
    <row r="6" spans="1:17" ht="14.25" customHeight="1">
      <c r="A6" s="1465"/>
      <c r="B6" s="1466"/>
      <c r="C6" s="1467"/>
      <c r="D6" s="1488" t="s">
        <v>448</v>
      </c>
      <c r="E6" s="1486" t="s">
        <v>344</v>
      </c>
      <c r="F6" s="1486" t="s">
        <v>345</v>
      </c>
      <c r="G6" s="1486" t="s">
        <v>346</v>
      </c>
      <c r="H6" s="1486" t="s">
        <v>347</v>
      </c>
      <c r="I6" s="1486" t="s">
        <v>348</v>
      </c>
      <c r="J6" s="1456" t="s">
        <v>349</v>
      </c>
      <c r="K6" s="554"/>
      <c r="L6" s="554"/>
      <c r="M6" s="1472"/>
      <c r="N6" s="1475"/>
      <c r="O6" s="1475"/>
      <c r="P6" s="1478"/>
      <c r="Q6" s="266"/>
    </row>
    <row r="7" spans="1:17" ht="28.5" customHeight="1">
      <c r="A7" s="1468"/>
      <c r="B7" s="1469"/>
      <c r="C7" s="1470"/>
      <c r="D7" s="1489"/>
      <c r="E7" s="1487"/>
      <c r="F7" s="1487"/>
      <c r="G7" s="1487"/>
      <c r="H7" s="1487"/>
      <c r="I7" s="1487"/>
      <c r="J7" s="1457"/>
      <c r="K7" s="555" t="s">
        <v>350</v>
      </c>
      <c r="L7" s="555" t="s">
        <v>503</v>
      </c>
      <c r="M7" s="1473"/>
      <c r="N7" s="1476"/>
      <c r="O7" s="1476"/>
      <c r="P7" s="1479"/>
      <c r="Q7" s="556"/>
    </row>
    <row r="8" spans="1:17" ht="4.5" customHeight="1">
      <c r="A8" s="557"/>
      <c r="B8" s="558"/>
      <c r="C8" s="559"/>
      <c r="D8" s="560"/>
      <c r="E8" s="561"/>
      <c r="F8" s="561"/>
      <c r="G8" s="561"/>
      <c r="H8" s="561"/>
      <c r="I8" s="561"/>
      <c r="J8" s="561"/>
      <c r="K8" s="562"/>
      <c r="L8" s="562"/>
      <c r="M8" s="561"/>
      <c r="N8" s="563"/>
      <c r="O8" s="564"/>
      <c r="P8" s="565"/>
      <c r="Q8" s="566"/>
    </row>
    <row r="9" spans="1:18" ht="19.5" customHeight="1" hidden="1">
      <c r="A9" s="1458" t="s">
        <v>351</v>
      </c>
      <c r="B9" s="1459"/>
      <c r="C9" s="567"/>
      <c r="D9" s="568">
        <v>1992846</v>
      </c>
      <c r="E9" s="568">
        <v>593628</v>
      </c>
      <c r="F9" s="569">
        <v>0</v>
      </c>
      <c r="G9" s="568">
        <v>522500</v>
      </c>
      <c r="H9" s="568">
        <v>50622</v>
      </c>
      <c r="I9" s="568">
        <v>244784</v>
      </c>
      <c r="J9" s="568">
        <v>581312</v>
      </c>
      <c r="K9" s="568">
        <v>243159</v>
      </c>
      <c r="L9" s="568">
        <v>338153</v>
      </c>
      <c r="M9" s="568">
        <v>7092</v>
      </c>
      <c r="N9" s="570">
        <v>2502</v>
      </c>
      <c r="O9" s="570">
        <v>121</v>
      </c>
      <c r="P9" s="571">
        <v>2</v>
      </c>
      <c r="Q9" s="572"/>
      <c r="R9" s="322"/>
    </row>
    <row r="10" spans="1:18" ht="19.5" customHeight="1">
      <c r="A10" s="1460" t="s">
        <v>352</v>
      </c>
      <c r="B10" s="1461"/>
      <c r="C10" s="567"/>
      <c r="D10" s="568">
        <v>2079545</v>
      </c>
      <c r="E10" s="568">
        <v>691509</v>
      </c>
      <c r="F10" s="569">
        <v>0</v>
      </c>
      <c r="G10" s="568">
        <v>546500</v>
      </c>
      <c r="H10" s="568">
        <v>56268</v>
      </c>
      <c r="I10" s="568">
        <v>297580</v>
      </c>
      <c r="J10" s="568">
        <v>487688</v>
      </c>
      <c r="K10" s="568">
        <v>226249</v>
      </c>
      <c r="L10" s="568">
        <v>261439</v>
      </c>
      <c r="M10" s="568">
        <v>7209</v>
      </c>
      <c r="N10" s="570">
        <v>2395</v>
      </c>
      <c r="O10" s="570">
        <v>110</v>
      </c>
      <c r="P10" s="571">
        <v>0</v>
      </c>
      <c r="Q10" s="572"/>
      <c r="R10" s="322"/>
    </row>
    <row r="11" spans="1:18" ht="19.5" customHeight="1">
      <c r="A11" s="1460" t="s">
        <v>450</v>
      </c>
      <c r="B11" s="1461"/>
      <c r="C11" s="567"/>
      <c r="D11" s="568">
        <v>1867576</v>
      </c>
      <c r="E11" s="568">
        <v>656898</v>
      </c>
      <c r="F11" s="569">
        <v>0</v>
      </c>
      <c r="G11" s="568">
        <v>389214</v>
      </c>
      <c r="H11" s="568">
        <v>53782</v>
      </c>
      <c r="I11" s="568">
        <v>268081</v>
      </c>
      <c r="J11" s="568">
        <v>499601</v>
      </c>
      <c r="K11" s="568">
        <v>214538</v>
      </c>
      <c r="L11" s="568">
        <v>285063</v>
      </c>
      <c r="M11" s="568">
        <v>6963</v>
      </c>
      <c r="N11" s="570">
        <v>3387</v>
      </c>
      <c r="O11" s="570">
        <v>112</v>
      </c>
      <c r="P11" s="571">
        <v>0</v>
      </c>
      <c r="Q11" s="572"/>
      <c r="R11" s="322"/>
    </row>
    <row r="12" spans="1:18" ht="19.5" customHeight="1">
      <c r="A12" s="1460" t="s">
        <v>451</v>
      </c>
      <c r="B12" s="1461"/>
      <c r="C12" s="567"/>
      <c r="D12" s="825">
        <v>2014262</v>
      </c>
      <c r="E12" s="826">
        <v>671464</v>
      </c>
      <c r="F12" s="569">
        <v>0</v>
      </c>
      <c r="G12" s="826">
        <v>463834</v>
      </c>
      <c r="H12" s="826">
        <v>57091</v>
      </c>
      <c r="I12" s="826">
        <v>269925</v>
      </c>
      <c r="J12" s="826">
        <v>551948</v>
      </c>
      <c r="K12" s="826">
        <v>230021</v>
      </c>
      <c r="L12" s="826">
        <v>321927</v>
      </c>
      <c r="M12" s="826">
        <v>7043</v>
      </c>
      <c r="N12" s="827">
        <v>1457</v>
      </c>
      <c r="O12" s="827">
        <v>95</v>
      </c>
      <c r="P12" s="571">
        <v>0</v>
      </c>
      <c r="Q12" s="572"/>
      <c r="R12" s="322"/>
    </row>
    <row r="13" spans="1:18" ht="9.75" customHeight="1">
      <c r="A13" s="573"/>
      <c r="B13" s="574"/>
      <c r="C13" s="553"/>
      <c r="D13" s="575"/>
      <c r="E13" s="575"/>
      <c r="F13" s="569"/>
      <c r="G13" s="575"/>
      <c r="H13" s="575"/>
      <c r="I13" s="575"/>
      <c r="J13" s="575"/>
      <c r="K13" s="575"/>
      <c r="L13" s="575"/>
      <c r="M13" s="575"/>
      <c r="N13" s="576"/>
      <c r="O13" s="576"/>
      <c r="P13" s="571"/>
      <c r="Q13" s="266"/>
      <c r="R13" s="322"/>
    </row>
    <row r="14" spans="1:17" ht="19.5" customHeight="1">
      <c r="A14" s="577" t="s">
        <v>595</v>
      </c>
      <c r="B14" s="578" t="s">
        <v>365</v>
      </c>
      <c r="C14" s="553"/>
      <c r="D14" s="669">
        <v>172985</v>
      </c>
      <c r="E14" s="670">
        <v>56006</v>
      </c>
      <c r="F14" s="670" t="s">
        <v>465</v>
      </c>
      <c r="G14" s="670">
        <v>41248</v>
      </c>
      <c r="H14" s="670">
        <v>3484</v>
      </c>
      <c r="I14" s="670">
        <v>22217</v>
      </c>
      <c r="J14" s="670">
        <v>50030</v>
      </c>
      <c r="K14" s="670">
        <v>19346</v>
      </c>
      <c r="L14" s="670">
        <v>30684</v>
      </c>
      <c r="M14" s="670">
        <v>573</v>
      </c>
      <c r="N14" s="671">
        <v>98</v>
      </c>
      <c r="O14" s="671">
        <v>9</v>
      </c>
      <c r="P14" s="580">
        <v>0</v>
      </c>
      <c r="Q14" s="572"/>
    </row>
    <row r="15" spans="1:17" ht="19.5" customHeight="1">
      <c r="A15" s="577"/>
      <c r="B15" s="578" t="s">
        <v>366</v>
      </c>
      <c r="C15" s="553"/>
      <c r="D15" s="669">
        <v>170999</v>
      </c>
      <c r="E15" s="670">
        <v>57385</v>
      </c>
      <c r="F15" s="670" t="s">
        <v>465</v>
      </c>
      <c r="G15" s="670">
        <v>47220</v>
      </c>
      <c r="H15" s="670">
        <v>2711</v>
      </c>
      <c r="I15" s="670">
        <v>20202</v>
      </c>
      <c r="J15" s="670">
        <v>43481</v>
      </c>
      <c r="K15" s="670">
        <v>18159</v>
      </c>
      <c r="L15" s="670">
        <v>25322</v>
      </c>
      <c r="M15" s="670">
        <v>466</v>
      </c>
      <c r="N15" s="671">
        <v>64</v>
      </c>
      <c r="O15" s="671">
        <v>5</v>
      </c>
      <c r="P15" s="580" t="s">
        <v>465</v>
      </c>
      <c r="Q15" s="572"/>
    </row>
    <row r="16" spans="1:17" ht="19.5" customHeight="1">
      <c r="A16" s="577"/>
      <c r="B16" s="578" t="s">
        <v>367</v>
      </c>
      <c r="C16" s="553"/>
      <c r="D16" s="669">
        <v>184319</v>
      </c>
      <c r="E16" s="670">
        <v>59074</v>
      </c>
      <c r="F16" s="670" t="s">
        <v>465</v>
      </c>
      <c r="G16" s="670">
        <v>53177</v>
      </c>
      <c r="H16" s="670">
        <v>2279</v>
      </c>
      <c r="I16" s="670">
        <v>22849</v>
      </c>
      <c r="J16" s="670">
        <v>46940</v>
      </c>
      <c r="K16" s="670">
        <v>17620</v>
      </c>
      <c r="L16" s="670">
        <v>29320</v>
      </c>
      <c r="M16" s="670">
        <v>526</v>
      </c>
      <c r="N16" s="671">
        <v>58</v>
      </c>
      <c r="O16" s="671">
        <v>6</v>
      </c>
      <c r="P16" s="580" t="s">
        <v>465</v>
      </c>
      <c r="Q16" s="572"/>
    </row>
    <row r="17" spans="1:17" ht="19.5" customHeight="1">
      <c r="A17" s="577"/>
      <c r="B17" s="578" t="s">
        <v>368</v>
      </c>
      <c r="C17" s="553"/>
      <c r="D17" s="669">
        <v>181990</v>
      </c>
      <c r="E17" s="670">
        <v>56852</v>
      </c>
      <c r="F17" s="670" t="s">
        <v>465</v>
      </c>
      <c r="G17" s="670">
        <v>57775</v>
      </c>
      <c r="H17" s="670">
        <v>1667</v>
      </c>
      <c r="I17" s="670">
        <v>17983</v>
      </c>
      <c r="J17" s="670">
        <v>47713</v>
      </c>
      <c r="K17" s="670">
        <v>17941</v>
      </c>
      <c r="L17" s="670">
        <v>29772</v>
      </c>
      <c r="M17" s="670">
        <v>571</v>
      </c>
      <c r="N17" s="671">
        <v>68</v>
      </c>
      <c r="O17" s="671">
        <v>6</v>
      </c>
      <c r="P17" s="580" t="s">
        <v>465</v>
      </c>
      <c r="Q17" s="572"/>
    </row>
    <row r="18" spans="1:17" ht="19.5" customHeight="1">
      <c r="A18" s="577"/>
      <c r="B18" s="578" t="s">
        <v>369</v>
      </c>
      <c r="C18" s="553"/>
      <c r="D18" s="669">
        <v>208735</v>
      </c>
      <c r="E18" s="670">
        <v>67287</v>
      </c>
      <c r="F18" s="670" t="s">
        <v>465</v>
      </c>
      <c r="G18" s="670">
        <v>58703</v>
      </c>
      <c r="H18" s="670">
        <v>2093</v>
      </c>
      <c r="I18" s="670">
        <v>25229</v>
      </c>
      <c r="J18" s="670">
        <v>55423</v>
      </c>
      <c r="K18" s="670">
        <v>21532</v>
      </c>
      <c r="L18" s="670">
        <v>33891</v>
      </c>
      <c r="M18" s="670">
        <v>506</v>
      </c>
      <c r="N18" s="671">
        <v>73</v>
      </c>
      <c r="O18" s="671">
        <v>7</v>
      </c>
      <c r="P18" s="580" t="s">
        <v>465</v>
      </c>
      <c r="Q18" s="572"/>
    </row>
    <row r="19" spans="1:17" ht="19.5" customHeight="1">
      <c r="A19" s="577"/>
      <c r="B19" s="578" t="s">
        <v>98</v>
      </c>
      <c r="C19" s="553"/>
      <c r="D19" s="669">
        <v>172299</v>
      </c>
      <c r="E19" s="670">
        <v>59974</v>
      </c>
      <c r="F19" s="670" t="s">
        <v>465</v>
      </c>
      <c r="G19" s="670">
        <v>45960</v>
      </c>
      <c r="H19" s="670">
        <v>3586</v>
      </c>
      <c r="I19" s="670">
        <v>21010</v>
      </c>
      <c r="J19" s="670">
        <v>41769</v>
      </c>
      <c r="K19" s="670">
        <v>17674</v>
      </c>
      <c r="L19" s="670">
        <v>24095</v>
      </c>
      <c r="M19" s="670">
        <v>623</v>
      </c>
      <c r="N19" s="671">
        <v>48</v>
      </c>
      <c r="O19" s="671">
        <v>10</v>
      </c>
      <c r="P19" s="580" t="s">
        <v>465</v>
      </c>
      <c r="Q19" s="572"/>
    </row>
    <row r="20" spans="1:17" ht="19.5" customHeight="1">
      <c r="A20" s="577"/>
      <c r="B20" s="578" t="s">
        <v>521</v>
      </c>
      <c r="C20" s="553"/>
      <c r="D20" s="669">
        <v>185922</v>
      </c>
      <c r="E20" s="670">
        <v>60962</v>
      </c>
      <c r="F20" s="670" t="s">
        <v>465</v>
      </c>
      <c r="G20" s="670">
        <v>48910</v>
      </c>
      <c r="H20" s="670">
        <v>2660</v>
      </c>
      <c r="I20" s="670">
        <v>23382</v>
      </c>
      <c r="J20" s="670">
        <v>50008</v>
      </c>
      <c r="K20" s="670">
        <v>19638</v>
      </c>
      <c r="L20" s="670">
        <v>30370</v>
      </c>
      <c r="M20" s="670">
        <v>590</v>
      </c>
      <c r="N20" s="671">
        <v>58</v>
      </c>
      <c r="O20" s="671">
        <v>11</v>
      </c>
      <c r="P20" s="580" t="s">
        <v>465</v>
      </c>
      <c r="Q20" s="572"/>
    </row>
    <row r="21" spans="1:17" ht="19.5" customHeight="1">
      <c r="A21" s="577"/>
      <c r="B21" s="578" t="s">
        <v>69</v>
      </c>
      <c r="C21" s="553"/>
      <c r="D21" s="669">
        <v>189302</v>
      </c>
      <c r="E21" s="670">
        <v>55077</v>
      </c>
      <c r="F21" s="670" t="s">
        <v>465</v>
      </c>
      <c r="G21" s="670">
        <v>47869</v>
      </c>
      <c r="H21" s="670">
        <v>4784</v>
      </c>
      <c r="I21" s="670">
        <v>25641</v>
      </c>
      <c r="J21" s="670">
        <v>55931</v>
      </c>
      <c r="K21" s="670">
        <v>20808</v>
      </c>
      <c r="L21" s="670">
        <v>35123</v>
      </c>
      <c r="M21" s="670">
        <v>585</v>
      </c>
      <c r="N21" s="671">
        <v>48</v>
      </c>
      <c r="O21" s="671">
        <v>7</v>
      </c>
      <c r="P21" s="580" t="s">
        <v>465</v>
      </c>
      <c r="Q21" s="572"/>
    </row>
    <row r="22" spans="1:17" ht="19.5" customHeight="1">
      <c r="A22" s="577"/>
      <c r="B22" s="578" t="s">
        <v>586</v>
      </c>
      <c r="C22" s="553"/>
      <c r="D22" s="680">
        <v>185609</v>
      </c>
      <c r="E22" s="681">
        <v>59795</v>
      </c>
      <c r="F22" s="681" t="s">
        <v>304</v>
      </c>
      <c r="G22" s="681">
        <v>51774</v>
      </c>
      <c r="H22" s="681">
        <v>9065</v>
      </c>
      <c r="I22" s="681">
        <v>24890</v>
      </c>
      <c r="J22" s="681">
        <v>40085</v>
      </c>
      <c r="K22" s="847">
        <v>18864</v>
      </c>
      <c r="L22" s="847">
        <v>21221</v>
      </c>
      <c r="M22" s="681">
        <v>618</v>
      </c>
      <c r="N22" s="682">
        <v>77</v>
      </c>
      <c r="O22" s="682">
        <v>7</v>
      </c>
      <c r="P22" s="683" t="s">
        <v>304</v>
      </c>
      <c r="Q22" s="572"/>
    </row>
    <row r="23" spans="1:17" ht="19.5" customHeight="1">
      <c r="A23" s="577" t="s">
        <v>628</v>
      </c>
      <c r="B23" s="578" t="s">
        <v>602</v>
      </c>
      <c r="C23" s="553"/>
      <c r="D23" s="680">
        <v>183805</v>
      </c>
      <c r="E23" s="681">
        <v>52356</v>
      </c>
      <c r="F23" s="681" t="s">
        <v>304</v>
      </c>
      <c r="G23" s="681">
        <v>45479</v>
      </c>
      <c r="H23" s="681">
        <v>8934</v>
      </c>
      <c r="I23" s="681">
        <v>23581</v>
      </c>
      <c r="J23" s="681">
        <v>53455</v>
      </c>
      <c r="K23" s="847">
        <v>20786</v>
      </c>
      <c r="L23" s="847">
        <v>32669</v>
      </c>
      <c r="M23" s="681">
        <v>574</v>
      </c>
      <c r="N23" s="682">
        <v>64</v>
      </c>
      <c r="O23" s="682">
        <v>7</v>
      </c>
      <c r="P23" s="683" t="s">
        <v>304</v>
      </c>
      <c r="Q23" s="572"/>
    </row>
    <row r="24" spans="1:17" ht="19.5" customHeight="1">
      <c r="A24" s="577"/>
      <c r="B24" s="578" t="s">
        <v>399</v>
      </c>
      <c r="C24" s="553"/>
      <c r="D24" s="680">
        <v>176797</v>
      </c>
      <c r="E24" s="681">
        <v>50724</v>
      </c>
      <c r="F24" s="681" t="s">
        <v>304</v>
      </c>
      <c r="G24" s="681">
        <v>47441</v>
      </c>
      <c r="H24" s="681">
        <v>6983</v>
      </c>
      <c r="I24" s="681">
        <v>23273</v>
      </c>
      <c r="J24" s="681">
        <v>48376</v>
      </c>
      <c r="K24" s="847">
        <v>19271</v>
      </c>
      <c r="L24" s="847">
        <v>29105</v>
      </c>
      <c r="M24" s="681">
        <v>532</v>
      </c>
      <c r="N24" s="682">
        <v>122</v>
      </c>
      <c r="O24" s="682">
        <v>8</v>
      </c>
      <c r="P24" s="683" t="s">
        <v>304</v>
      </c>
      <c r="Q24" s="572"/>
    </row>
    <row r="25" spans="1:17" ht="19.5" customHeight="1">
      <c r="A25" s="577"/>
      <c r="B25" s="578" t="s">
        <v>594</v>
      </c>
      <c r="C25" s="553"/>
      <c r="D25" s="680">
        <v>201422</v>
      </c>
      <c r="E25" s="681">
        <v>57437</v>
      </c>
      <c r="F25" s="681" t="s">
        <v>465</v>
      </c>
      <c r="G25" s="681">
        <v>62775</v>
      </c>
      <c r="H25" s="681">
        <v>7372</v>
      </c>
      <c r="I25" s="681">
        <v>26681</v>
      </c>
      <c r="J25" s="681">
        <v>47157</v>
      </c>
      <c r="K25" s="847">
        <v>22122</v>
      </c>
      <c r="L25" s="847">
        <v>25035</v>
      </c>
      <c r="M25" s="681">
        <v>633</v>
      </c>
      <c r="N25" s="682">
        <v>71</v>
      </c>
      <c r="O25" s="682">
        <v>8</v>
      </c>
      <c r="P25" s="683" t="s">
        <v>465</v>
      </c>
      <c r="Q25" s="572"/>
    </row>
    <row r="26" spans="1:17" ht="6.75" customHeight="1">
      <c r="A26" s="577"/>
      <c r="B26" s="578"/>
      <c r="C26" s="553"/>
      <c r="D26" s="575"/>
      <c r="E26" s="575"/>
      <c r="F26" s="569"/>
      <c r="G26" s="575"/>
      <c r="H26" s="575"/>
      <c r="I26" s="575"/>
      <c r="J26" s="582"/>
      <c r="K26" s="575"/>
      <c r="L26" s="575"/>
      <c r="M26" s="575"/>
      <c r="N26" s="576"/>
      <c r="O26" s="576"/>
      <c r="P26" s="569"/>
      <c r="Q26" s="583"/>
    </row>
    <row r="27" spans="1:17" s="348" customFormat="1" ht="24.75" customHeight="1">
      <c r="A27" s="1480" t="s">
        <v>687</v>
      </c>
      <c r="B27" s="1482" t="s">
        <v>504</v>
      </c>
      <c r="C27" s="1483"/>
      <c r="D27" s="680">
        <v>173693</v>
      </c>
      <c r="E27" s="681">
        <v>56192</v>
      </c>
      <c r="F27" s="681" t="s">
        <v>304</v>
      </c>
      <c r="G27" s="681">
        <v>45220</v>
      </c>
      <c r="H27" s="681">
        <v>3429</v>
      </c>
      <c r="I27" s="681">
        <v>22001</v>
      </c>
      <c r="J27" s="681">
        <v>46851</v>
      </c>
      <c r="K27" s="847">
        <v>19758</v>
      </c>
      <c r="L27" s="847">
        <v>27093</v>
      </c>
      <c r="M27" s="681">
        <v>541</v>
      </c>
      <c r="N27" s="682">
        <v>44</v>
      </c>
      <c r="O27" s="682">
        <v>8</v>
      </c>
      <c r="P27" s="683" t="s">
        <v>304</v>
      </c>
      <c r="Q27" s="905"/>
    </row>
    <row r="28" spans="1:17" s="348" customFormat="1" ht="24.75" customHeight="1" thickBot="1">
      <c r="A28" s="1481"/>
      <c r="B28" s="1484" t="s">
        <v>353</v>
      </c>
      <c r="C28" s="1485"/>
      <c r="D28" s="684">
        <v>1058963</v>
      </c>
      <c r="E28" s="684">
        <v>392060</v>
      </c>
      <c r="F28" s="684">
        <v>142899</v>
      </c>
      <c r="G28" s="684">
        <v>54335</v>
      </c>
      <c r="H28" s="684">
        <v>36387</v>
      </c>
      <c r="I28" s="684">
        <v>264712</v>
      </c>
      <c r="J28" s="848">
        <v>168570</v>
      </c>
      <c r="K28" s="848">
        <v>131168</v>
      </c>
      <c r="L28" s="848">
        <v>37402</v>
      </c>
      <c r="M28" s="848">
        <v>9834</v>
      </c>
      <c r="N28" s="848">
        <v>3500</v>
      </c>
      <c r="O28" s="848">
        <v>114</v>
      </c>
      <c r="P28" s="849">
        <v>166</v>
      </c>
      <c r="Q28" s="906"/>
    </row>
    <row r="29" spans="1:17" ht="1.5" customHeight="1">
      <c r="A29" s="552"/>
      <c r="B29" s="552"/>
      <c r="C29" s="552"/>
      <c r="D29" s="579"/>
      <c r="E29" s="579"/>
      <c r="F29" s="579"/>
      <c r="G29" s="579"/>
      <c r="H29" s="579"/>
      <c r="I29" s="579"/>
      <c r="J29" s="579"/>
      <c r="K29" s="579"/>
      <c r="L29" s="579"/>
      <c r="M29" s="579"/>
      <c r="N29" s="581"/>
      <c r="O29" s="581"/>
      <c r="P29" s="579"/>
      <c r="Q29" s="584"/>
    </row>
    <row r="30" spans="1:16" ht="15" customHeight="1">
      <c r="A30" s="828" t="s">
        <v>505</v>
      </c>
      <c r="B30" s="585"/>
      <c r="N30" s="76"/>
      <c r="O30" s="76"/>
      <c r="P30" s="76"/>
    </row>
    <row r="31" spans="1:16" ht="15" customHeight="1">
      <c r="A31" s="828" t="s">
        <v>506</v>
      </c>
      <c r="B31" s="585"/>
      <c r="N31" s="76"/>
      <c r="O31" s="76"/>
      <c r="P31" s="76"/>
    </row>
    <row r="32" spans="1:16" ht="18" customHeight="1">
      <c r="A32" s="648" t="s">
        <v>354</v>
      </c>
      <c r="B32" s="41"/>
      <c r="K32" s="846"/>
      <c r="L32" s="846"/>
      <c r="M32" s="846"/>
      <c r="N32" s="846"/>
      <c r="O32" s="76"/>
      <c r="P32" s="76"/>
    </row>
    <row r="33" spans="12:16" ht="13.5">
      <c r="L33" s="846"/>
      <c r="M33" s="846"/>
      <c r="N33" s="846"/>
      <c r="O33" s="846"/>
      <c r="P33" s="846"/>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M22:P25 D22:J25 D14:P21"/>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587" customWidth="1"/>
    <col min="2" max="2" width="7.50390625" style="588" bestFit="1" customWidth="1"/>
    <col min="3" max="3" width="0.875" style="588" customWidth="1"/>
    <col min="4" max="5" width="12.625" style="588" customWidth="1"/>
    <col min="6" max="7" width="15.375" style="589" customWidth="1"/>
    <col min="8" max="9" width="10.625" style="588" customWidth="1"/>
    <col min="10" max="11" width="11.75390625" style="588" customWidth="1"/>
    <col min="12" max="13" width="8.50390625" style="588" bestFit="1" customWidth="1"/>
    <col min="14" max="16384" width="10.625" style="588" customWidth="1"/>
  </cols>
  <sheetData>
    <row r="1" ht="12.75" customHeight="1"/>
    <row r="2" spans="1:7" s="592" customFormat="1" ht="25.5" customHeight="1">
      <c r="A2" s="1490" t="s">
        <v>507</v>
      </c>
      <c r="B2" s="1490"/>
      <c r="C2" s="1490"/>
      <c r="D2" s="1490"/>
      <c r="E2" s="1490"/>
      <c r="F2" s="1490"/>
      <c r="G2" s="1490"/>
    </row>
    <row r="3" spans="1:7" s="592" customFormat="1" ht="15" customHeight="1">
      <c r="A3" s="593"/>
      <c r="B3" s="591"/>
      <c r="C3" s="591"/>
      <c r="D3" s="591"/>
      <c r="E3" s="591"/>
      <c r="F3" s="591"/>
      <c r="G3" s="591"/>
    </row>
    <row r="4" spans="1:7" s="598" customFormat="1" ht="15.75" customHeight="1">
      <c r="A4" s="594"/>
      <c r="B4" s="595"/>
      <c r="C4" s="595"/>
      <c r="D4" s="595"/>
      <c r="E4" s="597"/>
      <c r="F4" s="596"/>
      <c r="G4" s="597" t="s">
        <v>508</v>
      </c>
    </row>
    <row r="5" spans="1:7" s="602" customFormat="1" ht="1.5" customHeight="1" thickBot="1">
      <c r="A5" s="599"/>
      <c r="B5" s="595"/>
      <c r="C5" s="600"/>
      <c r="D5" s="595"/>
      <c r="E5" s="595"/>
      <c r="F5" s="601"/>
      <c r="G5" s="601"/>
    </row>
    <row r="6" spans="1:7" s="602" customFormat="1" ht="15.75" customHeight="1">
      <c r="A6" s="1491" t="s">
        <v>203</v>
      </c>
      <c r="B6" s="1491"/>
      <c r="C6" s="1492"/>
      <c r="D6" s="1497" t="s">
        <v>204</v>
      </c>
      <c r="E6" s="1497"/>
      <c r="F6" s="1499" t="s">
        <v>509</v>
      </c>
      <c r="G6" s="1491"/>
    </row>
    <row r="7" spans="1:7" s="602" customFormat="1" ht="15.75" customHeight="1">
      <c r="A7" s="1493"/>
      <c r="B7" s="1493"/>
      <c r="C7" s="1494"/>
      <c r="D7" s="1498"/>
      <c r="E7" s="1498"/>
      <c r="F7" s="1500"/>
      <c r="G7" s="1495"/>
    </row>
    <row r="8" spans="1:7" s="602" customFormat="1" ht="15" customHeight="1">
      <c r="A8" s="1493"/>
      <c r="B8" s="1493"/>
      <c r="C8" s="1494"/>
      <c r="D8" s="1501">
        <v>44835</v>
      </c>
      <c r="E8" s="1501">
        <v>44927</v>
      </c>
      <c r="F8" s="1503" t="s">
        <v>510</v>
      </c>
      <c r="G8" s="1503" t="s">
        <v>511</v>
      </c>
    </row>
    <row r="9" spans="1:7" s="602" customFormat="1" ht="15" customHeight="1">
      <c r="A9" s="1495"/>
      <c r="B9" s="1495"/>
      <c r="C9" s="1496"/>
      <c r="D9" s="1502"/>
      <c r="E9" s="1502"/>
      <c r="F9" s="1503"/>
      <c r="G9" s="1503"/>
    </row>
    <row r="10" spans="1:7" ht="5.25" customHeight="1">
      <c r="A10" s="603"/>
      <c r="B10" s="604"/>
      <c r="C10" s="604"/>
      <c r="D10" s="605"/>
      <c r="E10" s="606"/>
      <c r="F10" s="606"/>
      <c r="G10" s="606"/>
    </row>
    <row r="11" spans="1:13" ht="17.25" customHeight="1">
      <c r="A11" s="607" t="s">
        <v>205</v>
      </c>
      <c r="B11" s="608" t="s">
        <v>206</v>
      </c>
      <c r="C11" s="609"/>
      <c r="D11" s="610">
        <v>83423.81</v>
      </c>
      <c r="E11" s="610">
        <v>83423.87</v>
      </c>
      <c r="F11" s="829">
        <v>205279.65</v>
      </c>
      <c r="G11" s="829">
        <v>204646.01</v>
      </c>
      <c r="J11" s="830"/>
      <c r="K11" s="830"/>
      <c r="L11" s="623"/>
      <c r="M11" s="623"/>
    </row>
    <row r="12" spans="1:13" ht="17.25" customHeight="1">
      <c r="A12" s="607" t="s">
        <v>207</v>
      </c>
      <c r="B12" s="608" t="s">
        <v>208</v>
      </c>
      <c r="C12" s="609"/>
      <c r="D12" s="610">
        <v>9645.95</v>
      </c>
      <c r="E12" s="610">
        <v>9645.95</v>
      </c>
      <c r="F12" s="829">
        <v>44844.57</v>
      </c>
      <c r="G12" s="829">
        <v>45332.07</v>
      </c>
      <c r="J12" s="830"/>
      <c r="K12" s="830"/>
      <c r="L12" s="623"/>
      <c r="M12" s="623"/>
    </row>
    <row r="13" spans="1:13" ht="17.25" customHeight="1">
      <c r="A13" s="607" t="s">
        <v>209</v>
      </c>
      <c r="B13" s="608" t="s">
        <v>210</v>
      </c>
      <c r="C13" s="609"/>
      <c r="D13" s="610">
        <v>15275.01</v>
      </c>
      <c r="E13" s="610">
        <v>15275.01</v>
      </c>
      <c r="F13" s="829">
        <v>49149.48</v>
      </c>
      <c r="G13" s="829">
        <v>48475.94</v>
      </c>
      <c r="J13" s="830"/>
      <c r="K13" s="830"/>
      <c r="L13" s="623"/>
      <c r="M13" s="623"/>
    </row>
    <row r="14" spans="1:13" ht="17.25" customHeight="1">
      <c r="A14" s="607" t="s">
        <v>211</v>
      </c>
      <c r="B14" s="608" t="s">
        <v>212</v>
      </c>
      <c r="C14" s="609"/>
      <c r="D14" s="610">
        <v>7282.29</v>
      </c>
      <c r="E14" s="610">
        <v>7282.29</v>
      </c>
      <c r="F14" s="829">
        <v>100382.38</v>
      </c>
      <c r="G14" s="829">
        <v>98293.54</v>
      </c>
      <c r="J14" s="830"/>
      <c r="K14" s="830"/>
      <c r="L14" s="623"/>
      <c r="M14" s="623"/>
    </row>
    <row r="15" spans="1:13" ht="17.25" customHeight="1">
      <c r="A15" s="607" t="s">
        <v>213</v>
      </c>
      <c r="B15" s="608" t="s">
        <v>214</v>
      </c>
      <c r="C15" s="609"/>
      <c r="D15" s="610">
        <v>11637.52</v>
      </c>
      <c r="E15" s="610">
        <v>11637.52</v>
      </c>
      <c r="F15" s="829">
        <v>35663.02</v>
      </c>
      <c r="G15" s="829">
        <v>36247.5</v>
      </c>
      <c r="J15" s="830"/>
      <c r="K15" s="830"/>
      <c r="L15" s="623"/>
      <c r="M15" s="623"/>
    </row>
    <row r="16" spans="1:13" ht="17.25" customHeight="1">
      <c r="A16" s="607" t="s">
        <v>215</v>
      </c>
      <c r="B16" s="608" t="s">
        <v>216</v>
      </c>
      <c r="C16" s="609"/>
      <c r="D16" s="610">
        <v>9323.15</v>
      </c>
      <c r="E16" s="610">
        <v>9323.15</v>
      </c>
      <c r="F16" s="829">
        <v>43444.53</v>
      </c>
      <c r="G16" s="829">
        <v>43367.14</v>
      </c>
      <c r="J16" s="830"/>
      <c r="K16" s="830"/>
      <c r="L16" s="623"/>
      <c r="M16" s="623"/>
    </row>
    <row r="17" spans="1:13" ht="17.25" customHeight="1">
      <c r="A17" s="607" t="s">
        <v>217</v>
      </c>
      <c r="B17" s="608" t="s">
        <v>218</v>
      </c>
      <c r="C17" s="609"/>
      <c r="D17" s="610">
        <v>13784.14</v>
      </c>
      <c r="E17" s="610">
        <v>13784.39</v>
      </c>
      <c r="F17" s="829">
        <v>80876.87</v>
      </c>
      <c r="G17" s="829">
        <v>79870.42</v>
      </c>
      <c r="J17" s="830"/>
      <c r="K17" s="830"/>
      <c r="L17" s="623"/>
      <c r="M17" s="623"/>
    </row>
    <row r="18" spans="1:13" ht="17.25" customHeight="1">
      <c r="A18" s="607" t="s">
        <v>219</v>
      </c>
      <c r="B18" s="608" t="s">
        <v>220</v>
      </c>
      <c r="C18" s="609"/>
      <c r="D18" s="610">
        <v>6097.54</v>
      </c>
      <c r="E18" s="610">
        <v>6408.09</v>
      </c>
      <c r="F18" s="829">
        <v>143785.98</v>
      </c>
      <c r="G18" s="829">
        <v>140922.37</v>
      </c>
      <c r="J18" s="830"/>
      <c r="K18" s="830"/>
      <c r="L18" s="623"/>
      <c r="M18" s="623"/>
    </row>
    <row r="19" spans="1:13" ht="17.25" customHeight="1">
      <c r="A19" s="607" t="s">
        <v>221</v>
      </c>
      <c r="B19" s="608" t="s">
        <v>222</v>
      </c>
      <c r="C19" s="609"/>
      <c r="D19" s="610">
        <v>6408.09</v>
      </c>
      <c r="E19" s="610">
        <v>6408.09</v>
      </c>
      <c r="F19" s="829">
        <v>94378.72</v>
      </c>
      <c r="G19" s="829">
        <v>92619.42</v>
      </c>
      <c r="J19" s="830"/>
      <c r="K19" s="830"/>
      <c r="L19" s="623"/>
      <c r="M19" s="623"/>
    </row>
    <row r="20" spans="1:13" ht="17.25" customHeight="1">
      <c r="A20" s="611">
        <v>10</v>
      </c>
      <c r="B20" s="608" t="s">
        <v>223</v>
      </c>
      <c r="C20" s="609"/>
      <c r="D20" s="610">
        <v>6362.28</v>
      </c>
      <c r="E20" s="610">
        <v>6362.28</v>
      </c>
      <c r="F20" s="829">
        <v>92877.44</v>
      </c>
      <c r="G20" s="829">
        <v>93083.4</v>
      </c>
      <c r="J20" s="830"/>
      <c r="K20" s="830"/>
      <c r="L20" s="623"/>
      <c r="M20" s="623"/>
    </row>
    <row r="21" spans="1:13" ht="17.25" customHeight="1">
      <c r="A21" s="611">
        <v>11</v>
      </c>
      <c r="B21" s="608" t="s">
        <v>224</v>
      </c>
      <c r="C21" s="609"/>
      <c r="D21" s="610">
        <v>3797.75</v>
      </c>
      <c r="E21" s="610">
        <v>3797.75</v>
      </c>
      <c r="F21" s="829">
        <v>237318.22</v>
      </c>
      <c r="G21" s="829">
        <v>236427.96</v>
      </c>
      <c r="J21" s="830"/>
      <c r="K21" s="830"/>
      <c r="L21" s="623"/>
      <c r="M21" s="623"/>
    </row>
    <row r="22" spans="1:13" ht="17.25" customHeight="1">
      <c r="A22" s="611">
        <v>12</v>
      </c>
      <c r="B22" s="608" t="s">
        <v>225</v>
      </c>
      <c r="C22" s="609"/>
      <c r="D22" s="610">
        <v>5156.74</v>
      </c>
      <c r="E22" s="610">
        <v>5156.74</v>
      </c>
      <c r="F22" s="829">
        <v>215110.31</v>
      </c>
      <c r="G22" s="829">
        <v>212795.83</v>
      </c>
      <c r="J22" s="830"/>
      <c r="K22" s="830"/>
      <c r="L22" s="623"/>
      <c r="M22" s="623"/>
    </row>
    <row r="23" spans="1:13" ht="17.25" customHeight="1">
      <c r="A23" s="611">
        <v>13</v>
      </c>
      <c r="B23" s="608" t="s">
        <v>226</v>
      </c>
      <c r="C23" s="609"/>
      <c r="D23" s="610">
        <v>2194.05</v>
      </c>
      <c r="E23" s="610">
        <v>2194.05</v>
      </c>
      <c r="F23" s="831">
        <v>1153822.12</v>
      </c>
      <c r="G23" s="829">
        <v>1156824.12</v>
      </c>
      <c r="J23" s="830"/>
      <c r="K23" s="830"/>
      <c r="L23" s="623"/>
      <c r="M23" s="623"/>
    </row>
    <row r="24" spans="1:13" ht="17.25" customHeight="1">
      <c r="A24" s="611">
        <v>14</v>
      </c>
      <c r="B24" s="608" t="s">
        <v>227</v>
      </c>
      <c r="C24" s="609"/>
      <c r="D24" s="610">
        <v>2416.32</v>
      </c>
      <c r="E24" s="610">
        <v>2416.32</v>
      </c>
      <c r="F24" s="829">
        <v>355401.93</v>
      </c>
      <c r="G24" s="829">
        <v>352053.91</v>
      </c>
      <c r="J24" s="830"/>
      <c r="K24" s="830"/>
      <c r="L24" s="623"/>
      <c r="M24" s="623"/>
    </row>
    <row r="25" spans="1:13" ht="17.25" customHeight="1">
      <c r="A25" s="611">
        <v>15</v>
      </c>
      <c r="B25" s="608" t="s">
        <v>228</v>
      </c>
      <c r="C25" s="609"/>
      <c r="D25" s="610">
        <v>12583.96</v>
      </c>
      <c r="E25" s="610">
        <v>12583.96</v>
      </c>
      <c r="F25" s="829">
        <v>93506.74</v>
      </c>
      <c r="G25" s="829">
        <v>91851.79</v>
      </c>
      <c r="J25" s="830"/>
      <c r="K25" s="830"/>
      <c r="L25" s="623"/>
      <c r="M25" s="623"/>
    </row>
    <row r="26" spans="1:13" ht="17.25" customHeight="1">
      <c r="A26" s="611">
        <v>16</v>
      </c>
      <c r="B26" s="608" t="s">
        <v>229</v>
      </c>
      <c r="C26" s="609"/>
      <c r="D26" s="610">
        <v>4247.54</v>
      </c>
      <c r="E26" s="610">
        <v>4247.54</v>
      </c>
      <c r="F26" s="829">
        <v>49400.56</v>
      </c>
      <c r="G26" s="829">
        <v>49102.32</v>
      </c>
      <c r="J26" s="830"/>
      <c r="K26" s="830"/>
      <c r="L26" s="623"/>
      <c r="M26" s="623"/>
    </row>
    <row r="27" spans="1:13" ht="17.25" customHeight="1">
      <c r="A27" s="611">
        <v>17</v>
      </c>
      <c r="B27" s="608" t="s">
        <v>230</v>
      </c>
      <c r="C27" s="609"/>
      <c r="D27" s="610">
        <v>4186.23</v>
      </c>
      <c r="E27" s="610">
        <v>4186.23</v>
      </c>
      <c r="F27" s="829">
        <v>49346.7</v>
      </c>
      <c r="G27" s="829">
        <v>47794.62</v>
      </c>
      <c r="J27" s="830"/>
      <c r="K27" s="830"/>
      <c r="L27" s="623"/>
      <c r="M27" s="623"/>
    </row>
    <row r="28" spans="1:13" ht="17.25" customHeight="1">
      <c r="A28" s="611">
        <v>18</v>
      </c>
      <c r="B28" s="608" t="s">
        <v>231</v>
      </c>
      <c r="C28" s="609"/>
      <c r="D28" s="610">
        <v>4190.58</v>
      </c>
      <c r="E28" s="610">
        <v>4190.58</v>
      </c>
      <c r="F28" s="829">
        <v>36821.43</v>
      </c>
      <c r="G28" s="829">
        <v>36945.63</v>
      </c>
      <c r="J28" s="830"/>
      <c r="K28" s="830"/>
      <c r="L28" s="623"/>
      <c r="M28" s="623"/>
    </row>
    <row r="29" spans="1:13" ht="17.25" customHeight="1">
      <c r="A29" s="611">
        <v>19</v>
      </c>
      <c r="B29" s="608" t="s">
        <v>232</v>
      </c>
      <c r="C29" s="609"/>
      <c r="D29" s="610">
        <v>4465.27</v>
      </c>
      <c r="E29" s="610">
        <v>4465.27</v>
      </c>
      <c r="F29" s="829">
        <v>36119.72</v>
      </c>
      <c r="G29" s="829">
        <v>35660.46</v>
      </c>
      <c r="J29" s="830"/>
      <c r="K29" s="830"/>
      <c r="L29" s="623"/>
      <c r="M29" s="623"/>
    </row>
    <row r="30" spans="1:13" ht="17.25" customHeight="1">
      <c r="A30" s="611">
        <v>20</v>
      </c>
      <c r="B30" s="608" t="s">
        <v>233</v>
      </c>
      <c r="C30" s="612"/>
      <c r="D30" s="610">
        <v>13561.56</v>
      </c>
      <c r="E30" s="610">
        <v>13561.56</v>
      </c>
      <c r="F30" s="829">
        <v>86228.15</v>
      </c>
      <c r="G30" s="829">
        <v>84543.39</v>
      </c>
      <c r="J30" s="830"/>
      <c r="K30" s="830"/>
      <c r="L30" s="623"/>
      <c r="M30" s="623"/>
    </row>
    <row r="31" spans="1:13" ht="17.25" customHeight="1">
      <c r="A31" s="611">
        <v>21</v>
      </c>
      <c r="B31" s="608" t="s">
        <v>234</v>
      </c>
      <c r="C31" s="609"/>
      <c r="D31" s="610">
        <v>10621.29</v>
      </c>
      <c r="E31" s="610">
        <v>10621.29</v>
      </c>
      <c r="F31" s="829">
        <v>80153.37</v>
      </c>
      <c r="G31" s="829">
        <v>79368.3</v>
      </c>
      <c r="J31" s="830"/>
      <c r="K31" s="830"/>
      <c r="L31" s="623"/>
      <c r="M31" s="623"/>
    </row>
    <row r="32" spans="1:13" ht="17.25" customHeight="1">
      <c r="A32" s="611">
        <v>22</v>
      </c>
      <c r="B32" s="608" t="s">
        <v>235</v>
      </c>
      <c r="C32" s="609"/>
      <c r="D32" s="610">
        <v>7777.02</v>
      </c>
      <c r="E32" s="610">
        <v>7777.02</v>
      </c>
      <c r="F32" s="829">
        <v>181390.97</v>
      </c>
      <c r="G32" s="829">
        <v>178662.84</v>
      </c>
      <c r="J32" s="830"/>
      <c r="K32" s="830"/>
      <c r="L32" s="623"/>
      <c r="M32" s="623"/>
    </row>
    <row r="33" spans="1:13" ht="17.25" customHeight="1">
      <c r="A33" s="611">
        <v>23</v>
      </c>
      <c r="B33" s="608" t="s">
        <v>236</v>
      </c>
      <c r="C33" s="609"/>
      <c r="D33" s="610">
        <v>5173.24</v>
      </c>
      <c r="E33" s="610">
        <v>5173.24</v>
      </c>
      <c r="F33" s="829">
        <v>423392.37</v>
      </c>
      <c r="G33" s="829">
        <v>409107.17</v>
      </c>
      <c r="J33" s="830"/>
      <c r="K33" s="830"/>
      <c r="L33" s="623"/>
      <c r="M33" s="623"/>
    </row>
    <row r="34" spans="1:13" ht="17.25" customHeight="1">
      <c r="A34" s="611">
        <v>24</v>
      </c>
      <c r="B34" s="608" t="s">
        <v>237</v>
      </c>
      <c r="C34" s="609"/>
      <c r="D34" s="610">
        <v>5774.48</v>
      </c>
      <c r="E34" s="610">
        <v>5774.48</v>
      </c>
      <c r="F34" s="829">
        <v>85962.96</v>
      </c>
      <c r="G34" s="829">
        <v>80863.93</v>
      </c>
      <c r="J34" s="830"/>
      <c r="K34" s="830"/>
      <c r="L34" s="623"/>
      <c r="M34" s="623"/>
    </row>
    <row r="35" spans="1:13" ht="17.25" customHeight="1">
      <c r="A35" s="611">
        <v>25</v>
      </c>
      <c r="B35" s="608" t="s">
        <v>238</v>
      </c>
      <c r="C35" s="609"/>
      <c r="D35" s="610">
        <v>4017.38</v>
      </c>
      <c r="E35" s="610">
        <v>4017.38</v>
      </c>
      <c r="F35" s="829">
        <v>69174.43</v>
      </c>
      <c r="G35" s="829">
        <v>69225.69</v>
      </c>
      <c r="J35" s="830"/>
      <c r="K35" s="830"/>
      <c r="L35" s="623"/>
      <c r="M35" s="623"/>
    </row>
    <row r="36" spans="1:13" ht="17.25" customHeight="1">
      <c r="A36" s="611">
        <v>26</v>
      </c>
      <c r="B36" s="608" t="s">
        <v>239</v>
      </c>
      <c r="C36" s="609"/>
      <c r="D36" s="610">
        <v>4612.2</v>
      </c>
      <c r="E36" s="610">
        <v>4612.2</v>
      </c>
      <c r="F36" s="829">
        <v>106993.84</v>
      </c>
      <c r="G36" s="829">
        <v>107661</v>
      </c>
      <c r="J36" s="830"/>
      <c r="K36" s="830"/>
      <c r="L36" s="623"/>
      <c r="M36" s="623"/>
    </row>
    <row r="37" spans="1:13" ht="17.25" customHeight="1">
      <c r="A37" s="611">
        <v>27</v>
      </c>
      <c r="B37" s="608" t="s">
        <v>240</v>
      </c>
      <c r="C37" s="609"/>
      <c r="D37" s="610">
        <v>1905.34</v>
      </c>
      <c r="E37" s="610">
        <v>1905.34</v>
      </c>
      <c r="F37" s="829">
        <v>415397.3</v>
      </c>
      <c r="G37" s="829">
        <v>411883.64</v>
      </c>
      <c r="J37" s="830"/>
      <c r="K37" s="830"/>
      <c r="L37" s="623"/>
      <c r="M37" s="623"/>
    </row>
    <row r="38" spans="1:13" ht="17.25" customHeight="1">
      <c r="A38" s="611">
        <v>28</v>
      </c>
      <c r="B38" s="608" t="s">
        <v>241</v>
      </c>
      <c r="C38" s="609"/>
      <c r="D38" s="610">
        <v>8400.94</v>
      </c>
      <c r="E38" s="610">
        <v>8400.95</v>
      </c>
      <c r="F38" s="829">
        <v>221614.34</v>
      </c>
      <c r="G38" s="829">
        <v>221951.71</v>
      </c>
      <c r="J38" s="830"/>
      <c r="K38" s="830"/>
      <c r="L38" s="623"/>
      <c r="M38" s="623"/>
    </row>
    <row r="39" spans="1:13" ht="17.25" customHeight="1">
      <c r="A39" s="611">
        <v>29</v>
      </c>
      <c r="B39" s="608" t="s">
        <v>242</v>
      </c>
      <c r="C39" s="609"/>
      <c r="D39" s="610">
        <v>3690.94</v>
      </c>
      <c r="E39" s="610">
        <v>3690.94</v>
      </c>
      <c r="F39" s="829">
        <v>39364.7</v>
      </c>
      <c r="G39" s="829">
        <v>39251.92</v>
      </c>
      <c r="J39" s="830"/>
      <c r="K39" s="830"/>
      <c r="L39" s="623"/>
      <c r="M39" s="623"/>
    </row>
    <row r="40" spans="1:13" ht="17.25" customHeight="1">
      <c r="A40" s="611">
        <v>30</v>
      </c>
      <c r="B40" s="608" t="s">
        <v>243</v>
      </c>
      <c r="C40" s="609"/>
      <c r="D40" s="610">
        <v>4724.69</v>
      </c>
      <c r="E40" s="610">
        <v>4724.68</v>
      </c>
      <c r="F40" s="829">
        <v>37278.54</v>
      </c>
      <c r="G40" s="829">
        <v>37445.51</v>
      </c>
      <c r="J40" s="830"/>
      <c r="K40" s="830"/>
      <c r="L40" s="623"/>
      <c r="M40" s="623"/>
    </row>
    <row r="41" spans="1:13" ht="17.25" customHeight="1">
      <c r="A41" s="611">
        <v>31</v>
      </c>
      <c r="B41" s="608" t="s">
        <v>244</v>
      </c>
      <c r="C41" s="609"/>
      <c r="D41" s="610">
        <v>3507.13</v>
      </c>
      <c r="E41" s="610">
        <v>3507.13</v>
      </c>
      <c r="F41" s="829">
        <v>19170.54</v>
      </c>
      <c r="G41" s="829">
        <v>18933.75</v>
      </c>
      <c r="J41" s="830"/>
      <c r="K41" s="830"/>
      <c r="L41" s="623"/>
      <c r="M41" s="623"/>
    </row>
    <row r="42" spans="1:13" ht="17.25" customHeight="1">
      <c r="A42" s="611">
        <v>32</v>
      </c>
      <c r="B42" s="608" t="s">
        <v>245</v>
      </c>
      <c r="C42" s="609"/>
      <c r="D42" s="610">
        <v>6707.86</v>
      </c>
      <c r="E42" s="610">
        <v>6707.86</v>
      </c>
      <c r="F42" s="829">
        <v>26498.54</v>
      </c>
      <c r="G42" s="829">
        <v>26892.78</v>
      </c>
      <c r="J42" s="830"/>
      <c r="K42" s="830"/>
      <c r="L42" s="623"/>
      <c r="M42" s="623"/>
    </row>
    <row r="43" spans="1:13" ht="17.25" customHeight="1">
      <c r="A43" s="611">
        <v>33</v>
      </c>
      <c r="B43" s="608" t="s">
        <v>246</v>
      </c>
      <c r="C43" s="609"/>
      <c r="D43" s="610">
        <v>7114.77</v>
      </c>
      <c r="E43" s="610">
        <v>7114.77</v>
      </c>
      <c r="F43" s="829">
        <v>79341.19</v>
      </c>
      <c r="G43" s="829">
        <v>78424.9</v>
      </c>
      <c r="J43" s="830"/>
      <c r="K43" s="830"/>
      <c r="L43" s="623"/>
      <c r="M43" s="623"/>
    </row>
    <row r="44" spans="1:13" ht="17.25" customHeight="1">
      <c r="A44" s="611">
        <v>34</v>
      </c>
      <c r="B44" s="608" t="s">
        <v>247</v>
      </c>
      <c r="C44" s="609"/>
      <c r="D44" s="610">
        <v>8479</v>
      </c>
      <c r="E44" s="610">
        <v>8479</v>
      </c>
      <c r="F44" s="829">
        <v>122576.9</v>
      </c>
      <c r="G44" s="829">
        <v>119690.86</v>
      </c>
      <c r="J44" s="830"/>
      <c r="K44" s="830"/>
      <c r="L44" s="623"/>
      <c r="M44" s="623"/>
    </row>
    <row r="45" spans="1:13" ht="17.25" customHeight="1">
      <c r="A45" s="611">
        <v>35</v>
      </c>
      <c r="B45" s="608" t="s">
        <v>248</v>
      </c>
      <c r="C45" s="609"/>
      <c r="D45" s="610">
        <v>6112.5</v>
      </c>
      <c r="E45" s="610">
        <v>6112.5</v>
      </c>
      <c r="F45" s="829">
        <v>64821.41</v>
      </c>
      <c r="G45" s="829">
        <v>63504.97</v>
      </c>
      <c r="J45" s="830"/>
      <c r="K45" s="830"/>
      <c r="L45" s="623"/>
      <c r="M45" s="623"/>
    </row>
    <row r="46" spans="1:13" ht="17.25" customHeight="1">
      <c r="A46" s="611">
        <v>36</v>
      </c>
      <c r="B46" s="608" t="s">
        <v>249</v>
      </c>
      <c r="C46" s="609"/>
      <c r="D46" s="610">
        <v>4146.99</v>
      </c>
      <c r="E46" s="610">
        <v>4146.99</v>
      </c>
      <c r="F46" s="829">
        <v>32357.87</v>
      </c>
      <c r="G46" s="829">
        <v>32223.66</v>
      </c>
      <c r="J46" s="830"/>
      <c r="K46" s="830"/>
      <c r="L46" s="623"/>
      <c r="M46" s="623"/>
    </row>
    <row r="47" spans="1:13" ht="17.25" customHeight="1">
      <c r="A47" s="611">
        <v>37</v>
      </c>
      <c r="B47" s="608" t="s">
        <v>250</v>
      </c>
      <c r="C47" s="609"/>
      <c r="D47" s="610">
        <v>1876.91</v>
      </c>
      <c r="E47" s="610">
        <v>1876.86</v>
      </c>
      <c r="F47" s="829">
        <v>39563.3</v>
      </c>
      <c r="G47" s="829">
        <v>40086.78</v>
      </c>
      <c r="J47" s="830"/>
      <c r="K47" s="830"/>
      <c r="L47" s="623"/>
      <c r="M47" s="623"/>
    </row>
    <row r="48" spans="1:13" ht="17.25" customHeight="1">
      <c r="A48" s="611">
        <v>38</v>
      </c>
      <c r="B48" s="608" t="s">
        <v>251</v>
      </c>
      <c r="C48" s="609"/>
      <c r="D48" s="610">
        <v>5675.98</v>
      </c>
      <c r="E48" s="610">
        <v>5675.98</v>
      </c>
      <c r="F48" s="829">
        <v>51369.24</v>
      </c>
      <c r="G48" s="829">
        <v>51482.71</v>
      </c>
      <c r="J48" s="830"/>
      <c r="K48" s="830"/>
      <c r="L48" s="623"/>
      <c r="M48" s="623"/>
    </row>
    <row r="49" spans="1:13" ht="17.25" customHeight="1">
      <c r="A49" s="611">
        <v>39</v>
      </c>
      <c r="B49" s="608" t="s">
        <v>252</v>
      </c>
      <c r="C49" s="609"/>
      <c r="D49" s="610">
        <v>7102.91</v>
      </c>
      <c r="E49" s="610">
        <v>7102.91</v>
      </c>
      <c r="F49" s="829">
        <v>24728.94</v>
      </c>
      <c r="G49" s="829">
        <v>24645.67</v>
      </c>
      <c r="J49" s="830"/>
      <c r="K49" s="830"/>
      <c r="L49" s="623"/>
      <c r="M49" s="623"/>
    </row>
    <row r="50" spans="1:13" ht="17.25" customHeight="1">
      <c r="A50" s="611">
        <v>40</v>
      </c>
      <c r="B50" s="608" t="s">
        <v>253</v>
      </c>
      <c r="C50" s="609"/>
      <c r="D50" s="610">
        <v>4987.64</v>
      </c>
      <c r="E50" s="610">
        <v>4987.64</v>
      </c>
      <c r="F50" s="829">
        <v>200577.66</v>
      </c>
      <c r="G50" s="829">
        <v>199424.12</v>
      </c>
      <c r="J50" s="830"/>
      <c r="K50" s="830"/>
      <c r="L50" s="623"/>
      <c r="M50" s="623"/>
    </row>
    <row r="51" spans="1:13" ht="17.25" customHeight="1">
      <c r="A51" s="611">
        <v>41</v>
      </c>
      <c r="B51" s="608" t="s">
        <v>254</v>
      </c>
      <c r="C51" s="609"/>
      <c r="D51" s="610">
        <v>2440.67</v>
      </c>
      <c r="E51" s="610">
        <v>2440.67</v>
      </c>
      <c r="F51" s="829">
        <v>32351.21</v>
      </c>
      <c r="G51" s="829">
        <v>32195.95</v>
      </c>
      <c r="J51" s="830"/>
      <c r="K51" s="830"/>
      <c r="L51" s="623"/>
      <c r="M51" s="623"/>
    </row>
    <row r="52" spans="1:13" ht="17.25" customHeight="1">
      <c r="A52" s="611">
        <v>42</v>
      </c>
      <c r="B52" s="608" t="s">
        <v>255</v>
      </c>
      <c r="C52" s="609"/>
      <c r="D52" s="610">
        <v>4130.99</v>
      </c>
      <c r="E52" s="610">
        <v>4130.99</v>
      </c>
      <c r="F52" s="829">
        <v>48199.83</v>
      </c>
      <c r="G52" s="829">
        <v>47897.58</v>
      </c>
      <c r="J52" s="830"/>
      <c r="K52" s="830"/>
      <c r="L52" s="623"/>
      <c r="M52" s="623"/>
    </row>
    <row r="53" spans="1:13" ht="17.25" customHeight="1">
      <c r="A53" s="611">
        <v>43</v>
      </c>
      <c r="B53" s="608" t="s">
        <v>256</v>
      </c>
      <c r="C53" s="609"/>
      <c r="D53" s="610">
        <v>7409.18</v>
      </c>
      <c r="E53" s="610">
        <v>7409.18</v>
      </c>
      <c r="F53" s="829">
        <v>62997.54</v>
      </c>
      <c r="G53" s="829">
        <v>63634.25</v>
      </c>
      <c r="J53" s="830"/>
      <c r="K53" s="830"/>
      <c r="L53" s="623"/>
      <c r="M53" s="623"/>
    </row>
    <row r="54" spans="1:13" ht="17.25" customHeight="1">
      <c r="A54" s="611">
        <v>44</v>
      </c>
      <c r="B54" s="608" t="s">
        <v>257</v>
      </c>
      <c r="C54" s="609"/>
      <c r="D54" s="610">
        <v>6340.7</v>
      </c>
      <c r="E54" s="610">
        <v>6340.7</v>
      </c>
      <c r="F54" s="829">
        <v>46362.29</v>
      </c>
      <c r="G54" s="829">
        <v>45250.54</v>
      </c>
      <c r="J54" s="830"/>
      <c r="K54" s="830"/>
      <c r="L54" s="623"/>
      <c r="M54" s="623"/>
    </row>
    <row r="55" spans="1:13" ht="17.25" customHeight="1">
      <c r="A55" s="611">
        <v>45</v>
      </c>
      <c r="B55" s="608" t="s">
        <v>258</v>
      </c>
      <c r="C55" s="609"/>
      <c r="D55" s="610">
        <v>7734.24</v>
      </c>
      <c r="E55" s="610">
        <v>7734.24</v>
      </c>
      <c r="F55" s="829">
        <v>37834.79</v>
      </c>
      <c r="G55" s="829">
        <v>37039.5</v>
      </c>
      <c r="J55" s="830"/>
      <c r="K55" s="830"/>
      <c r="L55" s="623"/>
      <c r="M55" s="623"/>
    </row>
    <row r="56" spans="1:13" ht="17.25" customHeight="1">
      <c r="A56" s="611">
        <v>46</v>
      </c>
      <c r="B56" s="608" t="s">
        <v>259</v>
      </c>
      <c r="C56" s="609"/>
      <c r="D56" s="610">
        <v>9186.33</v>
      </c>
      <c r="E56" s="610">
        <v>9186.33</v>
      </c>
      <c r="F56" s="829">
        <v>57727.7</v>
      </c>
      <c r="G56" s="829">
        <v>57728.61</v>
      </c>
      <c r="J56" s="830"/>
      <c r="K56" s="830"/>
      <c r="L56" s="623"/>
      <c r="M56" s="623"/>
    </row>
    <row r="57" spans="1:13" s="590" customFormat="1" ht="17.25" customHeight="1">
      <c r="A57" s="611">
        <v>47</v>
      </c>
      <c r="B57" s="608" t="s">
        <v>260</v>
      </c>
      <c r="C57" s="609"/>
      <c r="D57" s="610">
        <v>2282.15</v>
      </c>
      <c r="E57" s="610">
        <v>2282.16</v>
      </c>
      <c r="F57" s="829">
        <v>45692.32</v>
      </c>
      <c r="G57" s="829">
        <v>46333.29</v>
      </c>
      <c r="J57" s="832"/>
      <c r="K57" s="832"/>
      <c r="L57" s="623"/>
      <c r="M57" s="623"/>
    </row>
    <row r="58" spans="1:7" s="590" customFormat="1" ht="4.5" customHeight="1" thickBot="1">
      <c r="A58" s="613"/>
      <c r="B58" s="614"/>
      <c r="C58" s="614"/>
      <c r="D58" s="615"/>
      <c r="E58" s="616"/>
      <c r="F58" s="616"/>
      <c r="G58" s="616"/>
    </row>
    <row r="59" spans="1:7" s="590" customFormat="1" ht="4.5" customHeight="1">
      <c r="A59" s="617"/>
      <c r="B59" s="618"/>
      <c r="C59" s="618"/>
      <c r="D59" s="619"/>
      <c r="E59" s="619"/>
      <c r="F59" s="619"/>
      <c r="G59" s="619"/>
    </row>
    <row r="60" spans="1:7" s="622" customFormat="1" ht="11.25">
      <c r="A60" s="620" t="s">
        <v>512</v>
      </c>
      <c r="B60" s="621"/>
      <c r="D60" s="621"/>
      <c r="E60" s="621"/>
      <c r="F60" s="621"/>
      <c r="G60" s="621"/>
    </row>
    <row r="61" spans="1:7" s="623" customFormat="1" ht="11.25">
      <c r="A61" s="620" t="s">
        <v>587</v>
      </c>
      <c r="B61" s="621"/>
      <c r="D61" s="621"/>
      <c r="E61" s="621"/>
      <c r="F61" s="621"/>
      <c r="G61" s="621"/>
    </row>
    <row r="62" spans="1:7" ht="13.5">
      <c r="A62" s="620" t="s">
        <v>513</v>
      </c>
      <c r="D62" s="624"/>
      <c r="E62" s="624"/>
      <c r="F62" s="624"/>
      <c r="G62" s="625"/>
    </row>
    <row r="63" spans="1:6" ht="13.5">
      <c r="A63" s="833"/>
      <c r="D63" s="624"/>
      <c r="E63" s="624"/>
      <c r="F63" s="624"/>
    </row>
    <row r="64" spans="4:5" ht="13.5">
      <c r="D64" s="624"/>
      <c r="E64" s="626"/>
    </row>
    <row r="65" spans="4:5" ht="13.5">
      <c r="D65" s="624"/>
      <c r="E65" s="624"/>
    </row>
    <row r="66" spans="4:5" ht="13.5">
      <c r="D66" s="624"/>
      <c r="E66" s="624"/>
    </row>
    <row r="67" spans="4:5" ht="13.5">
      <c r="D67" s="624"/>
      <c r="E67" s="624"/>
    </row>
    <row r="68" spans="4:5" ht="13.5">
      <c r="D68" s="624"/>
      <c r="E68" s="624"/>
    </row>
    <row r="69" spans="4:5" ht="13.5">
      <c r="D69" s="624"/>
      <c r="E69" s="624"/>
    </row>
    <row r="70" spans="4:5" ht="13.5">
      <c r="D70" s="624"/>
      <c r="E70" s="624"/>
    </row>
    <row r="71" spans="4:5" ht="13.5">
      <c r="D71" s="624"/>
      <c r="E71" s="624"/>
    </row>
    <row r="72" spans="4:5" ht="13.5">
      <c r="D72" s="624"/>
      <c r="E72" s="624"/>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6"/>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48" t="s">
        <v>3</v>
      </c>
      <c r="B1" s="1248"/>
      <c r="C1" s="1248"/>
      <c r="D1" s="1248"/>
      <c r="E1" s="1248"/>
      <c r="F1" s="1248"/>
      <c r="G1" s="1248"/>
      <c r="H1" s="1248"/>
      <c r="I1" s="1248"/>
      <c r="J1" s="1248"/>
      <c r="K1" s="1248"/>
      <c r="L1" s="1248"/>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49" t="s">
        <v>371</v>
      </c>
      <c r="B3" s="1252" t="s">
        <v>519</v>
      </c>
      <c r="C3" s="1255" t="s">
        <v>4</v>
      </c>
      <c r="D3" s="1256"/>
      <c r="E3" s="1257"/>
      <c r="F3" s="1255" t="s">
        <v>5</v>
      </c>
      <c r="G3" s="1257"/>
      <c r="H3" s="1264" t="s">
        <v>6</v>
      </c>
      <c r="I3" s="1265"/>
      <c r="J3" s="1255" t="s">
        <v>7</v>
      </c>
      <c r="K3" s="1256"/>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50"/>
      <c r="B4" s="1253"/>
      <c r="C4" s="1258"/>
      <c r="D4" s="1259"/>
      <c r="E4" s="1260"/>
      <c r="F4" s="1258"/>
      <c r="G4" s="1260"/>
      <c r="H4" s="1266"/>
      <c r="I4" s="1267"/>
      <c r="J4" s="1258"/>
      <c r="K4" s="1259"/>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50"/>
      <c r="B5" s="1253"/>
      <c r="C5" s="1261"/>
      <c r="D5" s="1262"/>
      <c r="E5" s="1263"/>
      <c r="F5" s="1261"/>
      <c r="G5" s="1263"/>
      <c r="H5" s="1268"/>
      <c r="I5" s="1269"/>
      <c r="J5" s="1261"/>
      <c r="K5" s="1262"/>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50"/>
      <c r="B6" s="1253"/>
      <c r="C6" s="1270" t="s">
        <v>8</v>
      </c>
      <c r="D6" s="1271" t="s">
        <v>9</v>
      </c>
      <c r="E6" s="1271" t="s">
        <v>10</v>
      </c>
      <c r="F6" s="1271" t="s">
        <v>356</v>
      </c>
      <c r="G6" s="1270" t="s">
        <v>357</v>
      </c>
      <c r="H6" s="1275" t="s">
        <v>358</v>
      </c>
      <c r="I6" s="1275" t="s">
        <v>359</v>
      </c>
      <c r="J6" s="1271" t="s">
        <v>11</v>
      </c>
      <c r="K6" s="1278"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50"/>
      <c r="B7" s="1253"/>
      <c r="C7" s="1253"/>
      <c r="D7" s="1272"/>
      <c r="E7" s="1272"/>
      <c r="F7" s="1272"/>
      <c r="G7" s="1253"/>
      <c r="H7" s="1276"/>
      <c r="I7" s="1276"/>
      <c r="J7" s="1272"/>
      <c r="K7" s="1279"/>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51"/>
      <c r="B8" s="1254"/>
      <c r="C8" s="1254"/>
      <c r="D8" s="1273"/>
      <c r="E8" s="1273"/>
      <c r="F8" s="1273"/>
      <c r="G8" s="1254"/>
      <c r="H8" s="1277"/>
      <c r="I8" s="1277"/>
      <c r="J8" s="1273"/>
      <c r="K8" s="1280"/>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88">
        <v>1461096</v>
      </c>
      <c r="C11" s="49">
        <v>726</v>
      </c>
      <c r="D11" s="49">
        <v>20</v>
      </c>
      <c r="E11" s="50">
        <v>2.7</v>
      </c>
      <c r="F11" s="695">
        <v>52568</v>
      </c>
      <c r="G11" s="695">
        <v>42265</v>
      </c>
      <c r="H11" s="695">
        <v>246948</v>
      </c>
      <c r="I11" s="695">
        <v>278190</v>
      </c>
      <c r="J11" s="695">
        <v>29568</v>
      </c>
      <c r="K11" s="695">
        <v>37845</v>
      </c>
      <c r="L11" s="696"/>
    </row>
    <row r="12" spans="1:12" s="51" customFormat="1" ht="18" customHeight="1">
      <c r="A12" s="52" t="s">
        <v>533</v>
      </c>
      <c r="B12" s="688">
        <v>1467480</v>
      </c>
      <c r="C12" s="49">
        <v>727</v>
      </c>
      <c r="D12" s="49">
        <v>25</v>
      </c>
      <c r="E12" s="50">
        <v>3.3</v>
      </c>
      <c r="F12" s="53">
        <v>58708</v>
      </c>
      <c r="G12" s="53">
        <v>44196</v>
      </c>
      <c r="H12" s="53">
        <v>256585</v>
      </c>
      <c r="I12" s="53">
        <v>283770</v>
      </c>
      <c r="J12" s="53">
        <v>30176</v>
      </c>
      <c r="K12" s="53">
        <v>38251</v>
      </c>
      <c r="L12" s="696"/>
    </row>
    <row r="13" spans="1:12" s="51" customFormat="1" ht="18" customHeight="1">
      <c r="A13" s="52" t="s">
        <v>20</v>
      </c>
      <c r="B13" s="664">
        <v>1468526</v>
      </c>
      <c r="C13" s="54">
        <v>730</v>
      </c>
      <c r="D13" s="54">
        <v>28</v>
      </c>
      <c r="E13" s="55">
        <v>3.7</v>
      </c>
      <c r="F13" s="53">
        <v>58299</v>
      </c>
      <c r="G13" s="53">
        <v>43199</v>
      </c>
      <c r="H13" s="53">
        <v>250796</v>
      </c>
      <c r="I13" s="53">
        <v>275343</v>
      </c>
      <c r="J13" s="53">
        <v>30739</v>
      </c>
      <c r="K13" s="53">
        <v>38658</v>
      </c>
      <c r="L13" s="696"/>
    </row>
    <row r="14" spans="1:12" s="51" customFormat="1" ht="18" customHeight="1">
      <c r="A14" s="52" t="s">
        <v>530</v>
      </c>
      <c r="B14" s="664">
        <v>1468108</v>
      </c>
      <c r="C14" s="54">
        <v>745</v>
      </c>
      <c r="D14" s="54">
        <v>25</v>
      </c>
      <c r="E14" s="55">
        <v>3.3</v>
      </c>
      <c r="F14" s="53">
        <v>60025</v>
      </c>
      <c r="G14" s="53">
        <v>43053</v>
      </c>
      <c r="H14" s="53">
        <v>252522.66666666666</v>
      </c>
      <c r="I14" s="53">
        <v>269053.25</v>
      </c>
      <c r="J14" s="53">
        <v>31451.583333333332</v>
      </c>
      <c r="K14" s="53">
        <v>39110.083333333336</v>
      </c>
      <c r="L14" s="696"/>
    </row>
    <row r="15" spans="1:12" s="51" customFormat="1" ht="18" customHeight="1">
      <c r="A15" s="52"/>
      <c r="B15" s="56"/>
      <c r="C15" s="49"/>
      <c r="D15" s="49"/>
      <c r="E15" s="57"/>
      <c r="F15" s="697"/>
      <c r="G15" s="697"/>
      <c r="H15" s="697"/>
      <c r="I15" s="697"/>
      <c r="J15" s="697"/>
      <c r="K15" s="697"/>
      <c r="L15" s="696"/>
    </row>
    <row r="16" spans="1:13" ht="18" customHeight="1">
      <c r="A16" s="58" t="s">
        <v>643</v>
      </c>
      <c r="B16" s="699">
        <v>1462940</v>
      </c>
      <c r="C16" s="53">
        <v>757</v>
      </c>
      <c r="D16" s="53">
        <v>22</v>
      </c>
      <c r="E16" s="59">
        <v>2.8</v>
      </c>
      <c r="F16" s="53">
        <v>60258</v>
      </c>
      <c r="G16" s="53">
        <v>42714</v>
      </c>
      <c r="H16" s="53">
        <v>227177</v>
      </c>
      <c r="I16" s="53">
        <v>235181</v>
      </c>
      <c r="J16" s="53">
        <v>31333</v>
      </c>
      <c r="K16" s="53">
        <v>38997</v>
      </c>
      <c r="L16" s="60"/>
      <c r="M16" s="61"/>
    </row>
    <row r="17" spans="1:13" ht="18" customHeight="1">
      <c r="A17" s="58" t="s">
        <v>22</v>
      </c>
      <c r="B17" s="699">
        <v>1466870</v>
      </c>
      <c r="C17" s="53">
        <v>739</v>
      </c>
      <c r="D17" s="53">
        <v>21</v>
      </c>
      <c r="E17" s="59">
        <v>2.8</v>
      </c>
      <c r="F17" s="685">
        <v>60174</v>
      </c>
      <c r="G17" s="685">
        <v>42954</v>
      </c>
      <c r="H17" s="685">
        <v>220333</v>
      </c>
      <c r="I17" s="685">
        <v>235928</v>
      </c>
      <c r="J17" s="53">
        <v>31345</v>
      </c>
      <c r="K17" s="53">
        <v>38966</v>
      </c>
      <c r="L17" s="60"/>
      <c r="M17" s="61"/>
    </row>
    <row r="18" spans="1:13" ht="18" customHeight="1">
      <c r="A18" s="58" t="s">
        <v>23</v>
      </c>
      <c r="B18" s="699">
        <v>1467800</v>
      </c>
      <c r="C18" s="53">
        <v>739</v>
      </c>
      <c r="D18" s="53">
        <v>21</v>
      </c>
      <c r="E18" s="59">
        <v>2.8</v>
      </c>
      <c r="F18" s="53">
        <v>60760</v>
      </c>
      <c r="G18" s="53">
        <v>42963</v>
      </c>
      <c r="H18" s="53">
        <v>347332</v>
      </c>
      <c r="I18" s="53">
        <v>368918</v>
      </c>
      <c r="J18" s="53">
        <v>31418</v>
      </c>
      <c r="K18" s="53">
        <v>39044</v>
      </c>
      <c r="L18" s="60"/>
      <c r="M18" s="61"/>
    </row>
    <row r="19" spans="1:13" ht="18" customHeight="1">
      <c r="A19" s="58" t="s">
        <v>24</v>
      </c>
      <c r="B19" s="699">
        <v>1468428</v>
      </c>
      <c r="C19" s="53">
        <v>714</v>
      </c>
      <c r="D19" s="53">
        <v>29</v>
      </c>
      <c r="E19" s="59">
        <v>3.9</v>
      </c>
      <c r="F19" s="685">
        <v>60908</v>
      </c>
      <c r="G19" s="685">
        <v>43008</v>
      </c>
      <c r="H19" s="53">
        <v>257268</v>
      </c>
      <c r="I19" s="53">
        <v>284644</v>
      </c>
      <c r="J19" s="53">
        <v>31488</v>
      </c>
      <c r="K19" s="53">
        <v>39096</v>
      </c>
      <c r="L19" s="60"/>
      <c r="M19" s="61"/>
    </row>
    <row r="20" spans="1:13" ht="18" customHeight="1">
      <c r="A20" s="58" t="s">
        <v>25</v>
      </c>
      <c r="B20" s="699">
        <v>1468492</v>
      </c>
      <c r="C20" s="53">
        <v>728</v>
      </c>
      <c r="D20" s="53">
        <v>26</v>
      </c>
      <c r="E20" s="59">
        <v>3.4</v>
      </c>
      <c r="F20" s="53">
        <v>60795</v>
      </c>
      <c r="G20" s="53">
        <v>43092</v>
      </c>
      <c r="H20" s="53">
        <v>235365</v>
      </c>
      <c r="I20" s="53">
        <v>253336</v>
      </c>
      <c r="J20" s="53">
        <v>31556</v>
      </c>
      <c r="K20" s="53">
        <v>39131</v>
      </c>
      <c r="L20" s="60"/>
      <c r="M20" s="61"/>
    </row>
    <row r="21" spans="1:13" ht="18" customHeight="1">
      <c r="A21" s="58" t="s">
        <v>26</v>
      </c>
      <c r="B21" s="699">
        <v>1468678</v>
      </c>
      <c r="C21" s="53">
        <v>754</v>
      </c>
      <c r="D21" s="53">
        <v>24</v>
      </c>
      <c r="E21" s="59">
        <v>3.1</v>
      </c>
      <c r="F21" s="53">
        <v>60525</v>
      </c>
      <c r="G21" s="53">
        <v>43305</v>
      </c>
      <c r="H21" s="53">
        <v>222257</v>
      </c>
      <c r="I21" s="53">
        <v>234175</v>
      </c>
      <c r="J21" s="53">
        <v>31538</v>
      </c>
      <c r="K21" s="53">
        <v>39120</v>
      </c>
      <c r="L21" s="60"/>
      <c r="M21" s="61"/>
    </row>
    <row r="22" spans="1:13" ht="18" customHeight="1">
      <c r="A22" s="58" t="s">
        <v>520</v>
      </c>
      <c r="B22" s="699">
        <v>1468634</v>
      </c>
      <c r="C22" s="53">
        <v>753</v>
      </c>
      <c r="D22" s="53">
        <v>19</v>
      </c>
      <c r="E22" s="59">
        <v>2.5</v>
      </c>
      <c r="F22" s="53">
        <v>60536</v>
      </c>
      <c r="G22" s="53">
        <v>43190</v>
      </c>
      <c r="H22" s="53">
        <v>223766</v>
      </c>
      <c r="I22" s="53">
        <v>236485</v>
      </c>
      <c r="J22" s="53">
        <v>31540</v>
      </c>
      <c r="K22" s="53">
        <v>39104</v>
      </c>
      <c r="L22" s="60"/>
      <c r="M22" s="61"/>
    </row>
    <row r="23" spans="1:13" ht="18" customHeight="1">
      <c r="A23" s="58" t="s">
        <v>27</v>
      </c>
      <c r="B23" s="699">
        <v>1468876</v>
      </c>
      <c r="C23" s="53">
        <v>749</v>
      </c>
      <c r="D23" s="53">
        <v>24</v>
      </c>
      <c r="E23" s="59">
        <v>3.1</v>
      </c>
      <c r="F23" s="53">
        <v>60539</v>
      </c>
      <c r="G23" s="53">
        <v>43292</v>
      </c>
      <c r="H23" s="53">
        <v>228674</v>
      </c>
      <c r="I23" s="53">
        <v>241920</v>
      </c>
      <c r="J23" s="53">
        <v>31644</v>
      </c>
      <c r="K23" s="53">
        <v>39215</v>
      </c>
      <c r="L23" s="60"/>
      <c r="M23" s="61"/>
    </row>
    <row r="24" spans="1:13" ht="18" customHeight="1">
      <c r="A24" s="58" t="s">
        <v>28</v>
      </c>
      <c r="B24" s="699">
        <v>1469230</v>
      </c>
      <c r="C24" s="53">
        <v>764</v>
      </c>
      <c r="D24" s="53">
        <v>28</v>
      </c>
      <c r="E24" s="59">
        <v>3.5</v>
      </c>
      <c r="F24" s="53">
        <v>60601</v>
      </c>
      <c r="G24" s="53">
        <v>43443</v>
      </c>
      <c r="H24" s="53">
        <v>411573</v>
      </c>
      <c r="I24" s="53">
        <v>445160</v>
      </c>
      <c r="J24" s="53">
        <v>31775</v>
      </c>
      <c r="K24" s="53">
        <v>39384</v>
      </c>
      <c r="L24" s="60"/>
      <c r="M24" s="61"/>
    </row>
    <row r="25" spans="1:13" ht="18" customHeight="1">
      <c r="A25" s="58" t="s">
        <v>534</v>
      </c>
      <c r="B25" s="699">
        <v>1469382</v>
      </c>
      <c r="C25" s="53">
        <v>766</v>
      </c>
      <c r="D25" s="53">
        <v>22</v>
      </c>
      <c r="E25" s="59">
        <v>2.8</v>
      </c>
      <c r="F25" s="53">
        <v>60146</v>
      </c>
      <c r="G25" s="53">
        <v>43460</v>
      </c>
      <c r="H25" s="53">
        <v>217002</v>
      </c>
      <c r="I25" s="53">
        <v>233606</v>
      </c>
      <c r="J25" s="53">
        <v>31693</v>
      </c>
      <c r="K25" s="53">
        <v>39288</v>
      </c>
      <c r="L25" s="60"/>
      <c r="M25" s="61"/>
    </row>
    <row r="26" spans="1:13" ht="18" customHeight="1">
      <c r="A26" s="58" t="s">
        <v>543</v>
      </c>
      <c r="B26" s="699">
        <v>1469110</v>
      </c>
      <c r="C26" s="53">
        <v>753</v>
      </c>
      <c r="D26" s="53">
        <v>28</v>
      </c>
      <c r="E26" s="59">
        <v>3.6</v>
      </c>
      <c r="F26" s="53">
        <v>60211</v>
      </c>
      <c r="G26" s="53">
        <v>43643</v>
      </c>
      <c r="H26" s="53">
        <v>213949</v>
      </c>
      <c r="I26" s="53">
        <v>230477</v>
      </c>
      <c r="J26" s="53">
        <v>31711</v>
      </c>
      <c r="K26" s="53">
        <v>39318</v>
      </c>
      <c r="L26" s="60"/>
      <c r="M26" s="61"/>
    </row>
    <row r="27" spans="1:13" ht="18" customHeight="1">
      <c r="A27" s="58" t="s">
        <v>570</v>
      </c>
      <c r="B27" s="699">
        <f>'1_1,2'!C26</f>
        <v>1468804</v>
      </c>
      <c r="C27" s="53">
        <v>749</v>
      </c>
      <c r="D27" s="53">
        <v>32</v>
      </c>
      <c r="E27" s="1049">
        <v>4.1</v>
      </c>
      <c r="F27" s="53">
        <f>60834-9</f>
        <v>60825</v>
      </c>
      <c r="G27" s="53">
        <v>43907</v>
      </c>
      <c r="H27" s="53">
        <v>223180</v>
      </c>
      <c r="I27" s="53">
        <v>240907</v>
      </c>
      <c r="J27" s="53">
        <v>31839</v>
      </c>
      <c r="K27" s="53">
        <v>39463</v>
      </c>
      <c r="L27" s="60"/>
      <c r="M27" s="61"/>
    </row>
    <row r="28" spans="1:13" ht="18" customHeight="1">
      <c r="A28" s="58" t="s">
        <v>596</v>
      </c>
      <c r="B28" s="699">
        <v>1462871</v>
      </c>
      <c r="C28" s="53">
        <v>757</v>
      </c>
      <c r="D28" s="53">
        <v>30</v>
      </c>
      <c r="E28" s="1049">
        <v>3.8</v>
      </c>
      <c r="F28" s="53">
        <v>61848</v>
      </c>
      <c r="G28" s="53">
        <v>43452</v>
      </c>
      <c r="H28" s="53">
        <v>228293</v>
      </c>
      <c r="I28" s="53">
        <v>248192</v>
      </c>
      <c r="J28" s="53">
        <v>31823</v>
      </c>
      <c r="K28" s="53">
        <v>39340</v>
      </c>
      <c r="L28" s="60"/>
      <c r="M28" s="61"/>
    </row>
    <row r="29" spans="1:13" ht="18" customHeight="1">
      <c r="A29" s="58" t="s">
        <v>611</v>
      </c>
      <c r="B29" s="699"/>
      <c r="C29" s="53">
        <v>747</v>
      </c>
      <c r="D29" s="53">
        <v>27</v>
      </c>
      <c r="E29" s="1049">
        <v>3.5</v>
      </c>
      <c r="F29" s="53">
        <v>61834</v>
      </c>
      <c r="G29" s="53">
        <v>43485</v>
      </c>
      <c r="H29" s="53"/>
      <c r="I29" s="53"/>
      <c r="J29" s="53"/>
      <c r="K29" s="53"/>
      <c r="L29" s="60"/>
      <c r="M29" s="61"/>
    </row>
    <row r="30" spans="1:13" ht="3" customHeight="1" thickBot="1">
      <c r="A30" s="103"/>
      <c r="B30" s="966"/>
      <c r="C30" s="700"/>
      <c r="D30" s="700"/>
      <c r="E30" s="62"/>
      <c r="F30" s="63"/>
      <c r="G30" s="63"/>
      <c r="H30" s="63"/>
      <c r="I30" s="63"/>
      <c r="J30" s="63"/>
      <c r="K30" s="63"/>
      <c r="L30" s="64"/>
      <c r="M30" s="24"/>
    </row>
    <row r="31" spans="1:13" ht="3" customHeight="1">
      <c r="A31" s="65"/>
      <c r="B31" s="66"/>
      <c r="C31" s="697"/>
      <c r="D31" s="697"/>
      <c r="E31" s="67"/>
      <c r="F31" s="68"/>
      <c r="G31" s="68"/>
      <c r="H31" s="68"/>
      <c r="I31" s="68"/>
      <c r="J31" s="68"/>
      <c r="K31" s="68"/>
      <c r="L31" s="68"/>
      <c r="M31" s="24"/>
    </row>
    <row r="32" spans="1:58" s="22" customFormat="1" ht="13.5" customHeight="1">
      <c r="A32" s="637" t="s">
        <v>472</v>
      </c>
      <c r="B32" s="70"/>
      <c r="C32" s="71"/>
      <c r="D32" s="72"/>
      <c r="E32" s="72"/>
      <c r="F32" s="72"/>
      <c r="G32" s="71"/>
      <c r="H32" s="72"/>
      <c r="I32" s="72"/>
      <c r="J32" s="73"/>
      <c r="K32" s="73"/>
      <c r="L32" s="73"/>
      <c r="M32" s="21"/>
      <c r="AI32" s="21"/>
      <c r="AJ32" s="21"/>
      <c r="BE32" s="21"/>
      <c r="BF32" s="21"/>
    </row>
    <row r="33" spans="1:58" s="22" customFormat="1" ht="13.5" customHeight="1">
      <c r="A33" s="663" t="s">
        <v>473</v>
      </c>
      <c r="B33" s="70"/>
      <c r="C33" s="71"/>
      <c r="D33" s="72"/>
      <c r="E33" s="72"/>
      <c r="F33" s="72"/>
      <c r="G33" s="71"/>
      <c r="H33" s="72"/>
      <c r="I33" s="72"/>
      <c r="J33" s="73"/>
      <c r="K33" s="73"/>
      <c r="L33" s="73"/>
      <c r="M33" s="21"/>
      <c r="AI33" s="21"/>
      <c r="AJ33" s="21"/>
      <c r="BE33" s="21"/>
      <c r="BF33" s="21"/>
    </row>
    <row r="34" spans="1:58" s="22" customFormat="1" ht="13.5" customHeight="1">
      <c r="A34" s="637" t="s">
        <v>29</v>
      </c>
      <c r="B34" s="70"/>
      <c r="C34" s="71"/>
      <c r="D34" s="72"/>
      <c r="E34" s="72"/>
      <c r="F34" s="72"/>
      <c r="G34" s="71"/>
      <c r="H34" s="72"/>
      <c r="I34" s="72"/>
      <c r="J34" s="73"/>
      <c r="K34" s="73"/>
      <c r="L34" s="73"/>
      <c r="M34" s="21"/>
      <c r="AI34" s="21"/>
      <c r="AJ34" s="21"/>
      <c r="BE34" s="21"/>
      <c r="BF34" s="21"/>
    </row>
    <row r="35" spans="1:58" s="22" customFormat="1" ht="13.5" customHeight="1">
      <c r="A35" s="648" t="s">
        <v>30</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701"/>
      <c r="K37" s="702"/>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74"/>
      <c r="B70" s="1274"/>
      <c r="C70" s="1274"/>
      <c r="D70" s="1274"/>
      <c r="E70" s="1274"/>
      <c r="F70" s="1274"/>
      <c r="G70" s="1274"/>
      <c r="H70" s="1274"/>
      <c r="I70" s="1274"/>
      <c r="J70" s="1274"/>
      <c r="K70" s="1274"/>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74"/>
      <c r="G72" s="1274"/>
      <c r="H72" s="1274"/>
      <c r="I72" s="1274"/>
      <c r="J72" s="1274"/>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70:K70"/>
    <mergeCell ref="F72:J72"/>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H27:I29 H11:I25 J11:L29 B11:G29"/>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9:B30"/>
  <sheetViews>
    <sheetView showGridLines="0" view="pageBreakPreview" zoomScale="118" zoomScaleSheetLayoutView="118" workbookViewId="0" topLeftCell="A1">
      <selection activeCell="A1" sqref="A1"/>
    </sheetView>
  </sheetViews>
  <sheetFormatPr defaultColWidth="9.00390625" defaultRowHeight="13.5"/>
  <sheetData>
    <row r="1" s="834" customFormat="1" ht="13.5"/>
    <row r="2" s="834" customFormat="1" ht="13.5"/>
    <row r="3" s="834" customFormat="1" ht="13.5"/>
    <row r="4" s="834" customFormat="1" ht="13.5"/>
    <row r="5" s="834" customFormat="1" ht="13.5"/>
    <row r="6" s="834" customFormat="1" ht="13.5"/>
    <row r="7" s="834" customFormat="1" ht="13.5"/>
    <row r="8" s="834" customFormat="1" ht="13.5"/>
    <row r="9" s="834" customFormat="1" ht="13.5"/>
    <row r="10" s="834" customFormat="1" ht="13.5"/>
    <row r="11" s="834" customFormat="1" ht="13.5"/>
    <row r="12" s="834" customFormat="1" ht="13.5"/>
    <row r="13" s="834" customFormat="1" ht="13.5"/>
    <row r="14" s="834" customFormat="1" ht="13.5"/>
    <row r="15" s="834" customFormat="1" ht="13.5"/>
    <row r="16" s="834" customFormat="1" ht="13.5"/>
    <row r="17" s="834" customFormat="1" ht="13.5"/>
    <row r="18" s="834" customFormat="1" ht="13.5"/>
    <row r="19" s="834" customFormat="1" ht="13.5"/>
    <row r="20" s="834" customFormat="1" ht="13.5"/>
    <row r="21" s="834" customFormat="1" ht="13.5"/>
    <row r="22" s="834" customFormat="1" ht="13.5"/>
    <row r="23" s="834" customFormat="1" ht="13.5"/>
    <row r="24" s="834" customFormat="1" ht="13.5"/>
    <row r="25" s="834" customFormat="1" ht="13.5"/>
    <row r="26" s="834" customFormat="1" ht="13.5"/>
    <row r="27" s="834" customFormat="1" ht="13.5"/>
    <row r="28" s="834" customFormat="1" ht="13.5"/>
    <row r="29" s="834" customFormat="1" ht="13.5">
      <c r="B29" s="835" t="s">
        <v>514</v>
      </c>
    </row>
    <row r="30" s="834" customFormat="1" ht="13.5">
      <c r="B30" s="835" t="s">
        <v>515</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81" t="s">
        <v>3</v>
      </c>
      <c r="B1" s="1281"/>
      <c r="C1" s="1281"/>
      <c r="D1" s="1281"/>
      <c r="E1" s="1281"/>
      <c r="F1" s="1281"/>
      <c r="G1" s="1281"/>
      <c r="H1" s="1281"/>
      <c r="I1" s="1281"/>
      <c r="J1" s="1281"/>
      <c r="K1" s="1281"/>
      <c r="L1" s="1281"/>
      <c r="M1" s="1281"/>
      <c r="O1" s="21"/>
      <c r="P1" s="21"/>
      <c r="AL1" s="21"/>
      <c r="AM1" s="21"/>
      <c r="BH1" s="21"/>
      <c r="BI1" s="21"/>
    </row>
    <row r="2" spans="1:13" ht="21.75" customHeight="1" thickBot="1">
      <c r="A2" s="77"/>
      <c r="B2" s="77" t="s">
        <v>31</v>
      </c>
      <c r="C2" s="77"/>
      <c r="D2" s="77"/>
      <c r="E2" s="77"/>
      <c r="F2" s="77"/>
      <c r="G2" s="77"/>
      <c r="H2" s="77"/>
      <c r="I2" s="77"/>
      <c r="J2" s="77"/>
      <c r="K2" s="77"/>
      <c r="L2" s="77"/>
      <c r="M2" s="77"/>
    </row>
    <row r="3" spans="1:14" ht="18.75" customHeight="1">
      <c r="A3" s="1282" t="s">
        <v>456</v>
      </c>
      <c r="B3" s="1285" t="s">
        <v>199</v>
      </c>
      <c r="C3" s="1285"/>
      <c r="D3" s="1287" t="s">
        <v>32</v>
      </c>
      <c r="E3" s="1290" t="s">
        <v>454</v>
      </c>
      <c r="F3" s="1291"/>
      <c r="G3" s="1291"/>
      <c r="H3" s="1292"/>
      <c r="I3" s="1287" t="s">
        <v>33</v>
      </c>
      <c r="J3" s="1255" t="s">
        <v>457</v>
      </c>
      <c r="K3" s="1257"/>
      <c r="L3" s="1299" t="s">
        <v>34</v>
      </c>
      <c r="M3" s="78"/>
      <c r="N3" s="79"/>
    </row>
    <row r="4" spans="1:14" ht="18.75" customHeight="1">
      <c r="A4" s="1283"/>
      <c r="B4" s="1286"/>
      <c r="C4" s="1286"/>
      <c r="D4" s="1288"/>
      <c r="E4" s="1293"/>
      <c r="F4" s="1294"/>
      <c r="G4" s="1294"/>
      <c r="H4" s="1295"/>
      <c r="I4" s="1288"/>
      <c r="J4" s="1258"/>
      <c r="K4" s="1260"/>
      <c r="L4" s="1300"/>
      <c r="M4" s="80"/>
      <c r="N4" s="79"/>
    </row>
    <row r="5" spans="1:81" ht="18.75" customHeight="1">
      <c r="A5" s="1283"/>
      <c r="B5" s="1286"/>
      <c r="C5" s="1286"/>
      <c r="D5" s="1288"/>
      <c r="E5" s="1296"/>
      <c r="F5" s="1297"/>
      <c r="G5" s="1297"/>
      <c r="H5" s="1298"/>
      <c r="I5" s="1288"/>
      <c r="J5" s="1261"/>
      <c r="K5" s="1263"/>
      <c r="L5" s="1300"/>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83"/>
      <c r="B6" s="1286" t="s">
        <v>200</v>
      </c>
      <c r="C6" s="1286" t="s">
        <v>201</v>
      </c>
      <c r="D6" s="1288"/>
      <c r="E6" s="1302" t="s">
        <v>360</v>
      </c>
      <c r="F6" s="1303" t="s">
        <v>35</v>
      </c>
      <c r="G6" s="1304"/>
      <c r="H6" s="1305"/>
      <c r="I6" s="1288"/>
      <c r="J6" s="1309" t="s">
        <v>361</v>
      </c>
      <c r="K6" s="1309" t="s">
        <v>362</v>
      </c>
      <c r="L6" s="1300"/>
      <c r="M6" s="81"/>
      <c r="N6" s="79"/>
    </row>
    <row r="7" spans="1:81" ht="17.25" customHeight="1">
      <c r="A7" s="1283"/>
      <c r="B7" s="1286"/>
      <c r="C7" s="1286"/>
      <c r="D7" s="1288"/>
      <c r="E7" s="1288"/>
      <c r="F7" s="1306"/>
      <c r="G7" s="1307"/>
      <c r="H7" s="1308"/>
      <c r="I7" s="1288"/>
      <c r="J7" s="1310"/>
      <c r="K7" s="1310"/>
      <c r="L7" s="1300"/>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84"/>
      <c r="B8" s="1286"/>
      <c r="C8" s="1286"/>
      <c r="D8" s="1289"/>
      <c r="E8" s="1289"/>
      <c r="F8" s="82" t="s">
        <v>455</v>
      </c>
      <c r="G8" s="82" t="s">
        <v>36</v>
      </c>
      <c r="H8" s="82" t="s">
        <v>363</v>
      </c>
      <c r="I8" s="1289"/>
      <c r="J8" s="1311"/>
      <c r="K8" s="1311"/>
      <c r="L8" s="1301"/>
      <c r="M8" s="83"/>
      <c r="N8" s="79"/>
      <c r="AL8" s="33"/>
      <c r="BB8" s="33"/>
      <c r="BC8" s="33"/>
      <c r="BD8" s="33"/>
      <c r="BE8" s="33"/>
      <c r="BH8" s="33"/>
      <c r="BZ8" s="33"/>
      <c r="CA8" s="33"/>
      <c r="CB8" s="33"/>
      <c r="CC8" s="33"/>
    </row>
    <row r="9" spans="1:81" s="41" customFormat="1" ht="15" customHeight="1">
      <c r="A9" s="84"/>
      <c r="B9" s="85" t="s">
        <v>37</v>
      </c>
      <c r="C9" s="86" t="s">
        <v>37</v>
      </c>
      <c r="D9" s="86"/>
      <c r="E9" s="86" t="s">
        <v>38</v>
      </c>
      <c r="F9" s="86" t="s">
        <v>38</v>
      </c>
      <c r="G9" s="86" t="s">
        <v>38</v>
      </c>
      <c r="H9" s="86" t="s">
        <v>38</v>
      </c>
      <c r="I9" s="86" t="s">
        <v>39</v>
      </c>
      <c r="J9" s="86" t="s">
        <v>39</v>
      </c>
      <c r="K9" s="86" t="s">
        <v>39</v>
      </c>
      <c r="L9" s="86" t="s">
        <v>40</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703">
        <v>219424</v>
      </c>
      <c r="F11" s="703">
        <v>371834</v>
      </c>
      <c r="G11" s="703">
        <v>318177</v>
      </c>
      <c r="H11" s="703">
        <v>250774</v>
      </c>
      <c r="I11" s="695">
        <v>208248</v>
      </c>
      <c r="J11" s="704">
        <v>31126</v>
      </c>
      <c r="K11" s="704">
        <v>148698</v>
      </c>
      <c r="L11" s="703">
        <v>1178424</v>
      </c>
      <c r="M11" s="696"/>
      <c r="N11" s="95"/>
      <c r="P11" s="705"/>
    </row>
    <row r="12" spans="1:16" s="51" customFormat="1" ht="18" customHeight="1">
      <c r="A12" s="52" t="s">
        <v>533</v>
      </c>
      <c r="B12" s="93">
        <v>23.8</v>
      </c>
      <c r="C12" s="102">
        <v>23.3</v>
      </c>
      <c r="D12" s="94">
        <v>100</v>
      </c>
      <c r="E12" s="695">
        <v>206758</v>
      </c>
      <c r="F12" s="695">
        <v>390162</v>
      </c>
      <c r="G12" s="695">
        <v>340794</v>
      </c>
      <c r="H12" s="695">
        <v>226090</v>
      </c>
      <c r="I12" s="695">
        <v>200214</v>
      </c>
      <c r="J12" s="706">
        <v>29112</v>
      </c>
      <c r="K12" s="704">
        <v>120309</v>
      </c>
      <c r="L12" s="703">
        <v>1184974</v>
      </c>
      <c r="M12" s="696"/>
      <c r="N12" s="95"/>
      <c r="P12" s="705"/>
    </row>
    <row r="13" spans="1:35" ht="18" customHeight="1">
      <c r="A13" s="52" t="s">
        <v>20</v>
      </c>
      <c r="B13" s="93">
        <v>23.6</v>
      </c>
      <c r="C13" s="102">
        <v>23.3</v>
      </c>
      <c r="D13" s="94">
        <v>100.1</v>
      </c>
      <c r="E13" s="96">
        <v>223636</v>
      </c>
      <c r="F13" s="96">
        <v>435357</v>
      </c>
      <c r="G13" s="96">
        <v>369786</v>
      </c>
      <c r="H13" s="96">
        <v>253374</v>
      </c>
      <c r="I13" s="97">
        <v>204443</v>
      </c>
      <c r="J13" s="950">
        <v>44985</v>
      </c>
      <c r="K13" s="951">
        <v>127264</v>
      </c>
      <c r="L13" s="99">
        <v>1191356</v>
      </c>
      <c r="M13" s="100"/>
      <c r="N13" s="79"/>
      <c r="O13" s="77"/>
      <c r="P13" s="77"/>
      <c r="Q13" s="77"/>
      <c r="R13" s="77"/>
      <c r="S13" s="77"/>
      <c r="T13" s="77"/>
      <c r="U13" s="77"/>
      <c r="V13" s="77"/>
      <c r="Z13" s="77"/>
      <c r="AA13" s="77"/>
      <c r="AB13" s="77"/>
      <c r="AC13" s="77"/>
      <c r="AD13" s="77"/>
      <c r="AI13" s="101"/>
    </row>
    <row r="14" spans="1:35" ht="18" customHeight="1">
      <c r="A14" s="52" t="s">
        <v>530</v>
      </c>
      <c r="B14" s="945">
        <v>23.7</v>
      </c>
      <c r="C14" s="946">
        <v>23.3</v>
      </c>
      <c r="D14" s="947">
        <v>102.9</v>
      </c>
      <c r="E14" s="97">
        <v>225986.91666666666</v>
      </c>
      <c r="F14" s="97">
        <v>441781.5833333333</v>
      </c>
      <c r="G14" s="97">
        <v>374801.3333333333</v>
      </c>
      <c r="H14" s="97">
        <v>249426.83333333334</v>
      </c>
      <c r="I14" s="97">
        <v>217471</v>
      </c>
      <c r="J14" s="993">
        <v>74004</v>
      </c>
      <c r="K14" s="994">
        <v>304659</v>
      </c>
      <c r="L14" s="948">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95"/>
      <c r="K15" s="996"/>
      <c r="L15" s="98"/>
      <c r="M15" s="100"/>
      <c r="N15" s="79"/>
      <c r="O15" s="77"/>
      <c r="P15" s="77"/>
      <c r="Q15" s="77"/>
      <c r="R15" s="77"/>
      <c r="S15" s="77"/>
      <c r="T15" s="77"/>
      <c r="U15" s="77"/>
      <c r="V15" s="77"/>
      <c r="Z15" s="77"/>
      <c r="AA15" s="77"/>
      <c r="AB15" s="77"/>
      <c r="AC15" s="77"/>
      <c r="AD15" s="77"/>
      <c r="AI15" s="101"/>
    </row>
    <row r="16" spans="1:14" ht="18" customHeight="1">
      <c r="A16" s="58" t="s">
        <v>643</v>
      </c>
      <c r="B16" s="707">
        <v>22.7</v>
      </c>
      <c r="C16" s="708">
        <v>21.5</v>
      </c>
      <c r="D16" s="709">
        <v>102.2</v>
      </c>
      <c r="E16" s="710">
        <v>223834</v>
      </c>
      <c r="F16" s="710">
        <v>416902</v>
      </c>
      <c r="G16" s="710">
        <v>350358</v>
      </c>
      <c r="H16" s="710">
        <v>252960</v>
      </c>
      <c r="I16" s="710">
        <v>17223</v>
      </c>
      <c r="J16" s="993">
        <v>2636</v>
      </c>
      <c r="K16" s="993">
        <v>17259</v>
      </c>
      <c r="L16" s="710">
        <v>1183951</v>
      </c>
      <c r="M16" s="712"/>
      <c r="N16" s="79"/>
    </row>
    <row r="17" spans="1:14" s="51" customFormat="1" ht="18" customHeight="1">
      <c r="A17" s="58" t="s">
        <v>22</v>
      </c>
      <c r="B17" s="707">
        <v>23.5</v>
      </c>
      <c r="C17" s="708">
        <v>24.2</v>
      </c>
      <c r="D17" s="709">
        <v>102.4</v>
      </c>
      <c r="E17" s="710">
        <v>207186</v>
      </c>
      <c r="F17" s="710">
        <v>378923</v>
      </c>
      <c r="G17" s="710">
        <v>297673</v>
      </c>
      <c r="H17" s="710">
        <v>240061</v>
      </c>
      <c r="I17" s="710">
        <v>17457</v>
      </c>
      <c r="J17" s="993">
        <v>2144</v>
      </c>
      <c r="K17" s="993">
        <v>30003</v>
      </c>
      <c r="L17" s="710">
        <v>1185868</v>
      </c>
      <c r="M17" s="696"/>
      <c r="N17" s="949"/>
    </row>
    <row r="18" spans="1:16" ht="18" customHeight="1">
      <c r="A18" s="58" t="s">
        <v>23</v>
      </c>
      <c r="B18" s="707">
        <v>27</v>
      </c>
      <c r="C18" s="708">
        <v>27.2</v>
      </c>
      <c r="D18" s="709">
        <v>102.8</v>
      </c>
      <c r="E18" s="713">
        <v>205787</v>
      </c>
      <c r="F18" s="713">
        <v>500018</v>
      </c>
      <c r="G18" s="713">
        <v>426557</v>
      </c>
      <c r="H18" s="713">
        <v>223106</v>
      </c>
      <c r="I18" s="710">
        <v>17528</v>
      </c>
      <c r="J18" s="697">
        <v>2013</v>
      </c>
      <c r="K18" s="993">
        <v>32023</v>
      </c>
      <c r="L18" s="710">
        <v>1189344</v>
      </c>
      <c r="M18" s="712"/>
      <c r="N18" s="714"/>
      <c r="O18" s="438"/>
      <c r="P18" s="438"/>
    </row>
    <row r="19" spans="1:14" ht="18" customHeight="1">
      <c r="A19" s="58" t="s">
        <v>24</v>
      </c>
      <c r="B19" s="707">
        <v>29.4</v>
      </c>
      <c r="C19" s="708">
        <v>29.1</v>
      </c>
      <c r="D19" s="709">
        <v>103.1</v>
      </c>
      <c r="E19" s="710">
        <v>238018</v>
      </c>
      <c r="F19" s="710">
        <v>551094</v>
      </c>
      <c r="G19" s="710">
        <v>456293</v>
      </c>
      <c r="H19" s="710">
        <v>277138</v>
      </c>
      <c r="I19" s="710">
        <v>19060</v>
      </c>
      <c r="J19" s="993">
        <v>2104</v>
      </c>
      <c r="K19" s="993">
        <v>41883</v>
      </c>
      <c r="L19" s="710">
        <v>1194397</v>
      </c>
      <c r="M19" s="712"/>
      <c r="N19" s="79"/>
    </row>
    <row r="20" spans="1:14" ht="18" customHeight="1">
      <c r="A20" s="58" t="s">
        <v>25</v>
      </c>
      <c r="B20" s="707">
        <v>29.9</v>
      </c>
      <c r="C20" s="708">
        <v>29</v>
      </c>
      <c r="D20" s="709">
        <v>103.4</v>
      </c>
      <c r="E20" s="710">
        <v>264886</v>
      </c>
      <c r="F20" s="710">
        <v>465886</v>
      </c>
      <c r="G20" s="710">
        <v>394489</v>
      </c>
      <c r="H20" s="710">
        <v>294395</v>
      </c>
      <c r="I20" s="710">
        <v>19776</v>
      </c>
      <c r="J20" s="993">
        <v>1539</v>
      </c>
      <c r="K20" s="993">
        <v>23950</v>
      </c>
      <c r="L20" s="710">
        <v>1197634</v>
      </c>
      <c r="M20" s="712"/>
      <c r="N20" s="79"/>
    </row>
    <row r="21" spans="1:14" ht="18" customHeight="1">
      <c r="A21" s="58" t="s">
        <v>26</v>
      </c>
      <c r="B21" s="707">
        <v>28.3</v>
      </c>
      <c r="C21" s="708">
        <v>27.9</v>
      </c>
      <c r="D21" s="709">
        <v>104.1</v>
      </c>
      <c r="E21" s="710">
        <v>186056</v>
      </c>
      <c r="F21" s="710">
        <v>353201</v>
      </c>
      <c r="G21" s="710">
        <v>295020</v>
      </c>
      <c r="H21" s="710">
        <v>203497</v>
      </c>
      <c r="I21" s="710">
        <v>17097</v>
      </c>
      <c r="J21" s="993">
        <v>12814</v>
      </c>
      <c r="K21" s="993">
        <v>31011</v>
      </c>
      <c r="L21" s="710">
        <v>1200350</v>
      </c>
      <c r="M21" s="712"/>
      <c r="N21" s="79"/>
    </row>
    <row r="22" spans="1:14" ht="18" customHeight="1">
      <c r="A22" s="58" t="s">
        <v>520</v>
      </c>
      <c r="B22" s="707">
        <v>26</v>
      </c>
      <c r="C22" s="708">
        <v>25.5</v>
      </c>
      <c r="D22" s="709">
        <v>104.9</v>
      </c>
      <c r="E22" s="710">
        <v>214183</v>
      </c>
      <c r="F22" s="710">
        <v>410232</v>
      </c>
      <c r="G22" s="710">
        <v>354368</v>
      </c>
      <c r="H22" s="710">
        <v>228284</v>
      </c>
      <c r="I22" s="710">
        <v>17963</v>
      </c>
      <c r="J22" s="993">
        <v>2285</v>
      </c>
      <c r="K22" s="993">
        <v>22551</v>
      </c>
      <c r="L22" s="710">
        <v>1202122</v>
      </c>
      <c r="M22" s="712"/>
      <c r="N22" s="79"/>
    </row>
    <row r="23" spans="1:14" ht="18" customHeight="1">
      <c r="A23" s="58" t="s">
        <v>568</v>
      </c>
      <c r="B23" s="707">
        <v>23.6</v>
      </c>
      <c r="C23" s="708">
        <v>22.5</v>
      </c>
      <c r="D23" s="709">
        <v>104.8</v>
      </c>
      <c r="E23" s="710">
        <v>209256</v>
      </c>
      <c r="F23" s="710">
        <v>354509</v>
      </c>
      <c r="G23" s="710">
        <v>298451</v>
      </c>
      <c r="H23" s="710">
        <v>223021</v>
      </c>
      <c r="I23" s="710">
        <v>18206</v>
      </c>
      <c r="J23" s="697">
        <v>8149</v>
      </c>
      <c r="K23" s="993">
        <v>25200</v>
      </c>
      <c r="L23" s="710">
        <v>1204366</v>
      </c>
      <c r="M23" s="712"/>
      <c r="N23" s="79"/>
    </row>
    <row r="24" spans="1:14" ht="18" customHeight="1">
      <c r="A24" s="58" t="s">
        <v>28</v>
      </c>
      <c r="B24" s="707">
        <v>18.6</v>
      </c>
      <c r="C24" s="708">
        <v>19</v>
      </c>
      <c r="D24" s="709">
        <v>104.4</v>
      </c>
      <c r="E24" s="710">
        <v>254058</v>
      </c>
      <c r="F24" s="710">
        <v>813215</v>
      </c>
      <c r="G24" s="710">
        <v>710538</v>
      </c>
      <c r="H24" s="710">
        <v>278309</v>
      </c>
      <c r="I24" s="710">
        <v>23354</v>
      </c>
      <c r="J24" s="697">
        <v>6131</v>
      </c>
      <c r="K24" s="993">
        <v>51767</v>
      </c>
      <c r="L24" s="710">
        <v>1206367</v>
      </c>
      <c r="M24" s="712"/>
      <c r="N24" s="79"/>
    </row>
    <row r="25" spans="1:14" ht="18" customHeight="1">
      <c r="A25" s="58" t="s">
        <v>534</v>
      </c>
      <c r="B25" s="707">
        <v>17.5</v>
      </c>
      <c r="C25" s="708">
        <v>17.3</v>
      </c>
      <c r="D25" s="709">
        <v>104.6</v>
      </c>
      <c r="E25" s="710">
        <v>238650</v>
      </c>
      <c r="F25" s="710">
        <v>371769</v>
      </c>
      <c r="G25" s="710">
        <v>324383</v>
      </c>
      <c r="H25" s="710">
        <v>247681</v>
      </c>
      <c r="I25" s="710">
        <v>19033</v>
      </c>
      <c r="J25" s="697">
        <v>1061</v>
      </c>
      <c r="K25" s="697">
        <v>17031</v>
      </c>
      <c r="L25" s="710">
        <v>1207432</v>
      </c>
      <c r="M25" s="712"/>
      <c r="N25" s="79"/>
    </row>
    <row r="26" spans="1:14" ht="18" customHeight="1">
      <c r="A26" s="58" t="s">
        <v>544</v>
      </c>
      <c r="B26" s="707">
        <v>19</v>
      </c>
      <c r="C26" s="708">
        <v>17.5</v>
      </c>
      <c r="D26" s="709">
        <v>103.8</v>
      </c>
      <c r="E26" s="710">
        <v>210388</v>
      </c>
      <c r="F26" s="710">
        <v>428140</v>
      </c>
      <c r="G26" s="710">
        <v>371319</v>
      </c>
      <c r="H26" s="710">
        <v>228725</v>
      </c>
      <c r="I26" s="993">
        <v>17027</v>
      </c>
      <c r="J26" s="993">
        <v>1800</v>
      </c>
      <c r="K26" s="993">
        <v>12348</v>
      </c>
      <c r="L26" s="710">
        <v>1207184</v>
      </c>
      <c r="M26" s="712"/>
      <c r="N26" s="79"/>
    </row>
    <row r="27" spans="1:14" ht="18" customHeight="1">
      <c r="A27" s="58" t="s">
        <v>569</v>
      </c>
      <c r="B27" s="707">
        <v>20</v>
      </c>
      <c r="C27" s="708">
        <v>19.1</v>
      </c>
      <c r="D27" s="709">
        <v>104.3</v>
      </c>
      <c r="E27" s="710">
        <v>253634</v>
      </c>
      <c r="F27" s="710">
        <v>395541</v>
      </c>
      <c r="G27" s="710">
        <v>341540</v>
      </c>
      <c r="H27" s="710">
        <v>275916</v>
      </c>
      <c r="I27" s="993">
        <v>19205</v>
      </c>
      <c r="J27" s="697">
        <v>5927</v>
      </c>
      <c r="K27" s="993">
        <v>25514</v>
      </c>
      <c r="L27" s="710">
        <v>1196528</v>
      </c>
      <c r="M27" s="712"/>
      <c r="N27" s="79"/>
    </row>
    <row r="28" spans="1:14" ht="18" customHeight="1">
      <c r="A28" s="58" t="s">
        <v>592</v>
      </c>
      <c r="B28" s="707">
        <v>22.5</v>
      </c>
      <c r="C28" s="708">
        <v>21.5</v>
      </c>
      <c r="D28" s="709">
        <v>106.2</v>
      </c>
      <c r="E28" s="710">
        <v>249566</v>
      </c>
      <c r="F28" s="710">
        <v>438777</v>
      </c>
      <c r="G28" s="710">
        <v>360756</v>
      </c>
      <c r="H28" s="710">
        <v>278663</v>
      </c>
      <c r="I28" s="710">
        <v>19121</v>
      </c>
      <c r="J28" s="697">
        <v>24678</v>
      </c>
      <c r="K28" s="993">
        <v>21810</v>
      </c>
      <c r="L28" s="710">
        <v>1204333</v>
      </c>
      <c r="M28" s="712"/>
      <c r="N28" s="79"/>
    </row>
    <row r="29" spans="1:14" ht="18" customHeight="1">
      <c r="A29" s="58" t="s">
        <v>608</v>
      </c>
      <c r="B29" s="707">
        <v>24.3</v>
      </c>
      <c r="C29" s="708">
        <v>24.2</v>
      </c>
      <c r="D29" s="709">
        <v>106.5</v>
      </c>
      <c r="E29" s="710">
        <v>227496</v>
      </c>
      <c r="F29" s="710">
        <v>340433</v>
      </c>
      <c r="G29" s="710">
        <v>278193</v>
      </c>
      <c r="H29" s="710">
        <v>237661</v>
      </c>
      <c r="I29" s="710">
        <v>19459</v>
      </c>
      <c r="J29" s="697">
        <v>1147</v>
      </c>
      <c r="K29" s="993">
        <v>20164</v>
      </c>
      <c r="L29" s="710"/>
      <c r="M29" s="712"/>
      <c r="N29" s="79"/>
    </row>
    <row r="30" spans="1:14" ht="18" customHeight="1">
      <c r="A30" s="58" t="s">
        <v>642</v>
      </c>
      <c r="B30" s="707">
        <v>27.2</v>
      </c>
      <c r="C30" s="708">
        <v>27.2</v>
      </c>
      <c r="D30" s="710"/>
      <c r="E30" s="710"/>
      <c r="F30" s="710"/>
      <c r="G30" s="710"/>
      <c r="H30" s="710"/>
      <c r="I30" s="710"/>
      <c r="J30" s="697">
        <v>1429</v>
      </c>
      <c r="K30" s="697">
        <v>20164</v>
      </c>
      <c r="L30" s="710"/>
      <c r="M30" s="712"/>
      <c r="N30" s="79"/>
    </row>
    <row r="31" spans="1:35" s="110" customFormat="1" ht="5.25" customHeight="1" thickBot="1">
      <c r="A31" s="103"/>
      <c r="B31" s="104"/>
      <c r="C31" s="105"/>
      <c r="D31" s="105"/>
      <c r="E31" s="106"/>
      <c r="F31" s="106"/>
      <c r="G31" s="107"/>
      <c r="H31" s="106"/>
      <c r="I31" s="106"/>
      <c r="J31" s="108"/>
      <c r="K31" s="108"/>
      <c r="L31" s="715"/>
      <c r="M31" s="109"/>
      <c r="N31" s="201"/>
      <c r="O31" s="61"/>
      <c r="P31" s="61"/>
      <c r="Q31" s="61"/>
      <c r="R31" s="61"/>
      <c r="S31" s="61"/>
      <c r="T31" s="61"/>
      <c r="U31" s="61"/>
      <c r="V31" s="61"/>
      <c r="W31" s="61"/>
      <c r="X31" s="61"/>
      <c r="Y31" s="61"/>
      <c r="Z31" s="61"/>
      <c r="AA31" s="61"/>
      <c r="AB31" s="61"/>
      <c r="AC31" s="61"/>
      <c r="AD31" s="61"/>
      <c r="AE31" s="61"/>
      <c r="AF31" s="61"/>
      <c r="AG31" s="61"/>
      <c r="AH31" s="61"/>
      <c r="AI31" s="61"/>
    </row>
    <row r="32" spans="1:13" ht="3" customHeight="1">
      <c r="A32" s="58"/>
      <c r="B32" s="111"/>
      <c r="C32" s="111"/>
      <c r="D32" s="111"/>
      <c r="E32" s="111"/>
      <c r="F32" s="111"/>
      <c r="G32" s="111"/>
      <c r="H32" s="111"/>
      <c r="I32" s="111"/>
      <c r="J32" s="79"/>
      <c r="K32" s="79"/>
      <c r="L32" s="79"/>
      <c r="M32" s="79"/>
    </row>
    <row r="33" spans="1:13" ht="9.75" customHeight="1">
      <c r="A33" s="716" t="s">
        <v>474</v>
      </c>
      <c r="B33" s="51"/>
      <c r="C33" s="51"/>
      <c r="M33" s="29"/>
    </row>
    <row r="34" spans="1:13" ht="12" customHeight="1">
      <c r="A34" s="1008" t="s">
        <v>563</v>
      </c>
      <c r="B34" s="51"/>
      <c r="C34" s="51"/>
      <c r="M34" s="29"/>
    </row>
    <row r="35" spans="1:13" ht="12" customHeight="1">
      <c r="A35" s="628" t="s">
        <v>631</v>
      </c>
      <c r="B35" s="51"/>
      <c r="C35" s="51"/>
      <c r="M35" s="29"/>
    </row>
    <row r="36" ht="12" customHeight="1">
      <c r="A36" s="629" t="s">
        <v>202</v>
      </c>
    </row>
    <row r="37" spans="1:14" ht="20.25" customHeight="1">
      <c r="A37" s="29"/>
      <c r="B37" s="29"/>
      <c r="C37" s="29"/>
      <c r="D37" s="29"/>
      <c r="E37" s="29"/>
      <c r="F37" s="29"/>
      <c r="H37" s="29"/>
      <c r="K37" s="29"/>
      <c r="N37" s="29"/>
    </row>
    <row r="38" spans="1:13" ht="20.25" customHeight="1">
      <c r="A38" s="29"/>
      <c r="B38" s="29"/>
      <c r="C38" s="29"/>
      <c r="D38" s="29"/>
      <c r="E38" s="29"/>
      <c r="F38" s="29"/>
      <c r="H38" s="29"/>
      <c r="L38" s="29"/>
      <c r="M38" s="29"/>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17:N17 B11:M16 B18:M31"/>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13" t="s">
        <v>475</v>
      </c>
      <c r="B1" s="1313"/>
      <c r="C1" s="1313"/>
      <c r="D1" s="1313"/>
      <c r="E1" s="1313"/>
      <c r="F1" s="1313"/>
      <c r="G1" s="1313"/>
      <c r="H1" s="1313"/>
      <c r="I1" s="1313"/>
      <c r="J1" s="1313"/>
      <c r="K1" s="1313"/>
      <c r="L1" s="1313"/>
      <c r="M1" s="1313"/>
      <c r="O1" s="126"/>
      <c r="P1" s="126"/>
      <c r="Q1" s="126"/>
      <c r="R1" s="126"/>
      <c r="S1" s="126"/>
      <c r="T1" s="126"/>
      <c r="U1" s="126"/>
      <c r="V1" s="126"/>
    </row>
    <row r="2" spans="1:22" s="113" customFormat="1" ht="21.75" customHeight="1">
      <c r="A2" s="969"/>
      <c r="B2" s="970" t="s">
        <v>41</v>
      </c>
      <c r="C2" s="1317" t="s">
        <v>42</v>
      </c>
      <c r="D2" s="1318"/>
      <c r="E2" s="1319"/>
      <c r="F2" s="1323" t="s">
        <v>555</v>
      </c>
      <c r="G2" s="971"/>
      <c r="H2" s="1315" t="s">
        <v>634</v>
      </c>
      <c r="I2" s="1315"/>
      <c r="J2" s="1315"/>
      <c r="K2" s="1315"/>
      <c r="L2" s="1315"/>
      <c r="M2" s="1315"/>
      <c r="N2" s="972"/>
      <c r="O2" s="717"/>
      <c r="P2" s="717"/>
      <c r="Q2" s="717"/>
      <c r="R2" s="717"/>
      <c r="S2" s="717"/>
      <c r="T2" s="717"/>
      <c r="U2" s="717"/>
      <c r="V2" s="717"/>
    </row>
    <row r="3" spans="1:22" s="113" customFormat="1" ht="15.75" customHeight="1">
      <c r="A3" s="973"/>
      <c r="B3" s="974" t="s">
        <v>43</v>
      </c>
      <c r="C3" s="1320" t="s">
        <v>556</v>
      </c>
      <c r="D3" s="1321"/>
      <c r="E3" s="1322"/>
      <c r="F3" s="1324"/>
      <c r="G3" s="854"/>
      <c r="H3" s="114"/>
      <c r="I3" s="114"/>
      <c r="J3" s="114"/>
      <c r="K3" s="114"/>
      <c r="L3" s="114"/>
      <c r="M3" s="114"/>
      <c r="N3" s="115"/>
      <c r="O3" s="975"/>
      <c r="P3" s="976"/>
      <c r="Q3" s="717"/>
      <c r="R3" s="717"/>
      <c r="S3" s="717"/>
      <c r="T3" s="717"/>
      <c r="U3" s="717"/>
      <c r="V3" s="717"/>
    </row>
    <row r="4" spans="1:22" s="113" customFormat="1" ht="15.75" customHeight="1">
      <c r="A4" s="977"/>
      <c r="B4" s="974" t="s">
        <v>531</v>
      </c>
      <c r="C4" s="978" t="s">
        <v>44</v>
      </c>
      <c r="D4" s="978" t="s">
        <v>45</v>
      </c>
      <c r="E4" s="978" t="s">
        <v>46</v>
      </c>
      <c r="F4" s="1324"/>
      <c r="G4" s="854"/>
      <c r="H4" s="917"/>
      <c r="I4" s="918"/>
      <c r="J4" s="918"/>
      <c r="K4" s="918"/>
      <c r="L4" s="918"/>
      <c r="M4" s="919"/>
      <c r="N4" s="114"/>
      <c r="O4" s="975"/>
      <c r="P4" s="975"/>
      <c r="Q4" s="717"/>
      <c r="R4" s="717"/>
      <c r="S4" s="717"/>
      <c r="T4" s="717"/>
      <c r="U4" s="717"/>
      <c r="V4" s="717"/>
    </row>
    <row r="5" spans="1:22" s="113" customFormat="1" ht="18" customHeight="1">
      <c r="A5" s="979"/>
      <c r="B5" s="974" t="s">
        <v>47</v>
      </c>
      <c r="C5" s="980"/>
      <c r="D5" s="980"/>
      <c r="E5" s="980"/>
      <c r="F5" s="1324"/>
      <c r="G5" s="854"/>
      <c r="H5" s="920"/>
      <c r="I5" s="921" t="s">
        <v>48</v>
      </c>
      <c r="J5" s="1312">
        <v>1467009</v>
      </c>
      <c r="K5" s="1312"/>
      <c r="L5" s="922"/>
      <c r="M5" s="923"/>
      <c r="N5" s="114"/>
      <c r="O5" s="975"/>
      <c r="P5" s="718"/>
      <c r="Q5" s="717"/>
      <c r="R5" s="717"/>
      <c r="S5" s="717"/>
      <c r="T5" s="717"/>
      <c r="U5" s="717"/>
      <c r="V5" s="717"/>
    </row>
    <row r="6" spans="1:22" s="113" customFormat="1" ht="18" customHeight="1">
      <c r="A6" s="981"/>
      <c r="B6" s="982" t="s">
        <v>49</v>
      </c>
      <c r="C6" s="855" t="s">
        <v>50</v>
      </c>
      <c r="D6" s="855" t="s">
        <v>50</v>
      </c>
      <c r="E6" s="855" t="s">
        <v>50</v>
      </c>
      <c r="F6" s="1325"/>
      <c r="G6" s="854"/>
      <c r="H6" s="920"/>
      <c r="I6" s="924"/>
      <c r="J6" s="717"/>
      <c r="K6" s="717"/>
      <c r="L6" s="925"/>
      <c r="M6" s="923"/>
      <c r="N6" s="114"/>
      <c r="O6" s="975"/>
      <c r="P6" s="116"/>
      <c r="Q6" s="717"/>
      <c r="R6" s="717"/>
      <c r="S6" s="717"/>
      <c r="T6" s="717"/>
      <c r="U6" s="717"/>
      <c r="V6" s="717"/>
    </row>
    <row r="7" spans="1:22" s="721" customFormat="1" ht="18" customHeight="1">
      <c r="A7" s="983" t="s">
        <v>51</v>
      </c>
      <c r="B7" s="856">
        <v>543184</v>
      </c>
      <c r="C7" s="856">
        <v>1419009</v>
      </c>
      <c r="D7" s="856">
        <v>696747</v>
      </c>
      <c r="E7" s="856">
        <v>722262</v>
      </c>
      <c r="F7" s="857">
        <v>7254</v>
      </c>
      <c r="G7" s="858"/>
      <c r="H7" s="920"/>
      <c r="I7" s="921" t="s">
        <v>52</v>
      </c>
      <c r="J7" s="1312">
        <v>722013</v>
      </c>
      <c r="K7" s="1312"/>
      <c r="L7" s="922"/>
      <c r="M7" s="923"/>
      <c r="N7" s="114"/>
      <c r="O7" s="984"/>
      <c r="P7" s="719"/>
      <c r="Q7" s="720"/>
      <c r="R7" s="720"/>
      <c r="S7" s="720"/>
      <c r="T7" s="720"/>
      <c r="U7" s="720"/>
      <c r="V7" s="720"/>
    </row>
    <row r="8" spans="1:22" s="721" customFormat="1" ht="18" customHeight="1">
      <c r="A8" s="983" t="s">
        <v>53</v>
      </c>
      <c r="B8" s="856">
        <v>550725</v>
      </c>
      <c r="C8" s="856">
        <v>1425769</v>
      </c>
      <c r="D8" s="856">
        <v>700431</v>
      </c>
      <c r="E8" s="856">
        <v>725338</v>
      </c>
      <c r="F8" s="857">
        <v>6760</v>
      </c>
      <c r="G8" s="858"/>
      <c r="H8" s="920"/>
      <c r="I8" s="921" t="s">
        <v>54</v>
      </c>
      <c r="J8" s="1312">
        <v>744996</v>
      </c>
      <c r="K8" s="1312"/>
      <c r="L8" s="925"/>
      <c r="M8" s="923"/>
      <c r="N8" s="114"/>
      <c r="O8" s="984"/>
      <c r="P8" s="719"/>
      <c r="Q8" s="720"/>
      <c r="R8" s="720"/>
      <c r="S8" s="720"/>
      <c r="T8" s="720"/>
      <c r="U8" s="720"/>
      <c r="V8" s="720"/>
    </row>
    <row r="9" spans="1:22" s="721" customFormat="1" ht="18" customHeight="1">
      <c r="A9" s="983" t="s">
        <v>55</v>
      </c>
      <c r="B9" s="856">
        <v>560424</v>
      </c>
      <c r="C9" s="856">
        <v>1433566</v>
      </c>
      <c r="D9" s="856">
        <v>704619</v>
      </c>
      <c r="E9" s="856">
        <v>728947</v>
      </c>
      <c r="F9" s="857">
        <v>7797</v>
      </c>
      <c r="G9" s="858"/>
      <c r="H9" s="920"/>
      <c r="I9" s="926"/>
      <c r="J9" s="720"/>
      <c r="K9" s="720"/>
      <c r="L9" s="925"/>
      <c r="M9" s="923"/>
      <c r="N9" s="114"/>
      <c r="O9" s="984"/>
      <c r="P9" s="719"/>
      <c r="Q9" s="720"/>
      <c r="R9" s="720"/>
      <c r="S9" s="720"/>
      <c r="T9" s="720"/>
      <c r="U9" s="720"/>
      <c r="V9" s="720"/>
    </row>
    <row r="10" spans="1:22" s="721" customFormat="1" ht="18" customHeight="1">
      <c r="A10" s="983" t="s">
        <v>56</v>
      </c>
      <c r="B10" s="856">
        <v>571491</v>
      </c>
      <c r="C10" s="856">
        <v>1441641</v>
      </c>
      <c r="D10" s="856">
        <v>708994</v>
      </c>
      <c r="E10" s="856">
        <v>732647</v>
      </c>
      <c r="F10" s="857">
        <v>8075</v>
      </c>
      <c r="G10" s="858"/>
      <c r="H10" s="920"/>
      <c r="I10" s="927" t="s">
        <v>57</v>
      </c>
      <c r="J10" s="1314">
        <v>638469</v>
      </c>
      <c r="K10" s="1314"/>
      <c r="L10" s="922"/>
      <c r="M10" s="923"/>
      <c r="N10" s="114"/>
      <c r="O10" s="984"/>
      <c r="P10" s="719"/>
      <c r="Q10" s="720"/>
      <c r="R10" s="720"/>
      <c r="S10" s="720"/>
      <c r="T10" s="720"/>
      <c r="U10" s="720"/>
      <c r="V10" s="720"/>
    </row>
    <row r="11" spans="1:22" s="721" customFormat="1" ht="18" customHeight="1">
      <c r="A11" s="983" t="s">
        <v>58</v>
      </c>
      <c r="B11" s="856">
        <v>581430</v>
      </c>
      <c r="C11" s="856">
        <v>1447258</v>
      </c>
      <c r="D11" s="856">
        <v>711780</v>
      </c>
      <c r="E11" s="856">
        <v>735478</v>
      </c>
      <c r="F11" s="857">
        <v>5617</v>
      </c>
      <c r="G11" s="858"/>
      <c r="H11" s="928"/>
      <c r="I11" s="722"/>
      <c r="J11" s="722"/>
      <c r="K11" s="722"/>
      <c r="L11" s="929"/>
      <c r="M11" s="930"/>
      <c r="N11" s="114"/>
      <c r="O11" s="984"/>
      <c r="P11" s="719"/>
      <c r="Q11" s="720"/>
      <c r="R11" s="720"/>
      <c r="S11" s="720"/>
      <c r="T11" s="720"/>
      <c r="U11" s="720"/>
      <c r="V11" s="720"/>
    </row>
    <row r="12" spans="1:22" s="721" customFormat="1" ht="18" customHeight="1">
      <c r="A12" s="983" t="s">
        <v>59</v>
      </c>
      <c r="B12" s="856">
        <v>592097</v>
      </c>
      <c r="C12" s="856">
        <v>1453285</v>
      </c>
      <c r="D12" s="856">
        <v>715096</v>
      </c>
      <c r="E12" s="856">
        <v>738189</v>
      </c>
      <c r="F12" s="857">
        <v>6027</v>
      </c>
      <c r="G12" s="858"/>
      <c r="H12" s="859"/>
      <c r="I12" s="860"/>
      <c r="J12" s="859"/>
      <c r="K12" s="859"/>
      <c r="L12" s="859"/>
      <c r="M12" s="859"/>
      <c r="N12" s="114"/>
      <c r="O12" s="984"/>
      <c r="P12" s="719"/>
      <c r="Q12" s="720"/>
      <c r="R12" s="720"/>
      <c r="S12" s="720"/>
      <c r="T12" s="720"/>
      <c r="U12" s="720"/>
      <c r="V12" s="720"/>
    </row>
    <row r="13" spans="1:22" s="721" customFormat="1" ht="18" customHeight="1">
      <c r="A13" s="983" t="s">
        <v>60</v>
      </c>
      <c r="B13" s="856">
        <v>604625</v>
      </c>
      <c r="C13" s="856">
        <v>1461096</v>
      </c>
      <c r="D13" s="856">
        <v>719247</v>
      </c>
      <c r="E13" s="856">
        <v>741849</v>
      </c>
      <c r="F13" s="857">
        <v>7811</v>
      </c>
      <c r="G13" s="858"/>
      <c r="H13" s="115"/>
      <c r="I13" s="723"/>
      <c r="N13" s="114"/>
      <c r="O13" s="984"/>
      <c r="P13" s="719"/>
      <c r="Q13" s="720"/>
      <c r="R13" s="720"/>
      <c r="S13" s="720"/>
      <c r="T13" s="720"/>
      <c r="U13" s="720"/>
      <c r="V13" s="720"/>
    </row>
    <row r="14" spans="1:22" s="721" customFormat="1" ht="18" customHeight="1">
      <c r="A14" s="983" t="s">
        <v>61</v>
      </c>
      <c r="B14" s="856">
        <v>614708</v>
      </c>
      <c r="C14" s="856">
        <v>1467480</v>
      </c>
      <c r="D14" s="856">
        <v>722812</v>
      </c>
      <c r="E14" s="856">
        <v>744668</v>
      </c>
      <c r="F14" s="857">
        <v>6384</v>
      </c>
      <c r="G14" s="858"/>
      <c r="H14" s="115"/>
      <c r="I14" s="1316" t="s">
        <v>637</v>
      </c>
      <c r="J14" s="1316"/>
      <c r="K14" s="1316"/>
      <c r="L14" s="1316"/>
      <c r="M14" s="1316"/>
      <c r="N14" s="115"/>
      <c r="O14" s="984"/>
      <c r="P14" s="719"/>
      <c r="Q14" s="720"/>
      <c r="R14" s="720"/>
      <c r="S14" s="720"/>
      <c r="T14" s="720"/>
      <c r="U14" s="720"/>
      <c r="V14" s="720"/>
    </row>
    <row r="15" spans="1:22" s="721" customFormat="1" ht="18" customHeight="1" thickBot="1">
      <c r="A15" s="985" t="s">
        <v>62</v>
      </c>
      <c r="B15" s="861">
        <v>623163</v>
      </c>
      <c r="C15" s="861">
        <v>1468526</v>
      </c>
      <c r="D15" s="861">
        <v>723172</v>
      </c>
      <c r="E15" s="861">
        <v>745354</v>
      </c>
      <c r="F15" s="862">
        <v>1046</v>
      </c>
      <c r="G15" s="858"/>
      <c r="H15" s="115"/>
      <c r="I15" s="863"/>
      <c r="J15" s="864" t="s">
        <v>63</v>
      </c>
      <c r="K15" s="865">
        <v>941</v>
      </c>
      <c r="L15" s="865"/>
      <c r="M15" s="866" t="s">
        <v>64</v>
      </c>
      <c r="N15" s="115"/>
      <c r="O15" s="984"/>
      <c r="P15" s="719"/>
      <c r="Q15" s="720"/>
      <c r="R15" s="720"/>
      <c r="S15" s="720"/>
      <c r="T15" s="720"/>
      <c r="U15" s="720"/>
      <c r="V15" s="720"/>
    </row>
    <row r="16" spans="1:22" s="117" customFormat="1" ht="18" customHeight="1" thickTop="1">
      <c r="A16" s="983"/>
      <c r="B16" s="856"/>
      <c r="C16" s="856"/>
      <c r="D16" s="856"/>
      <c r="E16" s="856"/>
      <c r="F16" s="953" t="s">
        <v>557</v>
      </c>
      <c r="G16" s="867"/>
      <c r="I16" s="118">
        <v>0</v>
      </c>
      <c r="J16" s="868" t="s">
        <v>558</v>
      </c>
      <c r="K16" s="865">
        <v>-73</v>
      </c>
      <c r="L16" s="869"/>
      <c r="M16" s="870" t="s">
        <v>64</v>
      </c>
      <c r="N16" s="686">
        <v>0</v>
      </c>
      <c r="O16" s="984"/>
      <c r="P16" s="116"/>
      <c r="Q16" s="724"/>
      <c r="R16" s="724"/>
      <c r="S16" s="724"/>
      <c r="T16" s="724"/>
      <c r="U16" s="724"/>
      <c r="V16" s="724"/>
    </row>
    <row r="17" spans="1:22" s="117" customFormat="1" ht="18" customHeight="1">
      <c r="A17" s="983" t="s">
        <v>636</v>
      </c>
      <c r="B17" s="856">
        <v>629482</v>
      </c>
      <c r="C17" s="856">
        <v>1467800</v>
      </c>
      <c r="D17" s="856">
        <v>722298</v>
      </c>
      <c r="E17" s="856">
        <v>745502</v>
      </c>
      <c r="F17" s="857">
        <v>930</v>
      </c>
      <c r="G17" s="871"/>
      <c r="H17" s="115"/>
      <c r="I17" s="863"/>
      <c r="J17" s="868" t="s">
        <v>559</v>
      </c>
      <c r="K17" s="865">
        <v>1014</v>
      </c>
      <c r="M17" s="870" t="s">
        <v>64</v>
      </c>
      <c r="N17" s="115"/>
      <c r="O17" s="984"/>
      <c r="P17" s="719"/>
      <c r="Q17" s="724"/>
      <c r="R17" s="724"/>
      <c r="S17" s="724"/>
      <c r="T17" s="724"/>
      <c r="U17" s="724"/>
      <c r="V17" s="724"/>
    </row>
    <row r="18" spans="1:22" s="118" customFormat="1" ht="18" customHeight="1">
      <c r="A18" s="983" t="s">
        <v>65</v>
      </c>
      <c r="B18" s="856">
        <v>630551</v>
      </c>
      <c r="C18" s="856">
        <v>1468428</v>
      </c>
      <c r="D18" s="856">
        <v>722616</v>
      </c>
      <c r="E18" s="856">
        <v>745812</v>
      </c>
      <c r="F18" s="857">
        <v>628</v>
      </c>
      <c r="G18" s="871"/>
      <c r="I18" s="863"/>
      <c r="J18" s="874" t="s">
        <v>604</v>
      </c>
      <c r="K18" s="865">
        <v>483</v>
      </c>
      <c r="L18" s="865"/>
      <c r="M18" s="870" t="s">
        <v>64</v>
      </c>
      <c r="N18" s="115"/>
      <c r="O18" s="984"/>
      <c r="P18" s="719"/>
      <c r="Q18" s="116"/>
      <c r="R18" s="116"/>
      <c r="S18" s="116"/>
      <c r="T18" s="116"/>
      <c r="U18" s="116"/>
      <c r="V18" s="116"/>
    </row>
    <row r="19" spans="1:22" s="118" customFormat="1" ht="18" customHeight="1">
      <c r="A19" s="983" t="s">
        <v>66</v>
      </c>
      <c r="B19" s="856">
        <v>631201</v>
      </c>
      <c r="C19" s="856">
        <v>1468492</v>
      </c>
      <c r="D19" s="856">
        <v>722738</v>
      </c>
      <c r="E19" s="856">
        <v>745754</v>
      </c>
      <c r="F19" s="857">
        <v>64</v>
      </c>
      <c r="G19" s="871"/>
      <c r="J19" s="874" t="s">
        <v>46</v>
      </c>
      <c r="K19" s="865">
        <v>458</v>
      </c>
      <c r="L19" s="865"/>
      <c r="M19" s="870" t="s">
        <v>64</v>
      </c>
      <c r="N19" s="115"/>
      <c r="O19" s="119"/>
      <c r="Q19" s="116"/>
      <c r="R19" s="116"/>
      <c r="S19" s="116"/>
      <c r="T19" s="116"/>
      <c r="U19" s="116"/>
      <c r="V19" s="116"/>
    </row>
    <row r="20" spans="1:22" s="118" customFormat="1" ht="18" customHeight="1">
      <c r="A20" s="983" t="s">
        <v>67</v>
      </c>
      <c r="B20" s="856">
        <v>631612</v>
      </c>
      <c r="C20" s="856">
        <v>1468678</v>
      </c>
      <c r="D20" s="856">
        <v>722875</v>
      </c>
      <c r="E20" s="856">
        <v>745803</v>
      </c>
      <c r="F20" s="857">
        <v>186</v>
      </c>
      <c r="G20" s="871"/>
      <c r="J20" s="864" t="s">
        <v>47</v>
      </c>
      <c r="K20" s="865">
        <v>1271</v>
      </c>
      <c r="L20" s="865"/>
      <c r="M20" s="866" t="s">
        <v>18</v>
      </c>
      <c r="N20" s="120"/>
      <c r="O20" s="119"/>
      <c r="P20" s="119"/>
      <c r="Q20" s="116"/>
      <c r="R20" s="116"/>
      <c r="S20" s="116"/>
      <c r="T20" s="116"/>
      <c r="U20" s="116"/>
      <c r="V20" s="116"/>
    </row>
    <row r="21" spans="1:22" s="118" customFormat="1" ht="18" customHeight="1">
      <c r="A21" s="983" t="s">
        <v>68</v>
      </c>
      <c r="B21" s="856">
        <v>632082</v>
      </c>
      <c r="C21" s="856">
        <v>1468634</v>
      </c>
      <c r="D21" s="856">
        <v>722785</v>
      </c>
      <c r="E21" s="856">
        <v>745849</v>
      </c>
      <c r="F21" s="857">
        <v>-44</v>
      </c>
      <c r="G21" s="871"/>
      <c r="N21" s="115"/>
      <c r="O21" s="119"/>
      <c r="P21" s="119"/>
      <c r="Q21" s="116"/>
      <c r="R21" s="116"/>
      <c r="S21" s="116"/>
      <c r="T21" s="116"/>
      <c r="U21" s="116"/>
      <c r="V21" s="116"/>
    </row>
    <row r="22" spans="1:22" s="118" customFormat="1" ht="18" customHeight="1">
      <c r="A22" s="983" t="s">
        <v>69</v>
      </c>
      <c r="B22" s="856">
        <v>632604</v>
      </c>
      <c r="C22" s="856">
        <v>1468876</v>
      </c>
      <c r="D22" s="856">
        <v>722927</v>
      </c>
      <c r="E22" s="856">
        <v>745949</v>
      </c>
      <c r="F22" s="857">
        <v>242</v>
      </c>
      <c r="G22" s="871"/>
      <c r="I22" s="1316" t="s">
        <v>638</v>
      </c>
      <c r="J22" s="1316"/>
      <c r="K22" s="1316"/>
      <c r="L22" s="1316"/>
      <c r="M22" s="1316"/>
      <c r="N22" s="686">
        <v>0</v>
      </c>
      <c r="O22" s="119"/>
      <c r="P22" s="119"/>
      <c r="Q22" s="116"/>
      <c r="R22" s="116"/>
      <c r="S22" s="116"/>
      <c r="T22" s="116"/>
      <c r="U22" s="116"/>
      <c r="V22" s="116"/>
    </row>
    <row r="23" spans="1:22" s="118" customFormat="1" ht="18" customHeight="1">
      <c r="A23" s="983" t="s">
        <v>70</v>
      </c>
      <c r="B23" s="856">
        <v>633226</v>
      </c>
      <c r="C23" s="856">
        <v>1469230</v>
      </c>
      <c r="D23" s="856">
        <v>723087</v>
      </c>
      <c r="E23" s="856">
        <v>746143</v>
      </c>
      <c r="F23" s="857">
        <v>354</v>
      </c>
      <c r="G23" s="871"/>
      <c r="J23" s="864" t="s">
        <v>63</v>
      </c>
      <c r="K23" s="865">
        <v>-791</v>
      </c>
      <c r="L23" s="865"/>
      <c r="M23" s="875" t="s">
        <v>64</v>
      </c>
      <c r="N23" s="115"/>
      <c r="O23" s="119"/>
      <c r="P23" s="119"/>
      <c r="Q23" s="116"/>
      <c r="R23" s="116"/>
      <c r="S23" s="116"/>
      <c r="T23" s="116"/>
      <c r="U23" s="116"/>
      <c r="V23" s="116"/>
    </row>
    <row r="24" spans="1:22" s="118" customFormat="1" ht="18" customHeight="1">
      <c r="A24" s="983" t="s">
        <v>542</v>
      </c>
      <c r="B24" s="856">
        <v>633685</v>
      </c>
      <c r="C24" s="856">
        <v>1469382</v>
      </c>
      <c r="D24" s="856">
        <v>723200</v>
      </c>
      <c r="E24" s="856">
        <v>746182</v>
      </c>
      <c r="F24" s="857">
        <v>152</v>
      </c>
      <c r="G24" s="871"/>
      <c r="I24" s="118">
        <v>0</v>
      </c>
      <c r="J24" s="868" t="s">
        <v>558</v>
      </c>
      <c r="K24" s="865">
        <v>-2012</v>
      </c>
      <c r="L24" s="869"/>
      <c r="M24" s="870" t="s">
        <v>64</v>
      </c>
      <c r="N24" s="115"/>
      <c r="O24" s="119"/>
      <c r="P24" s="119"/>
      <c r="Q24" s="116"/>
      <c r="R24" s="116"/>
      <c r="S24" s="116"/>
      <c r="T24" s="116"/>
      <c r="U24" s="116"/>
      <c r="V24" s="116"/>
    </row>
    <row r="25" spans="1:22" s="118" customFormat="1" ht="18" customHeight="1">
      <c r="A25" s="983" t="s">
        <v>71</v>
      </c>
      <c r="B25" s="856">
        <v>633886</v>
      </c>
      <c r="C25" s="856">
        <v>1469110</v>
      </c>
      <c r="D25" s="856">
        <v>723041</v>
      </c>
      <c r="E25" s="856">
        <v>746069</v>
      </c>
      <c r="F25" s="857">
        <v>-272</v>
      </c>
      <c r="G25" s="876"/>
      <c r="H25" s="115"/>
      <c r="I25" s="118">
        <v>0</v>
      </c>
      <c r="J25" s="868" t="s">
        <v>559</v>
      </c>
      <c r="K25" s="865">
        <v>1221</v>
      </c>
      <c r="L25" s="872"/>
      <c r="M25" s="870" t="s">
        <v>64</v>
      </c>
      <c r="N25" s="115"/>
      <c r="O25" s="119"/>
      <c r="P25" s="119"/>
      <c r="Q25" s="116"/>
      <c r="R25" s="116"/>
      <c r="S25" s="116"/>
      <c r="T25" s="116"/>
      <c r="U25" s="116"/>
      <c r="V25" s="116"/>
    </row>
    <row r="26" spans="1:22" s="118" customFormat="1" ht="18" customHeight="1">
      <c r="A26" s="983" t="s">
        <v>72</v>
      </c>
      <c r="B26" s="856">
        <v>634195</v>
      </c>
      <c r="C26" s="856">
        <v>1468804</v>
      </c>
      <c r="D26" s="856">
        <v>722878</v>
      </c>
      <c r="E26" s="856">
        <v>745926</v>
      </c>
      <c r="F26" s="857">
        <v>-306</v>
      </c>
      <c r="G26" s="876"/>
      <c r="I26" s="873">
        <v>0</v>
      </c>
      <c r="J26" s="874" t="s">
        <v>45</v>
      </c>
      <c r="K26" s="865">
        <v>-285</v>
      </c>
      <c r="L26" s="865"/>
      <c r="M26" s="870" t="s">
        <v>64</v>
      </c>
      <c r="O26" s="119"/>
      <c r="P26" s="119"/>
      <c r="Q26" s="116"/>
      <c r="R26" s="116"/>
      <c r="S26" s="116"/>
      <c r="T26" s="116"/>
      <c r="U26" s="116"/>
      <c r="V26" s="116"/>
    </row>
    <row r="27" spans="1:22" s="118" customFormat="1" ht="18" customHeight="1">
      <c r="A27" s="983" t="s">
        <v>591</v>
      </c>
      <c r="B27" s="856">
        <v>633674</v>
      </c>
      <c r="C27" s="856">
        <v>1462871</v>
      </c>
      <c r="D27" s="856">
        <v>719729</v>
      </c>
      <c r="E27" s="856">
        <v>743142</v>
      </c>
      <c r="F27" s="857">
        <v>-5933</v>
      </c>
      <c r="G27" s="876"/>
      <c r="I27" s="877">
        <v>0</v>
      </c>
      <c r="J27" s="874" t="s">
        <v>46</v>
      </c>
      <c r="K27" s="865">
        <v>-506</v>
      </c>
      <c r="L27" s="865"/>
      <c r="M27" s="870" t="s">
        <v>64</v>
      </c>
      <c r="O27" s="119"/>
      <c r="P27" s="119"/>
      <c r="Q27" s="116"/>
      <c r="R27" s="116"/>
      <c r="S27" s="116"/>
      <c r="T27" s="116"/>
      <c r="U27" s="116"/>
      <c r="V27" s="116"/>
    </row>
    <row r="28" spans="1:22" s="118" customFormat="1" ht="18" customHeight="1">
      <c r="A28" s="983" t="s">
        <v>605</v>
      </c>
      <c r="B28" s="856">
        <v>637198</v>
      </c>
      <c r="C28" s="856">
        <v>1466068</v>
      </c>
      <c r="D28" s="856">
        <v>721530</v>
      </c>
      <c r="E28" s="856">
        <v>744538</v>
      </c>
      <c r="F28" s="857">
        <v>3197</v>
      </c>
      <c r="G28" s="876"/>
      <c r="I28" s="877">
        <v>0</v>
      </c>
      <c r="J28" s="864" t="s">
        <v>47</v>
      </c>
      <c r="K28" s="865">
        <v>8987</v>
      </c>
      <c r="L28" s="865"/>
      <c r="M28" s="866" t="s">
        <v>18</v>
      </c>
      <c r="O28" s="119"/>
      <c r="P28" s="119"/>
      <c r="Q28" s="116"/>
      <c r="R28" s="116"/>
      <c r="S28" s="116"/>
      <c r="T28" s="116"/>
      <c r="U28" s="116"/>
      <c r="V28" s="116"/>
    </row>
    <row r="29" spans="1:22" s="118" customFormat="1" ht="18" customHeight="1" thickBot="1">
      <c r="A29" s="986" t="s">
        <v>635</v>
      </c>
      <c r="B29" s="878">
        <v>638469</v>
      </c>
      <c r="C29" s="878">
        <v>1467009</v>
      </c>
      <c r="D29" s="878">
        <v>722013</v>
      </c>
      <c r="E29" s="878">
        <v>744996</v>
      </c>
      <c r="F29" s="879">
        <v>941</v>
      </c>
      <c r="G29" s="876"/>
      <c r="I29" s="877">
        <v>0</v>
      </c>
      <c r="J29" s="864"/>
      <c r="K29" s="865"/>
      <c r="L29" s="865"/>
      <c r="M29" s="866"/>
      <c r="O29" s="119"/>
      <c r="P29" s="119"/>
      <c r="Q29" s="116"/>
      <c r="R29" s="116"/>
      <c r="S29" s="116"/>
      <c r="T29" s="116"/>
      <c r="U29" s="116"/>
      <c r="V29" s="116"/>
    </row>
    <row r="30" spans="2:16" s="118" customFormat="1" ht="18" customHeight="1">
      <c r="B30" s="687"/>
      <c r="C30" s="687"/>
      <c r="D30" s="687"/>
      <c r="E30" s="687"/>
      <c r="F30" s="122"/>
      <c r="G30" s="122"/>
      <c r="O30" s="126"/>
      <c r="P30" s="126"/>
    </row>
    <row r="31" spans="1:22" s="118" customFormat="1" ht="18" customHeight="1">
      <c r="A31" s="123"/>
      <c r="B31" s="124"/>
      <c r="C31" s="124"/>
      <c r="D31" s="124"/>
      <c r="E31" s="124"/>
      <c r="F31" s="125"/>
      <c r="G31" s="125"/>
      <c r="H31" s="116"/>
      <c r="I31" s="116"/>
      <c r="J31" s="116"/>
      <c r="K31" s="116"/>
      <c r="L31" s="116"/>
      <c r="M31" s="116"/>
      <c r="O31" s="119"/>
      <c r="P31" s="119"/>
      <c r="Q31" s="116"/>
      <c r="R31" s="116"/>
      <c r="S31" s="116"/>
      <c r="T31" s="116"/>
      <c r="U31" s="116"/>
      <c r="V31" s="116"/>
    </row>
    <row r="32" spans="1:22" s="118" customFormat="1" ht="18" customHeight="1">
      <c r="A32" s="123"/>
      <c r="B32" s="124"/>
      <c r="C32" s="124"/>
      <c r="D32" s="124"/>
      <c r="E32" s="124"/>
      <c r="F32" s="125"/>
      <c r="G32" s="125"/>
      <c r="H32" s="116"/>
      <c r="I32" s="116"/>
      <c r="J32" s="116"/>
      <c r="K32" s="116"/>
      <c r="L32" s="116"/>
      <c r="M32" s="116"/>
      <c r="O32" s="119"/>
      <c r="P32" s="119"/>
      <c r="Q32" s="116"/>
      <c r="R32" s="116"/>
      <c r="S32" s="116"/>
      <c r="T32" s="116"/>
      <c r="U32" s="116"/>
      <c r="V32" s="116"/>
    </row>
    <row r="33" spans="1:22" s="118" customFormat="1" ht="18" customHeight="1">
      <c r="A33" s="123"/>
      <c r="B33" s="124"/>
      <c r="C33" s="124"/>
      <c r="D33" s="124"/>
      <c r="E33" s="124"/>
      <c r="F33" s="125"/>
      <c r="G33" s="125"/>
      <c r="H33" s="123"/>
      <c r="I33" s="123"/>
      <c r="J33" s="123"/>
      <c r="K33" s="123"/>
      <c r="L33" s="123"/>
      <c r="M33" s="123"/>
      <c r="O33" s="119"/>
      <c r="P33" s="119"/>
      <c r="Q33" s="116"/>
      <c r="R33" s="116"/>
      <c r="S33" s="116"/>
      <c r="T33" s="116"/>
      <c r="U33" s="116"/>
      <c r="V33" s="116"/>
    </row>
    <row r="34" spans="1:22" s="118" customFormat="1" ht="18" customHeight="1">
      <c r="A34" s="123"/>
      <c r="B34" s="124"/>
      <c r="C34" s="124"/>
      <c r="D34" s="124"/>
      <c r="E34" s="124"/>
      <c r="F34" s="125"/>
      <c r="G34" s="125"/>
      <c r="H34" s="123"/>
      <c r="I34" s="123"/>
      <c r="J34" s="123"/>
      <c r="K34" s="123"/>
      <c r="L34" s="123"/>
      <c r="M34" s="123"/>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2"/>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2"/>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6"/>
      <c r="O39" s="119"/>
      <c r="P39" s="119"/>
      <c r="Q39" s="116"/>
      <c r="R39" s="116"/>
      <c r="S39" s="116"/>
      <c r="T39" s="116"/>
      <c r="U39" s="116"/>
      <c r="V39" s="116"/>
    </row>
    <row r="40" ht="18" customHeight="1"/>
    <row r="41" ht="15.75" customHeight="1"/>
    <row r="60" ht="25.5" customHeight="1"/>
    <row r="61" ht="4.5" customHeight="1" hidden="1"/>
    <row r="62" spans="2:7" ht="13.5" customHeight="1">
      <c r="B62" s="127"/>
      <c r="C62" s="127"/>
      <c r="D62" s="127"/>
      <c r="E62" s="127"/>
      <c r="F62" s="127"/>
      <c r="G62" s="127"/>
    </row>
    <row r="63" spans="1:14" ht="7.5" customHeight="1" hidden="1">
      <c r="A63" s="128"/>
      <c r="B63" s="128"/>
      <c r="C63" s="128"/>
      <c r="D63" s="128"/>
      <c r="E63" s="128"/>
      <c r="F63" s="128"/>
      <c r="G63" s="128"/>
      <c r="M63" s="128"/>
      <c r="N63" s="128"/>
    </row>
    <row r="64" spans="8:14" ht="17.25">
      <c r="H64" s="127"/>
      <c r="I64" s="128"/>
      <c r="J64" s="128"/>
      <c r="K64" s="128"/>
      <c r="L64" s="128"/>
      <c r="M64" s="128"/>
      <c r="N64" s="128"/>
    </row>
    <row r="65" ht="13.5">
      <c r="H65" s="128"/>
    </row>
  </sheetData>
  <sheetProtection/>
  <mergeCells count="11">
    <mergeCell ref="J7:K7"/>
    <mergeCell ref="J8:K8"/>
    <mergeCell ref="A1:M1"/>
    <mergeCell ref="J10:K10"/>
    <mergeCell ref="H2:M2"/>
    <mergeCell ref="I14:M14"/>
    <mergeCell ref="I22:M22"/>
    <mergeCell ref="C2:E2"/>
    <mergeCell ref="C3:E3"/>
    <mergeCell ref="F2:F6"/>
    <mergeCell ref="J5:K5"/>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8"/>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26" t="s">
        <v>73</v>
      </c>
      <c r="B1" s="1326"/>
      <c r="C1" s="1326"/>
      <c r="D1" s="1326"/>
      <c r="E1" s="1326"/>
      <c r="F1" s="1326"/>
      <c r="G1" s="1326"/>
      <c r="H1" s="1326"/>
      <c r="I1" s="1326"/>
      <c r="J1" s="1326"/>
      <c r="K1" s="1326"/>
      <c r="L1" s="1326"/>
      <c r="M1" s="1326"/>
      <c r="N1" s="1326"/>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462</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27" t="s">
        <v>422</v>
      </c>
      <c r="B5" s="1328"/>
      <c r="C5" s="1333" t="s">
        <v>453</v>
      </c>
      <c r="D5" s="1336" t="s">
        <v>74</v>
      </c>
      <c r="E5" s="1337"/>
      <c r="F5" s="1338"/>
      <c r="G5" s="1336" t="s">
        <v>75</v>
      </c>
      <c r="H5" s="1337"/>
      <c r="I5" s="1338"/>
      <c r="J5" s="1342" t="s">
        <v>76</v>
      </c>
      <c r="K5" s="1345" t="s">
        <v>77</v>
      </c>
      <c r="L5" s="1333" t="s">
        <v>364</v>
      </c>
      <c r="M5" s="1348" t="s">
        <v>78</v>
      </c>
      <c r="N5" s="134"/>
      <c r="O5" s="92"/>
      <c r="P5" s="92"/>
      <c r="Q5" s="61"/>
    </row>
    <row r="6" spans="1:17" ht="12" customHeight="1">
      <c r="A6" s="1329"/>
      <c r="B6" s="1330"/>
      <c r="C6" s="1334"/>
      <c r="D6" s="1339"/>
      <c r="E6" s="1340"/>
      <c r="F6" s="1341"/>
      <c r="G6" s="1339"/>
      <c r="H6" s="1340"/>
      <c r="I6" s="1341"/>
      <c r="J6" s="1343"/>
      <c r="K6" s="1346"/>
      <c r="L6" s="1334"/>
      <c r="M6" s="1349"/>
      <c r="N6" s="136"/>
      <c r="O6" s="92"/>
      <c r="P6" s="92"/>
      <c r="Q6" s="61"/>
    </row>
    <row r="7" spans="1:27" ht="12" customHeight="1">
      <c r="A7" s="1329"/>
      <c r="B7" s="1330"/>
      <c r="C7" s="1334"/>
      <c r="D7" s="1306"/>
      <c r="E7" s="1307"/>
      <c r="F7" s="1308"/>
      <c r="G7" s="1306"/>
      <c r="H7" s="1307"/>
      <c r="I7" s="1308"/>
      <c r="J7" s="1343"/>
      <c r="K7" s="1346"/>
      <c r="L7" s="1334"/>
      <c r="M7" s="1349"/>
      <c r="N7" s="136"/>
      <c r="O7" s="92"/>
      <c r="P7" s="92"/>
      <c r="Q7" s="61"/>
      <c r="S7" s="29"/>
      <c r="T7" s="29"/>
      <c r="U7" s="29"/>
      <c r="V7" s="29"/>
      <c r="W7" s="29"/>
      <c r="X7" s="29"/>
      <c r="Y7" s="29"/>
      <c r="Z7" s="29"/>
      <c r="AA7" s="30"/>
    </row>
    <row r="8" spans="1:60" ht="12" customHeight="1">
      <c r="A8" s="1329"/>
      <c r="B8" s="1330"/>
      <c r="C8" s="1334"/>
      <c r="D8" s="1351" t="s">
        <v>79</v>
      </c>
      <c r="E8" s="1351" t="s">
        <v>80</v>
      </c>
      <c r="F8" s="1354" t="s">
        <v>81</v>
      </c>
      <c r="G8" s="1351" t="s">
        <v>82</v>
      </c>
      <c r="H8" s="1355" t="s">
        <v>83</v>
      </c>
      <c r="I8" s="1354" t="s">
        <v>84</v>
      </c>
      <c r="J8" s="1343"/>
      <c r="K8" s="1346"/>
      <c r="L8" s="1334"/>
      <c r="M8" s="1349"/>
      <c r="N8" s="136"/>
      <c r="O8" s="92"/>
      <c r="P8" s="92"/>
      <c r="Q8" s="61"/>
      <c r="R8" s="101"/>
      <c r="T8" s="30"/>
      <c r="U8" s="30"/>
      <c r="V8" s="30"/>
      <c r="W8" s="30"/>
      <c r="X8" s="30"/>
      <c r="Y8" s="30"/>
      <c r="Z8" s="30"/>
      <c r="AG8" s="101"/>
      <c r="AH8" s="101"/>
      <c r="AI8" s="101"/>
      <c r="AJ8" s="101"/>
      <c r="AM8" s="101"/>
      <c r="BE8" s="101"/>
      <c r="BF8" s="101"/>
      <c r="BG8" s="101"/>
      <c r="BH8" s="101"/>
    </row>
    <row r="9" spans="1:17" ht="12" customHeight="1">
      <c r="A9" s="1329"/>
      <c r="B9" s="1330"/>
      <c r="C9" s="1334"/>
      <c r="D9" s="1352"/>
      <c r="E9" s="1352"/>
      <c r="F9" s="1352"/>
      <c r="G9" s="1352"/>
      <c r="H9" s="1356"/>
      <c r="I9" s="1352"/>
      <c r="J9" s="1343"/>
      <c r="K9" s="1346"/>
      <c r="L9" s="1334"/>
      <c r="M9" s="1349"/>
      <c r="N9" s="136"/>
      <c r="O9" s="92"/>
      <c r="P9" s="92"/>
      <c r="Q9" s="61"/>
    </row>
    <row r="10" spans="1:17" ht="12" customHeight="1">
      <c r="A10" s="1329"/>
      <c r="B10" s="1330"/>
      <c r="C10" s="1334"/>
      <c r="D10" s="1352"/>
      <c r="E10" s="1352"/>
      <c r="F10" s="1352"/>
      <c r="G10" s="1352"/>
      <c r="H10" s="1356"/>
      <c r="I10" s="1352"/>
      <c r="J10" s="1343"/>
      <c r="K10" s="1346"/>
      <c r="L10" s="1334"/>
      <c r="M10" s="1349"/>
      <c r="N10" s="136"/>
      <c r="O10" s="92"/>
      <c r="P10" s="92"/>
      <c r="Q10" s="61"/>
    </row>
    <row r="11" spans="1:60" ht="12" customHeight="1">
      <c r="A11" s="1329"/>
      <c r="B11" s="1330"/>
      <c r="C11" s="1334"/>
      <c r="D11" s="1352"/>
      <c r="E11" s="1352"/>
      <c r="F11" s="1352"/>
      <c r="G11" s="1352"/>
      <c r="H11" s="1356"/>
      <c r="I11" s="1352"/>
      <c r="J11" s="1343"/>
      <c r="K11" s="1346"/>
      <c r="L11" s="1334"/>
      <c r="M11" s="1349"/>
      <c r="N11" s="136"/>
      <c r="O11" s="92"/>
      <c r="P11" s="92"/>
      <c r="Q11" s="61"/>
      <c r="AG11" s="101"/>
      <c r="AH11" s="101"/>
      <c r="AI11" s="101"/>
      <c r="AJ11" s="101"/>
      <c r="BE11" s="101"/>
      <c r="BF11" s="101"/>
      <c r="BG11" s="101"/>
      <c r="BH11" s="101"/>
    </row>
    <row r="12" spans="1:61" ht="9.75" customHeight="1">
      <c r="A12" s="1331"/>
      <c r="B12" s="1332"/>
      <c r="C12" s="1335"/>
      <c r="D12" s="1353"/>
      <c r="E12" s="1353"/>
      <c r="F12" s="1353"/>
      <c r="G12" s="1353"/>
      <c r="H12" s="1357"/>
      <c r="I12" s="1353"/>
      <c r="J12" s="1344"/>
      <c r="K12" s="1347"/>
      <c r="L12" s="1335"/>
      <c r="M12" s="1350"/>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548</v>
      </c>
      <c r="B14" s="145"/>
      <c r="C14" s="725">
        <v>1467480</v>
      </c>
      <c r="D14" s="726">
        <v>15112</v>
      </c>
      <c r="E14" s="726">
        <v>12499</v>
      </c>
      <c r="F14" s="726">
        <v>2613</v>
      </c>
      <c r="G14" s="726">
        <v>80651</v>
      </c>
      <c r="H14" s="726">
        <v>78608</v>
      </c>
      <c r="I14" s="726">
        <v>2043</v>
      </c>
      <c r="J14" s="726">
        <v>4656</v>
      </c>
      <c r="K14" s="727">
        <v>323</v>
      </c>
      <c r="L14" s="728">
        <v>7376</v>
      </c>
      <c r="M14" s="728">
        <v>3410</v>
      </c>
      <c r="N14" s="146"/>
      <c r="O14" s="44"/>
      <c r="P14" s="729"/>
      <c r="Q14" s="147"/>
    </row>
    <row r="15" spans="1:21" s="51" customFormat="1" ht="18.75" customHeight="1">
      <c r="A15" s="144" t="s">
        <v>546</v>
      </c>
      <c r="B15" s="145"/>
      <c r="C15" s="725">
        <v>1468526</v>
      </c>
      <c r="D15" s="726">
        <v>14746</v>
      </c>
      <c r="E15" s="726">
        <v>13349</v>
      </c>
      <c r="F15" s="726">
        <v>1397</v>
      </c>
      <c r="G15" s="726">
        <v>76315</v>
      </c>
      <c r="H15" s="726">
        <v>76666</v>
      </c>
      <c r="I15" s="726">
        <v>-351</v>
      </c>
      <c r="J15" s="730">
        <v>1046</v>
      </c>
      <c r="K15" s="727">
        <v>365</v>
      </c>
      <c r="L15" s="728">
        <v>7020</v>
      </c>
      <c r="M15" s="728">
        <v>3187</v>
      </c>
      <c r="N15" s="146"/>
      <c r="O15" s="44"/>
      <c r="P15" s="729"/>
      <c r="Q15" s="147"/>
      <c r="S15" s="731"/>
      <c r="T15" s="731"/>
      <c r="U15" s="731"/>
    </row>
    <row r="16" spans="1:21" s="51" customFormat="1" ht="18.75" customHeight="1">
      <c r="A16" s="144" t="s">
        <v>547</v>
      </c>
      <c r="B16" s="145"/>
      <c r="C16" s="740">
        <v>1468634</v>
      </c>
      <c r="D16" s="726">
        <v>13801</v>
      </c>
      <c r="E16" s="726">
        <v>14999</v>
      </c>
      <c r="F16" s="726">
        <v>-1198</v>
      </c>
      <c r="G16" s="726">
        <v>80051</v>
      </c>
      <c r="H16" s="726">
        <v>78606</v>
      </c>
      <c r="I16" s="726">
        <v>1445</v>
      </c>
      <c r="J16" s="726">
        <v>247</v>
      </c>
      <c r="K16" s="727">
        <v>310</v>
      </c>
      <c r="L16" s="728">
        <v>7634</v>
      </c>
      <c r="M16" s="728">
        <v>3207</v>
      </c>
      <c r="N16" s="146"/>
      <c r="O16" s="44"/>
      <c r="P16" s="729"/>
      <c r="Q16" s="147"/>
      <c r="S16" s="731"/>
      <c r="T16" s="731"/>
      <c r="U16" s="731"/>
    </row>
    <row r="17" spans="1:17" ht="18" customHeight="1">
      <c r="A17" s="148"/>
      <c r="B17" s="149"/>
      <c r="C17" s="732"/>
      <c r="D17" s="733"/>
      <c r="E17" s="733"/>
      <c r="F17" s="733"/>
      <c r="G17" s="733"/>
      <c r="H17" s="733"/>
      <c r="I17" s="733"/>
      <c r="J17" s="733"/>
      <c r="K17" s="734"/>
      <c r="L17" s="733"/>
      <c r="M17" s="733"/>
      <c r="N17" s="80"/>
      <c r="O17" s="92"/>
      <c r="P17" s="44"/>
      <c r="Q17" s="147"/>
    </row>
    <row r="18" spans="1:19" ht="18.75" customHeight="1">
      <c r="A18" s="150" t="s">
        <v>632</v>
      </c>
      <c r="B18" s="151"/>
      <c r="C18" s="725">
        <v>1468780</v>
      </c>
      <c r="D18" s="735">
        <v>1010</v>
      </c>
      <c r="E18" s="735">
        <v>1099</v>
      </c>
      <c r="F18" s="736">
        <f>D18-E18</f>
        <v>-89</v>
      </c>
      <c r="G18" s="728">
        <v>4562</v>
      </c>
      <c r="H18" s="728">
        <v>4926</v>
      </c>
      <c r="I18" s="733">
        <f>G18-H18</f>
        <v>-364</v>
      </c>
      <c r="J18" s="733">
        <f>F18+I18</f>
        <v>-453</v>
      </c>
      <c r="K18" s="727">
        <v>28</v>
      </c>
      <c r="L18" s="728">
        <v>908</v>
      </c>
      <c r="M18" s="728">
        <v>364</v>
      </c>
      <c r="N18" s="60"/>
      <c r="O18" s="92"/>
      <c r="P18" s="235"/>
      <c r="Q18" s="147"/>
      <c r="S18" s="30"/>
    </row>
    <row r="19" spans="1:19" ht="18.75" customHeight="1">
      <c r="A19" s="150" t="s">
        <v>372</v>
      </c>
      <c r="B19" s="151"/>
      <c r="C19" s="698">
        <v>1462940</v>
      </c>
      <c r="D19" s="737">
        <v>1131</v>
      </c>
      <c r="E19" s="737">
        <v>1269</v>
      </c>
      <c r="F19" s="738">
        <f>D19-E19</f>
        <v>-138</v>
      </c>
      <c r="G19" s="711">
        <v>13131</v>
      </c>
      <c r="H19" s="711">
        <v>18833</v>
      </c>
      <c r="I19" s="733">
        <f>G19-H19</f>
        <v>-5702</v>
      </c>
      <c r="J19" s="733">
        <f>F19+I19</f>
        <v>-5840</v>
      </c>
      <c r="K19" s="739">
        <v>24</v>
      </c>
      <c r="L19" s="711">
        <v>428</v>
      </c>
      <c r="M19" s="711">
        <v>276</v>
      </c>
      <c r="N19" s="60"/>
      <c r="O19" s="92"/>
      <c r="P19" s="235"/>
      <c r="Q19" s="147"/>
      <c r="S19" s="30"/>
    </row>
    <row r="20" spans="1:19" ht="18.75" customHeight="1">
      <c r="A20" s="150" t="s">
        <v>373</v>
      </c>
      <c r="B20" s="151"/>
      <c r="C20" s="740">
        <v>1466870</v>
      </c>
      <c r="D20" s="741">
        <v>1010</v>
      </c>
      <c r="E20" s="741">
        <v>1151</v>
      </c>
      <c r="F20" s="742">
        <v>-141</v>
      </c>
      <c r="G20" s="743">
        <v>13045</v>
      </c>
      <c r="H20" s="743">
        <v>8974</v>
      </c>
      <c r="I20" s="744">
        <v>4071</v>
      </c>
      <c r="J20" s="744">
        <v>3930</v>
      </c>
      <c r="K20" s="739">
        <v>27</v>
      </c>
      <c r="L20" s="711">
        <v>610</v>
      </c>
      <c r="M20" s="711">
        <v>236</v>
      </c>
      <c r="N20" s="60"/>
      <c r="O20" s="92"/>
      <c r="P20" s="235"/>
      <c r="Q20" s="147"/>
      <c r="S20" s="30"/>
    </row>
    <row r="21" spans="1:19" ht="18.75" customHeight="1">
      <c r="A21" s="150" t="s">
        <v>374</v>
      </c>
      <c r="B21" s="151"/>
      <c r="C21" s="740">
        <v>1466870</v>
      </c>
      <c r="D21" s="741">
        <v>1166</v>
      </c>
      <c r="E21" s="741">
        <v>1170</v>
      </c>
      <c r="F21" s="742">
        <v>-4</v>
      </c>
      <c r="G21" s="743">
        <v>6382</v>
      </c>
      <c r="H21" s="743">
        <v>5448</v>
      </c>
      <c r="I21" s="838">
        <v>934</v>
      </c>
      <c r="J21" s="838">
        <v>930</v>
      </c>
      <c r="K21" s="739">
        <v>26</v>
      </c>
      <c r="L21" s="711">
        <v>450</v>
      </c>
      <c r="M21" s="711">
        <v>264</v>
      </c>
      <c r="N21" s="60"/>
      <c r="O21" s="92"/>
      <c r="P21" s="235"/>
      <c r="Q21" s="147"/>
      <c r="S21" s="30"/>
    </row>
    <row r="22" spans="1:19" ht="18.75" customHeight="1">
      <c r="A22" s="150" t="s">
        <v>375</v>
      </c>
      <c r="B22" s="151"/>
      <c r="C22" s="740">
        <v>1468428</v>
      </c>
      <c r="D22" s="741">
        <v>1038</v>
      </c>
      <c r="E22" s="741">
        <v>1173</v>
      </c>
      <c r="F22" s="742">
        <v>-135</v>
      </c>
      <c r="G22" s="743">
        <v>5875</v>
      </c>
      <c r="H22" s="743">
        <v>5112</v>
      </c>
      <c r="I22" s="838">
        <v>763</v>
      </c>
      <c r="J22" s="838">
        <v>628</v>
      </c>
      <c r="K22" s="739">
        <v>36</v>
      </c>
      <c r="L22" s="711">
        <v>673</v>
      </c>
      <c r="M22" s="711">
        <v>250</v>
      </c>
      <c r="N22" s="60"/>
      <c r="O22" s="92"/>
      <c r="P22" s="235"/>
      <c r="Q22" s="147"/>
      <c r="S22" s="30"/>
    </row>
    <row r="23" spans="1:19" s="51" customFormat="1" ht="18.75" customHeight="1">
      <c r="A23" s="880" t="s">
        <v>376</v>
      </c>
      <c r="B23" s="881"/>
      <c r="C23" s="740">
        <v>1468492</v>
      </c>
      <c r="D23" s="741">
        <v>1086</v>
      </c>
      <c r="E23" s="741">
        <v>1258</v>
      </c>
      <c r="F23" s="742">
        <v>-172</v>
      </c>
      <c r="G23" s="743">
        <v>5669</v>
      </c>
      <c r="H23" s="743">
        <v>5433</v>
      </c>
      <c r="I23" s="838">
        <v>236</v>
      </c>
      <c r="J23" s="838">
        <v>64</v>
      </c>
      <c r="K23" s="739">
        <v>17</v>
      </c>
      <c r="L23" s="711">
        <v>580</v>
      </c>
      <c r="M23" s="711">
        <v>255</v>
      </c>
      <c r="N23" s="60"/>
      <c r="O23" s="44"/>
      <c r="P23" s="882"/>
      <c r="Q23" s="147"/>
      <c r="S23" s="883"/>
    </row>
    <row r="24" spans="1:19" s="51" customFormat="1" ht="18.75" customHeight="1">
      <c r="A24" s="880" t="s">
        <v>377</v>
      </c>
      <c r="B24" s="881"/>
      <c r="C24" s="740">
        <v>1468678</v>
      </c>
      <c r="D24" s="741">
        <v>1283</v>
      </c>
      <c r="E24" s="741">
        <v>1656</v>
      </c>
      <c r="F24" s="742">
        <v>-373</v>
      </c>
      <c r="G24" s="743">
        <v>6156</v>
      </c>
      <c r="H24" s="743">
        <v>5597</v>
      </c>
      <c r="I24" s="838">
        <v>559</v>
      </c>
      <c r="J24" s="838">
        <v>186</v>
      </c>
      <c r="K24" s="739">
        <v>30</v>
      </c>
      <c r="L24" s="711">
        <v>448</v>
      </c>
      <c r="M24" s="711">
        <v>252</v>
      </c>
      <c r="N24" s="60"/>
      <c r="O24" s="44"/>
      <c r="P24" s="882"/>
      <c r="Q24" s="147"/>
      <c r="S24" s="883"/>
    </row>
    <row r="25" spans="1:19" s="51" customFormat="1" ht="18.75" customHeight="1">
      <c r="A25" s="880" t="s">
        <v>535</v>
      </c>
      <c r="B25" s="881"/>
      <c r="C25" s="740">
        <v>1468634</v>
      </c>
      <c r="D25" s="741">
        <v>1301</v>
      </c>
      <c r="E25" s="741">
        <v>1311</v>
      </c>
      <c r="F25" s="742">
        <v>-10</v>
      </c>
      <c r="G25" s="743">
        <v>5011</v>
      </c>
      <c r="H25" s="743">
        <v>5045</v>
      </c>
      <c r="I25" s="838">
        <v>-34</v>
      </c>
      <c r="J25" s="838">
        <v>-44</v>
      </c>
      <c r="K25" s="739">
        <v>26</v>
      </c>
      <c r="L25" s="711">
        <v>607</v>
      </c>
      <c r="M25" s="711">
        <v>272</v>
      </c>
      <c r="N25" s="60"/>
      <c r="O25" s="44"/>
      <c r="P25" s="882"/>
      <c r="Q25" s="147"/>
      <c r="S25" s="952"/>
    </row>
    <row r="26" spans="1:19" s="51" customFormat="1" ht="18.75" customHeight="1">
      <c r="A26" s="880" t="s">
        <v>536</v>
      </c>
      <c r="B26" s="881"/>
      <c r="C26" s="740">
        <v>1468876</v>
      </c>
      <c r="D26" s="741">
        <v>1240</v>
      </c>
      <c r="E26" s="741">
        <v>1301</v>
      </c>
      <c r="F26" s="742">
        <v>-61</v>
      </c>
      <c r="G26" s="743">
        <v>5342</v>
      </c>
      <c r="H26" s="743">
        <v>5039</v>
      </c>
      <c r="I26" s="838">
        <v>303</v>
      </c>
      <c r="J26" s="838">
        <v>242</v>
      </c>
      <c r="K26" s="739">
        <v>20</v>
      </c>
      <c r="L26" s="711">
        <v>869</v>
      </c>
      <c r="M26" s="711">
        <v>254</v>
      </c>
      <c r="N26" s="60"/>
      <c r="O26" s="44"/>
      <c r="P26" s="882"/>
      <c r="Q26" s="147"/>
      <c r="S26" s="883"/>
    </row>
    <row r="27" spans="1:19" s="51" customFormat="1" ht="18.75" customHeight="1">
      <c r="A27" s="880" t="s">
        <v>545</v>
      </c>
      <c r="B27" s="881"/>
      <c r="C27" s="740">
        <v>1469230</v>
      </c>
      <c r="D27" s="741">
        <v>1149</v>
      </c>
      <c r="E27" s="741">
        <v>1213</v>
      </c>
      <c r="F27" s="742">
        <v>-64</v>
      </c>
      <c r="G27" s="743">
        <v>5313</v>
      </c>
      <c r="H27" s="743">
        <v>4895</v>
      </c>
      <c r="I27" s="838">
        <v>418</v>
      </c>
      <c r="J27" s="838">
        <v>354</v>
      </c>
      <c r="K27" s="739">
        <v>22</v>
      </c>
      <c r="L27" s="711">
        <v>608</v>
      </c>
      <c r="M27" s="711">
        <v>300</v>
      </c>
      <c r="N27" s="60"/>
      <c r="O27" s="44"/>
      <c r="P27" s="882"/>
      <c r="Q27" s="147"/>
      <c r="S27" s="883"/>
    </row>
    <row r="28" spans="1:19" s="51" customFormat="1" ht="18.75" customHeight="1">
      <c r="A28" s="150" t="s">
        <v>589</v>
      </c>
      <c r="B28" s="881"/>
      <c r="C28" s="740">
        <v>1469382</v>
      </c>
      <c r="D28" s="741">
        <v>1126</v>
      </c>
      <c r="E28" s="741">
        <v>1185</v>
      </c>
      <c r="F28" s="742">
        <v>-59</v>
      </c>
      <c r="G28" s="743">
        <v>5292</v>
      </c>
      <c r="H28" s="743">
        <v>5081</v>
      </c>
      <c r="I28" s="838">
        <v>211</v>
      </c>
      <c r="J28" s="838">
        <v>152</v>
      </c>
      <c r="K28" s="739">
        <v>18</v>
      </c>
      <c r="L28" s="711">
        <v>544</v>
      </c>
      <c r="M28" s="711">
        <v>257</v>
      </c>
      <c r="N28" s="60"/>
      <c r="O28" s="44"/>
      <c r="P28" s="882"/>
      <c r="Q28" s="147"/>
      <c r="S28" s="883"/>
    </row>
    <row r="29" spans="1:19" s="51" customFormat="1" ht="18.75" customHeight="1">
      <c r="A29" s="150" t="s">
        <v>606</v>
      </c>
      <c r="B29" s="881"/>
      <c r="C29" s="740">
        <v>1469110</v>
      </c>
      <c r="D29" s="741">
        <v>1056</v>
      </c>
      <c r="E29" s="741">
        <v>1438</v>
      </c>
      <c r="F29" s="742">
        <v>-382</v>
      </c>
      <c r="G29" s="743">
        <v>4748</v>
      </c>
      <c r="H29" s="743">
        <v>4638</v>
      </c>
      <c r="I29" s="838">
        <v>110</v>
      </c>
      <c r="J29" s="838">
        <v>-272</v>
      </c>
      <c r="K29" s="739">
        <v>28</v>
      </c>
      <c r="L29" s="711">
        <v>612</v>
      </c>
      <c r="M29" s="711">
        <v>233</v>
      </c>
      <c r="N29" s="60"/>
      <c r="O29" s="44"/>
      <c r="P29" s="882"/>
      <c r="Q29" s="147"/>
      <c r="S29" s="883"/>
    </row>
    <row r="30" spans="1:19" s="51" customFormat="1" ht="18.75" customHeight="1">
      <c r="A30" s="150" t="s">
        <v>639</v>
      </c>
      <c r="B30" s="881"/>
      <c r="C30" s="740">
        <v>1468804</v>
      </c>
      <c r="D30" s="741">
        <v>986</v>
      </c>
      <c r="E30" s="741">
        <v>1186</v>
      </c>
      <c r="F30" s="742">
        <v>-200</v>
      </c>
      <c r="G30" s="743">
        <v>2157</v>
      </c>
      <c r="H30" s="743">
        <v>2045</v>
      </c>
      <c r="I30" s="838">
        <v>-106</v>
      </c>
      <c r="J30" s="838">
        <v>-306</v>
      </c>
      <c r="K30" s="739">
        <v>36</v>
      </c>
      <c r="L30" s="711">
        <v>931</v>
      </c>
      <c r="M30" s="711">
        <v>346</v>
      </c>
      <c r="N30" s="60"/>
      <c r="O30" s="44"/>
      <c r="P30" s="882"/>
      <c r="Q30" s="147"/>
      <c r="S30" s="883"/>
    </row>
    <row r="31" spans="1:19" s="51" customFormat="1" ht="18.75" customHeight="1">
      <c r="A31" s="150" t="s">
        <v>640</v>
      </c>
      <c r="B31" s="881"/>
      <c r="C31" s="740">
        <v>1462871</v>
      </c>
      <c r="D31" s="741">
        <v>1020</v>
      </c>
      <c r="E31" s="741">
        <v>1314</v>
      </c>
      <c r="F31" s="742">
        <v>-294</v>
      </c>
      <c r="G31" s="743">
        <v>6067</v>
      </c>
      <c r="H31" s="743">
        <v>9654</v>
      </c>
      <c r="I31" s="838">
        <v>-5639</v>
      </c>
      <c r="J31" s="838">
        <v>-5933</v>
      </c>
      <c r="K31" s="739">
        <v>39</v>
      </c>
      <c r="L31" s="711">
        <v>473</v>
      </c>
      <c r="M31" s="711">
        <v>283</v>
      </c>
      <c r="N31" s="60"/>
      <c r="O31" s="44"/>
      <c r="P31" s="882"/>
      <c r="Q31" s="147"/>
      <c r="S31" s="883"/>
    </row>
    <row r="32" spans="1:17" ht="8.25" customHeight="1" thickBot="1">
      <c r="A32" s="152"/>
      <c r="B32" s="153"/>
      <c r="C32" s="839"/>
      <c r="D32" s="106"/>
      <c r="E32" s="106"/>
      <c r="F32" s="840"/>
      <c r="G32" s="840"/>
      <c r="H32" s="840"/>
      <c r="I32" s="841"/>
      <c r="J32" s="841"/>
      <c r="K32" s="154"/>
      <c r="L32" s="108"/>
      <c r="M32" s="108"/>
      <c r="N32" s="109"/>
      <c r="P32" s="44"/>
      <c r="Q32" s="147"/>
    </row>
    <row r="33" spans="1:17" ht="3" customHeight="1">
      <c r="A33" s="155"/>
      <c r="B33" s="155"/>
      <c r="C33" s="155"/>
      <c r="D33" s="79"/>
      <c r="E33" s="79"/>
      <c r="F33" s="156"/>
      <c r="G33" s="156"/>
      <c r="H33" s="156"/>
      <c r="I33" s="157"/>
      <c r="J33" s="157"/>
      <c r="K33" s="79"/>
      <c r="L33" s="79"/>
      <c r="M33" s="79"/>
      <c r="N33" s="79"/>
      <c r="P33" s="44"/>
      <c r="Q33" s="147"/>
    </row>
    <row r="34" spans="1:11" ht="14.25">
      <c r="A34" s="69" t="s">
        <v>460</v>
      </c>
      <c r="B34" s="73"/>
      <c r="C34" s="29"/>
      <c r="D34" s="29"/>
      <c r="E34" s="29"/>
      <c r="F34" s="29"/>
      <c r="G34" s="158"/>
      <c r="H34" s="159"/>
      <c r="K34" s="160"/>
    </row>
    <row r="35" spans="1:11" ht="14.25">
      <c r="A35" s="69" t="s">
        <v>461</v>
      </c>
      <c r="B35" s="73"/>
      <c r="C35" s="29"/>
      <c r="D35" s="29"/>
      <c r="E35" s="29"/>
      <c r="F35" s="29"/>
      <c r="G35" s="158"/>
      <c r="H35" s="159"/>
      <c r="K35" s="160"/>
    </row>
    <row r="36" spans="1:11" ht="14.25">
      <c r="A36" s="69" t="s">
        <v>85</v>
      </c>
      <c r="B36" s="73"/>
      <c r="C36" s="29"/>
      <c r="D36" s="29"/>
      <c r="E36" s="29"/>
      <c r="F36" s="29"/>
      <c r="G36" s="158"/>
      <c r="H36" s="159"/>
      <c r="K36" s="160"/>
    </row>
    <row r="37" spans="1:11" ht="14.25">
      <c r="A37" s="29"/>
      <c r="B37" s="29"/>
      <c r="C37" s="29"/>
      <c r="D37" s="29"/>
      <c r="E37" s="29"/>
      <c r="F37" s="29"/>
      <c r="G37" s="158"/>
      <c r="H37" s="159"/>
      <c r="K37" s="160"/>
    </row>
    <row r="38" spans="1:17" ht="18" customHeight="1">
      <c r="A38" s="29"/>
      <c r="B38" s="29"/>
      <c r="C38" s="29"/>
      <c r="D38"/>
      <c r="E38" s="29"/>
      <c r="F38" s="29"/>
      <c r="G38" s="158"/>
      <c r="H38" s="159"/>
      <c r="K38" s="160"/>
      <c r="Q38" s="61"/>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2:N33 C14:C17 K14:M16 G18:H31 K18:M31 C18:E31"/>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136" zoomScaleSheetLayoutView="136" workbookViewId="0" topLeftCell="A1">
      <selection activeCell="A1" sqref="A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476</v>
      </c>
      <c r="B1" s="162"/>
      <c r="C1" s="162"/>
      <c r="D1" s="162"/>
      <c r="E1" s="162"/>
      <c r="F1" s="162"/>
      <c r="G1" s="162"/>
      <c r="H1" s="162"/>
      <c r="I1" s="162"/>
      <c r="J1" s="162"/>
      <c r="K1" s="162"/>
      <c r="L1" s="162"/>
      <c r="M1" s="163"/>
    </row>
    <row r="2" spans="1:13" ht="17.25">
      <c r="A2" s="1358" t="s">
        <v>86</v>
      </c>
      <c r="B2" s="1358"/>
      <c r="C2" s="1358"/>
      <c r="D2" s="1358"/>
      <c r="E2" s="1358"/>
      <c r="F2" s="1358"/>
      <c r="G2" s="1358"/>
      <c r="H2" s="1358"/>
      <c r="I2" s="1358"/>
      <c r="J2" s="1358"/>
      <c r="K2" s="1358"/>
      <c r="L2" s="1358"/>
      <c r="M2" s="1358"/>
    </row>
    <row r="3" spans="1:13" ht="13.5">
      <c r="A3" s="161"/>
      <c r="B3" s="161"/>
      <c r="C3" s="161"/>
      <c r="D3" s="161"/>
      <c r="E3" s="161"/>
      <c r="F3" s="161"/>
      <c r="G3" s="161"/>
      <c r="H3" s="161"/>
      <c r="I3" s="161"/>
      <c r="J3" s="161"/>
      <c r="K3" s="161"/>
      <c r="L3" s="161"/>
      <c r="M3" s="666" t="s">
        <v>647</v>
      </c>
    </row>
    <row r="4" spans="1:13" ht="13.5">
      <c r="A4" s="161"/>
      <c r="B4" s="161"/>
      <c r="C4" s="161"/>
      <c r="D4" s="161"/>
      <c r="E4" s="161"/>
      <c r="F4" s="161"/>
      <c r="G4" s="161"/>
      <c r="H4" s="161"/>
      <c r="I4" s="161"/>
      <c r="J4" s="161"/>
      <c r="M4" s="630" t="s">
        <v>378</v>
      </c>
    </row>
    <row r="5" spans="1:13" ht="13.5">
      <c r="A5" s="1009" t="s">
        <v>571</v>
      </c>
      <c r="B5" s="1359" t="s">
        <v>87</v>
      </c>
      <c r="C5" s="1360"/>
      <c r="D5" s="1359" t="s">
        <v>88</v>
      </c>
      <c r="E5" s="1360"/>
      <c r="F5" s="1359" t="s">
        <v>89</v>
      </c>
      <c r="G5" s="1360"/>
      <c r="H5" s="1359" t="s">
        <v>90</v>
      </c>
      <c r="I5" s="1361"/>
      <c r="J5" s="1359" t="s">
        <v>91</v>
      </c>
      <c r="K5" s="1361"/>
      <c r="L5" s="1359" t="s">
        <v>92</v>
      </c>
      <c r="M5" s="1361"/>
    </row>
    <row r="6" spans="1:13" ht="13.5">
      <c r="A6" s="1010" t="s">
        <v>93</v>
      </c>
      <c r="B6" s="164"/>
      <c r="C6" s="165" t="s">
        <v>94</v>
      </c>
      <c r="D6" s="166"/>
      <c r="E6" s="165" t="s">
        <v>94</v>
      </c>
      <c r="F6" s="164"/>
      <c r="G6" s="165" t="s">
        <v>94</v>
      </c>
      <c r="H6" s="164"/>
      <c r="I6" s="165" t="s">
        <v>94</v>
      </c>
      <c r="J6" s="164"/>
      <c r="K6" s="165" t="s">
        <v>95</v>
      </c>
      <c r="L6" s="164"/>
      <c r="M6" s="165" t="s">
        <v>95</v>
      </c>
    </row>
    <row r="7" spans="1:13" s="997" customFormat="1" ht="16.5" customHeight="1">
      <c r="A7" s="1011"/>
      <c r="B7" s="1009" t="s">
        <v>572</v>
      </c>
      <c r="C7" s="1009" t="s">
        <v>560</v>
      </c>
      <c r="D7" s="1009" t="s">
        <v>13</v>
      </c>
      <c r="E7" s="1009" t="s">
        <v>560</v>
      </c>
      <c r="F7" s="1009" t="s">
        <v>13</v>
      </c>
      <c r="G7" s="1009" t="s">
        <v>560</v>
      </c>
      <c r="H7" s="1009" t="s">
        <v>13</v>
      </c>
      <c r="I7" s="1009" t="s">
        <v>560</v>
      </c>
      <c r="J7" s="1009" t="s">
        <v>561</v>
      </c>
      <c r="K7" s="1009" t="s">
        <v>562</v>
      </c>
      <c r="L7" s="1009" t="s">
        <v>561</v>
      </c>
      <c r="M7" s="1009" t="s">
        <v>562</v>
      </c>
    </row>
    <row r="8" spans="1:13" ht="13.5">
      <c r="A8" s="1012" t="s">
        <v>646</v>
      </c>
      <c r="B8" s="167">
        <v>5932</v>
      </c>
      <c r="C8" s="691">
        <v>-3.466232709519929</v>
      </c>
      <c r="D8" s="167">
        <v>32023</v>
      </c>
      <c r="E8" s="1046">
        <v>-0.8084500061950166</v>
      </c>
      <c r="F8" s="167">
        <v>9969</v>
      </c>
      <c r="G8" s="1024">
        <v>5.3805496828752695</v>
      </c>
      <c r="H8" s="167">
        <v>27321</v>
      </c>
      <c r="I8" s="998">
        <v>1.3954351456670935</v>
      </c>
      <c r="J8" s="168">
        <v>1.68</v>
      </c>
      <c r="K8" s="1013">
        <v>0.1399999999999999</v>
      </c>
      <c r="L8" s="169">
        <v>0.85</v>
      </c>
      <c r="M8" s="999">
        <v>0.020000000000000018</v>
      </c>
    </row>
    <row r="9" spans="1:13" s="633" customFormat="1" ht="13.5">
      <c r="A9" s="170" t="s">
        <v>573</v>
      </c>
      <c r="B9" s="167">
        <v>6196</v>
      </c>
      <c r="C9" s="691">
        <v>4.450438300741737</v>
      </c>
      <c r="D9" s="167">
        <v>31637</v>
      </c>
      <c r="E9" s="1046">
        <v>-1.2053836305155698</v>
      </c>
      <c r="F9" s="167">
        <v>10141</v>
      </c>
      <c r="G9" s="1024">
        <v>1.7253485805998565</v>
      </c>
      <c r="H9" s="167">
        <v>28050</v>
      </c>
      <c r="I9" s="998">
        <v>2.668277149445487</v>
      </c>
      <c r="J9" s="168">
        <v>1.64</v>
      </c>
      <c r="K9" s="1028">
        <v>-0.040000000000000036</v>
      </c>
      <c r="L9" s="169">
        <v>0.89</v>
      </c>
      <c r="M9" s="999">
        <v>0.040000000000000036</v>
      </c>
    </row>
    <row r="10" spans="1:13" s="633" customFormat="1" ht="13.5">
      <c r="A10" s="170" t="s">
        <v>574</v>
      </c>
      <c r="B10" s="167">
        <v>6151</v>
      </c>
      <c r="C10" s="691">
        <v>-0.7262750161394393</v>
      </c>
      <c r="D10" s="167">
        <v>31560</v>
      </c>
      <c r="E10" s="1046">
        <v>-0.2433859089041306</v>
      </c>
      <c r="F10" s="167">
        <v>9892</v>
      </c>
      <c r="G10" s="1024">
        <v>-2.4553791539295986</v>
      </c>
      <c r="H10" s="167">
        <v>28415</v>
      </c>
      <c r="I10" s="998">
        <v>1.3012477718360032</v>
      </c>
      <c r="J10" s="168">
        <v>1.61</v>
      </c>
      <c r="K10" s="1028">
        <v>-0.029999999999999805</v>
      </c>
      <c r="L10" s="169">
        <v>0.9</v>
      </c>
      <c r="M10" s="999">
        <v>0.010000000000000009</v>
      </c>
    </row>
    <row r="11" spans="1:13" s="633" customFormat="1" ht="13.5">
      <c r="A11" s="170" t="s">
        <v>575</v>
      </c>
      <c r="B11" s="167">
        <v>6124</v>
      </c>
      <c r="C11" s="691">
        <v>-0.4389530157697976</v>
      </c>
      <c r="D11" s="167">
        <v>31142</v>
      </c>
      <c r="E11" s="1046">
        <v>-1.3244613434727484</v>
      </c>
      <c r="F11" s="167">
        <v>10360</v>
      </c>
      <c r="G11" s="1024">
        <v>4.731095835018209</v>
      </c>
      <c r="H11" s="167">
        <v>28846</v>
      </c>
      <c r="I11" s="998">
        <v>1.5168045046630283</v>
      </c>
      <c r="J11" s="168">
        <v>1.69</v>
      </c>
      <c r="K11" s="1028">
        <v>0.07999999999999985</v>
      </c>
      <c r="L11" s="169">
        <v>0.93</v>
      </c>
      <c r="M11" s="999">
        <v>0.030000000000000027</v>
      </c>
    </row>
    <row r="12" spans="1:13" s="633" customFormat="1" ht="13.5">
      <c r="A12" s="170" t="s">
        <v>576</v>
      </c>
      <c r="B12" s="167">
        <v>6328</v>
      </c>
      <c r="C12" s="691">
        <v>3.33115610711954</v>
      </c>
      <c r="D12" s="167">
        <v>30937</v>
      </c>
      <c r="E12" s="1046">
        <v>-0.6582749983944467</v>
      </c>
      <c r="F12" s="167">
        <v>10627</v>
      </c>
      <c r="G12" s="1024">
        <v>2.577220077220076</v>
      </c>
      <c r="H12" s="167">
        <v>29123</v>
      </c>
      <c r="I12" s="998">
        <v>0.9602717881162022</v>
      </c>
      <c r="J12" s="168">
        <v>1.68</v>
      </c>
      <c r="K12" s="1028">
        <v>-0.010000000000000009</v>
      </c>
      <c r="L12" s="169">
        <v>0.94</v>
      </c>
      <c r="M12" s="999">
        <v>0.009999999999999898</v>
      </c>
    </row>
    <row r="13" spans="1:13" s="884" customFormat="1" ht="13.5">
      <c r="A13" s="170" t="s">
        <v>68</v>
      </c>
      <c r="B13" s="167">
        <v>6115</v>
      </c>
      <c r="C13" s="691">
        <v>-3.365992414664973</v>
      </c>
      <c r="D13" s="167">
        <v>30649</v>
      </c>
      <c r="E13" s="1046">
        <v>-0.9309241361476666</v>
      </c>
      <c r="F13" s="167">
        <v>10452</v>
      </c>
      <c r="G13" s="1024">
        <v>-1.646748847275802</v>
      </c>
      <c r="H13" s="167">
        <v>29572</v>
      </c>
      <c r="I13" s="998">
        <v>1.541736771623789</v>
      </c>
      <c r="J13" s="168">
        <v>1.71</v>
      </c>
      <c r="K13" s="1028">
        <v>0.030000000000000027</v>
      </c>
      <c r="L13" s="169">
        <v>0.96</v>
      </c>
      <c r="M13" s="999">
        <v>0.020000000000000018</v>
      </c>
    </row>
    <row r="14" spans="1:13" s="884" customFormat="1" ht="13.5">
      <c r="A14" s="170" t="s">
        <v>69</v>
      </c>
      <c r="B14" s="167">
        <v>5979</v>
      </c>
      <c r="C14" s="691">
        <v>-2.224039247751435</v>
      </c>
      <c r="D14" s="167">
        <v>30101</v>
      </c>
      <c r="E14" s="1046">
        <v>-1.7879865574733316</v>
      </c>
      <c r="F14" s="167">
        <v>10805</v>
      </c>
      <c r="G14" s="1024">
        <v>3.3773440489858473</v>
      </c>
      <c r="H14" s="167">
        <v>29709</v>
      </c>
      <c r="I14" s="998">
        <v>0.46327607195996734</v>
      </c>
      <c r="J14" s="168">
        <v>1.81</v>
      </c>
      <c r="K14" s="1028">
        <v>0.10000000000000009</v>
      </c>
      <c r="L14" s="169">
        <v>0.99</v>
      </c>
      <c r="M14" s="999">
        <v>0.030000000000000027</v>
      </c>
    </row>
    <row r="15" spans="1:13" s="884" customFormat="1" ht="13.5">
      <c r="A15" s="170" t="s">
        <v>70</v>
      </c>
      <c r="B15" s="167">
        <v>6276</v>
      </c>
      <c r="C15" s="691">
        <v>4.967385850476674</v>
      </c>
      <c r="D15" s="167">
        <v>30047</v>
      </c>
      <c r="E15" s="1046">
        <v>-0.17939603335437937</v>
      </c>
      <c r="F15" s="167">
        <v>10831</v>
      </c>
      <c r="G15" s="1024">
        <v>0.24062933826931499</v>
      </c>
      <c r="H15" s="167">
        <v>29631</v>
      </c>
      <c r="I15" s="1026">
        <v>-0.2625467030192823</v>
      </c>
      <c r="J15" s="168">
        <v>1.73</v>
      </c>
      <c r="K15" s="1028">
        <v>-0.08000000000000007</v>
      </c>
      <c r="L15" s="169">
        <v>0.99</v>
      </c>
      <c r="M15" s="999">
        <v>0</v>
      </c>
    </row>
    <row r="16" spans="1:13" s="884" customFormat="1" ht="13.5">
      <c r="A16" s="1012" t="s">
        <v>577</v>
      </c>
      <c r="B16" s="1017">
        <v>5824</v>
      </c>
      <c r="C16" s="1023">
        <v>-7.202039515615041</v>
      </c>
      <c r="D16" s="1018">
        <v>30153</v>
      </c>
      <c r="E16" s="1047">
        <v>0.35278064365826367</v>
      </c>
      <c r="F16" s="1018">
        <v>10918</v>
      </c>
      <c r="G16" s="1025">
        <v>0.803249930754319</v>
      </c>
      <c r="H16" s="1018">
        <v>30767</v>
      </c>
      <c r="I16" s="1027">
        <v>3.833822685700781</v>
      </c>
      <c r="J16" s="1019">
        <v>1.87</v>
      </c>
      <c r="K16" s="1029">
        <v>0.14000000000000012</v>
      </c>
      <c r="L16" s="1020">
        <v>1.02</v>
      </c>
      <c r="M16" s="1021">
        <v>0.030000000000000027</v>
      </c>
    </row>
    <row r="17" spans="1:13" s="884" customFormat="1" ht="13.5">
      <c r="A17" s="1196" t="s">
        <v>399</v>
      </c>
      <c r="B17" s="1053">
        <v>5340</v>
      </c>
      <c r="C17" s="1022">
        <v>-8.31043956043956</v>
      </c>
      <c r="D17" s="1014">
        <v>29739</v>
      </c>
      <c r="E17" s="1048">
        <v>-1.3729977116704788</v>
      </c>
      <c r="F17" s="1014">
        <v>9871</v>
      </c>
      <c r="G17" s="1059">
        <v>-9.589668437442754</v>
      </c>
      <c r="H17" s="1014">
        <v>29847</v>
      </c>
      <c r="I17" s="1060">
        <v>-2.9902167907173265</v>
      </c>
      <c r="J17" s="1015">
        <v>1.85</v>
      </c>
      <c r="K17" s="1061">
        <v>-0.020000000000000018</v>
      </c>
      <c r="L17" s="1016">
        <v>1</v>
      </c>
      <c r="M17" s="1061">
        <v>-0.020000000000000018</v>
      </c>
    </row>
    <row r="18" spans="1:13" s="884" customFormat="1" ht="13.5">
      <c r="A18" s="170" t="s">
        <v>594</v>
      </c>
      <c r="B18" s="1224">
        <v>5042</v>
      </c>
      <c r="C18" s="691">
        <v>-5.6</v>
      </c>
      <c r="D18" s="167">
        <v>28820</v>
      </c>
      <c r="E18" s="1048">
        <v>-3.1</v>
      </c>
      <c r="F18" s="167">
        <v>9809</v>
      </c>
      <c r="G18" s="1024">
        <v>-0.6</v>
      </c>
      <c r="H18" s="167">
        <v>29286</v>
      </c>
      <c r="I18" s="1026">
        <v>-1.9</v>
      </c>
      <c r="J18" s="168">
        <v>1.95</v>
      </c>
      <c r="K18" s="1225">
        <v>0.1</v>
      </c>
      <c r="L18" s="169">
        <v>1.02</v>
      </c>
      <c r="M18" s="1225">
        <v>0.02</v>
      </c>
    </row>
    <row r="19" spans="1:13" s="884" customFormat="1" ht="13.5">
      <c r="A19" s="170" t="s">
        <v>609</v>
      </c>
      <c r="B19" s="1224">
        <v>5935</v>
      </c>
      <c r="C19" s="691">
        <v>17.7</v>
      </c>
      <c r="D19" s="167">
        <v>28364</v>
      </c>
      <c r="E19" s="1048">
        <v>-1.6</v>
      </c>
      <c r="F19" s="167">
        <v>11021</v>
      </c>
      <c r="G19" s="1024">
        <v>12.4</v>
      </c>
      <c r="H19" s="167">
        <v>29964</v>
      </c>
      <c r="I19" s="1026">
        <v>2.3</v>
      </c>
      <c r="J19" s="168">
        <v>1.86</v>
      </c>
      <c r="K19" s="1225">
        <v>-0.09</v>
      </c>
      <c r="L19" s="169">
        <v>1.06</v>
      </c>
      <c r="M19" s="1225">
        <v>0.04</v>
      </c>
    </row>
    <row r="20" spans="1:13" s="884" customFormat="1" ht="13.5">
      <c r="A20" s="745" t="s">
        <v>645</v>
      </c>
      <c r="B20" s="1050">
        <v>5695</v>
      </c>
      <c r="C20" s="1051">
        <v>-4</v>
      </c>
      <c r="D20" s="1052">
        <v>28491</v>
      </c>
      <c r="E20" s="1046">
        <v>0.4</v>
      </c>
      <c r="F20" s="1052">
        <v>11415</v>
      </c>
      <c r="G20" s="1054">
        <v>3.6</v>
      </c>
      <c r="H20" s="1052">
        <v>30688</v>
      </c>
      <c r="I20" s="1055">
        <v>2.4</v>
      </c>
      <c r="J20" s="1056">
        <v>2</v>
      </c>
      <c r="K20" s="1057">
        <v>0.14</v>
      </c>
      <c r="L20" s="1058">
        <v>1.08</v>
      </c>
      <c r="M20" s="1057">
        <v>0.02</v>
      </c>
    </row>
    <row r="21" spans="1:13" s="633" customFormat="1" ht="3" customHeight="1">
      <c r="A21" s="745"/>
      <c r="B21" s="689"/>
      <c r="C21" s="837"/>
      <c r="D21" s="689"/>
      <c r="E21" s="837"/>
      <c r="F21" s="689"/>
      <c r="G21" s="837"/>
      <c r="H21" s="689"/>
      <c r="I21" s="837"/>
      <c r="J21" s="690"/>
      <c r="K21" s="692"/>
      <c r="L21" s="690"/>
      <c r="M21" s="746"/>
    </row>
    <row r="22" spans="1:13" ht="13.5">
      <c r="A22" s="631" t="s">
        <v>380</v>
      </c>
      <c r="B22" s="161"/>
      <c r="C22" s="161"/>
      <c r="D22" s="161"/>
      <c r="E22" s="161"/>
      <c r="F22" s="161"/>
      <c r="G22" s="161"/>
      <c r="H22" s="161"/>
      <c r="I22" s="161"/>
      <c r="J22" s="161"/>
      <c r="K22" s="161"/>
      <c r="L22" s="161"/>
      <c r="M22" s="161"/>
    </row>
    <row r="23" spans="1:13" ht="13.5">
      <c r="A23" s="632" t="s">
        <v>379</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62" t="s">
        <v>476</v>
      </c>
      <c r="B1" s="172"/>
      <c r="C1" s="172"/>
      <c r="D1" s="172"/>
      <c r="E1" s="172"/>
      <c r="F1" s="172"/>
      <c r="G1" s="172"/>
      <c r="H1" s="172"/>
      <c r="I1" s="172"/>
      <c r="J1" s="172"/>
      <c r="K1" s="173"/>
      <c r="L1" s="174"/>
    </row>
    <row r="2" spans="1:12" ht="17.25">
      <c r="A2" s="1362" t="s">
        <v>99</v>
      </c>
      <c r="B2" s="1362"/>
      <c r="C2" s="1362"/>
      <c r="D2" s="1362"/>
      <c r="E2" s="1362"/>
      <c r="F2" s="1362"/>
      <c r="G2" s="1362"/>
      <c r="H2" s="1362"/>
      <c r="I2" s="1362"/>
      <c r="J2" s="1362"/>
      <c r="K2" s="175"/>
      <c r="L2" s="666" t="s">
        <v>647</v>
      </c>
    </row>
    <row r="3" spans="1:12" ht="13.5">
      <c r="A3" s="172"/>
      <c r="B3" s="172"/>
      <c r="C3" s="172"/>
      <c r="D3" s="172"/>
      <c r="E3" s="172"/>
      <c r="F3" s="172"/>
      <c r="G3" s="172"/>
      <c r="H3" s="172"/>
      <c r="I3" s="172"/>
      <c r="J3" s="172"/>
      <c r="K3" s="176"/>
      <c r="L3" s="634" t="s">
        <v>381</v>
      </c>
    </row>
    <row r="4" spans="1:12" ht="13.5">
      <c r="A4" s="1363" t="s">
        <v>477</v>
      </c>
      <c r="B4" s="1364"/>
      <c r="C4" s="1367" t="s">
        <v>478</v>
      </c>
      <c r="D4" s="1367" t="s">
        <v>479</v>
      </c>
      <c r="E4" s="1369" t="s">
        <v>480</v>
      </c>
      <c r="F4" s="1367" t="s">
        <v>481</v>
      </c>
      <c r="G4" s="1367" t="s">
        <v>482</v>
      </c>
      <c r="H4" s="1367" t="s">
        <v>483</v>
      </c>
      <c r="I4" s="1369" t="s">
        <v>484</v>
      </c>
      <c r="J4" s="184" t="s">
        <v>485</v>
      </c>
      <c r="K4" s="1372" t="s">
        <v>96</v>
      </c>
      <c r="L4" s="747" t="s">
        <v>486</v>
      </c>
    </row>
    <row r="5" spans="1:12" ht="18">
      <c r="A5" s="1365"/>
      <c r="B5" s="1366"/>
      <c r="C5" s="1368"/>
      <c r="D5" s="1368"/>
      <c r="E5" s="1370"/>
      <c r="F5" s="1368"/>
      <c r="G5" s="1368"/>
      <c r="H5" s="1368"/>
      <c r="I5" s="1370"/>
      <c r="J5" s="178" t="s">
        <v>100</v>
      </c>
      <c r="K5" s="1373"/>
      <c r="L5" s="178" t="s">
        <v>101</v>
      </c>
    </row>
    <row r="6" spans="1:12" ht="13.5" customHeight="1">
      <c r="A6" s="179"/>
      <c r="B6" s="177"/>
      <c r="C6" s="180"/>
      <c r="D6" s="180" t="s">
        <v>97</v>
      </c>
      <c r="E6" s="180"/>
      <c r="F6" s="180" t="s">
        <v>97</v>
      </c>
      <c r="G6" s="181"/>
      <c r="H6" s="181"/>
      <c r="I6" s="182"/>
      <c r="J6" s="180"/>
      <c r="K6" s="183"/>
      <c r="L6" s="180"/>
    </row>
    <row r="7" spans="1:12" ht="13.5">
      <c r="A7" s="1032" t="s">
        <v>102</v>
      </c>
      <c r="B7" s="1033"/>
      <c r="C7" s="1000">
        <v>21065</v>
      </c>
      <c r="D7" s="1000">
        <v>8878.833333333334</v>
      </c>
      <c r="E7" s="1000">
        <v>53283</v>
      </c>
      <c r="F7" s="1000">
        <v>12603</v>
      </c>
      <c r="G7" s="1001">
        <v>2.5294564443389507</v>
      </c>
      <c r="H7" s="1001">
        <v>1.4194432451710997</v>
      </c>
      <c r="I7" s="1000">
        <v>9278</v>
      </c>
      <c r="J7" s="955">
        <v>44.04462378352718</v>
      </c>
      <c r="K7" s="1002">
        <v>9357</v>
      </c>
      <c r="L7" s="955">
        <v>17.560948144811668</v>
      </c>
    </row>
    <row r="8" spans="1:12" ht="13.5">
      <c r="A8" s="1032" t="s">
        <v>103</v>
      </c>
      <c r="B8" s="1033"/>
      <c r="C8" s="1000">
        <v>22663</v>
      </c>
      <c r="D8" s="1000">
        <v>10193.583333333334</v>
      </c>
      <c r="E8" s="1000">
        <v>36062</v>
      </c>
      <c r="F8" s="1000">
        <v>8291.583333333334</v>
      </c>
      <c r="G8" s="1001">
        <v>1.5912279927635353</v>
      </c>
      <c r="H8" s="1001">
        <v>0.8134120320790039</v>
      </c>
      <c r="I8" s="1000">
        <v>10178</v>
      </c>
      <c r="J8" s="955">
        <v>44.910206062745445</v>
      </c>
      <c r="K8" s="1002">
        <v>10358</v>
      </c>
      <c r="L8" s="955">
        <v>28.722755254838887</v>
      </c>
    </row>
    <row r="9" spans="1:12" ht="13.5">
      <c r="A9" s="1034" t="s">
        <v>104</v>
      </c>
      <c r="B9" s="1033"/>
      <c r="C9" s="1000">
        <v>26100</v>
      </c>
      <c r="D9" s="1000">
        <v>11883</v>
      </c>
      <c r="E9" s="1000">
        <v>40878</v>
      </c>
      <c r="F9" s="1000">
        <v>9021</v>
      </c>
      <c r="G9" s="1001">
        <v>1.57</v>
      </c>
      <c r="H9" s="1001">
        <v>0.76</v>
      </c>
      <c r="I9" s="1000">
        <v>9349</v>
      </c>
      <c r="J9" s="955">
        <v>35.8</v>
      </c>
      <c r="K9" s="1002">
        <v>9549</v>
      </c>
      <c r="L9" s="955">
        <v>23.4</v>
      </c>
    </row>
    <row r="10" spans="1:12" ht="14.25">
      <c r="A10" s="1031" t="s">
        <v>610</v>
      </c>
      <c r="B10" s="1035" t="s">
        <v>366</v>
      </c>
      <c r="C10" s="1005">
        <v>2170</v>
      </c>
      <c r="D10" s="1005">
        <v>13054</v>
      </c>
      <c r="E10" s="1005">
        <v>3050</v>
      </c>
      <c r="F10" s="1005">
        <v>9243</v>
      </c>
      <c r="G10" s="1007">
        <v>1.41</v>
      </c>
      <c r="H10" s="1007">
        <v>0.83</v>
      </c>
      <c r="I10" s="1005">
        <v>923</v>
      </c>
      <c r="J10" s="836">
        <v>36.1</v>
      </c>
      <c r="K10" s="1005">
        <v>938</v>
      </c>
      <c r="L10" s="836">
        <v>27.2</v>
      </c>
    </row>
    <row r="11" spans="1:12" ht="14.25">
      <c r="A11" s="1030"/>
      <c r="B11" s="1035" t="s">
        <v>367</v>
      </c>
      <c r="C11" s="1005">
        <v>2037</v>
      </c>
      <c r="D11" s="1005">
        <v>12653</v>
      </c>
      <c r="E11" s="1005">
        <v>4144</v>
      </c>
      <c r="F11" s="1005">
        <v>10482</v>
      </c>
      <c r="G11" s="1007">
        <v>2.03</v>
      </c>
      <c r="H11" s="1007">
        <v>0.83</v>
      </c>
      <c r="I11" s="1005">
        <v>736</v>
      </c>
      <c r="J11" s="836">
        <v>36.1</v>
      </c>
      <c r="K11" s="1005">
        <v>751</v>
      </c>
      <c r="L11" s="836">
        <v>18.1</v>
      </c>
    </row>
    <row r="12" spans="1:12" s="633" customFormat="1" ht="14.25">
      <c r="A12" s="1030"/>
      <c r="B12" s="1035" t="s">
        <v>368</v>
      </c>
      <c r="C12" s="1005">
        <v>1817</v>
      </c>
      <c r="D12" s="1005">
        <v>12051</v>
      </c>
      <c r="E12" s="1005">
        <v>3726</v>
      </c>
      <c r="F12" s="1005">
        <v>10426</v>
      </c>
      <c r="G12" s="1007">
        <v>2.050632911392405</v>
      </c>
      <c r="H12" s="1007">
        <v>0.8651564185544768</v>
      </c>
      <c r="I12" s="1005">
        <v>598</v>
      </c>
      <c r="J12" s="836">
        <v>32.91139240506329</v>
      </c>
      <c r="K12" s="1005">
        <v>600</v>
      </c>
      <c r="L12" s="836">
        <v>16.10305958132045</v>
      </c>
    </row>
    <row r="13" spans="1:12" s="633" customFormat="1" ht="14.25">
      <c r="A13" s="1030"/>
      <c r="B13" s="1035" t="s">
        <v>369</v>
      </c>
      <c r="C13" s="1005">
        <v>1831</v>
      </c>
      <c r="D13" s="1005">
        <v>11804</v>
      </c>
      <c r="E13" s="1005">
        <v>3735</v>
      </c>
      <c r="F13" s="1005">
        <v>10830</v>
      </c>
      <c r="G13" s="1007">
        <v>2.0398689240851993</v>
      </c>
      <c r="H13" s="1007">
        <v>0.9174855981023382</v>
      </c>
      <c r="I13" s="1005">
        <v>538</v>
      </c>
      <c r="J13" s="836">
        <v>29.382850901146913</v>
      </c>
      <c r="K13" s="1005">
        <v>541</v>
      </c>
      <c r="L13" s="836">
        <v>14.484605087014726</v>
      </c>
    </row>
    <row r="14" spans="1:12" s="633" customFormat="1" ht="14.25">
      <c r="A14" s="1036"/>
      <c r="B14" s="1035" t="s">
        <v>648</v>
      </c>
      <c r="C14" s="1005">
        <v>1937</v>
      </c>
      <c r="D14" s="1005">
        <v>11742</v>
      </c>
      <c r="E14" s="1005">
        <v>3719</v>
      </c>
      <c r="F14" s="1005">
        <v>10540</v>
      </c>
      <c r="G14" s="1007">
        <v>1.919979349509551</v>
      </c>
      <c r="H14" s="1007">
        <v>0.8976324305910407</v>
      </c>
      <c r="I14" s="1005">
        <v>549</v>
      </c>
      <c r="J14" s="836">
        <v>28.34279814145586</v>
      </c>
      <c r="K14" s="1005">
        <v>554</v>
      </c>
      <c r="L14" s="836">
        <v>14.896477547727885</v>
      </c>
    </row>
    <row r="15" spans="1:12" s="884" customFormat="1" ht="14.25">
      <c r="A15" s="1030"/>
      <c r="B15" s="1035" t="s">
        <v>68</v>
      </c>
      <c r="C15" s="1005">
        <v>1878</v>
      </c>
      <c r="D15" s="1005">
        <v>11733</v>
      </c>
      <c r="E15" s="1005">
        <v>4355</v>
      </c>
      <c r="F15" s="1005">
        <v>11369</v>
      </c>
      <c r="G15" s="1007">
        <v>2.32</v>
      </c>
      <c r="H15" s="1007">
        <v>0.97</v>
      </c>
      <c r="I15" s="1005">
        <v>575</v>
      </c>
      <c r="J15" s="836">
        <v>30.6</v>
      </c>
      <c r="K15" s="1005">
        <v>587</v>
      </c>
      <c r="L15" s="836">
        <v>13.537117903930133</v>
      </c>
    </row>
    <row r="16" spans="1:12" s="884" customFormat="1" ht="14.25">
      <c r="A16" s="1038"/>
      <c r="B16" s="1035" t="s">
        <v>69</v>
      </c>
      <c r="C16" s="1005">
        <v>1719</v>
      </c>
      <c r="D16" s="1005">
        <v>11320</v>
      </c>
      <c r="E16" s="1005">
        <v>4122</v>
      </c>
      <c r="F16" s="1005">
        <v>11631</v>
      </c>
      <c r="G16" s="1007">
        <v>2.397905759162304</v>
      </c>
      <c r="H16" s="1007">
        <v>1.0274734982332157</v>
      </c>
      <c r="I16" s="1005">
        <v>541</v>
      </c>
      <c r="J16" s="836">
        <v>31.4717859220477</v>
      </c>
      <c r="K16" s="1006">
        <v>558</v>
      </c>
      <c r="L16" s="836">
        <v>13.537117903930133</v>
      </c>
    </row>
    <row r="17" spans="1:12" s="884" customFormat="1" ht="14.25">
      <c r="A17" s="1036"/>
      <c r="B17" s="1035" t="s">
        <v>70</v>
      </c>
      <c r="C17" s="1006">
        <v>1409</v>
      </c>
      <c r="D17" s="1005">
        <v>10732</v>
      </c>
      <c r="E17" s="1006">
        <v>3657</v>
      </c>
      <c r="F17" s="1005">
        <v>11398</v>
      </c>
      <c r="G17" s="1007">
        <v>2.595457771469127</v>
      </c>
      <c r="H17" s="1007">
        <v>1.0620573984345882</v>
      </c>
      <c r="I17" s="1006">
        <v>504</v>
      </c>
      <c r="J17" s="836">
        <v>35.77004968062455</v>
      </c>
      <c r="K17" s="1003">
        <v>518</v>
      </c>
      <c r="L17" s="836">
        <v>14.164615805304894</v>
      </c>
    </row>
    <row r="18" spans="1:12" s="884" customFormat="1" ht="14.25">
      <c r="A18" s="1031" t="s">
        <v>578</v>
      </c>
      <c r="B18" s="1037" t="s">
        <v>579</v>
      </c>
      <c r="C18" s="1006">
        <v>2029</v>
      </c>
      <c r="D18" s="1005">
        <v>10811</v>
      </c>
      <c r="E18" s="1006">
        <v>5602</v>
      </c>
      <c r="F18" s="1005">
        <v>12822</v>
      </c>
      <c r="G18" s="1007">
        <v>2.7609659931000494</v>
      </c>
      <c r="H18" s="1007">
        <v>1.186014244750717</v>
      </c>
      <c r="I18" s="1006">
        <v>438</v>
      </c>
      <c r="J18" s="836">
        <v>21.586988664366682</v>
      </c>
      <c r="K18" s="1004">
        <v>455</v>
      </c>
      <c r="L18" s="836">
        <v>8.12209925026776</v>
      </c>
    </row>
    <row r="19" spans="1:12" s="884" customFormat="1" ht="14.25">
      <c r="A19" s="1203"/>
      <c r="B19" s="1204" t="s">
        <v>370</v>
      </c>
      <c r="C19" s="1205">
        <v>2486</v>
      </c>
      <c r="D19" s="1205">
        <v>11563</v>
      </c>
      <c r="E19" s="1206">
        <v>6133</v>
      </c>
      <c r="F19" s="1205">
        <v>14956</v>
      </c>
      <c r="G19" s="1207">
        <v>2.4670152855993566</v>
      </c>
      <c r="H19" s="1207">
        <v>1.2934359595260745</v>
      </c>
      <c r="I19" s="1206">
        <v>1137</v>
      </c>
      <c r="J19" s="1208">
        <v>45.73612228479485</v>
      </c>
      <c r="K19" s="1209">
        <v>1184</v>
      </c>
      <c r="L19" s="1208">
        <v>19.305397032447416</v>
      </c>
    </row>
    <row r="20" spans="1:12" s="884" customFormat="1" ht="14.25">
      <c r="A20" s="1203"/>
      <c r="B20" s="1204" t="s">
        <v>594</v>
      </c>
      <c r="C20" s="1205">
        <v>2073</v>
      </c>
      <c r="D20" s="1205">
        <v>11761</v>
      </c>
      <c r="E20" s="1206">
        <v>4483</v>
      </c>
      <c r="F20" s="1205">
        <v>14771</v>
      </c>
      <c r="G20" s="1207">
        <v>2.16</v>
      </c>
      <c r="H20" s="1207">
        <v>1.26</v>
      </c>
      <c r="I20" s="1206">
        <v>2011</v>
      </c>
      <c r="J20" s="1208">
        <v>97</v>
      </c>
      <c r="K20" s="1209">
        <v>2076</v>
      </c>
      <c r="L20" s="1208">
        <v>46.3</v>
      </c>
    </row>
    <row r="21" spans="1:12" s="884" customFormat="1" ht="14.25">
      <c r="A21" s="1203"/>
      <c r="B21" s="1204" t="s">
        <v>609</v>
      </c>
      <c r="C21" s="1205">
        <v>2596</v>
      </c>
      <c r="D21" s="1205">
        <v>11584</v>
      </c>
      <c r="E21" s="1206">
        <v>4287</v>
      </c>
      <c r="F21" s="1205">
        <v>12765</v>
      </c>
      <c r="G21" s="1207">
        <v>1.65</v>
      </c>
      <c r="H21" s="1207">
        <v>1.1</v>
      </c>
      <c r="I21" s="1206">
        <v>1050</v>
      </c>
      <c r="J21" s="1208">
        <v>40.4</v>
      </c>
      <c r="K21" s="1227">
        <v>1070</v>
      </c>
      <c r="L21" s="1208">
        <v>25</v>
      </c>
    </row>
    <row r="22" spans="1:12" s="884" customFormat="1" ht="14.25">
      <c r="A22" s="1197"/>
      <c r="B22" s="1198" t="s">
        <v>645</v>
      </c>
      <c r="C22" s="1199">
        <v>2070</v>
      </c>
      <c r="D22" s="1199">
        <v>11532</v>
      </c>
      <c r="E22" s="1200">
        <v>4223</v>
      </c>
      <c r="F22" s="1199">
        <v>11962</v>
      </c>
      <c r="G22" s="1201">
        <v>2.04</v>
      </c>
      <c r="H22" s="1201">
        <v>1.04</v>
      </c>
      <c r="I22" s="1200">
        <v>878</v>
      </c>
      <c r="J22" s="1202">
        <v>42.4</v>
      </c>
      <c r="K22" s="1226">
        <v>887</v>
      </c>
      <c r="L22" s="1202">
        <v>21</v>
      </c>
    </row>
    <row r="23" spans="1:18" s="885" customFormat="1" ht="13.5" customHeight="1">
      <c r="A23" s="1374" t="s">
        <v>580</v>
      </c>
      <c r="B23" s="1375"/>
      <c r="C23" s="1211">
        <f>(C22/C10-1)*100</f>
        <v>-4.608294930875578</v>
      </c>
      <c r="D23" s="1211">
        <f>(D22/D10-1)*100</f>
        <v>-11.659261529033248</v>
      </c>
      <c r="E23" s="1211">
        <f>(E22/E10-1)*100</f>
        <v>38.459016393442624</v>
      </c>
      <c r="F23" s="1063">
        <f>(F22/F10-1)*100</f>
        <v>29.416855999134484</v>
      </c>
      <c r="G23" s="1039">
        <f>G22-G10</f>
        <v>0.6300000000000001</v>
      </c>
      <c r="H23" s="1039">
        <f>H22-H10</f>
        <v>0.21000000000000008</v>
      </c>
      <c r="I23" s="1063">
        <f>(I22/I10-1)*100</f>
        <v>-4.875406283856987</v>
      </c>
      <c r="J23" s="1039">
        <f>J22-J10</f>
        <v>6.299999999999997</v>
      </c>
      <c r="K23" s="1063">
        <f>(K22/K10-1)*100</f>
        <v>-5.4371002132196145</v>
      </c>
      <c r="L23" s="1210">
        <f>L22-L10</f>
        <v>-6.199999999999999</v>
      </c>
      <c r="N23" s="1371"/>
      <c r="O23" s="1371"/>
      <c r="P23" s="1371"/>
      <c r="Q23" s="1371"/>
      <c r="R23" s="1371"/>
    </row>
    <row r="24" spans="1:18" s="885" customFormat="1" ht="13.5" customHeight="1">
      <c r="A24" s="1376" t="s">
        <v>105</v>
      </c>
      <c r="B24" s="1377"/>
      <c r="C24" s="954">
        <f aca="true" t="shared" si="0" ref="C24:L24">(C22/C21-1)*100</f>
        <v>-20.261941448382125</v>
      </c>
      <c r="D24" s="954">
        <f t="shared" si="0"/>
        <v>-0.44889502762430755</v>
      </c>
      <c r="E24" s="954">
        <f t="shared" si="0"/>
        <v>-1.492885467693028</v>
      </c>
      <c r="F24" s="954">
        <f t="shared" si="0"/>
        <v>-6.290638464551512</v>
      </c>
      <c r="G24" s="954">
        <f t="shared" si="0"/>
        <v>23.636363636363654</v>
      </c>
      <c r="H24" s="954">
        <f t="shared" si="0"/>
        <v>-5.454545454545457</v>
      </c>
      <c r="I24" s="954">
        <f t="shared" si="0"/>
        <v>-16.380952380952387</v>
      </c>
      <c r="J24" s="954">
        <f t="shared" si="0"/>
        <v>4.950495049504955</v>
      </c>
      <c r="K24" s="954">
        <f t="shared" si="0"/>
        <v>-17.10280373831776</v>
      </c>
      <c r="L24" s="954">
        <f t="shared" si="0"/>
        <v>-16.000000000000004</v>
      </c>
      <c r="N24" s="1371"/>
      <c r="O24" s="1371"/>
      <c r="P24" s="1371"/>
      <c r="Q24" s="1371"/>
      <c r="R24" s="1371"/>
    </row>
    <row r="25" spans="1:12" ht="13.5">
      <c r="A25" s="635" t="s">
        <v>106</v>
      </c>
      <c r="B25" s="172"/>
      <c r="C25" s="172"/>
      <c r="D25" s="172"/>
      <c r="E25" s="172"/>
      <c r="F25" s="186"/>
      <c r="G25" s="172"/>
      <c r="H25" s="172"/>
      <c r="I25" s="172"/>
      <c r="J25" s="187"/>
      <c r="K25" s="185"/>
      <c r="L25" s="172"/>
    </row>
  </sheetData>
  <sheetProtection/>
  <mergeCells count="13">
    <mergeCell ref="N23:R24"/>
    <mergeCell ref="H4:H5"/>
    <mergeCell ref="I4:I5"/>
    <mergeCell ref="K4:K5"/>
    <mergeCell ref="A23:B23"/>
    <mergeCell ref="A24:B24"/>
    <mergeCell ref="A2:J2"/>
    <mergeCell ref="A4:B5"/>
    <mergeCell ref="C4:C5"/>
    <mergeCell ref="D4:D5"/>
    <mergeCell ref="E4:E5"/>
    <mergeCell ref="F4:F5"/>
    <mergeCell ref="G4:G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81" t="s">
        <v>107</v>
      </c>
      <c r="B1" s="1281"/>
      <c r="C1" s="1281"/>
      <c r="D1" s="1281"/>
      <c r="E1" s="1281"/>
      <c r="F1" s="1281"/>
      <c r="G1" s="1281"/>
      <c r="H1" s="1281"/>
      <c r="I1" s="1281"/>
      <c r="J1" s="1281"/>
      <c r="K1" s="1281"/>
      <c r="L1" s="1281"/>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38" t="s">
        <v>388</v>
      </c>
    </row>
    <row r="4" spans="2:11" ht="3" customHeight="1" thickBot="1">
      <c r="B4" s="69"/>
      <c r="C4" s="69"/>
      <c r="D4" s="69"/>
      <c r="E4" s="69"/>
      <c r="F4" s="69"/>
      <c r="G4" s="69"/>
      <c r="H4" s="69"/>
      <c r="J4" s="188"/>
      <c r="K4" s="189"/>
    </row>
    <row r="5" spans="1:14" ht="24.75" customHeight="1">
      <c r="A5" s="190"/>
      <c r="B5" s="1378" t="s">
        <v>382</v>
      </c>
      <c r="C5" s="191"/>
      <c r="D5" s="1380" t="s">
        <v>108</v>
      </c>
      <c r="E5" s="1381"/>
      <c r="F5" s="1380" t="s">
        <v>109</v>
      </c>
      <c r="G5" s="1382"/>
      <c r="H5" s="1380" t="s">
        <v>110</v>
      </c>
      <c r="I5" s="1381"/>
      <c r="J5" s="1380" t="s">
        <v>385</v>
      </c>
      <c r="K5" s="1382"/>
      <c r="L5" s="192"/>
      <c r="M5" s="193"/>
      <c r="N5" s="193"/>
    </row>
    <row r="6" spans="1:14" ht="24.75" customHeight="1">
      <c r="A6" s="194"/>
      <c r="B6" s="1379"/>
      <c r="C6" s="196"/>
      <c r="D6" s="197" t="s">
        <v>383</v>
      </c>
      <c r="E6" s="197" t="s">
        <v>111</v>
      </c>
      <c r="F6" s="197" t="s">
        <v>383</v>
      </c>
      <c r="G6" s="197" t="s">
        <v>111</v>
      </c>
      <c r="H6" s="197" t="s">
        <v>384</v>
      </c>
      <c r="I6" s="197" t="s">
        <v>111</v>
      </c>
      <c r="J6" s="198" t="s">
        <v>384</v>
      </c>
      <c r="K6" s="199" t="s">
        <v>111</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112</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113</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114</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115</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116</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117</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528</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386</v>
      </c>
      <c r="C15" s="212"/>
      <c r="D15" s="748">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529</v>
      </c>
      <c r="C16" s="212"/>
      <c r="D16" s="749">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894" t="s">
        <v>650</v>
      </c>
      <c r="C19" s="668"/>
      <c r="D19" s="219">
        <v>332</v>
      </c>
      <c r="E19" s="220">
        <v>142638.9</v>
      </c>
      <c r="F19" s="665">
        <v>1</v>
      </c>
      <c r="G19" s="665">
        <v>184.6</v>
      </c>
      <c r="H19" s="220">
        <v>25140</v>
      </c>
      <c r="I19" s="220">
        <v>2099951.5</v>
      </c>
      <c r="J19" s="220">
        <v>329</v>
      </c>
      <c r="K19" s="220">
        <v>8774.1</v>
      </c>
      <c r="L19" s="221"/>
      <c r="P19" s="147"/>
    </row>
    <row r="20" spans="1:16" s="51" customFormat="1" ht="15.75" customHeight="1">
      <c r="A20" s="216"/>
      <c r="B20" s="667" t="s">
        <v>368</v>
      </c>
      <c r="C20" s="218"/>
      <c r="D20" s="219">
        <v>311</v>
      </c>
      <c r="E20" s="220">
        <v>131704.6</v>
      </c>
      <c r="F20" s="665">
        <v>4</v>
      </c>
      <c r="G20" s="665">
        <v>901.8</v>
      </c>
      <c r="H20" s="220">
        <v>25621</v>
      </c>
      <c r="I20" s="220">
        <v>2069997.5</v>
      </c>
      <c r="J20" s="220">
        <v>323</v>
      </c>
      <c r="K20" s="220">
        <v>8617.6</v>
      </c>
      <c r="L20" s="221"/>
      <c r="P20" s="147"/>
    </row>
    <row r="21" spans="1:16" s="51" customFormat="1" ht="15.75" customHeight="1">
      <c r="A21" s="216"/>
      <c r="B21" s="667" t="s">
        <v>369</v>
      </c>
      <c r="C21" s="218"/>
      <c r="D21" s="219">
        <v>373</v>
      </c>
      <c r="E21" s="220">
        <v>153195.1</v>
      </c>
      <c r="F21" s="665">
        <v>3</v>
      </c>
      <c r="G21" s="665">
        <v>439.5</v>
      </c>
      <c r="H21" s="220">
        <v>26707</v>
      </c>
      <c r="I21" s="220">
        <v>2084600</v>
      </c>
      <c r="J21" s="220">
        <v>317</v>
      </c>
      <c r="K21" s="220">
        <v>8171.6</v>
      </c>
      <c r="L21" s="221"/>
      <c r="P21" s="147"/>
    </row>
    <row r="22" spans="1:16" s="51" customFormat="1" ht="15.75" customHeight="1">
      <c r="A22" s="216"/>
      <c r="B22" s="667" t="s">
        <v>98</v>
      </c>
      <c r="C22" s="218"/>
      <c r="D22" s="219">
        <v>332</v>
      </c>
      <c r="E22" s="987">
        <v>130147</v>
      </c>
      <c r="F22" s="665">
        <v>2</v>
      </c>
      <c r="G22" s="665">
        <v>403.2</v>
      </c>
      <c r="H22" s="220">
        <v>24951</v>
      </c>
      <c r="I22" s="220">
        <v>1928310.5</v>
      </c>
      <c r="J22" s="220">
        <v>325</v>
      </c>
      <c r="K22" s="220">
        <v>7987.4</v>
      </c>
      <c r="L22" s="221"/>
      <c r="P22" s="147"/>
    </row>
    <row r="23" spans="1:16" s="51" customFormat="1" ht="15.75" customHeight="1">
      <c r="A23" s="216"/>
      <c r="B23" s="886" t="s">
        <v>521</v>
      </c>
      <c r="C23" s="887"/>
      <c r="D23" s="219">
        <v>360</v>
      </c>
      <c r="E23" s="220">
        <v>144190</v>
      </c>
      <c r="F23" s="665">
        <v>1</v>
      </c>
      <c r="G23" s="665">
        <v>325</v>
      </c>
      <c r="H23" s="220">
        <v>25700</v>
      </c>
      <c r="I23" s="220">
        <v>2018654</v>
      </c>
      <c r="J23" s="220">
        <v>343</v>
      </c>
      <c r="K23" s="220">
        <v>8311</v>
      </c>
      <c r="L23" s="221"/>
      <c r="P23" s="147"/>
    </row>
    <row r="24" spans="1:16" s="51" customFormat="1" ht="15.75" customHeight="1">
      <c r="A24" s="216"/>
      <c r="B24" s="886" t="s">
        <v>69</v>
      </c>
      <c r="C24" s="887"/>
      <c r="D24" s="219">
        <v>404</v>
      </c>
      <c r="E24" s="220">
        <v>168496</v>
      </c>
      <c r="F24" s="665" t="s">
        <v>304</v>
      </c>
      <c r="G24" s="665" t="s">
        <v>304</v>
      </c>
      <c r="H24" s="220">
        <v>26439</v>
      </c>
      <c r="I24" s="220">
        <v>2133744</v>
      </c>
      <c r="J24" s="220">
        <v>355</v>
      </c>
      <c r="K24" s="220">
        <v>9227</v>
      </c>
      <c r="L24" s="221"/>
      <c r="P24" s="147"/>
    </row>
    <row r="25" spans="1:16" s="51" customFormat="1" ht="15.75" customHeight="1">
      <c r="A25" s="216"/>
      <c r="B25" s="886" t="s">
        <v>70</v>
      </c>
      <c r="C25" s="887"/>
      <c r="D25" s="219">
        <v>354</v>
      </c>
      <c r="E25" s="220">
        <v>134622</v>
      </c>
      <c r="F25" s="665">
        <v>4</v>
      </c>
      <c r="G25" s="665">
        <v>765</v>
      </c>
      <c r="H25" s="220">
        <v>29116</v>
      </c>
      <c r="I25" s="220">
        <v>2343632</v>
      </c>
      <c r="J25" s="220">
        <v>359</v>
      </c>
      <c r="K25" s="220">
        <v>8608</v>
      </c>
      <c r="L25" s="221"/>
      <c r="P25" s="147"/>
    </row>
    <row r="26" spans="1:16" s="51" customFormat="1" ht="15.75" customHeight="1">
      <c r="A26" s="216"/>
      <c r="B26" s="894" t="s">
        <v>534</v>
      </c>
      <c r="C26" s="887"/>
      <c r="D26" s="219">
        <v>334</v>
      </c>
      <c r="E26" s="220">
        <v>128013</v>
      </c>
      <c r="F26" s="665">
        <v>1</v>
      </c>
      <c r="G26" s="665">
        <v>309</v>
      </c>
      <c r="H26" s="220">
        <v>25870</v>
      </c>
      <c r="I26" s="220">
        <v>2128168</v>
      </c>
      <c r="J26" s="220">
        <v>284</v>
      </c>
      <c r="K26" s="220">
        <v>6815</v>
      </c>
      <c r="L26" s="221"/>
      <c r="P26" s="147"/>
    </row>
    <row r="27" spans="1:16" s="51" customFormat="1" ht="15.75" customHeight="1">
      <c r="A27" s="216"/>
      <c r="B27" s="894" t="s">
        <v>543</v>
      </c>
      <c r="C27" s="887"/>
      <c r="D27" s="219">
        <v>306</v>
      </c>
      <c r="E27" s="220">
        <v>117099</v>
      </c>
      <c r="F27" s="665">
        <v>1</v>
      </c>
      <c r="G27" s="665">
        <v>103</v>
      </c>
      <c r="H27" s="220">
        <v>23487</v>
      </c>
      <c r="I27" s="220">
        <v>1939991</v>
      </c>
      <c r="J27" s="220">
        <v>280</v>
      </c>
      <c r="K27" s="220">
        <v>6883</v>
      </c>
      <c r="L27" s="221"/>
      <c r="P27" s="147"/>
    </row>
    <row r="28" spans="1:16" s="51" customFormat="1" ht="15.75" customHeight="1">
      <c r="A28" s="216"/>
      <c r="B28" s="894" t="s">
        <v>21</v>
      </c>
      <c r="C28" s="887"/>
      <c r="D28" s="219">
        <v>361</v>
      </c>
      <c r="E28" s="220">
        <v>142659</v>
      </c>
      <c r="F28" s="665">
        <v>1</v>
      </c>
      <c r="G28" s="665">
        <v>328</v>
      </c>
      <c r="H28" s="220">
        <v>27015</v>
      </c>
      <c r="I28" s="220">
        <v>2258717</v>
      </c>
      <c r="J28" s="220">
        <v>383</v>
      </c>
      <c r="K28" s="220">
        <v>9484</v>
      </c>
      <c r="L28" s="221"/>
      <c r="P28" s="147"/>
    </row>
    <row r="29" spans="1:16" s="51" customFormat="1" ht="15.75" customHeight="1">
      <c r="A29" s="216"/>
      <c r="B29" s="894" t="s">
        <v>596</v>
      </c>
      <c r="C29" s="887"/>
      <c r="D29" s="219">
        <v>342</v>
      </c>
      <c r="E29" s="220">
        <v>142142</v>
      </c>
      <c r="F29" s="665">
        <v>1</v>
      </c>
      <c r="G29" s="665">
        <v>173</v>
      </c>
      <c r="H29" s="220">
        <v>25042</v>
      </c>
      <c r="I29" s="220">
        <v>2096794</v>
      </c>
      <c r="J29" s="220">
        <v>325</v>
      </c>
      <c r="K29" s="220">
        <v>8040</v>
      </c>
      <c r="L29" s="221"/>
      <c r="P29" s="147"/>
    </row>
    <row r="30" spans="1:16" s="51" customFormat="1" ht="15.75" customHeight="1">
      <c r="A30" s="216"/>
      <c r="B30" s="894" t="s">
        <v>611</v>
      </c>
      <c r="C30" s="887"/>
      <c r="D30" s="219">
        <v>324</v>
      </c>
      <c r="E30" s="220">
        <v>133017.2</v>
      </c>
      <c r="F30" s="665">
        <v>2</v>
      </c>
      <c r="G30" s="665">
        <v>449.5</v>
      </c>
      <c r="H30" s="220">
        <v>24863</v>
      </c>
      <c r="I30" s="220">
        <v>2101433</v>
      </c>
      <c r="J30" s="220">
        <v>276</v>
      </c>
      <c r="K30" s="220">
        <v>6583.5</v>
      </c>
      <c r="L30" s="221"/>
      <c r="P30" s="147"/>
    </row>
    <row r="31" spans="1:16" s="51" customFormat="1" ht="15.75" customHeight="1">
      <c r="A31" s="216"/>
      <c r="B31" s="894" t="s">
        <v>649</v>
      </c>
      <c r="C31" s="887"/>
      <c r="D31" s="219">
        <v>315</v>
      </c>
      <c r="E31" s="220">
        <v>125677.8</v>
      </c>
      <c r="F31" s="665">
        <v>1</v>
      </c>
      <c r="G31" s="665">
        <v>319.6</v>
      </c>
      <c r="H31" s="220">
        <v>23705</v>
      </c>
      <c r="I31" s="220">
        <v>1972055</v>
      </c>
      <c r="J31" s="220">
        <v>266</v>
      </c>
      <c r="K31" s="220">
        <v>6633.6</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6" t="s">
        <v>387</v>
      </c>
      <c r="C34" s="188"/>
      <c r="D34" s="188"/>
      <c r="E34" s="188"/>
      <c r="F34" s="188"/>
      <c r="G34" s="188"/>
      <c r="H34" s="188"/>
      <c r="I34" s="188"/>
      <c r="J34" s="188"/>
      <c r="K34" s="188"/>
      <c r="P34" s="228"/>
    </row>
    <row r="35" spans="1:16" s="957" customFormat="1" ht="15" customHeight="1">
      <c r="A35" s="956" t="s">
        <v>532</v>
      </c>
      <c r="B35" s="967"/>
      <c r="C35" s="968"/>
      <c r="D35" s="968"/>
      <c r="E35" s="958"/>
      <c r="F35" s="958"/>
      <c r="G35" s="958"/>
      <c r="H35" s="958"/>
      <c r="I35" s="958"/>
      <c r="J35" s="958"/>
      <c r="K35" s="958"/>
      <c r="P35" s="959"/>
    </row>
    <row r="36" spans="1:16" s="41" customFormat="1" ht="15" customHeight="1">
      <c r="A36" s="637" t="s">
        <v>120</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281"/>
      <c r="C39" s="1281"/>
      <c r="D39" s="1281"/>
      <c r="E39" s="1281"/>
      <c r="F39" s="1281"/>
      <c r="G39" s="1281"/>
      <c r="H39" s="1281"/>
      <c r="I39" s="1281"/>
      <c r="J39" s="1281"/>
      <c r="K39" s="1281"/>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40"/>
      <c r="O42" s="1340"/>
      <c r="P42" s="135"/>
      <c r="Q42" s="1383"/>
      <c r="R42" s="1340"/>
      <c r="S42" s="1340"/>
      <c r="T42" s="1340"/>
      <c r="U42" s="1340"/>
      <c r="V42" s="1340"/>
      <c r="W42" s="1383"/>
      <c r="X42" s="1383"/>
      <c r="Y42" s="1340"/>
      <c r="Z42" s="193"/>
    </row>
    <row r="43" spans="2:26" ht="14.25">
      <c r="B43" s="193"/>
      <c r="C43" s="193"/>
      <c r="D43" s="193"/>
      <c r="E43" s="193"/>
      <c r="F43" s="193"/>
      <c r="G43" s="193"/>
      <c r="H43" s="193"/>
      <c r="I43" s="193"/>
      <c r="J43" s="193"/>
      <c r="K43" s="193"/>
      <c r="L43" s="193"/>
      <c r="M43" s="29"/>
      <c r="N43" s="1340"/>
      <c r="O43" s="1340"/>
      <c r="P43" s="135"/>
      <c r="Q43" s="1383"/>
      <c r="R43" s="193"/>
      <c r="S43" s="193"/>
      <c r="T43" s="1340"/>
      <c r="U43" s="1340"/>
      <c r="V43" s="135"/>
      <c r="W43" s="1340"/>
      <c r="X43" s="1383"/>
      <c r="Y43" s="1340"/>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40"/>
      <c r="O61" s="1340"/>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40"/>
      <c r="O62" s="1340"/>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40"/>
      <c r="O63" s="1340"/>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40"/>
      <c r="O64" s="1340"/>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40"/>
      <c r="O65" s="1340"/>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85"/>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85"/>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85"/>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85"/>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85"/>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85"/>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85"/>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85"/>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85"/>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85"/>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85"/>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85"/>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85"/>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85"/>
      <c r="O80" s="193"/>
      <c r="P80" s="193"/>
      <c r="Q80" s="236"/>
      <c r="R80" s="238"/>
      <c r="S80" s="239"/>
      <c r="T80" s="239"/>
      <c r="U80" s="236"/>
      <c r="V80" s="239"/>
      <c r="W80" s="239"/>
      <c r="X80" s="239"/>
      <c r="Y80" s="236"/>
      <c r="Z80" s="193"/>
    </row>
    <row r="81" spans="9:26" ht="14.25" customHeight="1" hidden="1">
      <c r="I81" s="98"/>
      <c r="J81" s="98"/>
      <c r="K81" s="98"/>
      <c r="L81" s="193"/>
      <c r="M81" s="29"/>
      <c r="N81" s="1385"/>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85"/>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85"/>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85"/>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85"/>
      <c r="O85" s="193"/>
      <c r="P85" s="193"/>
      <c r="Q85" s="236"/>
      <c r="R85" s="238"/>
      <c r="S85" s="239"/>
      <c r="T85" s="236"/>
      <c r="U85" s="239"/>
      <c r="V85" s="239"/>
      <c r="W85" s="236"/>
      <c r="X85" s="236"/>
      <c r="Y85" s="236"/>
      <c r="Z85" s="193"/>
    </row>
    <row r="86" spans="9:26" ht="15.75" customHeight="1" hidden="1">
      <c r="I86" s="98"/>
      <c r="J86" s="98"/>
      <c r="K86" s="98"/>
      <c r="L86" s="193"/>
      <c r="M86" s="29"/>
      <c r="N86" s="1385"/>
      <c r="O86" s="193"/>
      <c r="P86" s="193"/>
      <c r="Q86" s="238"/>
      <c r="R86" s="238"/>
      <c r="S86" s="239"/>
      <c r="T86" s="236"/>
      <c r="U86" s="239"/>
      <c r="V86" s="239"/>
      <c r="W86" s="239"/>
      <c r="X86" s="239"/>
      <c r="Y86" s="239"/>
      <c r="Z86" s="193"/>
    </row>
    <row r="87" spans="9:26" ht="12.75" customHeight="1" hidden="1">
      <c r="I87" s="98"/>
      <c r="J87" s="98"/>
      <c r="K87" s="98"/>
      <c r="L87" s="193"/>
      <c r="M87" s="29"/>
      <c r="N87" s="1385"/>
      <c r="O87" s="193"/>
      <c r="P87" s="193"/>
      <c r="Q87" s="238"/>
      <c r="R87" s="238"/>
      <c r="S87" s="239"/>
      <c r="T87" s="239"/>
      <c r="U87" s="239"/>
      <c r="V87" s="239"/>
      <c r="W87" s="239"/>
      <c r="X87" s="239"/>
      <c r="Y87" s="239"/>
      <c r="Z87" s="193"/>
    </row>
    <row r="88" spans="9:26" ht="15.75" customHeight="1" hidden="1">
      <c r="I88" s="98"/>
      <c r="J88" s="98"/>
      <c r="K88" s="98"/>
      <c r="L88" s="193"/>
      <c r="M88" s="29"/>
      <c r="N88" s="1385"/>
      <c r="O88" s="193"/>
      <c r="P88" s="193"/>
      <c r="Q88" s="238"/>
      <c r="R88" s="238"/>
      <c r="S88" s="239"/>
      <c r="T88" s="239"/>
      <c r="U88" s="239"/>
      <c r="V88" s="239"/>
      <c r="W88" s="239"/>
      <c r="X88" s="239"/>
      <c r="Y88" s="239"/>
      <c r="Z88" s="193"/>
    </row>
    <row r="89" spans="9:26" ht="15.75" customHeight="1" hidden="1">
      <c r="I89" s="98"/>
      <c r="J89" s="98"/>
      <c r="K89" s="98"/>
      <c r="L89" s="193"/>
      <c r="M89" s="29"/>
      <c r="N89" s="1385"/>
      <c r="O89" s="193"/>
      <c r="P89" s="193"/>
      <c r="Q89" s="238"/>
      <c r="R89" s="238"/>
      <c r="S89" s="239"/>
      <c r="T89" s="239"/>
      <c r="U89" s="239"/>
      <c r="V89" s="239"/>
      <c r="W89" s="239"/>
      <c r="X89" s="239"/>
      <c r="Y89" s="239"/>
      <c r="Z89" s="193"/>
    </row>
    <row r="90" spans="9:26" ht="15.75" customHeight="1" hidden="1">
      <c r="I90" s="98"/>
      <c r="J90" s="98"/>
      <c r="K90" s="98"/>
      <c r="L90" s="193"/>
      <c r="M90" s="29"/>
      <c r="N90" s="1385"/>
      <c r="O90" s="193"/>
      <c r="P90" s="193"/>
      <c r="Q90" s="238"/>
      <c r="R90" s="238"/>
      <c r="S90" s="239"/>
      <c r="T90" s="239"/>
      <c r="U90" s="239"/>
      <c r="V90" s="239"/>
      <c r="W90" s="239"/>
      <c r="X90" s="239"/>
      <c r="Y90" s="239"/>
      <c r="Z90" s="193"/>
    </row>
    <row r="91" spans="9:26" ht="15.75" customHeight="1" hidden="1">
      <c r="I91" s="98"/>
      <c r="J91" s="98"/>
      <c r="K91" s="98"/>
      <c r="L91" s="193"/>
      <c r="M91" s="29"/>
      <c r="N91" s="1385"/>
      <c r="O91" s="193"/>
      <c r="P91" s="193"/>
      <c r="Q91" s="238"/>
      <c r="R91" s="238"/>
      <c r="S91" s="239"/>
      <c r="T91" s="239"/>
      <c r="U91" s="239"/>
      <c r="V91" s="239"/>
      <c r="W91" s="239"/>
      <c r="X91" s="239"/>
      <c r="Y91" s="239"/>
      <c r="Z91" s="193"/>
    </row>
    <row r="92" spans="9:26" ht="18" customHeight="1" hidden="1">
      <c r="I92" s="98"/>
      <c r="J92" s="98"/>
      <c r="K92" s="98"/>
      <c r="L92" s="193"/>
      <c r="M92" s="29"/>
      <c r="N92" s="1385"/>
      <c r="O92" s="240"/>
      <c r="P92" s="240"/>
      <c r="Q92" s="238"/>
      <c r="R92" s="238"/>
      <c r="S92" s="239"/>
      <c r="T92" s="239"/>
      <c r="U92" s="239"/>
      <c r="V92" s="239"/>
      <c r="W92" s="239"/>
      <c r="X92" s="239"/>
      <c r="Y92" s="239"/>
      <c r="Z92" s="193"/>
    </row>
    <row r="93" spans="9:26" ht="15.75" customHeight="1" hidden="1">
      <c r="I93" s="98"/>
      <c r="J93" s="98"/>
      <c r="K93" s="98"/>
      <c r="L93" s="193"/>
      <c r="M93" s="29"/>
      <c r="N93" s="1385"/>
      <c r="O93" s="240"/>
      <c r="P93" s="233"/>
      <c r="Q93" s="238"/>
      <c r="R93" s="238"/>
      <c r="S93" s="239"/>
      <c r="T93" s="239"/>
      <c r="U93" s="239"/>
      <c r="V93" s="239"/>
      <c r="W93" s="239"/>
      <c r="X93" s="239"/>
      <c r="Y93" s="239"/>
      <c r="Z93" s="193"/>
    </row>
    <row r="94" spans="9:26" ht="15.75" customHeight="1" hidden="1">
      <c r="I94" s="98"/>
      <c r="J94" s="98"/>
      <c r="K94" s="98"/>
      <c r="L94" s="193"/>
      <c r="M94" s="29"/>
      <c r="N94" s="1385"/>
      <c r="O94" s="240"/>
      <c r="P94" s="135"/>
      <c r="Q94" s="238"/>
      <c r="R94" s="238"/>
      <c r="S94" s="239"/>
      <c r="T94" s="239"/>
      <c r="U94" s="239"/>
      <c r="V94" s="239"/>
      <c r="W94" s="239"/>
      <c r="X94" s="239"/>
      <c r="Y94" s="239"/>
      <c r="Z94" s="193"/>
    </row>
    <row r="95" spans="9:26" ht="15.75" customHeight="1" hidden="1">
      <c r="I95" s="98"/>
      <c r="J95" s="98"/>
      <c r="K95" s="98"/>
      <c r="L95" s="193"/>
      <c r="M95" s="29"/>
      <c r="N95" s="1385"/>
      <c r="O95" s="240"/>
      <c r="P95" s="135"/>
      <c r="Q95" s="238"/>
      <c r="R95" s="238"/>
      <c r="S95" s="239"/>
      <c r="T95" s="239"/>
      <c r="U95" s="239"/>
      <c r="V95" s="239"/>
      <c r="W95" s="239"/>
      <c r="X95" s="239"/>
      <c r="Y95" s="239"/>
      <c r="Z95" s="193"/>
    </row>
    <row r="96" spans="9:26" ht="12.75" customHeight="1" hidden="1">
      <c r="I96" s="98"/>
      <c r="J96" s="98"/>
      <c r="K96" s="98"/>
      <c r="L96" s="193"/>
      <c r="M96" s="29"/>
      <c r="N96" s="1385"/>
      <c r="O96" s="240"/>
      <c r="P96" s="135"/>
      <c r="Q96" s="238"/>
      <c r="R96" s="238"/>
      <c r="S96" s="239"/>
      <c r="T96" s="239"/>
      <c r="U96" s="239"/>
      <c r="V96" s="239"/>
      <c r="W96" s="239"/>
      <c r="X96" s="239"/>
      <c r="Y96" s="239"/>
      <c r="Z96" s="193"/>
    </row>
    <row r="97" spans="9:26" ht="12.75" customHeight="1" hidden="1">
      <c r="I97" s="98"/>
      <c r="J97" s="98"/>
      <c r="K97" s="98"/>
      <c r="L97" s="193"/>
      <c r="M97" s="29"/>
      <c r="N97" s="1385"/>
      <c r="O97" s="193"/>
      <c r="P97" s="193"/>
      <c r="Q97" s="238"/>
      <c r="R97" s="238"/>
      <c r="S97" s="239"/>
      <c r="T97" s="239"/>
      <c r="U97" s="239"/>
      <c r="V97" s="239"/>
      <c r="W97" s="239"/>
      <c r="X97" s="239"/>
      <c r="Y97" s="239"/>
      <c r="Z97" s="193"/>
    </row>
    <row r="98" spans="9:26" ht="15.75" customHeight="1" hidden="1">
      <c r="I98" s="98"/>
      <c r="J98" s="98"/>
      <c r="K98" s="98"/>
      <c r="L98" s="193"/>
      <c r="M98" s="29"/>
      <c r="N98" s="1385"/>
      <c r="O98" s="240"/>
      <c r="P98" s="193"/>
      <c r="Q98" s="238"/>
      <c r="R98" s="238"/>
      <c r="S98" s="239"/>
      <c r="T98" s="239"/>
      <c r="U98" s="239"/>
      <c r="V98" s="239"/>
      <c r="W98" s="239"/>
      <c r="X98" s="239"/>
      <c r="Y98" s="239"/>
      <c r="Z98" s="193"/>
    </row>
    <row r="99" spans="9:26" ht="15.75" customHeight="1" hidden="1">
      <c r="I99" s="98"/>
      <c r="J99" s="98"/>
      <c r="K99" s="98"/>
      <c r="L99" s="193"/>
      <c r="M99" s="29"/>
      <c r="N99" s="1385"/>
      <c r="O99" s="240"/>
      <c r="P99" s="193"/>
      <c r="Q99" s="238"/>
      <c r="R99" s="238"/>
      <c r="S99" s="239"/>
      <c r="T99" s="239"/>
      <c r="U99" s="239"/>
      <c r="V99" s="239"/>
      <c r="W99" s="239"/>
      <c r="X99" s="239"/>
      <c r="Y99" s="239"/>
      <c r="Z99" s="193"/>
    </row>
    <row r="100" spans="9:26" ht="15.75" customHeight="1" hidden="1">
      <c r="I100" s="98"/>
      <c r="J100" s="98"/>
      <c r="K100" s="98"/>
      <c r="L100" s="193"/>
      <c r="M100" s="29"/>
      <c r="N100" s="1385"/>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85"/>
      <c r="O101" s="240"/>
      <c r="P101" s="193"/>
      <c r="Q101" s="238"/>
      <c r="R101" s="238"/>
      <c r="S101" s="239"/>
      <c r="T101" s="239"/>
      <c r="U101" s="239"/>
      <c r="V101" s="239"/>
      <c r="W101" s="239"/>
      <c r="X101" s="239"/>
      <c r="Y101" s="239"/>
      <c r="Z101" s="193"/>
    </row>
    <row r="102" spans="9:26" ht="14.25" customHeight="1" hidden="1">
      <c r="I102" s="193"/>
      <c r="J102" s="193"/>
      <c r="K102" s="193"/>
      <c r="L102" s="61"/>
      <c r="N102" s="1385"/>
      <c r="O102" s="193"/>
      <c r="P102" s="193"/>
      <c r="Q102" s="236"/>
      <c r="R102" s="236"/>
      <c r="S102" s="236"/>
      <c r="T102" s="236"/>
      <c r="U102" s="236"/>
      <c r="V102" s="236"/>
      <c r="W102" s="236"/>
      <c r="X102" s="236"/>
      <c r="Y102" s="236"/>
      <c r="Z102" s="61"/>
    </row>
    <row r="103" spans="9:26" ht="12.75" customHeight="1">
      <c r="I103" s="193"/>
      <c r="J103" s="193"/>
      <c r="K103" s="193"/>
      <c r="L103" s="61"/>
      <c r="N103" s="1384"/>
      <c r="O103" s="193"/>
      <c r="P103" s="193"/>
      <c r="Q103" s="238"/>
      <c r="R103" s="238"/>
      <c r="S103" s="239"/>
      <c r="T103" s="239"/>
      <c r="U103" s="239"/>
      <c r="V103" s="239"/>
      <c r="W103" s="239"/>
      <c r="X103" s="239"/>
      <c r="Y103" s="239"/>
      <c r="Z103" s="61"/>
    </row>
    <row r="104" spans="9:26" ht="15.75" customHeight="1">
      <c r="I104" s="98"/>
      <c r="J104" s="98"/>
      <c r="K104" s="98"/>
      <c r="L104" s="193"/>
      <c r="M104" s="29"/>
      <c r="N104" s="1384"/>
      <c r="O104" s="240"/>
      <c r="P104" s="193"/>
      <c r="Q104" s="238"/>
      <c r="R104" s="238"/>
      <c r="S104" s="239"/>
      <c r="T104" s="239"/>
      <c r="U104" s="239"/>
      <c r="V104" s="239"/>
      <c r="W104" s="239"/>
      <c r="X104" s="239"/>
      <c r="Y104" s="239"/>
      <c r="Z104" s="193"/>
    </row>
    <row r="105" spans="9:26" ht="15.75" customHeight="1">
      <c r="I105" s="98"/>
      <c r="J105" s="98"/>
      <c r="K105" s="98"/>
      <c r="L105" s="193"/>
      <c r="M105" s="29"/>
      <c r="N105" s="1384"/>
      <c r="O105" s="240"/>
      <c r="P105" s="193"/>
      <c r="Q105" s="238"/>
      <c r="R105" s="238"/>
      <c r="S105" s="239"/>
      <c r="T105" s="239"/>
      <c r="U105" s="239"/>
      <c r="V105" s="239"/>
      <c r="W105" s="239"/>
      <c r="X105" s="239"/>
      <c r="Y105" s="239"/>
      <c r="Z105" s="193"/>
    </row>
    <row r="106" spans="9:26" ht="15.75" customHeight="1">
      <c r="I106" s="98"/>
      <c r="J106" s="98"/>
      <c r="K106" s="98"/>
      <c r="L106" s="193"/>
      <c r="M106" s="29"/>
      <c r="N106" s="1384"/>
      <c r="O106" s="240"/>
      <c r="P106" s="193"/>
      <c r="Q106" s="239"/>
      <c r="R106" s="239"/>
      <c r="S106" s="239"/>
      <c r="T106" s="239"/>
      <c r="U106" s="239"/>
      <c r="V106" s="239"/>
      <c r="W106" s="239"/>
      <c r="X106" s="239"/>
      <c r="Y106" s="239"/>
      <c r="Z106" s="193"/>
    </row>
    <row r="107" spans="9:26" ht="15.75" customHeight="1">
      <c r="I107" s="98"/>
      <c r="J107" s="98"/>
      <c r="K107" s="98"/>
      <c r="L107" s="193"/>
      <c r="M107" s="29"/>
      <c r="N107" s="1384"/>
      <c r="O107" s="240"/>
      <c r="P107" s="193"/>
      <c r="Q107" s="239"/>
      <c r="R107" s="239"/>
      <c r="S107" s="239"/>
      <c r="T107" s="239"/>
      <c r="U107" s="239"/>
      <c r="V107" s="239"/>
      <c r="W107" s="239"/>
      <c r="X107" s="239"/>
      <c r="Y107" s="239"/>
      <c r="Z107" s="193"/>
    </row>
    <row r="108" spans="9:26" ht="12.75" customHeight="1">
      <c r="I108" s="193"/>
      <c r="J108" s="193"/>
      <c r="K108" s="193"/>
      <c r="L108" s="61"/>
      <c r="N108" s="1384"/>
      <c r="O108" s="193"/>
      <c r="P108" s="193"/>
      <c r="Q108" s="193"/>
      <c r="R108" s="193"/>
      <c r="S108" s="193"/>
      <c r="T108" s="193"/>
      <c r="U108" s="193"/>
      <c r="V108" s="193"/>
      <c r="W108" s="193"/>
      <c r="X108" s="193"/>
      <c r="Y108" s="193"/>
      <c r="Z108" s="61"/>
    </row>
    <row r="109" spans="9:26" ht="12.75" customHeight="1">
      <c r="I109" s="193"/>
      <c r="J109" s="193"/>
      <c r="K109" s="193"/>
      <c r="L109" s="61"/>
      <c r="N109" s="1384"/>
      <c r="O109" s="193"/>
      <c r="P109" s="193"/>
      <c r="Q109" s="238"/>
      <c r="R109" s="238"/>
      <c r="S109" s="239"/>
      <c r="T109" s="239"/>
      <c r="U109" s="239"/>
      <c r="V109" s="239"/>
      <c r="W109" s="239"/>
      <c r="X109" s="239"/>
      <c r="Y109" s="239"/>
      <c r="Z109" s="61"/>
    </row>
    <row r="110" spans="9:26" ht="17.25" customHeight="1">
      <c r="I110" s="61"/>
      <c r="J110" s="61"/>
      <c r="K110" s="61"/>
      <c r="L110" s="61"/>
      <c r="N110" s="1384"/>
      <c r="O110" s="240"/>
      <c r="P110" s="193"/>
      <c r="Q110" s="238"/>
      <c r="R110" s="238"/>
      <c r="S110" s="239"/>
      <c r="T110" s="239"/>
      <c r="U110" s="239"/>
      <c r="V110" s="239"/>
      <c r="W110" s="239"/>
      <c r="X110" s="239"/>
      <c r="Y110" s="239"/>
      <c r="Z110" s="61"/>
    </row>
    <row r="111" spans="9:28" ht="17.25" customHeight="1">
      <c r="I111" s="193"/>
      <c r="J111" s="193"/>
      <c r="K111" s="193"/>
      <c r="L111" s="29"/>
      <c r="N111" s="1384"/>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84"/>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84"/>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84"/>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84"/>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84"/>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84"/>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84"/>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84"/>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84"/>
      <c r="O120" s="193"/>
      <c r="P120" s="193"/>
      <c r="Q120" s="193"/>
      <c r="R120" s="193"/>
      <c r="S120" s="193"/>
      <c r="T120" s="193"/>
      <c r="U120" s="193"/>
      <c r="V120" s="193"/>
      <c r="W120" s="193"/>
      <c r="X120" s="193"/>
      <c r="Y120" s="193"/>
    </row>
    <row r="121" spans="9:26" ht="12.75" customHeight="1">
      <c r="I121" s="193"/>
      <c r="J121" s="193"/>
      <c r="K121" s="193"/>
      <c r="L121" s="61"/>
      <c r="N121" s="1384"/>
      <c r="O121" s="193"/>
      <c r="P121" s="193"/>
      <c r="Q121" s="238"/>
      <c r="R121" s="238"/>
      <c r="S121" s="239"/>
      <c r="T121" s="239"/>
      <c r="U121" s="239"/>
      <c r="V121" s="239"/>
      <c r="W121" s="239"/>
      <c r="X121" s="239"/>
      <c r="Y121" s="239"/>
      <c r="Z121" s="61"/>
    </row>
    <row r="122" spans="9:25" ht="17.25" customHeight="1">
      <c r="I122" s="61"/>
      <c r="J122" s="61"/>
      <c r="K122" s="61"/>
      <c r="L122" s="61"/>
      <c r="N122" s="1384"/>
      <c r="O122" s="240"/>
      <c r="P122" s="193"/>
      <c r="Q122" s="238"/>
      <c r="R122" s="238"/>
      <c r="S122" s="239"/>
      <c r="T122" s="239"/>
      <c r="U122" s="239"/>
      <c r="V122" s="239"/>
      <c r="W122" s="239"/>
      <c r="X122" s="239"/>
      <c r="Y122" s="239"/>
    </row>
    <row r="123" spans="9:28" ht="17.25" customHeight="1">
      <c r="I123" s="193"/>
      <c r="J123" s="193"/>
      <c r="K123" s="193"/>
      <c r="L123" s="29"/>
      <c r="N123" s="1384"/>
      <c r="O123" s="240"/>
      <c r="P123" s="193"/>
      <c r="Q123" s="238"/>
      <c r="R123" s="238"/>
      <c r="S123" s="238"/>
      <c r="T123" s="238"/>
      <c r="U123" s="238"/>
      <c r="V123" s="243"/>
      <c r="W123" s="238"/>
      <c r="X123" s="238"/>
      <c r="Y123" s="238"/>
      <c r="AA123" s="29"/>
      <c r="AB123" s="29"/>
    </row>
    <row r="124" spans="9:28" ht="17.25" customHeight="1">
      <c r="I124" s="193"/>
      <c r="J124" s="193"/>
      <c r="K124" s="193"/>
      <c r="L124" s="29"/>
      <c r="N124" s="1384"/>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84"/>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84"/>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N115:N120"/>
    <mergeCell ref="N121:N126"/>
    <mergeCell ref="N64:O64"/>
    <mergeCell ref="N65:O65"/>
    <mergeCell ref="N67:N96"/>
    <mergeCell ref="N97:N102"/>
    <mergeCell ref="N103:N108"/>
    <mergeCell ref="N109:N114"/>
    <mergeCell ref="X42:X43"/>
    <mergeCell ref="Y42:Y43"/>
    <mergeCell ref="T43:U43"/>
    <mergeCell ref="N61:O61"/>
    <mergeCell ref="N62:O62"/>
    <mergeCell ref="N63:O63"/>
    <mergeCell ref="B39:K39"/>
    <mergeCell ref="N42:O43"/>
    <mergeCell ref="Q42:Q43"/>
    <mergeCell ref="R42:S42"/>
    <mergeCell ref="T42:V42"/>
    <mergeCell ref="W42:W43"/>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81" t="s">
        <v>121</v>
      </c>
      <c r="B1" s="1281"/>
      <c r="C1" s="1281"/>
      <c r="D1" s="1281"/>
      <c r="E1" s="1281"/>
      <c r="F1" s="1281"/>
      <c r="G1" s="1281"/>
      <c r="H1" s="1281"/>
      <c r="I1" s="1281"/>
      <c r="J1" s="1281"/>
      <c r="K1" s="1281"/>
      <c r="L1" s="1281"/>
      <c r="M1" s="1281"/>
    </row>
    <row r="2" spans="2:12" ht="24.75" customHeight="1" thickBot="1">
      <c r="B2" s="29"/>
      <c r="C2" s="193"/>
      <c r="D2" s="29"/>
      <c r="E2" s="29"/>
      <c r="F2" s="29"/>
      <c r="G2" s="29"/>
      <c r="H2" s="29"/>
      <c r="I2" s="29"/>
      <c r="J2" s="29"/>
      <c r="K2" s="29"/>
      <c r="L2" s="29"/>
    </row>
    <row r="3" spans="1:13" ht="19.5" customHeight="1">
      <c r="A3" s="1388" t="s">
        <v>382</v>
      </c>
      <c r="B3" s="1378"/>
      <c r="C3" s="191"/>
      <c r="D3" s="1390" t="s">
        <v>122</v>
      </c>
      <c r="E3" s="1380" t="s">
        <v>123</v>
      </c>
      <c r="F3" s="1381"/>
      <c r="G3" s="1380" t="s">
        <v>458</v>
      </c>
      <c r="H3" s="1382"/>
      <c r="I3" s="1381"/>
      <c r="J3" s="1390" t="s">
        <v>124</v>
      </c>
      <c r="K3" s="1390" t="s">
        <v>459</v>
      </c>
      <c r="L3" s="1393" t="s">
        <v>125</v>
      </c>
      <c r="M3" s="245"/>
    </row>
    <row r="4" spans="1:13" ht="19.5" customHeight="1">
      <c r="A4" s="1389"/>
      <c r="B4" s="1379"/>
      <c r="C4" s="218"/>
      <c r="D4" s="1391"/>
      <c r="E4" s="246" t="s">
        <v>126</v>
      </c>
      <c r="F4" s="246" t="s">
        <v>127</v>
      </c>
      <c r="G4" s="1395" t="s">
        <v>128</v>
      </c>
      <c r="H4" s="1396"/>
      <c r="I4" s="197" t="s">
        <v>129</v>
      </c>
      <c r="J4" s="1392"/>
      <c r="K4" s="1391"/>
      <c r="L4" s="1394"/>
      <c r="M4" s="247"/>
    </row>
    <row r="5" spans="1:13" s="253" customFormat="1" ht="24.75" customHeight="1">
      <c r="A5" s="248"/>
      <c r="B5" s="249"/>
      <c r="C5" s="249"/>
      <c r="D5" s="250" t="s">
        <v>130</v>
      </c>
      <c r="E5" s="249" t="s">
        <v>131</v>
      </c>
      <c r="F5" s="249" t="s">
        <v>131</v>
      </c>
      <c r="G5" s="249" t="s">
        <v>132</v>
      </c>
      <c r="H5" s="249" t="s">
        <v>133</v>
      </c>
      <c r="I5" s="249" t="s">
        <v>134</v>
      </c>
      <c r="J5" s="249" t="s">
        <v>135</v>
      </c>
      <c r="K5" s="249" t="s">
        <v>136</v>
      </c>
      <c r="L5" s="251" t="s">
        <v>137</v>
      </c>
      <c r="M5" s="252"/>
    </row>
    <row r="6" spans="1:13" s="76" customFormat="1" ht="15.75" customHeight="1" hidden="1">
      <c r="A6" s="254"/>
      <c r="B6" s="209" t="s">
        <v>138</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139</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140</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141</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142</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143</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144</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145</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146</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147</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148</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149</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150</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151</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152</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612</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613</v>
      </c>
      <c r="C22" s="218"/>
      <c r="D22" s="749">
        <v>401</v>
      </c>
      <c r="E22" s="750">
        <v>12</v>
      </c>
      <c r="F22" s="750">
        <v>45</v>
      </c>
      <c r="G22" s="750">
        <v>6108</v>
      </c>
      <c r="H22" s="751">
        <v>967</v>
      </c>
      <c r="I22" s="751">
        <v>700</v>
      </c>
      <c r="J22" s="751">
        <v>243</v>
      </c>
      <c r="K22" s="750">
        <v>126</v>
      </c>
      <c r="L22" s="752">
        <v>335390</v>
      </c>
      <c r="M22" s="257"/>
    </row>
    <row r="23" spans="1:13" s="76" customFormat="1" ht="16.5" customHeight="1">
      <c r="A23" s="254"/>
      <c r="B23" s="209" t="s">
        <v>614</v>
      </c>
      <c r="C23" s="218"/>
      <c r="D23" s="749">
        <v>126</v>
      </c>
      <c r="E23" s="988">
        <v>2</v>
      </c>
      <c r="F23" s="988">
        <v>10</v>
      </c>
      <c r="G23" s="988">
        <v>1495</v>
      </c>
      <c r="H23" s="988">
        <v>157</v>
      </c>
      <c r="I23" s="988">
        <v>1051</v>
      </c>
      <c r="J23" s="988">
        <v>53</v>
      </c>
      <c r="K23" s="988">
        <v>31</v>
      </c>
      <c r="L23" s="989">
        <v>177682</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97" t="s">
        <v>153</v>
      </c>
      <c r="B25" s="264"/>
      <c r="C25" s="209"/>
      <c r="D25" s="258"/>
      <c r="E25" s="259"/>
      <c r="F25" s="265"/>
      <c r="G25" s="265"/>
      <c r="H25" s="265"/>
      <c r="I25" s="265"/>
      <c r="J25" s="265"/>
      <c r="K25" s="265"/>
      <c r="L25" s="265"/>
      <c r="M25" s="266"/>
    </row>
    <row r="26" spans="1:13" s="76" customFormat="1" ht="19.5" customHeight="1" hidden="1">
      <c r="A26" s="1398"/>
      <c r="B26" s="267" t="s">
        <v>154</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398"/>
      <c r="B27" s="267" t="s">
        <v>155</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398"/>
      <c r="B28" s="267" t="s">
        <v>156</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398"/>
      <c r="B29" s="267" t="s">
        <v>157</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399"/>
      <c r="B30" s="268"/>
      <c r="C30" s="269"/>
      <c r="D30" s="261"/>
      <c r="E30" s="262"/>
      <c r="F30" s="262"/>
      <c r="G30" s="262"/>
      <c r="H30" s="262"/>
      <c r="I30" s="262"/>
      <c r="J30" s="262"/>
      <c r="K30" s="262"/>
      <c r="L30" s="262"/>
      <c r="M30" s="266"/>
    </row>
    <row r="31" spans="1:13" s="76" customFormat="1" ht="9.75" customHeight="1">
      <c r="A31" s="1400" t="s">
        <v>389</v>
      </c>
      <c r="B31" s="264"/>
      <c r="C31" s="209"/>
      <c r="D31" s="258"/>
      <c r="E31" s="259"/>
      <c r="F31" s="265"/>
      <c r="G31" s="265"/>
      <c r="H31" s="265"/>
      <c r="I31" s="265"/>
      <c r="J31" s="265"/>
      <c r="K31" s="265"/>
      <c r="L31" s="265"/>
      <c r="M31" s="266"/>
    </row>
    <row r="32" spans="1:13" s="76" customFormat="1" ht="19.5" customHeight="1">
      <c r="A32" s="1397"/>
      <c r="B32" s="267" t="s">
        <v>615</v>
      </c>
      <c r="C32" s="209"/>
      <c r="D32" s="274">
        <v>139</v>
      </c>
      <c r="E32" s="275">
        <v>3</v>
      </c>
      <c r="F32" s="276">
        <v>8</v>
      </c>
      <c r="G32" s="276">
        <v>1433</v>
      </c>
      <c r="H32" s="276">
        <v>135</v>
      </c>
      <c r="I32" s="276">
        <v>4977</v>
      </c>
      <c r="J32" s="276">
        <v>65</v>
      </c>
      <c r="K32" s="276">
        <v>41</v>
      </c>
      <c r="L32" s="276">
        <v>171664</v>
      </c>
      <c r="M32" s="266"/>
    </row>
    <row r="33" spans="1:13" s="76" customFormat="1" ht="19.5" customHeight="1">
      <c r="A33" s="1397"/>
      <c r="B33" s="267" t="s">
        <v>616</v>
      </c>
      <c r="C33" s="209"/>
      <c r="D33" s="277">
        <v>89</v>
      </c>
      <c r="E33" s="276">
        <v>1</v>
      </c>
      <c r="F33" s="276">
        <v>9</v>
      </c>
      <c r="G33" s="276">
        <v>723</v>
      </c>
      <c r="H33" s="276">
        <v>211</v>
      </c>
      <c r="I33" s="276">
        <v>85</v>
      </c>
      <c r="J33" s="276">
        <v>44</v>
      </c>
      <c r="K33" s="276">
        <v>30</v>
      </c>
      <c r="L33" s="276">
        <v>201004</v>
      </c>
      <c r="M33" s="266"/>
    </row>
    <row r="34" spans="1:13" s="76" customFormat="1" ht="19.5" customHeight="1">
      <c r="A34" s="1397"/>
      <c r="B34" s="267" t="s">
        <v>617</v>
      </c>
      <c r="C34" s="209"/>
      <c r="D34" s="277">
        <v>91</v>
      </c>
      <c r="E34" s="276">
        <v>4</v>
      </c>
      <c r="F34" s="276">
        <v>10</v>
      </c>
      <c r="G34" s="276">
        <v>1208</v>
      </c>
      <c r="H34" s="276">
        <v>138</v>
      </c>
      <c r="I34" s="276">
        <v>3099</v>
      </c>
      <c r="J34" s="276">
        <v>42</v>
      </c>
      <c r="K34" s="276">
        <v>26</v>
      </c>
      <c r="L34" s="276">
        <v>62308</v>
      </c>
      <c r="M34" s="266"/>
    </row>
    <row r="35" spans="1:13" s="76" customFormat="1" ht="19.5" customHeight="1">
      <c r="A35" s="1397"/>
      <c r="B35" s="267" t="s">
        <v>618</v>
      </c>
      <c r="C35" s="209"/>
      <c r="D35" s="277">
        <v>130</v>
      </c>
      <c r="E35" s="276">
        <v>4</v>
      </c>
      <c r="F35" s="276">
        <v>9</v>
      </c>
      <c r="G35" s="276">
        <v>986</v>
      </c>
      <c r="H35" s="276">
        <v>508</v>
      </c>
      <c r="I35" s="276">
        <v>316</v>
      </c>
      <c r="J35" s="276">
        <v>54</v>
      </c>
      <c r="K35" s="276">
        <v>27</v>
      </c>
      <c r="L35" s="276">
        <v>77576</v>
      </c>
      <c r="M35" s="266"/>
    </row>
    <row r="36" spans="1:13" s="76" customFormat="1" ht="9.75" customHeight="1">
      <c r="A36" s="1401"/>
      <c r="B36" s="267"/>
      <c r="C36" s="209"/>
      <c r="D36" s="278"/>
      <c r="E36" s="265"/>
      <c r="F36" s="265"/>
      <c r="G36" s="265"/>
      <c r="H36" s="265"/>
      <c r="I36" s="265"/>
      <c r="J36" s="265"/>
      <c r="K36" s="265"/>
      <c r="L36" s="265"/>
      <c r="M36" s="266"/>
    </row>
    <row r="37" spans="1:13" s="76" customFormat="1" ht="9.75" customHeight="1">
      <c r="A37" s="1402" t="s">
        <v>390</v>
      </c>
      <c r="B37" s="279"/>
      <c r="C37" s="280"/>
      <c r="D37" s="281"/>
      <c r="E37" s="271"/>
      <c r="F37" s="271"/>
      <c r="G37" s="271"/>
      <c r="H37" s="271"/>
      <c r="I37" s="271"/>
      <c r="J37" s="271"/>
      <c r="K37" s="271"/>
      <c r="L37" s="271"/>
      <c r="M37" s="266"/>
    </row>
    <row r="38" spans="1:13" s="76" customFormat="1" ht="19.5" customHeight="1">
      <c r="A38" s="1386"/>
      <c r="B38" s="267" t="s">
        <v>615</v>
      </c>
      <c r="C38" s="209"/>
      <c r="D38" s="282">
        <v>111</v>
      </c>
      <c r="E38" s="283">
        <v>5</v>
      </c>
      <c r="F38" s="283">
        <v>16</v>
      </c>
      <c r="G38" s="283">
        <v>2991</v>
      </c>
      <c r="H38" s="283">
        <v>228</v>
      </c>
      <c r="I38" s="283">
        <v>40</v>
      </c>
      <c r="J38" s="283">
        <v>71</v>
      </c>
      <c r="K38" s="283">
        <v>36</v>
      </c>
      <c r="L38" s="265">
        <v>67310</v>
      </c>
      <c r="M38" s="266"/>
    </row>
    <row r="39" spans="1:13" s="76" customFormat="1" ht="19.5" customHeight="1">
      <c r="A39" s="1386"/>
      <c r="B39" s="267" t="s">
        <v>616</v>
      </c>
      <c r="C39" s="209"/>
      <c r="D39" s="753">
        <v>91</v>
      </c>
      <c r="E39" s="752">
        <v>1</v>
      </c>
      <c r="F39" s="752">
        <v>5</v>
      </c>
      <c r="G39" s="752">
        <v>1150</v>
      </c>
      <c r="H39" s="752">
        <v>225</v>
      </c>
      <c r="I39" s="752">
        <v>646</v>
      </c>
      <c r="J39" s="752">
        <v>69</v>
      </c>
      <c r="K39" s="752">
        <v>36</v>
      </c>
      <c r="L39" s="752">
        <v>98699</v>
      </c>
      <c r="M39" s="266"/>
    </row>
    <row r="40" spans="1:13" s="76" customFormat="1" ht="19.5" customHeight="1">
      <c r="A40" s="1386"/>
      <c r="B40" s="267" t="s">
        <v>617</v>
      </c>
      <c r="C40" s="209"/>
      <c r="D40" s="749">
        <v>98</v>
      </c>
      <c r="E40" s="750">
        <v>4</v>
      </c>
      <c r="F40" s="750">
        <v>14</v>
      </c>
      <c r="G40" s="750">
        <v>691</v>
      </c>
      <c r="H40" s="750">
        <v>457</v>
      </c>
      <c r="I40" s="750">
        <v>3</v>
      </c>
      <c r="J40" s="750">
        <v>53</v>
      </c>
      <c r="K40" s="750">
        <v>23</v>
      </c>
      <c r="L40" s="750">
        <v>66834</v>
      </c>
      <c r="M40" s="266"/>
    </row>
    <row r="41" spans="1:13" s="76" customFormat="1" ht="19.5" customHeight="1">
      <c r="A41" s="1386"/>
      <c r="B41" s="267" t="s">
        <v>618</v>
      </c>
      <c r="C41" s="209"/>
      <c r="D41" s="753">
        <v>101</v>
      </c>
      <c r="E41" s="752">
        <v>2</v>
      </c>
      <c r="F41" s="752">
        <v>10</v>
      </c>
      <c r="G41" s="752">
        <v>1276</v>
      </c>
      <c r="H41" s="752">
        <v>57</v>
      </c>
      <c r="I41" s="752">
        <v>11</v>
      </c>
      <c r="J41" s="752">
        <v>50</v>
      </c>
      <c r="K41" s="750">
        <v>31</v>
      </c>
      <c r="L41" s="750">
        <v>102547</v>
      </c>
      <c r="M41" s="266"/>
    </row>
    <row r="42" spans="1:13" s="76" customFormat="1" ht="9.75" customHeight="1" thickBot="1">
      <c r="A42" s="1403"/>
      <c r="B42" s="639"/>
      <c r="C42" s="269"/>
      <c r="D42" s="640"/>
      <c r="E42" s="641"/>
      <c r="F42" s="641"/>
      <c r="G42" s="641"/>
      <c r="H42" s="641"/>
      <c r="I42" s="641"/>
      <c r="J42" s="641"/>
      <c r="K42" s="641"/>
      <c r="L42" s="641"/>
      <c r="M42" s="292"/>
    </row>
    <row r="43" spans="1:13" s="76" customFormat="1" ht="9.75" customHeight="1">
      <c r="A43" s="1386" t="s">
        <v>619</v>
      </c>
      <c r="B43" s="267"/>
      <c r="C43" s="209"/>
      <c r="D43" s="278"/>
      <c r="E43" s="265"/>
      <c r="F43" s="265"/>
      <c r="G43" s="265"/>
      <c r="H43" s="265"/>
      <c r="I43" s="265"/>
      <c r="J43" s="265"/>
      <c r="K43" s="265"/>
      <c r="L43" s="265"/>
      <c r="M43" s="266"/>
    </row>
    <row r="44" spans="1:13" s="76" customFormat="1" ht="19.5" customHeight="1">
      <c r="A44" s="1386"/>
      <c r="B44" s="267" t="s">
        <v>615</v>
      </c>
      <c r="C44" s="209"/>
      <c r="D44" s="282">
        <v>126</v>
      </c>
      <c r="E44" s="283">
        <v>2</v>
      </c>
      <c r="F44" s="283">
        <v>10</v>
      </c>
      <c r="G44" s="283">
        <v>1495</v>
      </c>
      <c r="H44" s="283">
        <v>157</v>
      </c>
      <c r="I44" s="283">
        <v>1051</v>
      </c>
      <c r="J44" s="283">
        <v>53</v>
      </c>
      <c r="K44" s="283">
        <v>31</v>
      </c>
      <c r="L44" s="265">
        <v>177682</v>
      </c>
      <c r="M44" s="266"/>
    </row>
    <row r="45" spans="1:13" s="76" customFormat="1" ht="19.5" customHeight="1">
      <c r="A45" s="1386"/>
      <c r="B45" s="267" t="s">
        <v>616</v>
      </c>
      <c r="C45" s="209"/>
      <c r="D45" s="931"/>
      <c r="E45" s="284"/>
      <c r="F45" s="284"/>
      <c r="G45" s="283"/>
      <c r="H45" s="284"/>
      <c r="I45" s="283"/>
      <c r="J45" s="284"/>
      <c r="K45" s="283"/>
      <c r="L45" s="850"/>
      <c r="M45" s="266"/>
    </row>
    <row r="46" spans="1:13" s="348" customFormat="1" ht="19.5" customHeight="1">
      <c r="A46" s="1386"/>
      <c r="B46" s="932" t="s">
        <v>617</v>
      </c>
      <c r="C46" s="933"/>
      <c r="D46" s="285"/>
      <c r="E46" s="286"/>
      <c r="F46" s="287"/>
      <c r="G46" s="286"/>
      <c r="H46" s="287"/>
      <c r="I46" s="286"/>
      <c r="J46" s="287"/>
      <c r="K46" s="287"/>
      <c r="L46" s="934"/>
      <c r="M46" s="935"/>
    </row>
    <row r="47" spans="1:13" s="76" customFormat="1" ht="19.5" customHeight="1">
      <c r="A47" s="1386"/>
      <c r="B47" s="267" t="s">
        <v>618</v>
      </c>
      <c r="C47" s="209"/>
      <c r="D47" s="282"/>
      <c r="E47" s="284"/>
      <c r="F47" s="284"/>
      <c r="G47" s="850"/>
      <c r="H47" s="850"/>
      <c r="I47" s="850"/>
      <c r="J47" s="850"/>
      <c r="K47" s="934"/>
      <c r="L47" s="934"/>
      <c r="M47" s="266"/>
    </row>
    <row r="48" spans="1:13" s="76" customFormat="1" ht="9.75" customHeight="1" thickBot="1">
      <c r="A48" s="1387"/>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37" t="s">
        <v>487</v>
      </c>
      <c r="C50" s="188"/>
      <c r="D50" s="69"/>
      <c r="E50" s="69"/>
      <c r="F50" s="69"/>
    </row>
    <row r="51" spans="1:12" s="41" customFormat="1" ht="15" customHeight="1">
      <c r="A51" s="637" t="s">
        <v>158</v>
      </c>
      <c r="C51" s="293"/>
      <c r="D51" s="293"/>
      <c r="E51" s="293"/>
      <c r="F51" s="293"/>
      <c r="G51" s="293"/>
      <c r="H51" s="293"/>
      <c r="I51" s="293"/>
      <c r="J51" s="293"/>
      <c r="K51" s="293"/>
      <c r="L51" s="293"/>
    </row>
    <row r="52" spans="2:4" ht="14.25">
      <c r="B52" s="29"/>
      <c r="D52" s="16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2023-07-19T02:29:26Z</cp:lastPrinted>
  <dcterms:created xsi:type="dcterms:W3CDTF">1997-01-08T22:48:59Z</dcterms:created>
  <dcterms:modified xsi:type="dcterms:W3CDTF">2023-08-31T02:07:23Z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