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65" yWindow="65521" windowWidth="2520" windowHeight="7560" tabRatio="702" firstSheet="1" activeTab="1"/>
  </bookViews>
  <sheets>
    <sheet name="表56・57職名別教員数及び休職者数" sheetId="1" r:id="rId1"/>
    <sheet name="Sheet1" sheetId="2" r:id="rId2"/>
  </sheets>
  <definedNames>
    <definedName name="_xlnm.Print_Area" localSheetId="1">'Sheet1'!$A$1:$AG$43</definedName>
    <definedName name="_xlnm.Print_Area" localSheetId="0">'表56・57職名別教員数及び休職者数'!$A$1:$AL$41</definedName>
    <definedName name="印刷" localSheetId="1">'Sheet1'!#REF!</definedName>
    <definedName name="印刷" localSheetId="0">'表56・57職名別教員数及び休職者数'!$AM$5</definedName>
    <definedName name="印刷">#REF!</definedName>
    <definedName name="印刷２">#REF!</definedName>
  </definedNames>
  <calcPr fullCalcOnLoad="1"/>
</workbook>
</file>

<file path=xl/sharedStrings.xml><?xml version="1.0" encoding="utf-8"?>
<sst xmlns="http://schemas.openxmlformats.org/spreadsheetml/2006/main" count="126" uniqueCount="87">
  <si>
    <t>計</t>
  </si>
  <si>
    <t>盲学校計</t>
  </si>
  <si>
    <t>沖縄盲学校</t>
  </si>
  <si>
    <t>聾学校計</t>
  </si>
  <si>
    <t>養護学校計</t>
  </si>
  <si>
    <t>名護養護</t>
  </si>
  <si>
    <t>大平養護</t>
  </si>
  <si>
    <t>島尻養護</t>
  </si>
  <si>
    <t>宮古養護</t>
  </si>
  <si>
    <t>八重山養護</t>
  </si>
  <si>
    <t>西崎養護</t>
  </si>
  <si>
    <t>(肢体不自由計)</t>
  </si>
  <si>
    <t>泡瀬養護</t>
  </si>
  <si>
    <t>鏡が丘養護</t>
  </si>
  <si>
    <t>那覇養護</t>
  </si>
  <si>
    <t>鏡が丘浦添分校</t>
  </si>
  <si>
    <t>(病弱計)</t>
  </si>
  <si>
    <t>森川養護</t>
  </si>
  <si>
    <t>男</t>
  </si>
  <si>
    <t>女</t>
  </si>
  <si>
    <t>区　　　分</t>
  </si>
  <si>
    <t>区      分</t>
  </si>
  <si>
    <t>助教諭</t>
  </si>
  <si>
    <t>左記のうち休職者等（再掲）</t>
  </si>
  <si>
    <t>計</t>
  </si>
  <si>
    <t>校  長</t>
  </si>
  <si>
    <t>教  頭</t>
  </si>
  <si>
    <t>教  諭</t>
  </si>
  <si>
    <t>助 教 諭</t>
  </si>
  <si>
    <t>結 核</t>
  </si>
  <si>
    <t>その他</t>
  </si>
  <si>
    <t>負傷疾病職務上の</t>
  </si>
  <si>
    <t>事務専従教員組合</t>
  </si>
  <si>
    <t>校  長</t>
  </si>
  <si>
    <t>教  頭</t>
  </si>
  <si>
    <t>教  諭</t>
  </si>
  <si>
    <t>講 　師</t>
  </si>
  <si>
    <t>講 師</t>
  </si>
  <si>
    <t>育児休業</t>
  </si>
  <si>
    <t>沖縄ろう学校</t>
  </si>
  <si>
    <t>(知的障害計)</t>
  </si>
  <si>
    <t>美咲養護</t>
  </si>
  <si>
    <t>桜野養護</t>
  </si>
  <si>
    <t>平成19年度</t>
  </si>
  <si>
    <t>養護教諭</t>
  </si>
  <si>
    <t>教務主任</t>
  </si>
  <si>
    <t>特別支援学校</t>
  </si>
  <si>
    <t>指導員　寄宿舎</t>
  </si>
  <si>
    <t>平成20年度</t>
  </si>
  <si>
    <t>栄養教諭</t>
  </si>
  <si>
    <t>特別支援学校免許状所有者　</t>
  </si>
  <si>
    <t>沖縄高等養護</t>
  </si>
  <si>
    <t>表56　職名別教員数（本務者）及び休職者等の数（再掲）　</t>
  </si>
  <si>
    <t>表57 職名別教員数(兼務者)</t>
  </si>
  <si>
    <t>表58　本務者のうち指導主事等・教務主任等数及び産休代替等教職員数</t>
  </si>
  <si>
    <t>事務職員</t>
  </si>
  <si>
    <t>計</t>
  </si>
  <si>
    <t>指導主事</t>
  </si>
  <si>
    <t>そ　の　他　　　教育委員会</t>
  </si>
  <si>
    <t>留学者等　　</t>
  </si>
  <si>
    <t>教　　    務　  　  主　    　任　　    等</t>
  </si>
  <si>
    <t>産 休 代 替 教 職 員</t>
  </si>
  <si>
    <t>育休代替教職員</t>
  </si>
  <si>
    <t>部主事</t>
  </si>
  <si>
    <t>学年主任</t>
  </si>
  <si>
    <t>保健主事</t>
  </si>
  <si>
    <t>指導主事　生　　徒</t>
  </si>
  <si>
    <t>指導主事　進　　路</t>
  </si>
  <si>
    <t>学科主任</t>
  </si>
  <si>
    <t>農場長</t>
  </si>
  <si>
    <t>寮務主任</t>
  </si>
  <si>
    <t>担当教員　　　自立活動</t>
  </si>
  <si>
    <t>司書教諭</t>
  </si>
  <si>
    <t>舎　　監</t>
  </si>
  <si>
    <t>教諭等</t>
  </si>
  <si>
    <t>教諭等  養 護</t>
  </si>
  <si>
    <t>寄宿舎指導員</t>
  </si>
  <si>
    <t>栄養職員　学　　校</t>
  </si>
  <si>
    <t>実習助手</t>
  </si>
  <si>
    <t>教諭等　 養 護</t>
  </si>
  <si>
    <t>平成19年度</t>
  </si>
  <si>
    <t>平成20年度</t>
  </si>
  <si>
    <t>沖縄ろう学校</t>
  </si>
  <si>
    <t>(知的障害計)</t>
  </si>
  <si>
    <t>美咲養護</t>
  </si>
  <si>
    <t>桜野養護</t>
  </si>
  <si>
    <t>鏡が丘養護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</si>
</sst>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E+00"/>
    <numFmt numFmtId="185" formatCode="\$#,##0.00;\(\$#,##0.00\)"/>
    <numFmt numFmtId="186" formatCode="\$#,##0;\(\$#,##0\)"/>
    <numFmt numFmtId="187" formatCode="[$-411]ee\-m\-d"/>
    <numFmt numFmtId="188" formatCode="m/d"/>
    <numFmt numFmtId="189" formatCode="m/d/yy\ h:mm"/>
    <numFmt numFmtId="190" formatCode="[$-411]ee/m/d"/>
    <numFmt numFmtId="191" formatCode="[$-411]ee&quot;年&quot;m&quot;月&quot;d&quot;日&quot;"/>
    <numFmt numFmtId="192" formatCode="[$-411]gggee&quot;年&quot;m&quot;月&quot;d&quot;日&quot;"/>
    <numFmt numFmtId="193" formatCode="#,##0;;"/>
    <numFmt numFmtId="194" formatCode="[Cyan]#,##0"/>
    <numFmt numFmtId="195" formatCode="[Cyan]#,##0;;"/>
    <numFmt numFmtId="196" formatCode="[Cyan]#,##0;;&quot;－&quot;"/>
    <numFmt numFmtId="197" formatCode="[Cyan]#,##0;;&quot;-&quot;"/>
    <numFmt numFmtId="198" formatCode="[Yellow]General"/>
    <numFmt numFmtId="199" formatCode="#,##0;;&quot;－&quot;"/>
    <numFmt numFmtId="200" formatCode="[Cyan]#,##0&quot;－&quot;"/>
    <numFmt numFmtId="201" formatCode="#,##0;;&quot;-&quot;"/>
    <numFmt numFmtId="202" formatCode="#,##0;;[White]General"/>
    <numFmt numFmtId="203" formatCode="#,##0;;[Cyan]General"/>
    <numFmt numFmtId="204" formatCode="#,##0;&quot;－&quot;;"/>
    <numFmt numFmtId="205" formatCode="[Cyan]General"/>
    <numFmt numFmtId="206" formatCode="0_);[Red]\(0\)"/>
  </numFmts>
  <fonts count="21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0.5"/>
      <name val="ＭＳ 明朝"/>
      <family val="1"/>
    </font>
    <font>
      <b/>
      <sz val="10.5"/>
      <name val="ＭＳ 明朝"/>
      <family val="1"/>
    </font>
    <font>
      <b/>
      <sz val="10.5"/>
      <name val="ＭＳ ゴシック"/>
      <family val="3"/>
    </font>
    <font>
      <sz val="10.5"/>
      <name val="ＭＳ ゴシック"/>
      <family val="3"/>
    </font>
    <font>
      <sz val="10.5"/>
      <name val="Terminal"/>
      <family val="0"/>
    </font>
    <font>
      <b/>
      <sz val="15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6"/>
      <name val="ＭＳ 明朝"/>
      <family val="1"/>
    </font>
    <font>
      <b/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9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 applyProtection="1">
      <alignment/>
      <protection locked="0"/>
    </xf>
    <xf numFmtId="0" fontId="7" fillId="0" borderId="1" xfId="0" applyNumberFormat="1" applyFont="1" applyFill="1" applyBorder="1" applyAlignment="1" applyProtection="1">
      <alignment/>
      <protection locked="0"/>
    </xf>
    <xf numFmtId="0" fontId="11" fillId="0" borderId="1" xfId="0" applyNumberFormat="1" applyFont="1" applyFill="1" applyBorder="1" applyAlignment="1" applyProtection="1">
      <alignment horizontal="center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/>
      <protection locked="0"/>
    </xf>
    <xf numFmtId="199" fontId="13" fillId="0" borderId="2" xfId="0" applyNumberFormat="1" applyFont="1" applyFill="1" applyBorder="1" applyAlignment="1">
      <alignment/>
    </xf>
    <xf numFmtId="199" fontId="13" fillId="0" borderId="0" xfId="0" applyNumberFormat="1" applyFont="1" applyFill="1" applyBorder="1" applyAlignment="1">
      <alignment/>
    </xf>
    <xf numFmtId="199" fontId="13" fillId="0" borderId="0" xfId="0" applyNumberFormat="1" applyFont="1" applyFill="1" applyAlignment="1">
      <alignment/>
    </xf>
    <xf numFmtId="0" fontId="8" fillId="0" borderId="0" xfId="0" applyNumberFormat="1" applyFont="1" applyFill="1" applyAlignment="1">
      <alignment/>
    </xf>
    <xf numFmtId="0" fontId="11" fillId="0" borderId="3" xfId="0" applyNumberFormat="1" applyFont="1" applyFill="1" applyBorder="1" applyAlignment="1" applyProtection="1">
      <alignment horizontal="center"/>
      <protection locked="0"/>
    </xf>
    <xf numFmtId="199" fontId="14" fillId="0" borderId="4" xfId="0" applyNumberFormat="1" applyFont="1" applyFill="1" applyBorder="1" applyAlignment="1">
      <alignment/>
    </xf>
    <xf numFmtId="199" fontId="14" fillId="0" borderId="3" xfId="0" applyNumberFormat="1" applyFont="1" applyFill="1" applyBorder="1" applyAlignment="1">
      <alignment/>
    </xf>
    <xf numFmtId="199" fontId="14" fillId="0" borderId="0" xfId="0" applyNumberFormat="1" applyFont="1" applyFill="1" applyAlignment="1">
      <alignment/>
    </xf>
    <xf numFmtId="199" fontId="14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 horizontal="center"/>
      <protection/>
    </xf>
    <xf numFmtId="199" fontId="14" fillId="0" borderId="0" xfId="0" applyNumberFormat="1" applyFont="1" applyFill="1" applyBorder="1" applyAlignment="1" applyProtection="1">
      <alignment/>
      <protection/>
    </xf>
    <xf numFmtId="199" fontId="14" fillId="0" borderId="1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>
      <alignment horizontal="distributed"/>
    </xf>
    <xf numFmtId="0" fontId="12" fillId="0" borderId="0" xfId="0" applyNumberFormat="1" applyFont="1" applyFill="1" applyBorder="1" applyAlignment="1">
      <alignment/>
    </xf>
    <xf numFmtId="199" fontId="11" fillId="0" borderId="0" xfId="0" applyNumberFormat="1" applyFont="1" applyFill="1" applyAlignment="1" applyProtection="1">
      <alignment/>
      <protection locked="0"/>
    </xf>
    <xf numFmtId="199" fontId="11" fillId="0" borderId="2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distributed"/>
      <protection/>
    </xf>
    <xf numFmtId="199" fontId="11" fillId="0" borderId="0" xfId="0" applyNumberFormat="1" applyFont="1" applyFill="1" applyAlignment="1" applyProtection="1">
      <alignment/>
      <protection/>
    </xf>
    <xf numFmtId="199" fontId="11" fillId="0" borderId="0" xfId="0" applyNumberFormat="1" applyFont="1" applyFill="1" applyBorder="1" applyAlignment="1" applyProtection="1">
      <alignment/>
      <protection/>
    </xf>
    <xf numFmtId="199" fontId="14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Border="1" applyAlignment="1">
      <alignment horizontal="center"/>
    </xf>
    <xf numFmtId="0" fontId="11" fillId="0" borderId="1" xfId="0" applyNumberFormat="1" applyFont="1" applyFill="1" applyBorder="1" applyAlignment="1">
      <alignment/>
    </xf>
    <xf numFmtId="0" fontId="11" fillId="0" borderId="1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>
      <alignment/>
    </xf>
    <xf numFmtId="0" fontId="11" fillId="0" borderId="0" xfId="0" applyNumberFormat="1" applyFont="1" applyFill="1" applyBorder="1" applyAlignment="1" applyProtection="1">
      <alignment/>
      <protection locked="0"/>
    </xf>
    <xf numFmtId="199" fontId="13" fillId="0" borderId="0" xfId="0" applyNumberFormat="1" applyFont="1" applyFill="1" applyBorder="1" applyAlignment="1" applyProtection="1">
      <alignment/>
      <protection/>
    </xf>
    <xf numFmtId="199" fontId="13" fillId="0" borderId="0" xfId="0" applyNumberFormat="1" applyFont="1" applyFill="1" applyAlignment="1" applyProtection="1">
      <alignment/>
      <protection/>
    </xf>
    <xf numFmtId="0" fontId="11" fillId="0" borderId="3" xfId="0" applyNumberFormat="1" applyFont="1" applyFill="1" applyBorder="1" applyAlignment="1">
      <alignment/>
    </xf>
    <xf numFmtId="199" fontId="14" fillId="0" borderId="3" xfId="0" applyNumberFormat="1" applyFont="1" applyFill="1" applyBorder="1" applyAlignment="1" applyProtection="1">
      <alignment/>
      <protection/>
    </xf>
    <xf numFmtId="199" fontId="14" fillId="0" borderId="2" xfId="0" applyNumberFormat="1" applyFont="1" applyFill="1" applyBorder="1" applyAlignment="1" applyProtection="1">
      <alignment/>
      <protection locked="0"/>
    </xf>
    <xf numFmtId="199" fontId="14" fillId="0" borderId="0" xfId="0" applyNumberFormat="1" applyFont="1" applyFill="1" applyBorder="1" applyAlignment="1" applyProtection="1">
      <alignment/>
      <protection locked="0"/>
    </xf>
    <xf numFmtId="199" fontId="14" fillId="0" borderId="1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>
      <alignment horizontal="center" vertical="center"/>
    </xf>
    <xf numFmtId="38" fontId="9" fillId="0" borderId="0" xfId="17" applyFont="1" applyFill="1" applyAlignment="1">
      <alignment/>
    </xf>
    <xf numFmtId="38" fontId="7" fillId="0" borderId="0" xfId="17" applyFont="1" applyFill="1" applyAlignment="1">
      <alignment/>
    </xf>
    <xf numFmtId="38" fontId="7" fillId="0" borderId="0" xfId="17" applyFont="1" applyFill="1" applyAlignment="1" applyProtection="1">
      <alignment horizontal="center"/>
      <protection locked="0"/>
    </xf>
    <xf numFmtId="38" fontId="7" fillId="0" borderId="5" xfId="17" applyFont="1" applyFill="1" applyBorder="1" applyAlignment="1">
      <alignment horizontal="center"/>
    </xf>
    <xf numFmtId="38" fontId="7" fillId="0" borderId="5" xfId="17" applyFont="1" applyFill="1" applyBorder="1" applyAlignment="1">
      <alignment horizontal="center" vertical="center" textRotation="255" shrinkToFit="1"/>
    </xf>
    <xf numFmtId="0" fontId="6" fillId="0" borderId="5" xfId="0" applyFont="1" applyFill="1" applyBorder="1" applyAlignment="1">
      <alignment horizontal="center" vertical="center" textRotation="255" shrinkToFit="1"/>
    </xf>
    <xf numFmtId="38" fontId="11" fillId="0" borderId="1" xfId="17" applyFont="1" applyFill="1" applyBorder="1" applyAlignment="1">
      <alignment/>
    </xf>
    <xf numFmtId="38" fontId="11" fillId="0" borderId="1" xfId="17" applyFont="1" applyFill="1" applyBorder="1" applyAlignment="1" applyProtection="1">
      <alignment horizontal="center"/>
      <protection locked="0"/>
    </xf>
    <xf numFmtId="199" fontId="11" fillId="0" borderId="5" xfId="17" applyNumberFormat="1" applyFont="1" applyFill="1" applyBorder="1" applyAlignment="1">
      <alignment/>
    </xf>
    <xf numFmtId="199" fontId="11" fillId="0" borderId="0" xfId="17" applyNumberFormat="1" applyFont="1" applyFill="1" applyAlignment="1" applyProtection="1">
      <alignment/>
      <protection locked="0"/>
    </xf>
    <xf numFmtId="199" fontId="13" fillId="0" borderId="0" xfId="17" applyNumberFormat="1" applyFont="1" applyFill="1" applyAlignment="1">
      <alignment/>
    </xf>
    <xf numFmtId="38" fontId="7" fillId="0" borderId="0" xfId="17" applyFont="1" applyFill="1" applyAlignment="1" applyProtection="1">
      <alignment/>
      <protection locked="0"/>
    </xf>
    <xf numFmtId="38" fontId="12" fillId="0" borderId="0" xfId="17" applyFont="1" applyFill="1" applyBorder="1" applyAlignment="1">
      <alignment/>
    </xf>
    <xf numFmtId="199" fontId="13" fillId="0" borderId="2" xfId="17" applyNumberFormat="1" applyFont="1" applyFill="1" applyBorder="1" applyAlignment="1">
      <alignment/>
    </xf>
    <xf numFmtId="38" fontId="8" fillId="0" borderId="0" xfId="17" applyFont="1" applyFill="1" applyAlignment="1">
      <alignment/>
    </xf>
    <xf numFmtId="38" fontId="11" fillId="0" borderId="3" xfId="17" applyFont="1" applyFill="1" applyBorder="1" applyAlignment="1">
      <alignment/>
    </xf>
    <xf numFmtId="38" fontId="11" fillId="0" borderId="3" xfId="17" applyFont="1" applyFill="1" applyBorder="1" applyAlignment="1" applyProtection="1">
      <alignment horizontal="center"/>
      <protection locked="0"/>
    </xf>
    <xf numFmtId="38" fontId="11" fillId="0" borderId="0" xfId="17" applyFont="1" applyFill="1" applyBorder="1" applyAlignment="1">
      <alignment/>
    </xf>
    <xf numFmtId="38" fontId="11" fillId="0" borderId="0" xfId="17" applyFont="1" applyFill="1" applyBorder="1" applyAlignment="1" applyProtection="1">
      <alignment horizontal="center"/>
      <protection/>
    </xf>
    <xf numFmtId="38" fontId="12" fillId="0" borderId="0" xfId="17" applyFont="1" applyFill="1" applyBorder="1" applyAlignment="1">
      <alignment horizontal="distributed"/>
    </xf>
    <xf numFmtId="38" fontId="12" fillId="0" borderId="0" xfId="17" applyFont="1" applyFill="1" applyBorder="1" applyAlignment="1">
      <alignment horizontal="distributed"/>
    </xf>
    <xf numFmtId="38" fontId="11" fillId="0" borderId="0" xfId="17" applyFont="1" applyFill="1" applyBorder="1" applyAlignment="1">
      <alignment horizontal="distributed"/>
    </xf>
    <xf numFmtId="38" fontId="11" fillId="0" borderId="0" xfId="17" applyFont="1" applyFill="1" applyBorder="1" applyAlignment="1" applyProtection="1">
      <alignment horizontal="distributed"/>
      <protection/>
    </xf>
    <xf numFmtId="38" fontId="11" fillId="0" borderId="0" xfId="17" applyFont="1" applyFill="1" applyBorder="1" applyAlignment="1" applyProtection="1">
      <alignment horizontal="distributed"/>
      <protection/>
    </xf>
    <xf numFmtId="38" fontId="11" fillId="0" borderId="3" xfId="17" applyFont="1" applyFill="1" applyBorder="1" applyAlignment="1">
      <alignment horizontal="distributed" vertical="center"/>
    </xf>
    <xf numFmtId="38" fontId="6" fillId="0" borderId="0" xfId="17" applyFont="1" applyFill="1" applyAlignment="1">
      <alignment/>
    </xf>
    <xf numFmtId="38" fontId="6" fillId="0" borderId="1" xfId="17" applyFont="1" applyFill="1" applyBorder="1" applyAlignment="1" applyProtection="1">
      <alignment/>
      <protection locked="0"/>
    </xf>
    <xf numFmtId="38" fontId="11" fillId="0" borderId="0" xfId="17" applyFont="1" applyFill="1" applyBorder="1" applyAlignment="1">
      <alignment horizontal="distributed"/>
    </xf>
    <xf numFmtId="0" fontId="11" fillId="0" borderId="0" xfId="0" applyNumberFormat="1" applyFont="1" applyFill="1" applyBorder="1" applyAlignment="1">
      <alignment horizontal="distributed"/>
    </xf>
    <xf numFmtId="0" fontId="11" fillId="0" borderId="3" xfId="0" applyNumberFormat="1" applyFont="1" applyFill="1" applyBorder="1" applyAlignment="1">
      <alignment horizontal="distributed" vertical="center"/>
    </xf>
    <xf numFmtId="38" fontId="12" fillId="0" borderId="0" xfId="17" applyFont="1" applyFill="1" applyBorder="1" applyAlignment="1" applyProtection="1">
      <alignment horizontal="center"/>
      <protection locked="0"/>
    </xf>
    <xf numFmtId="38" fontId="7" fillId="0" borderId="6" xfId="17" applyFont="1" applyFill="1" applyBorder="1" applyAlignment="1">
      <alignment horizontal="center" vertical="center"/>
    </xf>
    <xf numFmtId="38" fontId="7" fillId="0" borderId="7" xfId="17" applyFont="1" applyFill="1" applyBorder="1" applyAlignment="1">
      <alignment horizontal="center" vertical="center"/>
    </xf>
    <xf numFmtId="199" fontId="13" fillId="2" borderId="2" xfId="17" applyNumberFormat="1" applyFont="1" applyFill="1" applyBorder="1" applyAlignment="1">
      <alignment/>
    </xf>
    <xf numFmtId="199" fontId="13" fillId="2" borderId="0" xfId="17" applyNumberFormat="1" applyFont="1" applyFill="1" applyBorder="1" applyAlignment="1">
      <alignment/>
    </xf>
    <xf numFmtId="199" fontId="13" fillId="2" borderId="8" xfId="17" applyNumberFormat="1" applyFont="1" applyFill="1" applyBorder="1" applyAlignment="1">
      <alignment/>
    </xf>
    <xf numFmtId="199" fontId="13" fillId="2" borderId="5" xfId="17" applyNumberFormat="1" applyFont="1" applyFill="1" applyBorder="1" applyAlignment="1">
      <alignment/>
    </xf>
    <xf numFmtId="199" fontId="13" fillId="2" borderId="0" xfId="17" applyNumberFormat="1" applyFont="1" applyFill="1" applyAlignment="1">
      <alignment/>
    </xf>
    <xf numFmtId="38" fontId="8" fillId="2" borderId="0" xfId="17" applyFont="1" applyFill="1" applyBorder="1" applyAlignment="1" applyProtection="1">
      <alignment/>
      <protection locked="0"/>
    </xf>
    <xf numFmtId="199" fontId="14" fillId="2" borderId="4" xfId="17" applyNumberFormat="1" applyFont="1" applyFill="1" applyBorder="1" applyAlignment="1">
      <alignment/>
    </xf>
    <xf numFmtId="199" fontId="14" fillId="2" borderId="3" xfId="17" applyNumberFormat="1" applyFont="1" applyFill="1" applyBorder="1" applyAlignment="1">
      <alignment/>
    </xf>
    <xf numFmtId="199" fontId="14" fillId="2" borderId="9" xfId="17" applyNumberFormat="1" applyFont="1" applyFill="1" applyBorder="1" applyAlignment="1">
      <alignment/>
    </xf>
    <xf numFmtId="199" fontId="14" fillId="2" borderId="5" xfId="17" applyNumberFormat="1" applyFont="1" applyFill="1" applyBorder="1" applyAlignment="1">
      <alignment/>
    </xf>
    <xf numFmtId="199" fontId="14" fillId="2" borderId="2" xfId="17" applyNumberFormat="1" applyFont="1" applyFill="1" applyBorder="1" applyAlignment="1">
      <alignment/>
    </xf>
    <xf numFmtId="199" fontId="14" fillId="2" borderId="0" xfId="17" applyNumberFormat="1" applyFont="1" applyFill="1" applyAlignment="1">
      <alignment/>
    </xf>
    <xf numFmtId="199" fontId="14" fillId="2" borderId="0" xfId="17" applyNumberFormat="1" applyFont="1" applyFill="1" applyBorder="1" applyAlignment="1">
      <alignment/>
    </xf>
    <xf numFmtId="38" fontId="7" fillId="2" borderId="0" xfId="17" applyFont="1" applyFill="1" applyBorder="1" applyAlignment="1" applyProtection="1">
      <alignment/>
      <protection locked="0"/>
    </xf>
    <xf numFmtId="199" fontId="14" fillId="2" borderId="2" xfId="17" applyNumberFormat="1" applyFont="1" applyFill="1" applyBorder="1" applyAlignment="1" applyProtection="1">
      <alignment/>
      <protection/>
    </xf>
    <xf numFmtId="199" fontId="14" fillId="2" borderId="0" xfId="17" applyNumberFormat="1" applyFont="1" applyFill="1" applyBorder="1" applyAlignment="1" applyProtection="1">
      <alignment/>
      <protection/>
    </xf>
    <xf numFmtId="199" fontId="14" fillId="2" borderId="5" xfId="17" applyNumberFormat="1" applyFont="1" applyFill="1" applyBorder="1" applyAlignment="1" applyProtection="1">
      <alignment/>
      <protection/>
    </xf>
    <xf numFmtId="199" fontId="14" fillId="2" borderId="10" xfId="17" applyNumberFormat="1" applyFont="1" applyFill="1" applyBorder="1" applyAlignment="1" applyProtection="1">
      <alignment/>
      <protection/>
    </xf>
    <xf numFmtId="199" fontId="14" fillId="2" borderId="1" xfId="17" applyNumberFormat="1" applyFont="1" applyFill="1" applyBorder="1" applyAlignment="1" applyProtection="1">
      <alignment/>
      <protection/>
    </xf>
    <xf numFmtId="199" fontId="11" fillId="2" borderId="2" xfId="17" applyNumberFormat="1" applyFont="1" applyFill="1" applyBorder="1" applyAlignment="1">
      <alignment/>
    </xf>
    <xf numFmtId="199" fontId="11" fillId="2" borderId="0" xfId="17" applyNumberFormat="1" applyFont="1" applyFill="1" applyAlignment="1">
      <alignment/>
    </xf>
    <xf numFmtId="199" fontId="11" fillId="2" borderId="0" xfId="17" applyNumberFormat="1" applyFont="1" applyFill="1" applyAlignment="1" applyProtection="1">
      <alignment/>
      <protection locked="0"/>
    </xf>
    <xf numFmtId="199" fontId="11" fillId="2" borderId="5" xfId="17" applyNumberFormat="1" applyFont="1" applyFill="1" applyBorder="1" applyAlignment="1">
      <alignment/>
    </xf>
    <xf numFmtId="199" fontId="11" fillId="2" borderId="2" xfId="17" applyNumberFormat="1" applyFont="1" applyFill="1" applyBorder="1" applyAlignment="1" applyProtection="1">
      <alignment/>
      <protection/>
    </xf>
    <xf numFmtId="199" fontId="11" fillId="2" borderId="0" xfId="17" applyNumberFormat="1" applyFont="1" applyFill="1" applyAlignment="1" applyProtection="1">
      <alignment/>
      <protection/>
    </xf>
    <xf numFmtId="199" fontId="11" fillId="2" borderId="5" xfId="17" applyNumberFormat="1" applyFont="1" applyFill="1" applyBorder="1" applyAlignment="1" applyProtection="1">
      <alignment/>
      <protection/>
    </xf>
    <xf numFmtId="199" fontId="11" fillId="2" borderId="0" xfId="17" applyNumberFormat="1" applyFont="1" applyFill="1" applyBorder="1" applyAlignment="1" applyProtection="1">
      <alignment/>
      <protection/>
    </xf>
    <xf numFmtId="199" fontId="11" fillId="2" borderId="0" xfId="17" applyNumberFormat="1" applyFont="1" applyFill="1" applyBorder="1" applyAlignment="1" applyProtection="1">
      <alignment/>
      <protection locked="0"/>
    </xf>
    <xf numFmtId="199" fontId="14" fillId="2" borderId="0" xfId="17" applyNumberFormat="1" applyFont="1" applyFill="1" applyAlignment="1" applyProtection="1">
      <alignment/>
      <protection/>
    </xf>
    <xf numFmtId="199" fontId="11" fillId="2" borderId="4" xfId="17" applyNumberFormat="1" applyFont="1" applyFill="1" applyBorder="1" applyAlignment="1">
      <alignment vertical="center"/>
    </xf>
    <xf numFmtId="199" fontId="11" fillId="2" borderId="3" xfId="17" applyNumberFormat="1" applyFont="1" applyFill="1" applyBorder="1" applyAlignment="1">
      <alignment vertical="center"/>
    </xf>
    <xf numFmtId="199" fontId="11" fillId="2" borderId="3" xfId="17" applyNumberFormat="1" applyFont="1" applyFill="1" applyBorder="1" applyAlignment="1" applyProtection="1">
      <alignment horizontal="right" vertical="center"/>
      <protection locked="0"/>
    </xf>
    <xf numFmtId="199" fontId="11" fillId="2" borderId="3" xfId="17" applyNumberFormat="1" applyFont="1" applyFill="1" applyBorder="1" applyAlignment="1">
      <alignment horizontal="right" vertical="center"/>
    </xf>
    <xf numFmtId="199" fontId="11" fillId="2" borderId="9" xfId="17" applyNumberFormat="1" applyFont="1" applyFill="1" applyBorder="1" applyAlignment="1" applyProtection="1">
      <alignment horizontal="right" vertical="center"/>
      <protection locked="0"/>
    </xf>
    <xf numFmtId="199" fontId="11" fillId="2" borderId="8" xfId="17" applyNumberFormat="1" applyFont="1" applyFill="1" applyBorder="1" applyAlignment="1">
      <alignment vertical="center"/>
    </xf>
    <xf numFmtId="199" fontId="11" fillId="2" borderId="3" xfId="17" applyNumberFormat="1" applyFont="1" applyFill="1" applyBorder="1" applyAlignment="1" applyProtection="1">
      <alignment vertical="center"/>
      <protection locked="0"/>
    </xf>
    <xf numFmtId="199" fontId="13" fillId="2" borderId="2" xfId="0" applyNumberFormat="1" applyFont="1" applyFill="1" applyBorder="1" applyAlignment="1">
      <alignment/>
    </xf>
    <xf numFmtId="199" fontId="13" fillId="2" borderId="0" xfId="0" applyNumberFormat="1" applyFont="1" applyFill="1" applyBorder="1" applyAlignment="1" applyProtection="1">
      <alignment/>
      <protection/>
    </xf>
    <xf numFmtId="199" fontId="13" fillId="2" borderId="0" xfId="0" applyNumberFormat="1" applyFont="1" applyFill="1" applyAlignment="1">
      <alignment/>
    </xf>
    <xf numFmtId="199" fontId="13" fillId="2" borderId="0" xfId="0" applyNumberFormat="1" applyFont="1" applyFill="1" applyAlignment="1" applyProtection="1">
      <alignment/>
      <protection/>
    </xf>
    <xf numFmtId="199" fontId="13" fillId="2" borderId="0" xfId="0" applyNumberFormat="1" applyFont="1" applyFill="1" applyBorder="1" applyAlignment="1">
      <alignment/>
    </xf>
    <xf numFmtId="199" fontId="11" fillId="2" borderId="2" xfId="0" applyNumberFormat="1" applyFont="1" applyFill="1" applyBorder="1" applyAlignment="1" applyProtection="1">
      <alignment/>
      <protection locked="0"/>
    </xf>
    <xf numFmtId="199" fontId="11" fillId="2" borderId="0" xfId="0" applyNumberFormat="1" applyFont="1" applyFill="1" applyBorder="1" applyAlignment="1" applyProtection="1">
      <alignment/>
      <protection/>
    </xf>
    <xf numFmtId="199" fontId="11" fillId="2" borderId="0" xfId="0" applyNumberFormat="1" applyFont="1" applyFill="1" applyAlignment="1" applyProtection="1">
      <alignment/>
      <protection locked="0"/>
    </xf>
    <xf numFmtId="199" fontId="11" fillId="2" borderId="0" xfId="0" applyNumberFormat="1" applyFont="1" applyFill="1" applyAlignment="1" applyProtection="1">
      <alignment/>
      <protection/>
    </xf>
    <xf numFmtId="199" fontId="11" fillId="2" borderId="0" xfId="0" applyNumberFormat="1" applyFont="1" applyFill="1" applyAlignment="1">
      <alignment/>
    </xf>
    <xf numFmtId="199" fontId="11" fillId="2" borderId="0" xfId="0" applyNumberFormat="1" applyFont="1" applyFill="1" applyBorder="1" applyAlignment="1" applyProtection="1">
      <alignment/>
      <protection locked="0"/>
    </xf>
    <xf numFmtId="199" fontId="11" fillId="2" borderId="2" xfId="0" applyNumberFormat="1" applyFont="1" applyFill="1" applyBorder="1" applyAlignment="1" applyProtection="1">
      <alignment/>
      <protection/>
    </xf>
    <xf numFmtId="199" fontId="14" fillId="2" borderId="2" xfId="0" applyNumberFormat="1" applyFont="1" applyFill="1" applyBorder="1" applyAlignment="1" applyProtection="1">
      <alignment/>
      <protection/>
    </xf>
    <xf numFmtId="199" fontId="14" fillId="2" borderId="0" xfId="0" applyNumberFormat="1" applyFont="1" applyFill="1" applyBorder="1" applyAlignment="1" applyProtection="1">
      <alignment/>
      <protection/>
    </xf>
    <xf numFmtId="199" fontId="14" fillId="2" borderId="0" xfId="0" applyNumberFormat="1" applyFont="1" applyFill="1" applyAlignment="1" applyProtection="1">
      <alignment/>
      <protection/>
    </xf>
    <xf numFmtId="199" fontId="11" fillId="2" borderId="4" xfId="0" applyNumberFormat="1" applyFont="1" applyFill="1" applyBorder="1" applyAlignment="1" applyProtection="1">
      <alignment/>
      <protection locked="0"/>
    </xf>
    <xf numFmtId="199" fontId="11" fillId="2" borderId="3" xfId="0" applyNumberFormat="1" applyFont="1" applyFill="1" applyBorder="1" applyAlignment="1" applyProtection="1">
      <alignment vertical="center"/>
      <protection/>
    </xf>
    <xf numFmtId="199" fontId="11" fillId="2" borderId="0" xfId="0" applyNumberFormat="1" applyFont="1" applyFill="1" applyAlignment="1" applyProtection="1">
      <alignment vertical="center"/>
      <protection locked="0"/>
    </xf>
    <xf numFmtId="199" fontId="11" fillId="2" borderId="0" xfId="0" applyNumberFormat="1" applyFont="1" applyFill="1" applyAlignment="1" applyProtection="1">
      <alignment vertical="center"/>
      <protection/>
    </xf>
    <xf numFmtId="38" fontId="12" fillId="0" borderId="0" xfId="17" applyFont="1" applyFill="1" applyBorder="1" applyAlignment="1">
      <alignment horizontal="center"/>
    </xf>
    <xf numFmtId="199" fontId="11" fillId="2" borderId="0" xfId="0" applyNumberFormat="1" applyFont="1" applyFill="1" applyAlignment="1">
      <alignment/>
    </xf>
    <xf numFmtId="38" fontId="7" fillId="0" borderId="1" xfId="17" applyFont="1" applyFill="1" applyBorder="1" applyAlignment="1" applyProtection="1">
      <alignment/>
      <protection locked="0"/>
    </xf>
    <xf numFmtId="199" fontId="11" fillId="2" borderId="0" xfId="17" applyNumberFormat="1" applyFont="1" applyFill="1" applyAlignment="1">
      <alignment vertical="center"/>
    </xf>
    <xf numFmtId="199" fontId="12" fillId="2" borderId="0" xfId="17" applyNumberFormat="1" applyFont="1" applyFill="1" applyAlignment="1">
      <alignment/>
    </xf>
    <xf numFmtId="38" fontId="10" fillId="0" borderId="11" xfId="17" applyFont="1" applyFill="1" applyBorder="1" applyAlignment="1">
      <alignment horizontal="center" vertical="center" textRotation="255" wrapText="1" shrinkToFit="1"/>
    </xf>
    <xf numFmtId="38" fontId="10" fillId="0" borderId="5" xfId="17" applyFont="1" applyFill="1" applyBorder="1" applyAlignment="1">
      <alignment horizontal="center" vertical="center" textRotation="255" wrapText="1" shrinkToFit="1"/>
    </xf>
    <xf numFmtId="38" fontId="10" fillId="0" borderId="12" xfId="17" applyFont="1" applyFill="1" applyBorder="1" applyAlignment="1">
      <alignment horizontal="center" vertical="center" textRotation="255" wrapText="1" shrinkToFit="1"/>
    </xf>
    <xf numFmtId="0" fontId="6" fillId="0" borderId="4" xfId="0" applyFont="1" applyFill="1" applyBorder="1" applyAlignment="1">
      <alignment horizontal="center" vertical="distributed" textRotation="255"/>
    </xf>
    <xf numFmtId="38" fontId="7" fillId="0" borderId="12" xfId="17" applyFont="1" applyFill="1" applyBorder="1" applyAlignment="1" applyProtection="1">
      <alignment horizontal="center" vertical="center" textRotation="255"/>
      <protection locked="0"/>
    </xf>
    <xf numFmtId="0" fontId="6" fillId="0" borderId="5" xfId="0" applyFont="1" applyFill="1" applyBorder="1" applyAlignment="1">
      <alignment vertical="center" textRotation="255"/>
    </xf>
    <xf numFmtId="0" fontId="6" fillId="0" borderId="11" xfId="0" applyFont="1" applyFill="1" applyBorder="1" applyAlignment="1">
      <alignment vertical="center" textRotation="255"/>
    </xf>
    <xf numFmtId="38" fontId="7" fillId="0" borderId="10" xfId="17" applyFont="1" applyFill="1" applyBorder="1" applyAlignment="1" applyProtection="1">
      <alignment horizontal="center" vertical="center" shrinkToFit="1"/>
      <protection locked="0"/>
    </xf>
    <xf numFmtId="38" fontId="7" fillId="0" borderId="1" xfId="17" applyFont="1" applyFill="1" applyBorder="1" applyAlignment="1" applyProtection="1">
      <alignment horizontal="center" vertical="center" shrinkToFit="1"/>
      <protection locked="0"/>
    </xf>
    <xf numFmtId="38" fontId="7" fillId="0" borderId="13" xfId="17" applyFont="1" applyFill="1" applyBorder="1" applyAlignment="1" applyProtection="1">
      <alignment horizontal="center" vertical="center" shrinkToFit="1"/>
      <protection locked="0"/>
    </xf>
    <xf numFmtId="38" fontId="7" fillId="0" borderId="2" xfId="17" applyFont="1" applyFill="1" applyBorder="1" applyAlignment="1" applyProtection="1">
      <alignment horizontal="center" vertical="center" shrinkToFit="1"/>
      <protection locked="0"/>
    </xf>
    <xf numFmtId="38" fontId="7" fillId="0" borderId="0" xfId="17" applyFont="1" applyFill="1" applyBorder="1" applyAlignment="1" applyProtection="1">
      <alignment horizontal="center" vertical="center" shrinkToFit="1"/>
      <protection locked="0"/>
    </xf>
    <xf numFmtId="38" fontId="7" fillId="0" borderId="8" xfId="17" applyFont="1" applyFill="1" applyBorder="1" applyAlignment="1" applyProtection="1">
      <alignment horizontal="center" vertical="center" shrinkToFit="1"/>
      <protection locked="0"/>
    </xf>
    <xf numFmtId="38" fontId="7" fillId="0" borderId="4" xfId="17" applyFont="1" applyFill="1" applyBorder="1" applyAlignment="1" applyProtection="1">
      <alignment horizontal="center" vertical="center" shrinkToFit="1"/>
      <protection locked="0"/>
    </xf>
    <xf numFmtId="38" fontId="7" fillId="0" borderId="3" xfId="17" applyFont="1" applyFill="1" applyBorder="1" applyAlignment="1" applyProtection="1">
      <alignment horizontal="center" vertical="center" shrinkToFit="1"/>
      <protection locked="0"/>
    </xf>
    <xf numFmtId="38" fontId="7" fillId="0" borderId="9" xfId="17" applyFont="1" applyFill="1" applyBorder="1" applyAlignment="1" applyProtection="1">
      <alignment horizontal="center" vertical="center" shrinkToFit="1"/>
      <protection locked="0"/>
    </xf>
    <xf numFmtId="38" fontId="20" fillId="2" borderId="0" xfId="17" applyFont="1" applyFill="1" applyAlignment="1">
      <alignment horizontal="right" textRotation="180"/>
    </xf>
    <xf numFmtId="38" fontId="16" fillId="0" borderId="0" xfId="17" applyFont="1" applyFill="1" applyAlignment="1">
      <alignment horizontal="center"/>
    </xf>
    <xf numFmtId="38" fontId="7" fillId="0" borderId="12" xfId="17" applyFont="1" applyFill="1" applyBorder="1" applyAlignment="1">
      <alignment horizontal="center" vertical="distributed" textRotation="255"/>
    </xf>
    <xf numFmtId="0" fontId="6" fillId="0" borderId="5" xfId="0" applyFont="1" applyFill="1" applyBorder="1" applyAlignment="1">
      <alignment horizontal="center" vertical="distributed" textRotation="255"/>
    </xf>
    <xf numFmtId="0" fontId="6" fillId="0" borderId="11" xfId="0" applyFont="1" applyFill="1" applyBorder="1" applyAlignment="1">
      <alignment horizontal="center" vertical="distributed" textRotation="255"/>
    </xf>
    <xf numFmtId="38" fontId="10" fillId="0" borderId="12" xfId="17" applyFont="1" applyFill="1" applyBorder="1" applyAlignment="1">
      <alignment horizontal="center" vertical="center" textRotation="255" shrinkToFit="1"/>
    </xf>
    <xf numFmtId="0" fontId="10" fillId="0" borderId="5" xfId="0" applyFont="1" applyFill="1" applyBorder="1" applyAlignment="1">
      <alignment horizontal="center" vertical="center" textRotation="255" shrinkToFit="1"/>
    </xf>
    <xf numFmtId="0" fontId="10" fillId="0" borderId="11" xfId="0" applyFont="1" applyFill="1" applyBorder="1" applyAlignment="1">
      <alignment horizontal="center" vertical="center" textRotation="255" shrinkToFit="1"/>
    </xf>
    <xf numFmtId="38" fontId="7" fillId="0" borderId="10" xfId="17" applyFont="1" applyFill="1" applyBorder="1" applyAlignment="1">
      <alignment horizontal="center" vertical="distributed" textRotation="255"/>
    </xf>
    <xf numFmtId="0" fontId="6" fillId="0" borderId="2" xfId="0" applyFont="1" applyFill="1" applyBorder="1" applyAlignment="1">
      <alignment horizontal="center" vertical="distributed" textRotation="255"/>
    </xf>
    <xf numFmtId="38" fontId="7" fillId="0" borderId="12" xfId="17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horizontal="center" vertical="center" textRotation="255"/>
    </xf>
    <xf numFmtId="0" fontId="7" fillId="0" borderId="11" xfId="0" applyFont="1" applyFill="1" applyBorder="1" applyAlignment="1">
      <alignment horizontal="center" vertical="center" textRotation="255"/>
    </xf>
    <xf numFmtId="0" fontId="6" fillId="0" borderId="5" xfId="0" applyFont="1" applyFill="1" applyBorder="1" applyAlignment="1">
      <alignment horizontal="center" vertical="center" textRotation="255"/>
    </xf>
    <xf numFmtId="0" fontId="6" fillId="0" borderId="11" xfId="0" applyFont="1" applyFill="1" applyBorder="1" applyAlignment="1">
      <alignment horizontal="center" vertical="center" textRotation="255"/>
    </xf>
    <xf numFmtId="38" fontId="7" fillId="0" borderId="12" xfId="17" applyFont="1" applyFill="1" applyBorder="1" applyAlignment="1">
      <alignment horizontal="center" vertical="center" textRotation="255" shrinkToFit="1"/>
    </xf>
    <xf numFmtId="0" fontId="6" fillId="0" borderId="5" xfId="0" applyFont="1" applyFill="1" applyBorder="1" applyAlignment="1">
      <alignment horizontal="center" vertical="center" textRotation="255" shrinkToFit="1"/>
    </xf>
    <xf numFmtId="0" fontId="6" fillId="0" borderId="11" xfId="0" applyFont="1" applyFill="1" applyBorder="1" applyAlignment="1">
      <alignment horizontal="center" vertical="center" textRotation="255" shrinkToFit="1"/>
    </xf>
    <xf numFmtId="38" fontId="7" fillId="0" borderId="10" xfId="17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38" fontId="7" fillId="0" borderId="1" xfId="17" applyFont="1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9" xfId="0" applyFill="1" applyBorder="1" applyAlignment="1">
      <alignment vertical="center"/>
    </xf>
    <xf numFmtId="38" fontId="7" fillId="0" borderId="12" xfId="17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8" fontId="7" fillId="0" borderId="6" xfId="17" applyFont="1" applyFill="1" applyBorder="1" applyAlignment="1">
      <alignment horizontal="center" vertical="center"/>
    </xf>
    <xf numFmtId="38" fontId="7" fillId="0" borderId="14" xfId="17" applyFont="1" applyFill="1" applyBorder="1" applyAlignment="1">
      <alignment horizontal="center" vertical="center"/>
    </xf>
    <xf numFmtId="38" fontId="7" fillId="0" borderId="15" xfId="17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distributed" textRotation="255" wrapText="1"/>
    </xf>
    <xf numFmtId="0" fontId="19" fillId="0" borderId="5" xfId="0" applyFont="1" applyFill="1" applyBorder="1" applyAlignment="1">
      <alignment horizontal="center" vertical="distributed" textRotation="255" wrapText="1"/>
    </xf>
    <xf numFmtId="0" fontId="19" fillId="0" borderId="11" xfId="0" applyFont="1" applyFill="1" applyBorder="1" applyAlignment="1">
      <alignment horizontal="center" vertical="distributed" textRotation="255" wrapText="1"/>
    </xf>
    <xf numFmtId="0" fontId="11" fillId="0" borderId="12" xfId="0" applyNumberFormat="1" applyFont="1" applyFill="1" applyBorder="1" applyAlignment="1">
      <alignment horizontal="center" vertical="center" textRotation="255" wrapText="1"/>
    </xf>
    <xf numFmtId="0" fontId="11" fillId="0" borderId="5" xfId="0" applyFont="1" applyFill="1" applyBorder="1" applyAlignment="1">
      <alignment vertical="center" textRotation="255" wrapText="1"/>
    </xf>
    <xf numFmtId="0" fontId="11" fillId="0" borderId="11" xfId="0" applyFont="1" applyFill="1" applyBorder="1" applyAlignment="1">
      <alignment vertical="center" textRotation="255" wrapText="1"/>
    </xf>
    <xf numFmtId="0" fontId="11" fillId="0" borderId="12" xfId="0" applyNumberFormat="1" applyFont="1" applyFill="1" applyBorder="1" applyAlignment="1">
      <alignment horizontal="center" vertical="distributed" textRotation="255"/>
    </xf>
    <xf numFmtId="0" fontId="11" fillId="0" borderId="5" xfId="0" applyFont="1" applyFill="1" applyBorder="1" applyAlignment="1">
      <alignment vertical="distributed" textRotation="255"/>
    </xf>
    <xf numFmtId="0" fontId="11" fillId="0" borderId="11" xfId="0" applyFont="1" applyFill="1" applyBorder="1" applyAlignment="1">
      <alignment vertical="distributed" textRotation="255"/>
    </xf>
    <xf numFmtId="0" fontId="11" fillId="0" borderId="12" xfId="0" applyNumberFormat="1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vertical="center" textRotation="255"/>
    </xf>
    <xf numFmtId="0" fontId="11" fillId="0" borderId="11" xfId="0" applyFont="1" applyFill="1" applyBorder="1" applyAlignment="1">
      <alignment vertical="center" textRotation="255"/>
    </xf>
    <xf numFmtId="0" fontId="11" fillId="0" borderId="12" xfId="0" applyNumberFormat="1" applyFont="1" applyFill="1" applyBorder="1" applyAlignment="1" applyProtection="1">
      <alignment horizontal="center" vertical="center" textRotation="255"/>
      <protection locked="0"/>
    </xf>
    <xf numFmtId="0" fontId="11" fillId="0" borderId="5" xfId="0" applyFont="1" applyFill="1" applyBorder="1" applyAlignment="1">
      <alignment horizontal="center" vertical="center" textRotation="255"/>
    </xf>
    <xf numFmtId="0" fontId="11" fillId="0" borderId="11" xfId="0" applyFont="1" applyFill="1" applyBorder="1" applyAlignment="1">
      <alignment horizontal="center" vertical="center" textRotation="255"/>
    </xf>
    <xf numFmtId="0" fontId="11" fillId="0" borderId="5" xfId="0" applyFont="1" applyFill="1" applyBorder="1" applyAlignment="1">
      <alignment horizontal="center" vertical="center" textRotation="255" wrapText="1"/>
    </xf>
    <xf numFmtId="0" fontId="11" fillId="0" borderId="11" xfId="0" applyFont="1" applyFill="1" applyBorder="1" applyAlignment="1">
      <alignment horizontal="center" vertical="center" textRotation="255" wrapText="1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6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 textRotation="255"/>
    </xf>
    <xf numFmtId="0" fontId="11" fillId="0" borderId="2" xfId="0" applyFont="1" applyFill="1" applyBorder="1" applyAlignment="1">
      <alignment vertical="center" textRotation="255"/>
    </xf>
    <xf numFmtId="0" fontId="11" fillId="0" borderId="4" xfId="0" applyFont="1" applyFill="1" applyBorder="1" applyAlignment="1">
      <alignment vertical="center" textRotation="255"/>
    </xf>
    <xf numFmtId="0" fontId="11" fillId="0" borderId="12" xfId="0" applyNumberFormat="1" applyFont="1" applyFill="1" applyBorder="1" applyAlignment="1" applyProtection="1">
      <alignment horizontal="center" vertical="center" textRotation="255" wrapText="1"/>
      <protection locked="0"/>
    </xf>
    <xf numFmtId="0" fontId="11" fillId="0" borderId="13" xfId="0" applyNumberFormat="1" applyFont="1" applyFill="1" applyBorder="1" applyAlignment="1">
      <alignment horizontal="center" vertical="center" textRotation="255"/>
    </xf>
    <xf numFmtId="0" fontId="11" fillId="0" borderId="2" xfId="0" applyNumberFormat="1" applyFont="1" applyFill="1" applyBorder="1" applyAlignment="1">
      <alignment horizontal="center" vertical="center" textRotation="255"/>
    </xf>
    <xf numFmtId="0" fontId="11" fillId="0" borderId="8" xfId="0" applyNumberFormat="1" applyFont="1" applyFill="1" applyBorder="1" applyAlignment="1">
      <alignment horizontal="center" vertical="center" textRotation="255"/>
    </xf>
    <xf numFmtId="0" fontId="11" fillId="0" borderId="4" xfId="0" applyNumberFormat="1" applyFont="1" applyFill="1" applyBorder="1" applyAlignment="1">
      <alignment horizontal="center" vertical="center" textRotation="255"/>
    </xf>
    <xf numFmtId="0" fontId="11" fillId="0" borderId="9" xfId="0" applyNumberFormat="1" applyFont="1" applyFill="1" applyBorder="1" applyAlignment="1">
      <alignment horizontal="center" vertical="center" textRotation="255"/>
    </xf>
    <xf numFmtId="0" fontId="10" fillId="0" borderId="10" xfId="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0" borderId="13" xfId="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0" borderId="2" xfId="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0" borderId="8" xfId="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textRotation="255" wrapText="1"/>
      <protection locked="0"/>
    </xf>
    <xf numFmtId="0" fontId="10" fillId="0" borderId="9" xfId="0" applyNumberFormat="1" applyFont="1" applyFill="1" applyBorder="1" applyAlignment="1" applyProtection="1">
      <alignment horizontal="center" vertical="center" textRotation="255" wrapText="1"/>
      <protection locked="0"/>
    </xf>
    <xf numFmtId="0" fontId="16" fillId="0" borderId="0" xfId="0" applyNumberFormat="1" applyFont="1" applyFill="1" applyAlignment="1">
      <alignment horizontal="center"/>
    </xf>
    <xf numFmtId="0" fontId="11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11" fillId="0" borderId="12" xfId="0" applyNumberFormat="1" applyFont="1" applyFill="1" applyBorder="1" applyAlignment="1" applyProtection="1">
      <alignment horizontal="center" vertical="distributed" textRotation="255"/>
      <protection locked="0"/>
    </xf>
    <xf numFmtId="0" fontId="11" fillId="0" borderId="5" xfId="0" applyFont="1" applyFill="1" applyBorder="1" applyAlignment="1">
      <alignment horizontal="center" vertical="distributed" textRotation="255"/>
    </xf>
    <xf numFmtId="0" fontId="11" fillId="0" borderId="11" xfId="0" applyFont="1" applyFill="1" applyBorder="1" applyAlignment="1">
      <alignment horizontal="center" vertical="distributed" textRotation="255"/>
    </xf>
    <xf numFmtId="0" fontId="11" fillId="0" borderId="14" xfId="0" applyNumberFormat="1" applyFont="1" applyFill="1" applyBorder="1" applyAlignment="1">
      <alignment horizontal="center" vertical="center"/>
    </xf>
    <xf numFmtId="0" fontId="11" fillId="0" borderId="15" xfId="0" applyNumberFormat="1" applyFont="1" applyFill="1" applyBorder="1" applyAlignment="1">
      <alignment horizontal="center" vertical="center"/>
    </xf>
    <xf numFmtId="0" fontId="11" fillId="0" borderId="12" xfId="0" applyNumberFormat="1" applyFont="1" applyFill="1" applyBorder="1" applyAlignment="1" applyProtection="1">
      <alignment vertical="center" textRotation="255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AM41"/>
  <sheetViews>
    <sheetView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18" sqref="R18"/>
    </sheetView>
  </sheetViews>
  <sheetFormatPr defaultColWidth="8.66015625" defaultRowHeight="18"/>
  <cols>
    <col min="1" max="1" width="0.99609375" style="67" customWidth="1"/>
    <col min="2" max="2" width="11.58203125" style="67" customWidth="1"/>
    <col min="3" max="3" width="0.99609375" style="67" customWidth="1"/>
    <col min="4" max="4" width="6.58203125" style="67" customWidth="1"/>
    <col min="5" max="6" width="3.83203125" style="67" customWidth="1"/>
    <col min="7" max="12" width="3.58203125" style="67" customWidth="1"/>
    <col min="13" max="13" width="6.58203125" style="67" customWidth="1"/>
    <col min="14" max="15" width="3.83203125" style="67" customWidth="1"/>
    <col min="16" max="23" width="3.58203125" style="67" customWidth="1"/>
    <col min="24" max="29" width="4.25" style="67" customWidth="1"/>
    <col min="30" max="30" width="1.58203125" style="67" customWidth="1"/>
    <col min="31" max="37" width="3.58203125" style="67" customWidth="1"/>
    <col min="38" max="38" width="6.58203125" style="67" customWidth="1"/>
    <col min="39" max="39" width="4" style="67" customWidth="1"/>
    <col min="40" max="16384" width="11.25" style="67" customWidth="1"/>
  </cols>
  <sheetData>
    <row r="1" spans="1:37" s="42" customFormat="1" ht="18" customHeight="1">
      <c r="A1" s="152" t="s">
        <v>52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 t="s">
        <v>53</v>
      </c>
      <c r="AE1" s="152"/>
      <c r="AF1" s="152"/>
      <c r="AG1" s="152"/>
      <c r="AH1" s="152"/>
      <c r="AI1" s="152"/>
      <c r="AJ1" s="152"/>
      <c r="AK1" s="152"/>
    </row>
    <row r="2" spans="2:37" s="43" customFormat="1" ht="27" customHeight="1"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</row>
    <row r="3" spans="1:37" s="43" customFormat="1" ht="22.5" customHeight="1">
      <c r="A3" s="178" t="s">
        <v>20</v>
      </c>
      <c r="B3" s="179"/>
      <c r="C3" s="180"/>
      <c r="D3" s="169" t="s">
        <v>0</v>
      </c>
      <c r="E3" s="170"/>
      <c r="F3" s="171"/>
      <c r="G3" s="169" t="s">
        <v>25</v>
      </c>
      <c r="H3" s="170"/>
      <c r="I3" s="171"/>
      <c r="J3" s="169" t="s">
        <v>26</v>
      </c>
      <c r="K3" s="170"/>
      <c r="L3" s="171"/>
      <c r="M3" s="169" t="s">
        <v>27</v>
      </c>
      <c r="N3" s="170"/>
      <c r="O3" s="171"/>
      <c r="P3" s="169" t="s">
        <v>28</v>
      </c>
      <c r="Q3" s="170"/>
      <c r="R3" s="171"/>
      <c r="S3" s="142" t="s">
        <v>44</v>
      </c>
      <c r="T3" s="143"/>
      <c r="U3" s="144"/>
      <c r="V3" s="139" t="s">
        <v>49</v>
      </c>
      <c r="W3" s="139" t="s">
        <v>37</v>
      </c>
      <c r="X3" s="188" t="s">
        <v>23</v>
      </c>
      <c r="Y3" s="189"/>
      <c r="Z3" s="189"/>
      <c r="AA3" s="189"/>
      <c r="AB3" s="189"/>
      <c r="AC3" s="190"/>
      <c r="AD3" s="45"/>
      <c r="AE3" s="139" t="s">
        <v>24</v>
      </c>
      <c r="AF3" s="153" t="s">
        <v>33</v>
      </c>
      <c r="AG3" s="153" t="s">
        <v>34</v>
      </c>
      <c r="AH3" s="153" t="s">
        <v>35</v>
      </c>
      <c r="AI3" s="153" t="s">
        <v>22</v>
      </c>
      <c r="AJ3" s="161" t="s">
        <v>49</v>
      </c>
      <c r="AK3" s="159" t="s">
        <v>36</v>
      </c>
    </row>
    <row r="4" spans="1:37" s="43" customFormat="1" ht="16.5" customHeight="1">
      <c r="A4" s="181"/>
      <c r="B4" s="181"/>
      <c r="C4" s="182"/>
      <c r="D4" s="172"/>
      <c r="E4" s="191"/>
      <c r="F4" s="174"/>
      <c r="G4" s="172"/>
      <c r="H4" s="173"/>
      <c r="I4" s="174"/>
      <c r="J4" s="172"/>
      <c r="K4" s="173"/>
      <c r="L4" s="174"/>
      <c r="M4" s="172"/>
      <c r="N4" s="173"/>
      <c r="O4" s="174"/>
      <c r="P4" s="172"/>
      <c r="Q4" s="173"/>
      <c r="R4" s="174"/>
      <c r="S4" s="145"/>
      <c r="T4" s="146"/>
      <c r="U4" s="147"/>
      <c r="V4" s="140"/>
      <c r="W4" s="140"/>
      <c r="X4" s="185" t="s">
        <v>0</v>
      </c>
      <c r="Y4" s="137" t="s">
        <v>32</v>
      </c>
      <c r="Z4" s="137" t="s">
        <v>31</v>
      </c>
      <c r="AA4" s="161" t="s">
        <v>29</v>
      </c>
      <c r="AB4" s="166" t="s">
        <v>30</v>
      </c>
      <c r="AC4" s="156" t="s">
        <v>38</v>
      </c>
      <c r="AD4" s="46"/>
      <c r="AE4" s="164"/>
      <c r="AF4" s="154"/>
      <c r="AG4" s="154"/>
      <c r="AH4" s="154"/>
      <c r="AI4" s="154"/>
      <c r="AJ4" s="162"/>
      <c r="AK4" s="160"/>
    </row>
    <row r="5" spans="1:37" s="43" customFormat="1" ht="17.25" customHeight="1">
      <c r="A5" s="181"/>
      <c r="B5" s="181"/>
      <c r="C5" s="182"/>
      <c r="D5" s="175"/>
      <c r="E5" s="176"/>
      <c r="F5" s="177"/>
      <c r="G5" s="175"/>
      <c r="H5" s="176"/>
      <c r="I5" s="177"/>
      <c r="J5" s="175"/>
      <c r="K5" s="176"/>
      <c r="L5" s="177"/>
      <c r="M5" s="175"/>
      <c r="N5" s="176"/>
      <c r="O5" s="177"/>
      <c r="P5" s="175"/>
      <c r="Q5" s="176"/>
      <c r="R5" s="177"/>
      <c r="S5" s="148"/>
      <c r="T5" s="149"/>
      <c r="U5" s="150"/>
      <c r="V5" s="141"/>
      <c r="W5" s="141"/>
      <c r="X5" s="186"/>
      <c r="Y5" s="136"/>
      <c r="Z5" s="136"/>
      <c r="AA5" s="164"/>
      <c r="AB5" s="167"/>
      <c r="AC5" s="157"/>
      <c r="AD5" s="47"/>
      <c r="AE5" s="164"/>
      <c r="AF5" s="154"/>
      <c r="AG5" s="154"/>
      <c r="AH5" s="154"/>
      <c r="AI5" s="154"/>
      <c r="AJ5" s="162"/>
      <c r="AK5" s="160"/>
    </row>
    <row r="6" spans="1:37" s="43" customFormat="1" ht="18" customHeight="1">
      <c r="A6" s="183"/>
      <c r="B6" s="183"/>
      <c r="C6" s="184"/>
      <c r="D6" s="74" t="s">
        <v>0</v>
      </c>
      <c r="E6" s="73" t="s">
        <v>18</v>
      </c>
      <c r="F6" s="74" t="s">
        <v>19</v>
      </c>
      <c r="G6" s="73" t="s">
        <v>0</v>
      </c>
      <c r="H6" s="73" t="s">
        <v>18</v>
      </c>
      <c r="I6" s="73" t="s">
        <v>19</v>
      </c>
      <c r="J6" s="73" t="s">
        <v>0</v>
      </c>
      <c r="K6" s="73" t="s">
        <v>18</v>
      </c>
      <c r="L6" s="73" t="s">
        <v>19</v>
      </c>
      <c r="M6" s="73" t="s">
        <v>0</v>
      </c>
      <c r="N6" s="73" t="s">
        <v>18</v>
      </c>
      <c r="O6" s="73" t="s">
        <v>19</v>
      </c>
      <c r="P6" s="73" t="s">
        <v>0</v>
      </c>
      <c r="Q6" s="73" t="s">
        <v>18</v>
      </c>
      <c r="R6" s="73" t="s">
        <v>19</v>
      </c>
      <c r="S6" s="73" t="s">
        <v>0</v>
      </c>
      <c r="T6" s="73" t="s">
        <v>18</v>
      </c>
      <c r="U6" s="73" t="s">
        <v>19</v>
      </c>
      <c r="V6" s="73" t="s">
        <v>19</v>
      </c>
      <c r="W6" s="73" t="s">
        <v>19</v>
      </c>
      <c r="X6" s="187"/>
      <c r="Y6" s="135"/>
      <c r="Z6" s="135"/>
      <c r="AA6" s="165"/>
      <c r="AB6" s="168"/>
      <c r="AC6" s="158"/>
      <c r="AD6" s="47"/>
      <c r="AE6" s="165"/>
      <c r="AF6" s="155"/>
      <c r="AG6" s="155"/>
      <c r="AH6" s="155"/>
      <c r="AI6" s="155"/>
      <c r="AJ6" s="163"/>
      <c r="AK6" s="138"/>
    </row>
    <row r="7" spans="1:39" s="43" customFormat="1" ht="21" customHeight="1">
      <c r="A7" s="48"/>
      <c r="B7" s="49" t="s">
        <v>43</v>
      </c>
      <c r="C7" s="49"/>
      <c r="D7" s="55">
        <v>1172</v>
      </c>
      <c r="E7" s="51">
        <v>447</v>
      </c>
      <c r="F7" s="51">
        <v>725</v>
      </c>
      <c r="G7" s="51">
        <v>15</v>
      </c>
      <c r="H7" s="51">
        <v>10</v>
      </c>
      <c r="I7" s="51">
        <v>5</v>
      </c>
      <c r="J7" s="51">
        <v>26</v>
      </c>
      <c r="K7" s="51">
        <v>22</v>
      </c>
      <c r="L7" s="51">
        <v>4</v>
      </c>
      <c r="M7" s="51">
        <v>1103</v>
      </c>
      <c r="N7" s="51">
        <v>414</v>
      </c>
      <c r="O7" s="51">
        <v>689</v>
      </c>
      <c r="P7" s="51">
        <v>2</v>
      </c>
      <c r="Q7" s="51">
        <v>1</v>
      </c>
      <c r="R7" s="51">
        <v>1</v>
      </c>
      <c r="S7" s="51">
        <v>26</v>
      </c>
      <c r="T7" s="51">
        <v>0</v>
      </c>
      <c r="U7" s="51">
        <v>26</v>
      </c>
      <c r="V7" s="51">
        <v>0</v>
      </c>
      <c r="W7" s="51">
        <v>0</v>
      </c>
      <c r="X7" s="51">
        <v>47</v>
      </c>
      <c r="Y7" s="51">
        <v>1</v>
      </c>
      <c r="Z7" s="51">
        <v>0</v>
      </c>
      <c r="AA7" s="51">
        <v>0</v>
      </c>
      <c r="AB7" s="51">
        <v>9</v>
      </c>
      <c r="AC7" s="51">
        <v>37</v>
      </c>
      <c r="AD7" s="50"/>
      <c r="AE7" s="51">
        <v>26</v>
      </c>
      <c r="AF7" s="51">
        <v>0</v>
      </c>
      <c r="AG7" s="51">
        <v>0</v>
      </c>
      <c r="AH7" s="51">
        <v>0</v>
      </c>
      <c r="AI7" s="51">
        <v>0</v>
      </c>
      <c r="AJ7" s="52">
        <v>0</v>
      </c>
      <c r="AK7" s="51">
        <v>26</v>
      </c>
      <c r="AM7" s="53"/>
    </row>
    <row r="8" spans="1:37" s="56" customFormat="1" ht="18" customHeight="1">
      <c r="A8" s="54"/>
      <c r="B8" s="72" t="s">
        <v>48</v>
      </c>
      <c r="C8" s="72"/>
      <c r="D8" s="75">
        <f>D11+D14+D17</f>
        <v>1169</v>
      </c>
      <c r="E8" s="76">
        <f>E11+E14+E17</f>
        <v>437</v>
      </c>
      <c r="F8" s="76">
        <f aca="true" t="shared" si="0" ref="F8:AC8">F11+F14+F17</f>
        <v>732</v>
      </c>
      <c r="G8" s="76">
        <f t="shared" si="0"/>
        <v>15</v>
      </c>
      <c r="H8" s="76">
        <f t="shared" si="0"/>
        <v>9</v>
      </c>
      <c r="I8" s="76">
        <f t="shared" si="0"/>
        <v>6</v>
      </c>
      <c r="J8" s="76">
        <f t="shared" si="0"/>
        <v>24</v>
      </c>
      <c r="K8" s="76">
        <f t="shared" si="0"/>
        <v>20</v>
      </c>
      <c r="L8" s="76">
        <f t="shared" si="0"/>
        <v>4</v>
      </c>
      <c r="M8" s="76">
        <f t="shared" si="0"/>
        <v>1105</v>
      </c>
      <c r="N8" s="76">
        <f t="shared" si="0"/>
        <v>407</v>
      </c>
      <c r="O8" s="76">
        <f t="shared" si="0"/>
        <v>698</v>
      </c>
      <c r="P8" s="76">
        <f t="shared" si="0"/>
        <v>1</v>
      </c>
      <c r="Q8" s="76">
        <f t="shared" si="0"/>
        <v>1</v>
      </c>
      <c r="R8" s="76">
        <f t="shared" si="0"/>
        <v>0</v>
      </c>
      <c r="S8" s="76">
        <f t="shared" si="0"/>
        <v>24</v>
      </c>
      <c r="T8" s="76">
        <f t="shared" si="0"/>
        <v>0</v>
      </c>
      <c r="U8" s="76">
        <f t="shared" si="0"/>
        <v>24</v>
      </c>
      <c r="V8" s="76">
        <f>V11+V14+V17</f>
        <v>0</v>
      </c>
      <c r="W8" s="76">
        <f t="shared" si="0"/>
        <v>0</v>
      </c>
      <c r="X8" s="76">
        <f t="shared" si="0"/>
        <v>49</v>
      </c>
      <c r="Y8" s="76">
        <f t="shared" si="0"/>
        <v>1</v>
      </c>
      <c r="Z8" s="76">
        <f t="shared" si="0"/>
        <v>0</v>
      </c>
      <c r="AA8" s="76">
        <f t="shared" si="0"/>
        <v>0</v>
      </c>
      <c r="AB8" s="76">
        <f t="shared" si="0"/>
        <v>10</v>
      </c>
      <c r="AC8" s="77">
        <f t="shared" si="0"/>
        <v>38</v>
      </c>
      <c r="AD8" s="78"/>
      <c r="AE8" s="75">
        <f aca="true" t="shared" si="1" ref="AE8:AK8">AE11+AE14+AE17</f>
        <v>22</v>
      </c>
      <c r="AF8" s="79">
        <f t="shared" si="1"/>
        <v>0</v>
      </c>
      <c r="AG8" s="79">
        <f t="shared" si="1"/>
        <v>0</v>
      </c>
      <c r="AH8" s="79">
        <f t="shared" si="1"/>
        <v>0</v>
      </c>
      <c r="AI8" s="79">
        <f t="shared" si="1"/>
        <v>0</v>
      </c>
      <c r="AJ8" s="79">
        <f t="shared" si="1"/>
        <v>1</v>
      </c>
      <c r="AK8" s="76">
        <f t="shared" si="1"/>
        <v>21</v>
      </c>
    </row>
    <row r="9" spans="1:38" s="43" customFormat="1" ht="5.25" customHeight="1">
      <c r="A9" s="57"/>
      <c r="B9" s="58"/>
      <c r="C9" s="58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3"/>
      <c r="AD9" s="84"/>
      <c r="AE9" s="85"/>
      <c r="AF9" s="86"/>
      <c r="AG9" s="86"/>
      <c r="AH9" s="86"/>
      <c r="AI9" s="86"/>
      <c r="AJ9" s="86"/>
      <c r="AK9" s="87"/>
      <c r="AL9" s="88"/>
    </row>
    <row r="10" spans="1:38" s="43" customFormat="1" ht="10.5" customHeight="1">
      <c r="A10" s="59"/>
      <c r="B10" s="60"/>
      <c r="C10" s="60"/>
      <c r="D10" s="89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1"/>
      <c r="AE10" s="92"/>
      <c r="AF10" s="93"/>
      <c r="AG10" s="93"/>
      <c r="AH10" s="93"/>
      <c r="AI10" s="93"/>
      <c r="AJ10" s="93"/>
      <c r="AK10" s="93"/>
      <c r="AL10" s="88"/>
    </row>
    <row r="11" spans="1:38" s="43" customFormat="1" ht="15.75" customHeight="1">
      <c r="A11" s="59"/>
      <c r="B11" s="61" t="s">
        <v>1</v>
      </c>
      <c r="C11" s="62"/>
      <c r="D11" s="75">
        <f>D12</f>
        <v>53</v>
      </c>
      <c r="E11" s="79">
        <f aca="true" t="shared" si="2" ref="E11:AC11">E12</f>
        <v>24</v>
      </c>
      <c r="F11" s="79">
        <f t="shared" si="2"/>
        <v>29</v>
      </c>
      <c r="G11" s="79">
        <f t="shared" si="2"/>
        <v>1</v>
      </c>
      <c r="H11" s="79">
        <f t="shared" si="2"/>
        <v>0</v>
      </c>
      <c r="I11" s="79">
        <f t="shared" si="2"/>
        <v>1</v>
      </c>
      <c r="J11" s="79">
        <f t="shared" si="2"/>
        <v>1</v>
      </c>
      <c r="K11" s="79">
        <f t="shared" si="2"/>
        <v>1</v>
      </c>
      <c r="L11" s="79">
        <f t="shared" si="2"/>
        <v>0</v>
      </c>
      <c r="M11" s="79">
        <f t="shared" si="2"/>
        <v>49</v>
      </c>
      <c r="N11" s="79">
        <f t="shared" si="2"/>
        <v>22</v>
      </c>
      <c r="O11" s="79">
        <f t="shared" si="2"/>
        <v>27</v>
      </c>
      <c r="P11" s="79">
        <f t="shared" si="2"/>
        <v>1</v>
      </c>
      <c r="Q11" s="79">
        <f t="shared" si="2"/>
        <v>1</v>
      </c>
      <c r="R11" s="79">
        <f t="shared" si="2"/>
        <v>0</v>
      </c>
      <c r="S11" s="79">
        <f t="shared" si="2"/>
        <v>1</v>
      </c>
      <c r="T11" s="79">
        <f t="shared" si="2"/>
        <v>0</v>
      </c>
      <c r="U11" s="79">
        <f t="shared" si="2"/>
        <v>1</v>
      </c>
      <c r="V11" s="79">
        <f t="shared" si="2"/>
        <v>0</v>
      </c>
      <c r="W11" s="79">
        <f t="shared" si="2"/>
        <v>0</v>
      </c>
      <c r="X11" s="79">
        <f t="shared" si="2"/>
        <v>1</v>
      </c>
      <c r="Y11" s="79">
        <f t="shared" si="2"/>
        <v>0</v>
      </c>
      <c r="Z11" s="79">
        <f t="shared" si="2"/>
        <v>0</v>
      </c>
      <c r="AA11" s="79">
        <f t="shared" si="2"/>
        <v>0</v>
      </c>
      <c r="AB11" s="79">
        <f t="shared" si="2"/>
        <v>0</v>
      </c>
      <c r="AC11" s="79">
        <f t="shared" si="2"/>
        <v>1</v>
      </c>
      <c r="AD11" s="78"/>
      <c r="AE11" s="75">
        <f aca="true" t="shared" si="3" ref="AE11:AK11">AE12</f>
        <v>0</v>
      </c>
      <c r="AF11" s="79">
        <f t="shared" si="3"/>
        <v>0</v>
      </c>
      <c r="AG11" s="79">
        <f t="shared" si="3"/>
        <v>0</v>
      </c>
      <c r="AH11" s="79">
        <f t="shared" si="3"/>
        <v>0</v>
      </c>
      <c r="AI11" s="79">
        <f t="shared" si="3"/>
        <v>0</v>
      </c>
      <c r="AJ11" s="79">
        <f t="shared" si="3"/>
        <v>0</v>
      </c>
      <c r="AK11" s="76">
        <f t="shared" si="3"/>
        <v>0</v>
      </c>
      <c r="AL11" s="88"/>
    </row>
    <row r="12" spans="1:38" s="43" customFormat="1" ht="15.75" customHeight="1">
      <c r="A12" s="59"/>
      <c r="B12" s="69" t="s">
        <v>2</v>
      </c>
      <c r="C12" s="63"/>
      <c r="D12" s="94">
        <f>E12+F12</f>
        <v>53</v>
      </c>
      <c r="E12" s="95">
        <f>H12+K12+N12+Q12</f>
        <v>24</v>
      </c>
      <c r="F12" s="95">
        <f>I12+L12+O12+R12+U12+V12+W12</f>
        <v>29</v>
      </c>
      <c r="G12" s="95">
        <f>H12+I12</f>
        <v>1</v>
      </c>
      <c r="H12" s="96">
        <v>0</v>
      </c>
      <c r="I12" s="96">
        <v>1</v>
      </c>
      <c r="J12" s="95">
        <f>K12+L12</f>
        <v>1</v>
      </c>
      <c r="K12" s="96">
        <v>1</v>
      </c>
      <c r="L12" s="96">
        <v>0</v>
      </c>
      <c r="M12" s="95">
        <f>N12+O12</f>
        <v>49</v>
      </c>
      <c r="N12" s="96">
        <v>22</v>
      </c>
      <c r="O12" s="96">
        <v>27</v>
      </c>
      <c r="P12" s="95">
        <f>Q12+R12</f>
        <v>1</v>
      </c>
      <c r="Q12" s="96">
        <v>1</v>
      </c>
      <c r="R12" s="96">
        <v>0</v>
      </c>
      <c r="S12" s="96">
        <f>T12+U12</f>
        <v>1</v>
      </c>
      <c r="T12" s="96">
        <v>0</v>
      </c>
      <c r="U12" s="96">
        <v>1</v>
      </c>
      <c r="V12" s="96">
        <v>0</v>
      </c>
      <c r="W12" s="96">
        <v>0</v>
      </c>
      <c r="X12" s="95">
        <f>SUM(Y12:AC12)</f>
        <v>1</v>
      </c>
      <c r="Y12" s="96">
        <v>0</v>
      </c>
      <c r="Z12" s="96">
        <v>0</v>
      </c>
      <c r="AA12" s="96">
        <v>0</v>
      </c>
      <c r="AB12" s="96">
        <v>0</v>
      </c>
      <c r="AC12" s="96">
        <v>1</v>
      </c>
      <c r="AD12" s="97"/>
      <c r="AE12" s="94">
        <f>SUM(AF12:AK12)</f>
        <v>0</v>
      </c>
      <c r="AF12" s="96">
        <v>0</v>
      </c>
      <c r="AG12" s="96">
        <v>0</v>
      </c>
      <c r="AH12" s="96">
        <v>0</v>
      </c>
      <c r="AI12" s="96">
        <v>0</v>
      </c>
      <c r="AJ12" s="96">
        <v>0</v>
      </c>
      <c r="AK12" s="96">
        <v>0</v>
      </c>
      <c r="AL12" s="88"/>
    </row>
    <row r="13" spans="1:38" s="43" customFormat="1" ht="15.75" customHeight="1">
      <c r="A13" s="59"/>
      <c r="B13" s="64"/>
      <c r="C13" s="65"/>
      <c r="D13" s="98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100"/>
      <c r="AE13" s="98"/>
      <c r="AF13" s="99"/>
      <c r="AG13" s="99"/>
      <c r="AH13" s="99"/>
      <c r="AI13" s="99"/>
      <c r="AJ13" s="99"/>
      <c r="AK13" s="101"/>
      <c r="AL13" s="88"/>
    </row>
    <row r="14" spans="1:38" s="43" customFormat="1" ht="15.75" customHeight="1">
      <c r="A14" s="59"/>
      <c r="B14" s="61" t="s">
        <v>3</v>
      </c>
      <c r="C14" s="62"/>
      <c r="D14" s="75">
        <f aca="true" t="shared" si="4" ref="D14:AC14">D15</f>
        <v>48</v>
      </c>
      <c r="E14" s="79">
        <f t="shared" si="4"/>
        <v>19</v>
      </c>
      <c r="F14" s="79">
        <f t="shared" si="4"/>
        <v>29</v>
      </c>
      <c r="G14" s="79">
        <f t="shared" si="4"/>
        <v>1</v>
      </c>
      <c r="H14" s="79">
        <f t="shared" si="4"/>
        <v>1</v>
      </c>
      <c r="I14" s="79">
        <f t="shared" si="4"/>
        <v>0</v>
      </c>
      <c r="J14" s="79">
        <f t="shared" si="4"/>
        <v>1</v>
      </c>
      <c r="K14" s="79">
        <f t="shared" si="4"/>
        <v>1</v>
      </c>
      <c r="L14" s="79">
        <f t="shared" si="4"/>
        <v>0</v>
      </c>
      <c r="M14" s="79">
        <f t="shared" si="4"/>
        <v>45</v>
      </c>
      <c r="N14" s="79">
        <f t="shared" si="4"/>
        <v>17</v>
      </c>
      <c r="O14" s="79">
        <f t="shared" si="4"/>
        <v>28</v>
      </c>
      <c r="P14" s="79">
        <f t="shared" si="4"/>
        <v>0</v>
      </c>
      <c r="Q14" s="79">
        <f t="shared" si="4"/>
        <v>0</v>
      </c>
      <c r="R14" s="79">
        <f t="shared" si="4"/>
        <v>0</v>
      </c>
      <c r="S14" s="79">
        <f t="shared" si="4"/>
        <v>1</v>
      </c>
      <c r="T14" s="79">
        <f t="shared" si="4"/>
        <v>0</v>
      </c>
      <c r="U14" s="79">
        <f t="shared" si="4"/>
        <v>1</v>
      </c>
      <c r="V14" s="79">
        <f t="shared" si="4"/>
        <v>0</v>
      </c>
      <c r="W14" s="79">
        <f t="shared" si="4"/>
        <v>0</v>
      </c>
      <c r="X14" s="79">
        <f t="shared" si="4"/>
        <v>2</v>
      </c>
      <c r="Y14" s="79">
        <f t="shared" si="4"/>
        <v>0</v>
      </c>
      <c r="Z14" s="79">
        <f t="shared" si="4"/>
        <v>0</v>
      </c>
      <c r="AA14" s="79">
        <f t="shared" si="4"/>
        <v>0</v>
      </c>
      <c r="AB14" s="79">
        <f t="shared" si="4"/>
        <v>2</v>
      </c>
      <c r="AC14" s="79">
        <f t="shared" si="4"/>
        <v>0</v>
      </c>
      <c r="AD14" s="78"/>
      <c r="AE14" s="75">
        <f aca="true" t="shared" si="5" ref="AE14:AJ14">AE15</f>
        <v>1</v>
      </c>
      <c r="AF14" s="79">
        <f t="shared" si="5"/>
        <v>0</v>
      </c>
      <c r="AG14" s="79">
        <f t="shared" si="5"/>
        <v>0</v>
      </c>
      <c r="AH14" s="79">
        <f t="shared" si="5"/>
        <v>0</v>
      </c>
      <c r="AI14" s="79">
        <f t="shared" si="5"/>
        <v>0</v>
      </c>
      <c r="AJ14" s="79">
        <f t="shared" si="5"/>
        <v>1</v>
      </c>
      <c r="AK14" s="76">
        <f>AK15</f>
        <v>0</v>
      </c>
      <c r="AL14" s="88"/>
    </row>
    <row r="15" spans="1:38" s="43" customFormat="1" ht="15.75" customHeight="1">
      <c r="A15" s="59"/>
      <c r="B15" s="69" t="s">
        <v>39</v>
      </c>
      <c r="C15" s="63"/>
      <c r="D15" s="94">
        <f>E15+F15</f>
        <v>48</v>
      </c>
      <c r="E15" s="95">
        <f>H15+K15+N15+Q15</f>
        <v>19</v>
      </c>
      <c r="F15" s="95">
        <f>I15+L15+O15+R15+U15+V15+W15</f>
        <v>29</v>
      </c>
      <c r="G15" s="95">
        <f>H15+I15</f>
        <v>1</v>
      </c>
      <c r="H15" s="96">
        <v>1</v>
      </c>
      <c r="I15" s="96">
        <v>0</v>
      </c>
      <c r="J15" s="95">
        <f>K15+L15</f>
        <v>1</v>
      </c>
      <c r="K15" s="96">
        <v>1</v>
      </c>
      <c r="L15" s="96">
        <v>0</v>
      </c>
      <c r="M15" s="95">
        <f>N15+O15</f>
        <v>45</v>
      </c>
      <c r="N15" s="96">
        <v>17</v>
      </c>
      <c r="O15" s="96">
        <v>28</v>
      </c>
      <c r="P15" s="95">
        <f>Q15+R15</f>
        <v>0</v>
      </c>
      <c r="Q15" s="96">
        <v>0</v>
      </c>
      <c r="R15" s="96">
        <v>0</v>
      </c>
      <c r="S15" s="96">
        <f>T15+U15</f>
        <v>1</v>
      </c>
      <c r="T15" s="96">
        <v>0</v>
      </c>
      <c r="U15" s="96">
        <v>1</v>
      </c>
      <c r="V15" s="96">
        <v>0</v>
      </c>
      <c r="W15" s="96">
        <v>0</v>
      </c>
      <c r="X15" s="95">
        <f>SUM(Y15:AC15)</f>
        <v>2</v>
      </c>
      <c r="Y15" s="96">
        <v>0</v>
      </c>
      <c r="Z15" s="96">
        <v>0</v>
      </c>
      <c r="AA15" s="96">
        <v>0</v>
      </c>
      <c r="AB15" s="96">
        <v>2</v>
      </c>
      <c r="AC15" s="96">
        <v>0</v>
      </c>
      <c r="AD15" s="97"/>
      <c r="AE15" s="94">
        <f>SUM(AF15:AK15)</f>
        <v>1</v>
      </c>
      <c r="AF15" s="96">
        <v>0</v>
      </c>
      <c r="AG15" s="96">
        <v>0</v>
      </c>
      <c r="AH15" s="96">
        <v>0</v>
      </c>
      <c r="AI15" s="96">
        <v>0</v>
      </c>
      <c r="AJ15" s="96">
        <v>1</v>
      </c>
      <c r="AK15" s="102">
        <v>0</v>
      </c>
      <c r="AL15" s="88"/>
    </row>
    <row r="16" spans="1:38" s="43" customFormat="1" ht="15.75" customHeight="1">
      <c r="A16" s="59"/>
      <c r="B16" s="64"/>
      <c r="C16" s="65"/>
      <c r="D16" s="98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100"/>
      <c r="AE16" s="98"/>
      <c r="AF16" s="99"/>
      <c r="AG16" s="99"/>
      <c r="AH16" s="99"/>
      <c r="AI16" s="99"/>
      <c r="AJ16" s="99"/>
      <c r="AK16" s="101"/>
      <c r="AL16" s="88"/>
    </row>
    <row r="17" spans="1:38" s="43" customFormat="1" ht="15.75" customHeight="1">
      <c r="A17" s="59"/>
      <c r="B17" s="61" t="s">
        <v>4</v>
      </c>
      <c r="C17" s="62"/>
      <c r="D17" s="75">
        <f aca="true" t="shared" si="6" ref="D17:AC17">D19+D30+D38</f>
        <v>1068</v>
      </c>
      <c r="E17" s="79">
        <f t="shared" si="6"/>
        <v>394</v>
      </c>
      <c r="F17" s="79">
        <f t="shared" si="6"/>
        <v>674</v>
      </c>
      <c r="G17" s="79">
        <f t="shared" si="6"/>
        <v>13</v>
      </c>
      <c r="H17" s="79">
        <f t="shared" si="6"/>
        <v>8</v>
      </c>
      <c r="I17" s="79">
        <f t="shared" si="6"/>
        <v>5</v>
      </c>
      <c r="J17" s="79">
        <f t="shared" si="6"/>
        <v>22</v>
      </c>
      <c r="K17" s="79">
        <f t="shared" si="6"/>
        <v>18</v>
      </c>
      <c r="L17" s="79">
        <f t="shared" si="6"/>
        <v>4</v>
      </c>
      <c r="M17" s="79">
        <f t="shared" si="6"/>
        <v>1011</v>
      </c>
      <c r="N17" s="79">
        <f t="shared" si="6"/>
        <v>368</v>
      </c>
      <c r="O17" s="79">
        <f t="shared" si="6"/>
        <v>643</v>
      </c>
      <c r="P17" s="79">
        <f t="shared" si="6"/>
        <v>0</v>
      </c>
      <c r="Q17" s="79">
        <f t="shared" si="6"/>
        <v>0</v>
      </c>
      <c r="R17" s="79">
        <f t="shared" si="6"/>
        <v>0</v>
      </c>
      <c r="S17" s="79">
        <f t="shared" si="6"/>
        <v>22</v>
      </c>
      <c r="T17" s="79">
        <f t="shared" si="6"/>
        <v>0</v>
      </c>
      <c r="U17" s="79">
        <f t="shared" si="6"/>
        <v>22</v>
      </c>
      <c r="V17" s="79">
        <f t="shared" si="6"/>
        <v>0</v>
      </c>
      <c r="W17" s="79">
        <f t="shared" si="6"/>
        <v>0</v>
      </c>
      <c r="X17" s="79">
        <f t="shared" si="6"/>
        <v>46</v>
      </c>
      <c r="Y17" s="79">
        <f t="shared" si="6"/>
        <v>1</v>
      </c>
      <c r="Z17" s="79">
        <f t="shared" si="6"/>
        <v>0</v>
      </c>
      <c r="AA17" s="79">
        <f t="shared" si="6"/>
        <v>0</v>
      </c>
      <c r="AB17" s="79">
        <f t="shared" si="6"/>
        <v>8</v>
      </c>
      <c r="AC17" s="79">
        <f t="shared" si="6"/>
        <v>37</v>
      </c>
      <c r="AD17" s="78"/>
      <c r="AE17" s="75">
        <f aca="true" t="shared" si="7" ref="AE17:AK17">AE19+AE30+AE38</f>
        <v>21</v>
      </c>
      <c r="AF17" s="79">
        <f t="shared" si="7"/>
        <v>0</v>
      </c>
      <c r="AG17" s="79">
        <f t="shared" si="7"/>
        <v>0</v>
      </c>
      <c r="AH17" s="79">
        <f t="shared" si="7"/>
        <v>0</v>
      </c>
      <c r="AI17" s="79">
        <f t="shared" si="7"/>
        <v>0</v>
      </c>
      <c r="AJ17" s="79">
        <f t="shared" si="7"/>
        <v>0</v>
      </c>
      <c r="AK17" s="76">
        <f t="shared" si="7"/>
        <v>21</v>
      </c>
      <c r="AL17" s="88"/>
    </row>
    <row r="18" spans="1:38" s="43" customFormat="1" ht="15.75" customHeight="1">
      <c r="A18" s="59"/>
      <c r="B18" s="64"/>
      <c r="C18" s="65"/>
      <c r="D18" s="89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3"/>
      <c r="U18" s="103"/>
      <c r="V18" s="103"/>
      <c r="W18" s="103"/>
      <c r="X18" s="103"/>
      <c r="Y18" s="103"/>
      <c r="Z18" s="103"/>
      <c r="AA18" s="103"/>
      <c r="AB18" s="103"/>
      <c r="AC18" s="103"/>
      <c r="AD18" s="91"/>
      <c r="AE18" s="89"/>
      <c r="AF18" s="103"/>
      <c r="AG18" s="103"/>
      <c r="AH18" s="103"/>
      <c r="AI18" s="103"/>
      <c r="AJ18" s="103"/>
      <c r="AK18" s="90"/>
      <c r="AL18" s="88"/>
    </row>
    <row r="19" spans="1:38" s="56" customFormat="1" ht="24.75" customHeight="1">
      <c r="A19" s="54"/>
      <c r="B19" s="130" t="s">
        <v>40</v>
      </c>
      <c r="C19" s="62"/>
      <c r="D19" s="75">
        <f>SUM(D21:D28)</f>
        <v>699</v>
      </c>
      <c r="E19" s="79">
        <f>SUM(E21:E28)</f>
        <v>273</v>
      </c>
      <c r="F19" s="134">
        <f>I19+L19+O19+R19+U19+V19+W19</f>
        <v>426</v>
      </c>
      <c r="G19" s="79">
        <f aca="true" t="shared" si="8" ref="G19:AC19">SUM(G21:G28)</f>
        <v>8</v>
      </c>
      <c r="H19" s="79">
        <f t="shared" si="8"/>
        <v>6</v>
      </c>
      <c r="I19" s="79">
        <f t="shared" si="8"/>
        <v>2</v>
      </c>
      <c r="J19" s="79">
        <f t="shared" si="8"/>
        <v>12</v>
      </c>
      <c r="K19" s="79">
        <f t="shared" si="8"/>
        <v>9</v>
      </c>
      <c r="L19" s="79">
        <f t="shared" si="8"/>
        <v>3</v>
      </c>
      <c r="M19" s="79">
        <f t="shared" si="8"/>
        <v>667</v>
      </c>
      <c r="N19" s="79">
        <f t="shared" si="8"/>
        <v>258</v>
      </c>
      <c r="O19" s="79">
        <f t="shared" si="8"/>
        <v>409</v>
      </c>
      <c r="P19" s="79">
        <f t="shared" si="8"/>
        <v>0</v>
      </c>
      <c r="Q19" s="79">
        <f t="shared" si="8"/>
        <v>0</v>
      </c>
      <c r="R19" s="79">
        <f t="shared" si="8"/>
        <v>0</v>
      </c>
      <c r="S19" s="79">
        <f t="shared" si="8"/>
        <v>12</v>
      </c>
      <c r="T19" s="79">
        <f t="shared" si="8"/>
        <v>0</v>
      </c>
      <c r="U19" s="79">
        <f t="shared" si="8"/>
        <v>12</v>
      </c>
      <c r="V19" s="79">
        <f t="shared" si="8"/>
        <v>0</v>
      </c>
      <c r="W19" s="79">
        <f t="shared" si="8"/>
        <v>0</v>
      </c>
      <c r="X19" s="79">
        <f t="shared" si="8"/>
        <v>29</v>
      </c>
      <c r="Y19" s="79">
        <f t="shared" si="8"/>
        <v>1</v>
      </c>
      <c r="Z19" s="79">
        <f t="shared" si="8"/>
        <v>0</v>
      </c>
      <c r="AA19" s="79">
        <f t="shared" si="8"/>
        <v>0</v>
      </c>
      <c r="AB19" s="79">
        <f t="shared" si="8"/>
        <v>7</v>
      </c>
      <c r="AC19" s="79">
        <f t="shared" si="8"/>
        <v>21</v>
      </c>
      <c r="AD19" s="78"/>
      <c r="AE19" s="75">
        <f aca="true" t="shared" si="9" ref="AE19:AK19">SUM(AE21:AE28)</f>
        <v>12</v>
      </c>
      <c r="AF19" s="79">
        <f t="shared" si="9"/>
        <v>0</v>
      </c>
      <c r="AG19" s="79">
        <f t="shared" si="9"/>
        <v>0</v>
      </c>
      <c r="AH19" s="79">
        <f t="shared" si="9"/>
        <v>0</v>
      </c>
      <c r="AI19" s="79">
        <f t="shared" si="9"/>
        <v>0</v>
      </c>
      <c r="AJ19" s="79">
        <f t="shared" si="9"/>
        <v>0</v>
      </c>
      <c r="AK19" s="76">
        <f t="shared" si="9"/>
        <v>12</v>
      </c>
      <c r="AL19" s="80"/>
    </row>
    <row r="20" spans="1:38" s="43" customFormat="1" ht="15.75" customHeight="1">
      <c r="A20" s="59"/>
      <c r="B20" s="64"/>
      <c r="C20" s="65"/>
      <c r="D20" s="98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100"/>
      <c r="AE20" s="98"/>
      <c r="AF20" s="99"/>
      <c r="AG20" s="99"/>
      <c r="AH20" s="99"/>
      <c r="AI20" s="99"/>
      <c r="AJ20" s="99"/>
      <c r="AK20" s="101"/>
      <c r="AL20" s="88"/>
    </row>
    <row r="21" spans="1:38" s="43" customFormat="1" ht="15.75" customHeight="1">
      <c r="A21" s="59"/>
      <c r="B21" s="69" t="s">
        <v>5</v>
      </c>
      <c r="C21" s="63"/>
      <c r="D21" s="94">
        <f aca="true" t="shared" si="10" ref="D21:D28">E21+F21</f>
        <v>77</v>
      </c>
      <c r="E21" s="95">
        <f>H21+K21+N21+Q21+T21</f>
        <v>31</v>
      </c>
      <c r="F21" s="95">
        <f aca="true" t="shared" si="11" ref="F21:F28">I21+L21+O21+R21+U21+V21+W21</f>
        <v>46</v>
      </c>
      <c r="G21" s="95">
        <f aca="true" t="shared" si="12" ref="G21:G28">H21+I21</f>
        <v>1</v>
      </c>
      <c r="H21" s="96">
        <v>1</v>
      </c>
      <c r="I21" s="96">
        <v>0</v>
      </c>
      <c r="J21" s="95">
        <f aca="true" t="shared" si="13" ref="J21:J28">K21+L21</f>
        <v>1</v>
      </c>
      <c r="K21" s="96">
        <v>1</v>
      </c>
      <c r="L21" s="96">
        <v>0</v>
      </c>
      <c r="M21" s="95">
        <f aca="true" t="shared" si="14" ref="M21:M28">N21+O21</f>
        <v>74</v>
      </c>
      <c r="N21" s="96">
        <v>29</v>
      </c>
      <c r="O21" s="96">
        <v>45</v>
      </c>
      <c r="P21" s="95">
        <f aca="true" t="shared" si="15" ref="P21:P28">Q21+R21</f>
        <v>0</v>
      </c>
      <c r="Q21" s="96">
        <v>0</v>
      </c>
      <c r="R21" s="96">
        <v>0</v>
      </c>
      <c r="S21" s="96">
        <f aca="true" t="shared" si="16" ref="S21:S28">T21+U21</f>
        <v>1</v>
      </c>
      <c r="T21" s="96">
        <v>0</v>
      </c>
      <c r="U21" s="96">
        <v>1</v>
      </c>
      <c r="V21" s="96">
        <v>0</v>
      </c>
      <c r="W21" s="96">
        <v>0</v>
      </c>
      <c r="X21" s="95">
        <f aca="true" t="shared" si="17" ref="X21:X28">SUM(Y21:AC21)</f>
        <v>1</v>
      </c>
      <c r="Y21" s="96">
        <v>0</v>
      </c>
      <c r="Z21" s="96">
        <v>0</v>
      </c>
      <c r="AA21" s="96">
        <v>0</v>
      </c>
      <c r="AB21" s="96">
        <v>0</v>
      </c>
      <c r="AC21" s="96">
        <v>1</v>
      </c>
      <c r="AD21" s="97"/>
      <c r="AE21" s="94">
        <f aca="true" t="shared" si="18" ref="AE21:AE28">SUM(AF21:AK21)</f>
        <v>1</v>
      </c>
      <c r="AF21" s="96">
        <v>0</v>
      </c>
      <c r="AG21" s="96">
        <v>0</v>
      </c>
      <c r="AH21" s="96">
        <v>0</v>
      </c>
      <c r="AI21" s="96">
        <v>0</v>
      </c>
      <c r="AJ21" s="96">
        <v>0</v>
      </c>
      <c r="AK21" s="96">
        <v>1</v>
      </c>
      <c r="AL21" s="88"/>
    </row>
    <row r="22" spans="1:38" s="43" customFormat="1" ht="15.75" customHeight="1">
      <c r="A22" s="59"/>
      <c r="B22" s="69" t="s">
        <v>41</v>
      </c>
      <c r="C22" s="63"/>
      <c r="D22" s="94">
        <f t="shared" si="10"/>
        <v>157</v>
      </c>
      <c r="E22" s="95">
        <f aca="true" t="shared" si="19" ref="E22:E28">H22+K22+N22+Q22+T22</f>
        <v>58</v>
      </c>
      <c r="F22" s="95">
        <f t="shared" si="11"/>
        <v>99</v>
      </c>
      <c r="G22" s="95">
        <f t="shared" si="12"/>
        <v>1</v>
      </c>
      <c r="H22" s="96">
        <v>1</v>
      </c>
      <c r="I22" s="96">
        <v>0</v>
      </c>
      <c r="J22" s="95">
        <f t="shared" si="13"/>
        <v>2</v>
      </c>
      <c r="K22" s="96">
        <v>1</v>
      </c>
      <c r="L22" s="96">
        <v>1</v>
      </c>
      <c r="M22" s="95">
        <f t="shared" si="14"/>
        <v>152</v>
      </c>
      <c r="N22" s="96">
        <v>56</v>
      </c>
      <c r="O22" s="96">
        <v>96</v>
      </c>
      <c r="P22" s="95">
        <f t="shared" si="15"/>
        <v>0</v>
      </c>
      <c r="Q22" s="96">
        <v>0</v>
      </c>
      <c r="R22" s="96">
        <v>0</v>
      </c>
      <c r="S22" s="96">
        <v>2</v>
      </c>
      <c r="T22" s="96">
        <v>0</v>
      </c>
      <c r="U22" s="96">
        <v>2</v>
      </c>
      <c r="V22" s="96">
        <v>0</v>
      </c>
      <c r="W22" s="96">
        <v>0</v>
      </c>
      <c r="X22" s="95">
        <f t="shared" si="17"/>
        <v>7</v>
      </c>
      <c r="Y22" s="96">
        <v>0</v>
      </c>
      <c r="Z22" s="96">
        <v>0</v>
      </c>
      <c r="AA22" s="96">
        <v>0</v>
      </c>
      <c r="AB22" s="96">
        <v>3</v>
      </c>
      <c r="AC22" s="96">
        <v>4</v>
      </c>
      <c r="AD22" s="97"/>
      <c r="AE22" s="94">
        <f t="shared" si="18"/>
        <v>1</v>
      </c>
      <c r="AF22" s="96">
        <v>0</v>
      </c>
      <c r="AG22" s="96">
        <v>0</v>
      </c>
      <c r="AH22" s="96">
        <v>0</v>
      </c>
      <c r="AI22" s="96">
        <v>0</v>
      </c>
      <c r="AJ22" s="96">
        <v>0</v>
      </c>
      <c r="AK22" s="96">
        <v>1</v>
      </c>
      <c r="AL22" s="88"/>
    </row>
    <row r="23" spans="1:38" s="43" customFormat="1" ht="15.75" customHeight="1">
      <c r="A23" s="59"/>
      <c r="B23" s="69" t="s">
        <v>6</v>
      </c>
      <c r="C23" s="63"/>
      <c r="D23" s="94">
        <f t="shared" si="10"/>
        <v>139</v>
      </c>
      <c r="E23" s="95">
        <f t="shared" si="19"/>
        <v>53</v>
      </c>
      <c r="F23" s="95">
        <f t="shared" si="11"/>
        <v>86</v>
      </c>
      <c r="G23" s="95">
        <f t="shared" si="12"/>
        <v>1</v>
      </c>
      <c r="H23" s="96">
        <v>0</v>
      </c>
      <c r="I23" s="96">
        <v>1</v>
      </c>
      <c r="J23" s="95">
        <f t="shared" si="13"/>
        <v>2</v>
      </c>
      <c r="K23" s="96">
        <v>2</v>
      </c>
      <c r="L23" s="96">
        <v>0</v>
      </c>
      <c r="M23" s="95">
        <f t="shared" si="14"/>
        <v>134</v>
      </c>
      <c r="N23" s="96">
        <v>51</v>
      </c>
      <c r="O23" s="96">
        <v>83</v>
      </c>
      <c r="P23" s="95">
        <f t="shared" si="15"/>
        <v>0</v>
      </c>
      <c r="Q23" s="96">
        <v>0</v>
      </c>
      <c r="R23" s="96">
        <v>0</v>
      </c>
      <c r="S23" s="96">
        <f t="shared" si="16"/>
        <v>2</v>
      </c>
      <c r="T23" s="96">
        <v>0</v>
      </c>
      <c r="U23" s="96">
        <v>2</v>
      </c>
      <c r="V23" s="96">
        <v>0</v>
      </c>
      <c r="W23" s="96">
        <v>0</v>
      </c>
      <c r="X23" s="95">
        <f t="shared" si="17"/>
        <v>7</v>
      </c>
      <c r="Y23" s="96">
        <v>0</v>
      </c>
      <c r="Z23" s="96">
        <v>0</v>
      </c>
      <c r="AA23" s="96">
        <v>0</v>
      </c>
      <c r="AB23" s="96">
        <v>1</v>
      </c>
      <c r="AC23" s="96">
        <v>6</v>
      </c>
      <c r="AD23" s="97"/>
      <c r="AE23" s="94">
        <f t="shared" si="18"/>
        <v>1</v>
      </c>
      <c r="AF23" s="96">
        <v>0</v>
      </c>
      <c r="AG23" s="96">
        <v>0</v>
      </c>
      <c r="AH23" s="96">
        <v>0</v>
      </c>
      <c r="AI23" s="96">
        <v>0</v>
      </c>
      <c r="AJ23" s="96">
        <v>0</v>
      </c>
      <c r="AK23" s="96">
        <v>1</v>
      </c>
      <c r="AL23" s="88"/>
    </row>
    <row r="24" spans="1:38" s="43" customFormat="1" ht="15.75" customHeight="1">
      <c r="A24" s="59"/>
      <c r="B24" s="69" t="s">
        <v>7</v>
      </c>
      <c r="C24" s="63"/>
      <c r="D24" s="94">
        <f t="shared" si="10"/>
        <v>102</v>
      </c>
      <c r="E24" s="95">
        <f t="shared" si="19"/>
        <v>31</v>
      </c>
      <c r="F24" s="95">
        <f t="shared" si="11"/>
        <v>71</v>
      </c>
      <c r="G24" s="95">
        <f t="shared" si="12"/>
        <v>1</v>
      </c>
      <c r="H24" s="96">
        <v>1</v>
      </c>
      <c r="I24" s="96">
        <v>0</v>
      </c>
      <c r="J24" s="95">
        <f t="shared" si="13"/>
        <v>3</v>
      </c>
      <c r="K24" s="96">
        <v>2</v>
      </c>
      <c r="L24" s="96">
        <v>1</v>
      </c>
      <c r="M24" s="95">
        <f t="shared" si="14"/>
        <v>96</v>
      </c>
      <c r="N24" s="96">
        <v>28</v>
      </c>
      <c r="O24" s="96">
        <v>68</v>
      </c>
      <c r="P24" s="95">
        <f t="shared" si="15"/>
        <v>0</v>
      </c>
      <c r="Q24" s="96">
        <v>0</v>
      </c>
      <c r="R24" s="96">
        <v>0</v>
      </c>
      <c r="S24" s="96">
        <f t="shared" si="16"/>
        <v>2</v>
      </c>
      <c r="T24" s="96">
        <v>0</v>
      </c>
      <c r="U24" s="96">
        <v>2</v>
      </c>
      <c r="V24" s="96">
        <v>0</v>
      </c>
      <c r="W24" s="96">
        <v>0</v>
      </c>
      <c r="X24" s="95">
        <f t="shared" si="17"/>
        <v>4</v>
      </c>
      <c r="Y24" s="96">
        <v>0</v>
      </c>
      <c r="Z24" s="96">
        <v>0</v>
      </c>
      <c r="AA24" s="96">
        <v>0</v>
      </c>
      <c r="AB24" s="96">
        <v>1</v>
      </c>
      <c r="AC24" s="96">
        <v>3</v>
      </c>
      <c r="AD24" s="97"/>
      <c r="AE24" s="94">
        <f t="shared" si="18"/>
        <v>4</v>
      </c>
      <c r="AF24" s="96">
        <v>0</v>
      </c>
      <c r="AG24" s="96">
        <v>0</v>
      </c>
      <c r="AH24" s="96">
        <v>0</v>
      </c>
      <c r="AI24" s="96">
        <v>0</v>
      </c>
      <c r="AJ24" s="96">
        <v>0</v>
      </c>
      <c r="AK24" s="96">
        <v>4</v>
      </c>
      <c r="AL24" s="88"/>
    </row>
    <row r="25" spans="1:38" s="43" customFormat="1" ht="15.75" customHeight="1">
      <c r="A25" s="59"/>
      <c r="B25" s="69" t="s">
        <v>10</v>
      </c>
      <c r="C25" s="63"/>
      <c r="D25" s="94">
        <f>E25+F25</f>
        <v>87</v>
      </c>
      <c r="E25" s="95">
        <f>H25+K25+N25+Q25+T25</f>
        <v>36</v>
      </c>
      <c r="F25" s="95">
        <f>I25+L25+O25+R25+U25+V25+W25</f>
        <v>51</v>
      </c>
      <c r="G25" s="95">
        <f>H25+I25</f>
        <v>1</v>
      </c>
      <c r="H25" s="96">
        <v>0</v>
      </c>
      <c r="I25" s="96">
        <v>1</v>
      </c>
      <c r="J25" s="95">
        <f>K25+L25</f>
        <v>1</v>
      </c>
      <c r="K25" s="96">
        <v>1</v>
      </c>
      <c r="L25" s="96">
        <v>0</v>
      </c>
      <c r="M25" s="95">
        <f>N25+O25</f>
        <v>83</v>
      </c>
      <c r="N25" s="96">
        <v>35</v>
      </c>
      <c r="O25" s="96">
        <v>48</v>
      </c>
      <c r="P25" s="95">
        <f>Q25+R25</f>
        <v>0</v>
      </c>
      <c r="Q25" s="96">
        <v>0</v>
      </c>
      <c r="R25" s="96">
        <v>0</v>
      </c>
      <c r="S25" s="96">
        <f>T25+U25</f>
        <v>2</v>
      </c>
      <c r="T25" s="96">
        <v>0</v>
      </c>
      <c r="U25" s="96">
        <v>2</v>
      </c>
      <c r="V25" s="96">
        <v>0</v>
      </c>
      <c r="W25" s="96">
        <v>0</v>
      </c>
      <c r="X25" s="95">
        <f>SUM(Y25:AC25)</f>
        <v>3</v>
      </c>
      <c r="Y25" s="96">
        <v>1</v>
      </c>
      <c r="Z25" s="96">
        <v>0</v>
      </c>
      <c r="AA25" s="96">
        <v>0</v>
      </c>
      <c r="AB25" s="96">
        <v>1</v>
      </c>
      <c r="AC25" s="96">
        <v>1</v>
      </c>
      <c r="AD25" s="97"/>
      <c r="AE25" s="94">
        <f>SUM(AF25:AK25)</f>
        <v>4</v>
      </c>
      <c r="AF25" s="96">
        <v>0</v>
      </c>
      <c r="AG25" s="96">
        <v>0</v>
      </c>
      <c r="AH25" s="96">
        <v>0</v>
      </c>
      <c r="AI25" s="96">
        <v>0</v>
      </c>
      <c r="AJ25" s="96">
        <v>0</v>
      </c>
      <c r="AK25" s="96">
        <v>4</v>
      </c>
      <c r="AL25" s="88"/>
    </row>
    <row r="26" spans="1:38" s="43" customFormat="1" ht="15.75" customHeight="1">
      <c r="A26" s="59"/>
      <c r="B26" s="69" t="s">
        <v>8</v>
      </c>
      <c r="C26" s="63"/>
      <c r="D26" s="94">
        <f t="shared" si="10"/>
        <v>51</v>
      </c>
      <c r="E26" s="95">
        <f t="shared" si="19"/>
        <v>26</v>
      </c>
      <c r="F26" s="95">
        <f t="shared" si="11"/>
        <v>25</v>
      </c>
      <c r="G26" s="95">
        <f t="shared" si="12"/>
        <v>1</v>
      </c>
      <c r="H26" s="96">
        <v>1</v>
      </c>
      <c r="I26" s="96">
        <v>0</v>
      </c>
      <c r="J26" s="95">
        <f t="shared" si="13"/>
        <v>1</v>
      </c>
      <c r="K26" s="96">
        <v>1</v>
      </c>
      <c r="L26" s="96">
        <v>0</v>
      </c>
      <c r="M26" s="95">
        <f t="shared" si="14"/>
        <v>48</v>
      </c>
      <c r="N26" s="96">
        <v>24</v>
      </c>
      <c r="O26" s="96">
        <v>24</v>
      </c>
      <c r="P26" s="95">
        <f t="shared" si="15"/>
        <v>0</v>
      </c>
      <c r="Q26" s="96">
        <v>0</v>
      </c>
      <c r="R26" s="96">
        <v>0</v>
      </c>
      <c r="S26" s="96">
        <f t="shared" si="16"/>
        <v>1</v>
      </c>
      <c r="T26" s="96">
        <v>0</v>
      </c>
      <c r="U26" s="96">
        <v>1</v>
      </c>
      <c r="V26" s="96">
        <v>0</v>
      </c>
      <c r="W26" s="96">
        <v>0</v>
      </c>
      <c r="X26" s="95">
        <f t="shared" si="17"/>
        <v>2</v>
      </c>
      <c r="Y26" s="96">
        <v>0</v>
      </c>
      <c r="Z26" s="96">
        <v>0</v>
      </c>
      <c r="AA26" s="96">
        <v>0</v>
      </c>
      <c r="AB26" s="96">
        <v>1</v>
      </c>
      <c r="AC26" s="96">
        <v>1</v>
      </c>
      <c r="AD26" s="97"/>
      <c r="AE26" s="94">
        <f t="shared" si="18"/>
        <v>0</v>
      </c>
      <c r="AF26" s="96">
        <v>0</v>
      </c>
      <c r="AG26" s="96">
        <v>0</v>
      </c>
      <c r="AH26" s="96">
        <v>0</v>
      </c>
      <c r="AI26" s="96">
        <v>0</v>
      </c>
      <c r="AJ26" s="96">
        <v>0</v>
      </c>
      <c r="AK26" s="96">
        <v>0</v>
      </c>
      <c r="AL26" s="88"/>
    </row>
    <row r="27" spans="1:38" s="43" customFormat="1" ht="15.75" customHeight="1">
      <c r="A27" s="59"/>
      <c r="B27" s="69" t="s">
        <v>9</v>
      </c>
      <c r="C27" s="63"/>
      <c r="D27" s="94">
        <f t="shared" si="10"/>
        <v>43</v>
      </c>
      <c r="E27" s="95">
        <f t="shared" si="19"/>
        <v>20</v>
      </c>
      <c r="F27" s="95">
        <f t="shared" si="11"/>
        <v>23</v>
      </c>
      <c r="G27" s="95">
        <f t="shared" si="12"/>
        <v>1</v>
      </c>
      <c r="H27" s="96">
        <v>1</v>
      </c>
      <c r="I27" s="96">
        <v>0</v>
      </c>
      <c r="J27" s="95">
        <f t="shared" si="13"/>
        <v>1</v>
      </c>
      <c r="K27" s="96">
        <v>1</v>
      </c>
      <c r="L27" s="96">
        <v>0</v>
      </c>
      <c r="M27" s="95">
        <f t="shared" si="14"/>
        <v>40</v>
      </c>
      <c r="N27" s="96">
        <v>18</v>
      </c>
      <c r="O27" s="96">
        <v>22</v>
      </c>
      <c r="P27" s="95">
        <f t="shared" si="15"/>
        <v>0</v>
      </c>
      <c r="Q27" s="96">
        <v>0</v>
      </c>
      <c r="R27" s="96">
        <v>0</v>
      </c>
      <c r="S27" s="96">
        <f t="shared" si="16"/>
        <v>1</v>
      </c>
      <c r="T27" s="96">
        <v>0</v>
      </c>
      <c r="U27" s="96">
        <v>1</v>
      </c>
      <c r="V27" s="96">
        <v>0</v>
      </c>
      <c r="W27" s="96">
        <v>0</v>
      </c>
      <c r="X27" s="95">
        <f t="shared" si="17"/>
        <v>2</v>
      </c>
      <c r="Y27" s="96">
        <v>0</v>
      </c>
      <c r="Z27" s="96">
        <v>0</v>
      </c>
      <c r="AA27" s="96">
        <v>0</v>
      </c>
      <c r="AB27" s="96">
        <v>0</v>
      </c>
      <c r="AC27" s="96">
        <v>2</v>
      </c>
      <c r="AD27" s="97"/>
      <c r="AE27" s="94">
        <f t="shared" si="18"/>
        <v>0</v>
      </c>
      <c r="AF27" s="96">
        <v>0</v>
      </c>
      <c r="AG27" s="96">
        <v>0</v>
      </c>
      <c r="AH27" s="96">
        <v>0</v>
      </c>
      <c r="AI27" s="96">
        <v>0</v>
      </c>
      <c r="AJ27" s="96">
        <v>0</v>
      </c>
      <c r="AK27" s="96">
        <v>0</v>
      </c>
      <c r="AL27" s="88"/>
    </row>
    <row r="28" spans="1:38" s="43" customFormat="1" ht="15.75" customHeight="1">
      <c r="A28" s="59"/>
      <c r="B28" s="69" t="s">
        <v>51</v>
      </c>
      <c r="C28" s="63"/>
      <c r="D28" s="94">
        <f t="shared" si="10"/>
        <v>43</v>
      </c>
      <c r="E28" s="95">
        <f t="shared" si="19"/>
        <v>18</v>
      </c>
      <c r="F28" s="95">
        <f t="shared" si="11"/>
        <v>25</v>
      </c>
      <c r="G28" s="95">
        <f t="shared" si="12"/>
        <v>1</v>
      </c>
      <c r="H28" s="96">
        <v>1</v>
      </c>
      <c r="I28" s="96">
        <v>0</v>
      </c>
      <c r="J28" s="95">
        <f t="shared" si="13"/>
        <v>1</v>
      </c>
      <c r="K28" s="96">
        <v>0</v>
      </c>
      <c r="L28" s="96">
        <v>1</v>
      </c>
      <c r="M28" s="95">
        <f t="shared" si="14"/>
        <v>40</v>
      </c>
      <c r="N28" s="96">
        <v>17</v>
      </c>
      <c r="O28" s="96">
        <v>23</v>
      </c>
      <c r="P28" s="95">
        <f t="shared" si="15"/>
        <v>0</v>
      </c>
      <c r="Q28" s="96">
        <v>0</v>
      </c>
      <c r="R28" s="96">
        <v>0</v>
      </c>
      <c r="S28" s="96">
        <f t="shared" si="16"/>
        <v>1</v>
      </c>
      <c r="T28" s="96">
        <v>0</v>
      </c>
      <c r="U28" s="96">
        <v>1</v>
      </c>
      <c r="V28" s="96">
        <v>0</v>
      </c>
      <c r="W28" s="96">
        <v>0</v>
      </c>
      <c r="X28" s="95">
        <f t="shared" si="17"/>
        <v>3</v>
      </c>
      <c r="Y28" s="96">
        <v>0</v>
      </c>
      <c r="Z28" s="96">
        <v>0</v>
      </c>
      <c r="AA28" s="96">
        <v>0</v>
      </c>
      <c r="AB28" s="96">
        <v>0</v>
      </c>
      <c r="AC28" s="96">
        <v>3</v>
      </c>
      <c r="AD28" s="97"/>
      <c r="AE28" s="94">
        <f t="shared" si="18"/>
        <v>1</v>
      </c>
      <c r="AF28" s="96">
        <v>0</v>
      </c>
      <c r="AG28" s="96">
        <v>0</v>
      </c>
      <c r="AH28" s="96">
        <v>0</v>
      </c>
      <c r="AI28" s="96">
        <v>0</v>
      </c>
      <c r="AJ28" s="96">
        <v>0</v>
      </c>
      <c r="AK28" s="96">
        <v>1</v>
      </c>
      <c r="AL28" s="88"/>
    </row>
    <row r="29" spans="1:38" s="43" customFormat="1" ht="15.75" customHeight="1">
      <c r="A29" s="59"/>
      <c r="B29" s="64"/>
      <c r="C29" s="65"/>
      <c r="D29" s="98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100"/>
      <c r="AE29" s="98"/>
      <c r="AF29" s="99"/>
      <c r="AG29" s="99"/>
      <c r="AH29" s="99"/>
      <c r="AI29" s="99"/>
      <c r="AJ29" s="99"/>
      <c r="AK29" s="101"/>
      <c r="AL29" s="88"/>
    </row>
    <row r="30" spans="1:38" s="56" customFormat="1" ht="24.75" customHeight="1">
      <c r="A30" s="54"/>
      <c r="B30" s="130" t="s">
        <v>11</v>
      </c>
      <c r="C30" s="62"/>
      <c r="D30" s="75">
        <f aca="true" t="shared" si="20" ref="D30:AC30">SUM(D32:D36)</f>
        <v>335</v>
      </c>
      <c r="E30" s="79">
        <f t="shared" si="20"/>
        <v>110</v>
      </c>
      <c r="F30" s="79">
        <f t="shared" si="20"/>
        <v>225</v>
      </c>
      <c r="G30" s="79">
        <f t="shared" si="20"/>
        <v>4</v>
      </c>
      <c r="H30" s="79">
        <f t="shared" si="20"/>
        <v>2</v>
      </c>
      <c r="I30" s="79">
        <f t="shared" si="20"/>
        <v>2</v>
      </c>
      <c r="J30" s="79">
        <f t="shared" si="20"/>
        <v>8</v>
      </c>
      <c r="K30" s="79">
        <f t="shared" si="20"/>
        <v>7</v>
      </c>
      <c r="L30" s="79">
        <f t="shared" si="20"/>
        <v>1</v>
      </c>
      <c r="M30" s="79">
        <f t="shared" si="20"/>
        <v>314</v>
      </c>
      <c r="N30" s="79">
        <f t="shared" si="20"/>
        <v>101</v>
      </c>
      <c r="O30" s="79">
        <f t="shared" si="20"/>
        <v>213</v>
      </c>
      <c r="P30" s="79">
        <f t="shared" si="20"/>
        <v>0</v>
      </c>
      <c r="Q30" s="79">
        <f t="shared" si="20"/>
        <v>0</v>
      </c>
      <c r="R30" s="79">
        <f t="shared" si="20"/>
        <v>0</v>
      </c>
      <c r="S30" s="79">
        <f t="shared" si="20"/>
        <v>9</v>
      </c>
      <c r="T30" s="79">
        <f t="shared" si="20"/>
        <v>0</v>
      </c>
      <c r="U30" s="79">
        <f t="shared" si="20"/>
        <v>9</v>
      </c>
      <c r="V30" s="79">
        <f t="shared" si="20"/>
        <v>0</v>
      </c>
      <c r="W30" s="79">
        <f t="shared" si="20"/>
        <v>0</v>
      </c>
      <c r="X30" s="79">
        <f t="shared" si="20"/>
        <v>17</v>
      </c>
      <c r="Y30" s="79">
        <f t="shared" si="20"/>
        <v>0</v>
      </c>
      <c r="Z30" s="79">
        <f t="shared" si="20"/>
        <v>0</v>
      </c>
      <c r="AA30" s="79">
        <f t="shared" si="20"/>
        <v>0</v>
      </c>
      <c r="AB30" s="79">
        <f t="shared" si="20"/>
        <v>1</v>
      </c>
      <c r="AC30" s="79">
        <f t="shared" si="20"/>
        <v>16</v>
      </c>
      <c r="AD30" s="78"/>
      <c r="AE30" s="75">
        <f aca="true" t="shared" si="21" ref="AE30:AK30">SUM(AE32:AE36)</f>
        <v>9</v>
      </c>
      <c r="AF30" s="79">
        <f t="shared" si="21"/>
        <v>0</v>
      </c>
      <c r="AG30" s="79">
        <f t="shared" si="21"/>
        <v>0</v>
      </c>
      <c r="AH30" s="79">
        <f t="shared" si="21"/>
        <v>0</v>
      </c>
      <c r="AI30" s="79">
        <f t="shared" si="21"/>
        <v>0</v>
      </c>
      <c r="AJ30" s="79">
        <f t="shared" si="21"/>
        <v>0</v>
      </c>
      <c r="AK30" s="79">
        <f t="shared" si="21"/>
        <v>9</v>
      </c>
      <c r="AL30" s="80"/>
    </row>
    <row r="31" spans="1:38" s="43" customFormat="1" ht="15.75" customHeight="1">
      <c r="A31" s="59"/>
      <c r="B31" s="64"/>
      <c r="C31" s="65"/>
      <c r="D31" s="98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100"/>
      <c r="AE31" s="98"/>
      <c r="AF31" s="99"/>
      <c r="AG31" s="99"/>
      <c r="AH31" s="99"/>
      <c r="AI31" s="99"/>
      <c r="AJ31" s="99"/>
      <c r="AK31" s="101"/>
      <c r="AL31" s="88"/>
    </row>
    <row r="32" spans="1:37" s="43" customFormat="1" ht="15.75" customHeight="1">
      <c r="A32" s="59"/>
      <c r="B32" s="69" t="s">
        <v>42</v>
      </c>
      <c r="C32" s="63"/>
      <c r="D32" s="94">
        <f>E32+F32</f>
        <v>30</v>
      </c>
      <c r="E32" s="95">
        <f>H32+K32+N32+Q32</f>
        <v>12</v>
      </c>
      <c r="F32" s="95">
        <f>I32+L32+O32+R32+U32+V32+W32</f>
        <v>18</v>
      </c>
      <c r="G32" s="95">
        <f>H32+I32</f>
        <v>1</v>
      </c>
      <c r="H32" s="96">
        <v>0</v>
      </c>
      <c r="I32" s="96">
        <v>1</v>
      </c>
      <c r="J32" s="95">
        <f>K32+L32</f>
        <v>1</v>
      </c>
      <c r="K32" s="96">
        <v>1</v>
      </c>
      <c r="L32" s="96">
        <v>0</v>
      </c>
      <c r="M32" s="95">
        <f>N32+O32</f>
        <v>27</v>
      </c>
      <c r="N32" s="96">
        <v>11</v>
      </c>
      <c r="O32" s="96">
        <v>16</v>
      </c>
      <c r="P32" s="95">
        <f>Q32+R32</f>
        <v>0</v>
      </c>
      <c r="Q32" s="96">
        <v>0</v>
      </c>
      <c r="R32" s="96">
        <v>0</v>
      </c>
      <c r="S32" s="96">
        <f>T32+U32</f>
        <v>1</v>
      </c>
      <c r="T32" s="96">
        <v>0</v>
      </c>
      <c r="U32" s="96">
        <v>1</v>
      </c>
      <c r="V32" s="96">
        <v>0</v>
      </c>
      <c r="W32" s="96">
        <v>0</v>
      </c>
      <c r="X32" s="95">
        <f>SUM(Y32:AC32)</f>
        <v>0</v>
      </c>
      <c r="Y32" s="96">
        <v>0</v>
      </c>
      <c r="Z32" s="96">
        <v>0</v>
      </c>
      <c r="AA32" s="96">
        <v>0</v>
      </c>
      <c r="AB32" s="96">
        <v>0</v>
      </c>
      <c r="AC32" s="96">
        <v>0</v>
      </c>
      <c r="AD32" s="97"/>
      <c r="AE32" s="94">
        <f>SUM(AF32:AK32)</f>
        <v>0</v>
      </c>
      <c r="AF32" s="96">
        <v>0</v>
      </c>
      <c r="AG32" s="96">
        <v>0</v>
      </c>
      <c r="AH32" s="96">
        <v>0</v>
      </c>
      <c r="AI32" s="96">
        <v>0</v>
      </c>
      <c r="AJ32" s="96">
        <v>0</v>
      </c>
      <c r="AK32" s="102">
        <v>0</v>
      </c>
    </row>
    <row r="33" spans="1:38" s="43" customFormat="1" ht="15.75" customHeight="1">
      <c r="A33" s="59"/>
      <c r="B33" s="69" t="s">
        <v>12</v>
      </c>
      <c r="C33" s="63"/>
      <c r="D33" s="94">
        <f>E33+F33</f>
        <v>128</v>
      </c>
      <c r="E33" s="95">
        <f>H33+K33+N33+Q33</f>
        <v>42</v>
      </c>
      <c r="F33" s="95">
        <f>I33+L33+O33+R33+U33+V33+W33</f>
        <v>86</v>
      </c>
      <c r="G33" s="95">
        <f>H33+I33</f>
        <v>1</v>
      </c>
      <c r="H33" s="96">
        <v>1</v>
      </c>
      <c r="I33" s="96">
        <v>0</v>
      </c>
      <c r="J33" s="95">
        <f>K33+L33</f>
        <v>3</v>
      </c>
      <c r="K33" s="96">
        <v>3</v>
      </c>
      <c r="L33" s="96">
        <v>0</v>
      </c>
      <c r="M33" s="95">
        <f>N33+O33</f>
        <v>121</v>
      </c>
      <c r="N33" s="96">
        <v>38</v>
      </c>
      <c r="O33" s="96">
        <v>83</v>
      </c>
      <c r="P33" s="95">
        <f>Q33+R33</f>
        <v>0</v>
      </c>
      <c r="Q33" s="96">
        <v>0</v>
      </c>
      <c r="R33" s="96">
        <v>0</v>
      </c>
      <c r="S33" s="96">
        <f>T33+U33</f>
        <v>3</v>
      </c>
      <c r="T33" s="96">
        <v>0</v>
      </c>
      <c r="U33" s="96">
        <v>3</v>
      </c>
      <c r="V33" s="96">
        <v>0</v>
      </c>
      <c r="W33" s="96">
        <v>0</v>
      </c>
      <c r="X33" s="95">
        <f>SUM(Y33:AC33)</f>
        <v>10</v>
      </c>
      <c r="Y33" s="96">
        <v>0</v>
      </c>
      <c r="Z33" s="96">
        <v>0</v>
      </c>
      <c r="AA33" s="96">
        <v>0</v>
      </c>
      <c r="AB33" s="96">
        <v>1</v>
      </c>
      <c r="AC33" s="96">
        <v>9</v>
      </c>
      <c r="AD33" s="97"/>
      <c r="AE33" s="94">
        <f>SUM(AF33:AK33)</f>
        <v>4</v>
      </c>
      <c r="AF33" s="96">
        <v>0</v>
      </c>
      <c r="AG33" s="96">
        <v>0</v>
      </c>
      <c r="AH33" s="96">
        <v>0</v>
      </c>
      <c r="AI33" s="96">
        <v>0</v>
      </c>
      <c r="AJ33" s="96">
        <v>0</v>
      </c>
      <c r="AK33" s="96">
        <v>4</v>
      </c>
      <c r="AL33" s="151" t="s">
        <v>46</v>
      </c>
    </row>
    <row r="34" spans="1:38" s="43" customFormat="1" ht="15.75" customHeight="1">
      <c r="A34" s="59"/>
      <c r="B34" s="69" t="s">
        <v>13</v>
      </c>
      <c r="C34" s="63"/>
      <c r="D34" s="94">
        <f>E34+F34</f>
        <v>121</v>
      </c>
      <c r="E34" s="95">
        <f>H34+K34+N34+Q34</f>
        <v>42</v>
      </c>
      <c r="F34" s="95">
        <f>I34+L34+O34+R34+U34+V34+W34</f>
        <v>79</v>
      </c>
      <c r="G34" s="95">
        <f>H34+I34</f>
        <v>1</v>
      </c>
      <c r="H34" s="96">
        <v>1</v>
      </c>
      <c r="I34" s="96">
        <v>0</v>
      </c>
      <c r="J34" s="95">
        <f>K34+L34</f>
        <v>2</v>
      </c>
      <c r="K34" s="96">
        <v>1</v>
      </c>
      <c r="L34" s="96">
        <v>1</v>
      </c>
      <c r="M34" s="95">
        <f>N34+O34</f>
        <v>115</v>
      </c>
      <c r="N34" s="96">
        <v>40</v>
      </c>
      <c r="O34" s="96">
        <v>75</v>
      </c>
      <c r="P34" s="95">
        <f>Q34+R34</f>
        <v>0</v>
      </c>
      <c r="Q34" s="96">
        <v>0</v>
      </c>
      <c r="R34" s="96">
        <v>0</v>
      </c>
      <c r="S34" s="96">
        <f>T34+U34</f>
        <v>3</v>
      </c>
      <c r="T34" s="96">
        <v>0</v>
      </c>
      <c r="U34" s="96">
        <v>3</v>
      </c>
      <c r="V34" s="96">
        <v>0</v>
      </c>
      <c r="W34" s="96">
        <v>0</v>
      </c>
      <c r="X34" s="95">
        <f>SUM(Y34:AC34)</f>
        <v>5</v>
      </c>
      <c r="Y34" s="96">
        <v>0</v>
      </c>
      <c r="Z34" s="96">
        <v>0</v>
      </c>
      <c r="AA34" s="96">
        <v>0</v>
      </c>
      <c r="AB34" s="96">
        <v>0</v>
      </c>
      <c r="AC34" s="96">
        <v>5</v>
      </c>
      <c r="AD34" s="97"/>
      <c r="AE34" s="94">
        <f>SUM(AF34:AK34)</f>
        <v>5</v>
      </c>
      <c r="AF34" s="96">
        <v>0</v>
      </c>
      <c r="AG34" s="96">
        <v>0</v>
      </c>
      <c r="AH34" s="96">
        <v>0</v>
      </c>
      <c r="AI34" s="96">
        <v>0</v>
      </c>
      <c r="AJ34" s="96">
        <v>0</v>
      </c>
      <c r="AK34" s="96">
        <v>5</v>
      </c>
      <c r="AL34" s="151"/>
    </row>
    <row r="35" spans="1:38" s="43" customFormat="1" ht="24.75" customHeight="1">
      <c r="A35" s="59"/>
      <c r="B35" s="69" t="s">
        <v>15</v>
      </c>
      <c r="C35" s="63"/>
      <c r="D35" s="94">
        <f>E35+F35</f>
        <v>8</v>
      </c>
      <c r="E35" s="95">
        <f>H35+K35+N35+Q35</f>
        <v>1</v>
      </c>
      <c r="F35" s="95">
        <f>I35+L35+O35+R35+U35+V35+W35</f>
        <v>7</v>
      </c>
      <c r="G35" s="95">
        <f>H35+I35</f>
        <v>0</v>
      </c>
      <c r="H35" s="96">
        <v>0</v>
      </c>
      <c r="I35" s="96">
        <v>0</v>
      </c>
      <c r="J35" s="95">
        <f>K35+L35</f>
        <v>1</v>
      </c>
      <c r="K35" s="96">
        <v>1</v>
      </c>
      <c r="L35" s="96">
        <v>0</v>
      </c>
      <c r="M35" s="95">
        <f>N35+O35</f>
        <v>6</v>
      </c>
      <c r="N35" s="96">
        <v>0</v>
      </c>
      <c r="O35" s="96">
        <v>6</v>
      </c>
      <c r="P35" s="95">
        <f>Q35+R35</f>
        <v>0</v>
      </c>
      <c r="Q35" s="96">
        <v>0</v>
      </c>
      <c r="R35" s="96">
        <v>0</v>
      </c>
      <c r="S35" s="96">
        <f>T35+U35</f>
        <v>1</v>
      </c>
      <c r="T35" s="96">
        <v>0</v>
      </c>
      <c r="U35" s="96">
        <v>1</v>
      </c>
      <c r="V35" s="96">
        <v>0</v>
      </c>
      <c r="W35" s="96">
        <v>0</v>
      </c>
      <c r="X35" s="95">
        <f>SUM(Y35:AC35)</f>
        <v>0</v>
      </c>
      <c r="Y35" s="96">
        <v>0</v>
      </c>
      <c r="Z35" s="96">
        <v>0</v>
      </c>
      <c r="AA35" s="96">
        <v>0</v>
      </c>
      <c r="AB35" s="96">
        <v>0</v>
      </c>
      <c r="AC35" s="96">
        <v>0</v>
      </c>
      <c r="AD35" s="97"/>
      <c r="AE35" s="94">
        <f>SUM(AF35:AK35)</f>
        <v>0</v>
      </c>
      <c r="AF35" s="96">
        <v>0</v>
      </c>
      <c r="AG35" s="96">
        <v>0</v>
      </c>
      <c r="AH35" s="96">
        <v>0</v>
      </c>
      <c r="AI35" s="96">
        <v>0</v>
      </c>
      <c r="AJ35" s="96">
        <v>0</v>
      </c>
      <c r="AK35" s="102">
        <v>0</v>
      </c>
      <c r="AL35" s="151"/>
    </row>
    <row r="36" spans="1:38" s="43" customFormat="1" ht="15.75" customHeight="1">
      <c r="A36" s="59"/>
      <c r="B36" s="69" t="s">
        <v>14</v>
      </c>
      <c r="C36" s="63"/>
      <c r="D36" s="94">
        <f>E36+F36</f>
        <v>48</v>
      </c>
      <c r="E36" s="95">
        <f>H36+K36+N36+Q36</f>
        <v>13</v>
      </c>
      <c r="F36" s="95">
        <f>I36+L36+O36+R36+U36+V36+W36</f>
        <v>35</v>
      </c>
      <c r="G36" s="95">
        <f>H36+I36</f>
        <v>1</v>
      </c>
      <c r="H36" s="96">
        <v>0</v>
      </c>
      <c r="I36" s="96">
        <v>1</v>
      </c>
      <c r="J36" s="95">
        <f>K36+L36</f>
        <v>1</v>
      </c>
      <c r="K36" s="96">
        <v>1</v>
      </c>
      <c r="L36" s="96">
        <v>0</v>
      </c>
      <c r="M36" s="95">
        <f>N36+O36</f>
        <v>45</v>
      </c>
      <c r="N36" s="96">
        <v>12</v>
      </c>
      <c r="O36" s="96">
        <v>33</v>
      </c>
      <c r="P36" s="95">
        <f>Q36+R36</f>
        <v>0</v>
      </c>
      <c r="Q36" s="96">
        <v>0</v>
      </c>
      <c r="R36" s="96">
        <v>0</v>
      </c>
      <c r="S36" s="96">
        <f>T36+U36</f>
        <v>1</v>
      </c>
      <c r="T36" s="96">
        <v>0</v>
      </c>
      <c r="U36" s="96">
        <v>1</v>
      </c>
      <c r="V36" s="96">
        <v>0</v>
      </c>
      <c r="W36" s="96">
        <v>0</v>
      </c>
      <c r="X36" s="95">
        <f>SUM(Y36:AC36)</f>
        <v>2</v>
      </c>
      <c r="Y36" s="96">
        <v>0</v>
      </c>
      <c r="Z36" s="96">
        <v>0</v>
      </c>
      <c r="AA36" s="96">
        <v>0</v>
      </c>
      <c r="AB36" s="96">
        <v>0</v>
      </c>
      <c r="AC36" s="96">
        <v>2</v>
      </c>
      <c r="AD36" s="97"/>
      <c r="AE36" s="94">
        <f>SUM(AF36:AK36)</f>
        <v>0</v>
      </c>
      <c r="AF36" s="96">
        <v>0</v>
      </c>
      <c r="AG36" s="96">
        <v>0</v>
      </c>
      <c r="AH36" s="96">
        <v>0</v>
      </c>
      <c r="AI36" s="96">
        <v>0</v>
      </c>
      <c r="AJ36" s="96">
        <v>0</v>
      </c>
      <c r="AK36" s="96">
        <v>0</v>
      </c>
      <c r="AL36" s="151"/>
    </row>
    <row r="37" spans="1:38" s="43" customFormat="1" ht="15.75" customHeight="1">
      <c r="A37" s="59"/>
      <c r="B37" s="64"/>
      <c r="C37" s="65"/>
      <c r="D37" s="98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100"/>
      <c r="AE37" s="98"/>
      <c r="AF37" s="99"/>
      <c r="AG37" s="99"/>
      <c r="AH37" s="99"/>
      <c r="AI37" s="99"/>
      <c r="AJ37" s="99"/>
      <c r="AK37" s="101"/>
      <c r="AL37" s="151"/>
    </row>
    <row r="38" spans="1:38" s="56" customFormat="1" ht="15.75" customHeight="1">
      <c r="A38" s="54"/>
      <c r="B38" s="61" t="s">
        <v>16</v>
      </c>
      <c r="C38" s="62"/>
      <c r="D38" s="75">
        <f aca="true" t="shared" si="22" ref="D38:AC38">D40</f>
        <v>34</v>
      </c>
      <c r="E38" s="79">
        <f t="shared" si="22"/>
        <v>11</v>
      </c>
      <c r="F38" s="134">
        <f>I38+L38+O38+R38+U38+V38+W38</f>
        <v>23</v>
      </c>
      <c r="G38" s="79">
        <f t="shared" si="22"/>
        <v>1</v>
      </c>
      <c r="H38" s="79">
        <f t="shared" si="22"/>
        <v>0</v>
      </c>
      <c r="I38" s="79">
        <f t="shared" si="22"/>
        <v>1</v>
      </c>
      <c r="J38" s="79">
        <f t="shared" si="22"/>
        <v>2</v>
      </c>
      <c r="K38" s="79">
        <f t="shared" si="22"/>
        <v>2</v>
      </c>
      <c r="L38" s="79">
        <f t="shared" si="22"/>
        <v>0</v>
      </c>
      <c r="M38" s="79">
        <f t="shared" si="22"/>
        <v>30</v>
      </c>
      <c r="N38" s="79">
        <f t="shared" si="22"/>
        <v>9</v>
      </c>
      <c r="O38" s="79">
        <f t="shared" si="22"/>
        <v>21</v>
      </c>
      <c r="P38" s="79">
        <f t="shared" si="22"/>
        <v>0</v>
      </c>
      <c r="Q38" s="79">
        <f t="shared" si="22"/>
        <v>0</v>
      </c>
      <c r="R38" s="79">
        <f t="shared" si="22"/>
        <v>0</v>
      </c>
      <c r="S38" s="79">
        <f t="shared" si="22"/>
        <v>1</v>
      </c>
      <c r="T38" s="79">
        <f t="shared" si="22"/>
        <v>0</v>
      </c>
      <c r="U38" s="79">
        <f t="shared" si="22"/>
        <v>1</v>
      </c>
      <c r="V38" s="79">
        <f>V40</f>
        <v>0</v>
      </c>
      <c r="W38" s="79">
        <f t="shared" si="22"/>
        <v>0</v>
      </c>
      <c r="X38" s="79">
        <f t="shared" si="22"/>
        <v>0</v>
      </c>
      <c r="Y38" s="79">
        <f t="shared" si="22"/>
        <v>0</v>
      </c>
      <c r="Z38" s="79">
        <f t="shared" si="22"/>
        <v>0</v>
      </c>
      <c r="AA38" s="79">
        <f t="shared" si="22"/>
        <v>0</v>
      </c>
      <c r="AB38" s="79">
        <f t="shared" si="22"/>
        <v>0</v>
      </c>
      <c r="AC38" s="79">
        <f t="shared" si="22"/>
        <v>0</v>
      </c>
      <c r="AD38" s="78"/>
      <c r="AE38" s="75">
        <f aca="true" t="shared" si="23" ref="AE38:AJ38">AE40</f>
        <v>0</v>
      </c>
      <c r="AF38" s="79">
        <f t="shared" si="23"/>
        <v>0</v>
      </c>
      <c r="AG38" s="79">
        <f t="shared" si="23"/>
        <v>0</v>
      </c>
      <c r="AH38" s="79">
        <f t="shared" si="23"/>
        <v>0</v>
      </c>
      <c r="AI38" s="79">
        <f t="shared" si="23"/>
        <v>0</v>
      </c>
      <c r="AJ38" s="79">
        <f t="shared" si="23"/>
        <v>0</v>
      </c>
      <c r="AK38" s="76">
        <f>AK40</f>
        <v>0</v>
      </c>
      <c r="AL38" s="151"/>
    </row>
    <row r="39" spans="1:38" s="43" customFormat="1" ht="14.25" customHeight="1">
      <c r="A39" s="59"/>
      <c r="B39" s="64"/>
      <c r="C39" s="65"/>
      <c r="D39" s="98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100"/>
      <c r="AE39" s="98"/>
      <c r="AF39" s="99"/>
      <c r="AG39" s="99"/>
      <c r="AH39" s="99"/>
      <c r="AI39" s="99"/>
      <c r="AJ39" s="99"/>
      <c r="AK39" s="101"/>
      <c r="AL39" s="151"/>
    </row>
    <row r="40" spans="1:38" s="43" customFormat="1" ht="18" customHeight="1">
      <c r="A40" s="57"/>
      <c r="B40" s="66" t="s">
        <v>17</v>
      </c>
      <c r="C40" s="66"/>
      <c r="D40" s="104">
        <f>E40+F40</f>
        <v>34</v>
      </c>
      <c r="E40" s="105">
        <f>H40+K40+N40+Q40</f>
        <v>11</v>
      </c>
      <c r="F40" s="133">
        <f>I40+L40+O40+R40+U40+V40+W40</f>
        <v>23</v>
      </c>
      <c r="G40" s="105">
        <f>H40+I40</f>
        <v>1</v>
      </c>
      <c r="H40" s="106">
        <v>0</v>
      </c>
      <c r="I40" s="106">
        <v>1</v>
      </c>
      <c r="J40" s="107">
        <f>K40+L40</f>
        <v>2</v>
      </c>
      <c r="K40" s="106">
        <v>2</v>
      </c>
      <c r="L40" s="106">
        <v>0</v>
      </c>
      <c r="M40" s="107">
        <f>N40+O40</f>
        <v>30</v>
      </c>
      <c r="N40" s="106">
        <v>9</v>
      </c>
      <c r="O40" s="106">
        <v>21</v>
      </c>
      <c r="P40" s="107">
        <f>Q40+R40</f>
        <v>0</v>
      </c>
      <c r="Q40" s="106">
        <v>0</v>
      </c>
      <c r="R40" s="106">
        <v>0</v>
      </c>
      <c r="S40" s="106">
        <f>T40+U40</f>
        <v>1</v>
      </c>
      <c r="T40" s="106">
        <v>0</v>
      </c>
      <c r="U40" s="106">
        <v>1</v>
      </c>
      <c r="V40" s="106">
        <v>0</v>
      </c>
      <c r="W40" s="106">
        <v>0</v>
      </c>
      <c r="X40" s="107">
        <f>SUM(Y40:AC40)</f>
        <v>0</v>
      </c>
      <c r="Y40" s="106">
        <v>0</v>
      </c>
      <c r="Z40" s="106">
        <v>0</v>
      </c>
      <c r="AA40" s="106">
        <v>0</v>
      </c>
      <c r="AB40" s="106">
        <v>0</v>
      </c>
      <c r="AC40" s="108">
        <v>0</v>
      </c>
      <c r="AD40" s="109"/>
      <c r="AE40" s="104">
        <f>SUM(AF40:AK40)</f>
        <v>0</v>
      </c>
      <c r="AF40" s="110">
        <v>0</v>
      </c>
      <c r="AG40" s="110">
        <v>0</v>
      </c>
      <c r="AH40" s="110">
        <v>0</v>
      </c>
      <c r="AI40" s="110">
        <v>0</v>
      </c>
      <c r="AJ40" s="110">
        <v>0</v>
      </c>
      <c r="AK40" s="110">
        <v>0</v>
      </c>
      <c r="AL40" s="151"/>
    </row>
    <row r="41" spans="1:37" ht="17.25">
      <c r="A41" s="43"/>
      <c r="B41" s="132"/>
      <c r="C41" s="68"/>
      <c r="D41" s="68"/>
      <c r="E41" s="68"/>
      <c r="F41" s="68"/>
      <c r="G41" s="68"/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43"/>
      <c r="AE41" s="68"/>
      <c r="AF41" s="68"/>
      <c r="AG41" s="68"/>
      <c r="AH41" s="68"/>
      <c r="AI41" s="68"/>
      <c r="AJ41" s="68"/>
      <c r="AK41" s="68"/>
    </row>
  </sheetData>
  <mergeCells count="26">
    <mergeCell ref="P3:R5"/>
    <mergeCell ref="A3:C6"/>
    <mergeCell ref="X4:X6"/>
    <mergeCell ref="Y4:Y6"/>
    <mergeCell ref="X3:AC3"/>
    <mergeCell ref="D3:F5"/>
    <mergeCell ref="G3:I5"/>
    <mergeCell ref="J3:L5"/>
    <mergeCell ref="M3:O5"/>
    <mergeCell ref="W3:W5"/>
    <mergeCell ref="AI3:AI6"/>
    <mergeCell ref="AJ3:AJ6"/>
    <mergeCell ref="AA4:AA6"/>
    <mergeCell ref="AB4:AB6"/>
    <mergeCell ref="AE3:AE6"/>
    <mergeCell ref="AH3:AH6"/>
    <mergeCell ref="V3:V5"/>
    <mergeCell ref="S3:U5"/>
    <mergeCell ref="AL33:AL40"/>
    <mergeCell ref="AD1:AK1"/>
    <mergeCell ref="A1:AC1"/>
    <mergeCell ref="AF3:AF6"/>
    <mergeCell ref="AG3:AG6"/>
    <mergeCell ref="AC4:AC6"/>
    <mergeCell ref="AK3:AK6"/>
    <mergeCell ref="Z4:Z6"/>
  </mergeCells>
  <printOptions/>
  <pageMargins left="0.7" right="0.4330708661417323" top="0.984251968503937" bottom="0.6299212598425197" header="0.6692913385826772" footer="0.7874015748031497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AG43"/>
  <sheetViews>
    <sheetView tabSelected="1" workbookViewId="0" topLeftCell="A1">
      <selection activeCell="J17" sqref="J17"/>
    </sheetView>
  </sheetViews>
  <sheetFormatPr defaultColWidth="8.66015625" defaultRowHeight="18"/>
  <cols>
    <col min="1" max="1" width="0.99609375" style="2" customWidth="1"/>
    <col min="2" max="2" width="11.83203125" style="2" customWidth="1"/>
    <col min="3" max="3" width="0.99609375" style="2" customWidth="1"/>
    <col min="4" max="4" width="3.58203125" style="2" customWidth="1"/>
    <col min="5" max="5" width="1.07421875" style="2" customWidth="1"/>
    <col min="6" max="6" width="3.58203125" style="2" customWidth="1"/>
    <col min="7" max="7" width="1.07421875" style="2" customWidth="1"/>
    <col min="8" max="8" width="3.58203125" style="2" customWidth="1"/>
    <col min="9" max="9" width="1.07421875" style="2" customWidth="1"/>
    <col min="10" max="10" width="5.75" style="2" customWidth="1"/>
    <col min="11" max="33" width="4.25" style="2" customWidth="1"/>
    <col min="34" max="16384" width="11.25" style="2" customWidth="1"/>
  </cols>
  <sheetData>
    <row r="1" spans="1:33" s="1" customFormat="1" ht="17.25" customHeight="1">
      <c r="A1" s="226" t="s">
        <v>54</v>
      </c>
      <c r="B1" s="226"/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226"/>
      <c r="P1" s="226"/>
      <c r="Q1" s="226"/>
      <c r="R1" s="226"/>
      <c r="S1" s="226"/>
      <c r="T1" s="226"/>
      <c r="U1" s="226"/>
      <c r="V1" s="226"/>
      <c r="W1" s="226"/>
      <c r="X1" s="226"/>
      <c r="Y1" s="226"/>
      <c r="Z1" s="226"/>
      <c r="AA1" s="226"/>
      <c r="AB1" s="226"/>
      <c r="AC1" s="226"/>
      <c r="AD1" s="226"/>
      <c r="AE1" s="226"/>
      <c r="AF1" s="226"/>
      <c r="AG1" s="226"/>
    </row>
    <row r="2" spans="2:33" ht="27" customHeight="1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21" customHeight="1">
      <c r="A3" s="30"/>
      <c r="B3" s="227" t="s">
        <v>21</v>
      </c>
      <c r="C3" s="31"/>
      <c r="D3" s="211" t="s">
        <v>57</v>
      </c>
      <c r="E3" s="215"/>
      <c r="F3" s="220" t="s">
        <v>58</v>
      </c>
      <c r="G3" s="221"/>
      <c r="H3" s="220" t="s">
        <v>59</v>
      </c>
      <c r="I3" s="221"/>
      <c r="J3" s="210" t="s">
        <v>60</v>
      </c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4"/>
      <c r="X3" s="209" t="s">
        <v>61</v>
      </c>
      <c r="Y3" s="209"/>
      <c r="Z3" s="209"/>
      <c r="AA3" s="209"/>
      <c r="AB3" s="209"/>
      <c r="AC3" s="209"/>
      <c r="AD3" s="209" t="s">
        <v>62</v>
      </c>
      <c r="AE3" s="209"/>
      <c r="AF3" s="209"/>
      <c r="AG3" s="210"/>
    </row>
    <row r="4" spans="1:33" ht="15" customHeight="1">
      <c r="A4" s="32"/>
      <c r="B4" s="228"/>
      <c r="C4" s="33"/>
      <c r="D4" s="216"/>
      <c r="E4" s="217"/>
      <c r="F4" s="222"/>
      <c r="G4" s="223"/>
      <c r="H4" s="222"/>
      <c r="I4" s="223"/>
      <c r="J4" s="235" t="s">
        <v>56</v>
      </c>
      <c r="K4" s="230" t="s">
        <v>63</v>
      </c>
      <c r="L4" s="192" t="s">
        <v>50</v>
      </c>
      <c r="M4" s="204" t="s">
        <v>45</v>
      </c>
      <c r="N4" s="204" t="s">
        <v>64</v>
      </c>
      <c r="O4" s="204" t="s">
        <v>65</v>
      </c>
      <c r="P4" s="195" t="s">
        <v>66</v>
      </c>
      <c r="Q4" s="195" t="s">
        <v>67</v>
      </c>
      <c r="R4" s="204" t="s">
        <v>68</v>
      </c>
      <c r="S4" s="230" t="s">
        <v>69</v>
      </c>
      <c r="T4" s="204" t="s">
        <v>70</v>
      </c>
      <c r="U4" s="214" t="s">
        <v>71</v>
      </c>
      <c r="V4" s="204" t="s">
        <v>72</v>
      </c>
      <c r="W4" s="204" t="s">
        <v>73</v>
      </c>
      <c r="X4" s="198" t="s">
        <v>74</v>
      </c>
      <c r="Y4" s="195" t="s">
        <v>75</v>
      </c>
      <c r="Z4" s="201" t="s">
        <v>55</v>
      </c>
      <c r="AA4" s="195" t="s">
        <v>76</v>
      </c>
      <c r="AB4" s="195" t="s">
        <v>77</v>
      </c>
      <c r="AC4" s="211" t="s">
        <v>78</v>
      </c>
      <c r="AD4" s="198" t="s">
        <v>74</v>
      </c>
      <c r="AE4" s="195" t="s">
        <v>79</v>
      </c>
      <c r="AF4" s="195" t="s">
        <v>47</v>
      </c>
      <c r="AG4" s="211" t="s">
        <v>78</v>
      </c>
    </row>
    <row r="5" spans="1:33" ht="14.25" customHeight="1">
      <c r="A5" s="32"/>
      <c r="B5" s="228"/>
      <c r="C5" s="7"/>
      <c r="D5" s="216"/>
      <c r="E5" s="217"/>
      <c r="F5" s="222"/>
      <c r="G5" s="223"/>
      <c r="H5" s="222"/>
      <c r="I5" s="223"/>
      <c r="J5" s="202"/>
      <c r="K5" s="231"/>
      <c r="L5" s="193"/>
      <c r="M5" s="205"/>
      <c r="N5" s="205"/>
      <c r="O5" s="205"/>
      <c r="P5" s="207"/>
      <c r="Q5" s="207"/>
      <c r="R5" s="205"/>
      <c r="S5" s="231"/>
      <c r="T5" s="205"/>
      <c r="U5" s="207"/>
      <c r="V5" s="205"/>
      <c r="W5" s="205"/>
      <c r="X5" s="199"/>
      <c r="Y5" s="196"/>
      <c r="Z5" s="202"/>
      <c r="AA5" s="196"/>
      <c r="AB5" s="196"/>
      <c r="AC5" s="212"/>
      <c r="AD5" s="199"/>
      <c r="AE5" s="196"/>
      <c r="AF5" s="196"/>
      <c r="AG5" s="212"/>
    </row>
    <row r="6" spans="1:33" ht="14.25" customHeight="1">
      <c r="A6" s="32"/>
      <c r="B6" s="228"/>
      <c r="C6" s="33"/>
      <c r="D6" s="216"/>
      <c r="E6" s="217"/>
      <c r="F6" s="222"/>
      <c r="G6" s="223"/>
      <c r="H6" s="222"/>
      <c r="I6" s="223"/>
      <c r="J6" s="202"/>
      <c r="K6" s="231"/>
      <c r="L6" s="193"/>
      <c r="M6" s="205"/>
      <c r="N6" s="205"/>
      <c r="O6" s="205"/>
      <c r="P6" s="207"/>
      <c r="Q6" s="207"/>
      <c r="R6" s="205"/>
      <c r="S6" s="231"/>
      <c r="T6" s="205"/>
      <c r="U6" s="207"/>
      <c r="V6" s="205"/>
      <c r="W6" s="205"/>
      <c r="X6" s="199"/>
      <c r="Y6" s="196"/>
      <c r="Z6" s="202"/>
      <c r="AA6" s="196"/>
      <c r="AB6" s="196"/>
      <c r="AC6" s="212"/>
      <c r="AD6" s="199"/>
      <c r="AE6" s="196"/>
      <c r="AF6" s="196"/>
      <c r="AG6" s="212"/>
    </row>
    <row r="7" spans="1:33" ht="15" customHeight="1">
      <c r="A7" s="32"/>
      <c r="B7" s="229"/>
      <c r="C7" s="33"/>
      <c r="D7" s="218"/>
      <c r="E7" s="219"/>
      <c r="F7" s="224"/>
      <c r="G7" s="225"/>
      <c r="H7" s="224"/>
      <c r="I7" s="225"/>
      <c r="J7" s="203"/>
      <c r="K7" s="232"/>
      <c r="L7" s="194"/>
      <c r="M7" s="206"/>
      <c r="N7" s="206"/>
      <c r="O7" s="206"/>
      <c r="P7" s="208"/>
      <c r="Q7" s="208"/>
      <c r="R7" s="206"/>
      <c r="S7" s="232"/>
      <c r="T7" s="206"/>
      <c r="U7" s="208"/>
      <c r="V7" s="206"/>
      <c r="W7" s="206"/>
      <c r="X7" s="200"/>
      <c r="Y7" s="197"/>
      <c r="Z7" s="203"/>
      <c r="AA7" s="197"/>
      <c r="AB7" s="197"/>
      <c r="AC7" s="213"/>
      <c r="AD7" s="200"/>
      <c r="AE7" s="197"/>
      <c r="AF7" s="197"/>
      <c r="AG7" s="213"/>
    </row>
    <row r="8" spans="1:33" ht="21" customHeight="1">
      <c r="A8" s="30"/>
      <c r="B8" s="5" t="s">
        <v>80</v>
      </c>
      <c r="C8" s="5"/>
      <c r="D8" s="24">
        <v>13</v>
      </c>
      <c r="E8" s="27"/>
      <c r="F8" s="23">
        <v>0</v>
      </c>
      <c r="G8" s="26"/>
      <c r="H8" s="23">
        <v>8</v>
      </c>
      <c r="I8" s="26"/>
      <c r="J8" s="23">
        <v>1170</v>
      </c>
      <c r="K8" s="23">
        <v>44</v>
      </c>
      <c r="L8" s="23">
        <v>533</v>
      </c>
      <c r="M8" s="23">
        <v>16</v>
      </c>
      <c r="N8" s="23">
        <v>76</v>
      </c>
      <c r="O8" s="23">
        <v>16</v>
      </c>
      <c r="P8" s="23">
        <v>15</v>
      </c>
      <c r="Q8" s="23">
        <v>15</v>
      </c>
      <c r="R8" s="23">
        <v>1</v>
      </c>
      <c r="S8" s="23">
        <v>0</v>
      </c>
      <c r="T8" s="23">
        <v>8</v>
      </c>
      <c r="U8" s="23">
        <v>167</v>
      </c>
      <c r="V8" s="23">
        <v>21</v>
      </c>
      <c r="W8" s="23">
        <v>258</v>
      </c>
      <c r="X8" s="23">
        <v>8</v>
      </c>
      <c r="Y8" s="23">
        <v>0</v>
      </c>
      <c r="Z8" s="23">
        <v>0</v>
      </c>
      <c r="AA8" s="23">
        <v>2</v>
      </c>
      <c r="AB8" s="23">
        <v>0</v>
      </c>
      <c r="AC8" s="23">
        <v>0</v>
      </c>
      <c r="AD8" s="23">
        <v>33</v>
      </c>
      <c r="AE8" s="23">
        <v>2</v>
      </c>
      <c r="AF8" s="23">
        <v>2</v>
      </c>
      <c r="AG8" s="23">
        <v>1</v>
      </c>
    </row>
    <row r="9" spans="1:33" s="12" customFormat="1" ht="18" customHeight="1">
      <c r="A9" s="22"/>
      <c r="B9" s="8" t="s">
        <v>81</v>
      </c>
      <c r="C9" s="8"/>
      <c r="D9" s="9">
        <v>13</v>
      </c>
      <c r="E9" s="34"/>
      <c r="F9" s="11">
        <v>1</v>
      </c>
      <c r="G9" s="35"/>
      <c r="H9" s="11">
        <v>6</v>
      </c>
      <c r="I9" s="35"/>
      <c r="J9" s="11">
        <v>1180</v>
      </c>
      <c r="K9" s="11">
        <v>43</v>
      </c>
      <c r="L9" s="11">
        <v>628</v>
      </c>
      <c r="M9" s="11">
        <v>16</v>
      </c>
      <c r="N9" s="11">
        <v>72</v>
      </c>
      <c r="O9" s="11">
        <v>16</v>
      </c>
      <c r="P9" s="11">
        <v>15</v>
      </c>
      <c r="Q9" s="11">
        <v>15</v>
      </c>
      <c r="R9" s="11">
        <v>1</v>
      </c>
      <c r="S9" s="11">
        <v>0</v>
      </c>
      <c r="T9" s="11">
        <v>8</v>
      </c>
      <c r="U9" s="11">
        <v>44</v>
      </c>
      <c r="V9" s="11">
        <v>21</v>
      </c>
      <c r="W9" s="11">
        <v>301</v>
      </c>
      <c r="X9" s="11">
        <v>8</v>
      </c>
      <c r="Y9" s="11">
        <v>0</v>
      </c>
      <c r="Z9" s="11">
        <v>0</v>
      </c>
      <c r="AA9" s="11">
        <v>0</v>
      </c>
      <c r="AB9" s="11">
        <v>0</v>
      </c>
      <c r="AC9" s="11">
        <v>0</v>
      </c>
      <c r="AD9" s="10">
        <v>37</v>
      </c>
      <c r="AE9" s="10">
        <v>0</v>
      </c>
      <c r="AF9" s="10">
        <v>3</v>
      </c>
      <c r="AG9" s="10">
        <v>0</v>
      </c>
    </row>
    <row r="10" spans="1:33" ht="5.25" customHeight="1">
      <c r="A10" s="36"/>
      <c r="B10" s="13"/>
      <c r="C10" s="13"/>
      <c r="D10" s="14"/>
      <c r="E10" s="37"/>
      <c r="F10" s="15"/>
      <c r="G10" s="28"/>
      <c r="H10" s="16"/>
      <c r="I10" s="28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7"/>
      <c r="AE10" s="17"/>
      <c r="AF10" s="17"/>
      <c r="AG10" s="17"/>
    </row>
    <row r="11" spans="1:33" ht="10.5" customHeight="1">
      <c r="A11" s="32"/>
      <c r="B11" s="8"/>
      <c r="C11" s="8"/>
      <c r="D11" s="38"/>
      <c r="E11" s="19"/>
      <c r="F11" s="39"/>
      <c r="G11" s="20"/>
      <c r="H11" s="40"/>
      <c r="I11" s="2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</row>
    <row r="12" spans="1:33" ht="15.75" customHeight="1">
      <c r="A12" s="32"/>
      <c r="B12" s="21" t="s">
        <v>1</v>
      </c>
      <c r="C12" s="22"/>
      <c r="D12" s="111">
        <v>0</v>
      </c>
      <c r="E12" s="112"/>
      <c r="F12" s="113">
        <v>0</v>
      </c>
      <c r="G12" s="114"/>
      <c r="H12" s="113">
        <v>1</v>
      </c>
      <c r="I12" s="114"/>
      <c r="J12" s="113">
        <v>52</v>
      </c>
      <c r="K12" s="113">
        <v>3</v>
      </c>
      <c r="L12" s="113">
        <v>16</v>
      </c>
      <c r="M12" s="113">
        <v>1</v>
      </c>
      <c r="N12" s="113">
        <v>0</v>
      </c>
      <c r="O12" s="113">
        <v>1</v>
      </c>
      <c r="P12" s="113">
        <v>1</v>
      </c>
      <c r="Q12" s="113">
        <v>1</v>
      </c>
      <c r="R12" s="113">
        <v>1</v>
      </c>
      <c r="S12" s="113">
        <v>0</v>
      </c>
      <c r="T12" s="113">
        <v>1</v>
      </c>
      <c r="U12" s="113">
        <v>2</v>
      </c>
      <c r="V12" s="113">
        <v>0</v>
      </c>
      <c r="W12" s="113">
        <v>25</v>
      </c>
      <c r="X12" s="113">
        <v>0</v>
      </c>
      <c r="Y12" s="113">
        <v>0</v>
      </c>
      <c r="Z12" s="113">
        <v>0</v>
      </c>
      <c r="AA12" s="113">
        <v>0</v>
      </c>
      <c r="AB12" s="113">
        <v>0</v>
      </c>
      <c r="AC12" s="113">
        <v>0</v>
      </c>
      <c r="AD12" s="115">
        <v>1</v>
      </c>
      <c r="AE12" s="115">
        <v>0</v>
      </c>
      <c r="AF12" s="115">
        <v>0</v>
      </c>
      <c r="AG12" s="115">
        <v>0</v>
      </c>
    </row>
    <row r="13" spans="1:33" ht="15.75" customHeight="1">
      <c r="A13" s="32"/>
      <c r="B13" s="70" t="s">
        <v>2</v>
      </c>
      <c r="C13" s="7"/>
      <c r="D13" s="116">
        <v>0</v>
      </c>
      <c r="E13" s="117"/>
      <c r="F13" s="118">
        <v>0</v>
      </c>
      <c r="G13" s="119">
        <v>0</v>
      </c>
      <c r="H13" s="118">
        <v>1</v>
      </c>
      <c r="I13" s="119"/>
      <c r="J13" s="120">
        <v>52</v>
      </c>
      <c r="K13" s="118">
        <v>3</v>
      </c>
      <c r="L13" s="118">
        <v>16</v>
      </c>
      <c r="M13" s="118">
        <v>1</v>
      </c>
      <c r="N13" s="118">
        <v>0</v>
      </c>
      <c r="O13" s="118">
        <v>1</v>
      </c>
      <c r="P13" s="118">
        <v>1</v>
      </c>
      <c r="Q13" s="118">
        <v>1</v>
      </c>
      <c r="R13" s="118">
        <v>1</v>
      </c>
      <c r="S13" s="118">
        <v>0</v>
      </c>
      <c r="T13" s="118">
        <v>1</v>
      </c>
      <c r="U13" s="118">
        <v>2</v>
      </c>
      <c r="V13" s="118">
        <v>0</v>
      </c>
      <c r="W13" s="118">
        <v>25</v>
      </c>
      <c r="X13" s="118">
        <v>0</v>
      </c>
      <c r="Y13" s="118">
        <v>0</v>
      </c>
      <c r="Z13" s="118">
        <v>0</v>
      </c>
      <c r="AA13" s="118">
        <v>0</v>
      </c>
      <c r="AB13" s="118">
        <v>0</v>
      </c>
      <c r="AC13" s="118">
        <v>0</v>
      </c>
      <c r="AD13" s="121">
        <v>1</v>
      </c>
      <c r="AE13" s="121">
        <v>0</v>
      </c>
      <c r="AF13" s="121">
        <v>0</v>
      </c>
      <c r="AG13" s="121">
        <v>0</v>
      </c>
    </row>
    <row r="14" spans="1:33" ht="15.75" customHeight="1">
      <c r="A14" s="32"/>
      <c r="B14" s="25"/>
      <c r="C14" s="18"/>
      <c r="D14" s="122"/>
      <c r="E14" s="117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19"/>
      <c r="X14" s="119"/>
      <c r="Y14" s="119"/>
      <c r="Z14" s="119"/>
      <c r="AA14" s="119"/>
      <c r="AB14" s="119"/>
      <c r="AC14" s="119"/>
      <c r="AD14" s="117"/>
      <c r="AE14" s="117"/>
      <c r="AF14" s="117"/>
      <c r="AG14" s="117"/>
    </row>
    <row r="15" spans="1:33" ht="15.75" customHeight="1">
      <c r="A15" s="32"/>
      <c r="B15" s="21" t="s">
        <v>3</v>
      </c>
      <c r="C15" s="22"/>
      <c r="D15" s="111">
        <v>0</v>
      </c>
      <c r="E15" s="112"/>
      <c r="F15" s="113">
        <v>0</v>
      </c>
      <c r="G15" s="114"/>
      <c r="H15" s="113">
        <v>0</v>
      </c>
      <c r="I15" s="114"/>
      <c r="J15" s="113">
        <v>43</v>
      </c>
      <c r="K15" s="113">
        <v>3</v>
      </c>
      <c r="L15" s="113">
        <v>7</v>
      </c>
      <c r="M15" s="113">
        <v>1</v>
      </c>
      <c r="N15" s="113">
        <v>0</v>
      </c>
      <c r="O15" s="113">
        <v>1</v>
      </c>
      <c r="P15" s="113">
        <v>1</v>
      </c>
      <c r="Q15" s="113">
        <v>1</v>
      </c>
      <c r="R15" s="113">
        <v>0</v>
      </c>
      <c r="S15" s="113">
        <v>0</v>
      </c>
      <c r="T15" s="113">
        <v>1</v>
      </c>
      <c r="U15" s="113">
        <v>5</v>
      </c>
      <c r="V15" s="113">
        <v>1</v>
      </c>
      <c r="W15" s="113">
        <v>22</v>
      </c>
      <c r="X15" s="113">
        <v>0</v>
      </c>
      <c r="Y15" s="113">
        <v>0</v>
      </c>
      <c r="Z15" s="113">
        <v>0</v>
      </c>
      <c r="AA15" s="113">
        <v>0</v>
      </c>
      <c r="AB15" s="113">
        <v>0</v>
      </c>
      <c r="AC15" s="113">
        <v>0</v>
      </c>
      <c r="AD15" s="115">
        <v>0</v>
      </c>
      <c r="AE15" s="115">
        <v>0</v>
      </c>
      <c r="AF15" s="115">
        <v>0</v>
      </c>
      <c r="AG15" s="115">
        <v>0</v>
      </c>
    </row>
    <row r="16" spans="1:33" ht="15.75" customHeight="1">
      <c r="A16" s="32"/>
      <c r="B16" s="70" t="s">
        <v>82</v>
      </c>
      <c r="C16" s="7"/>
      <c r="D16" s="116">
        <v>0</v>
      </c>
      <c r="E16" s="117"/>
      <c r="F16" s="118">
        <v>0</v>
      </c>
      <c r="G16" s="119"/>
      <c r="H16" s="118">
        <v>0</v>
      </c>
      <c r="I16" s="119"/>
      <c r="J16" s="120">
        <v>43</v>
      </c>
      <c r="K16" s="118">
        <v>3</v>
      </c>
      <c r="L16" s="118">
        <v>7</v>
      </c>
      <c r="M16" s="118">
        <v>1</v>
      </c>
      <c r="N16" s="118">
        <v>0</v>
      </c>
      <c r="O16" s="118">
        <v>1</v>
      </c>
      <c r="P16" s="118">
        <v>1</v>
      </c>
      <c r="Q16" s="118">
        <v>1</v>
      </c>
      <c r="R16" s="118">
        <v>0</v>
      </c>
      <c r="S16" s="118">
        <v>0</v>
      </c>
      <c r="T16" s="118">
        <v>1</v>
      </c>
      <c r="U16" s="118">
        <v>5</v>
      </c>
      <c r="V16" s="118">
        <v>1</v>
      </c>
      <c r="W16" s="118">
        <v>22</v>
      </c>
      <c r="X16" s="118">
        <v>0</v>
      </c>
      <c r="Y16" s="118">
        <v>0</v>
      </c>
      <c r="Z16" s="118">
        <v>0</v>
      </c>
      <c r="AA16" s="118">
        <v>0</v>
      </c>
      <c r="AB16" s="118">
        <v>0</v>
      </c>
      <c r="AC16" s="118">
        <v>0</v>
      </c>
      <c r="AD16" s="118">
        <v>0</v>
      </c>
      <c r="AE16" s="121">
        <v>0</v>
      </c>
      <c r="AF16" s="121">
        <v>0</v>
      </c>
      <c r="AG16" s="121">
        <v>0</v>
      </c>
    </row>
    <row r="17" spans="1:33" ht="15.75" customHeight="1">
      <c r="A17" s="32"/>
      <c r="B17" s="25"/>
      <c r="C17" s="18"/>
      <c r="D17" s="122"/>
      <c r="E17" s="117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119"/>
      <c r="AB17" s="119"/>
      <c r="AC17" s="119"/>
      <c r="AD17" s="117"/>
      <c r="AE17" s="117"/>
      <c r="AF17" s="117"/>
      <c r="AG17" s="117"/>
    </row>
    <row r="18" spans="1:33" ht="15.75" customHeight="1">
      <c r="A18" s="32"/>
      <c r="B18" s="21" t="s">
        <v>4</v>
      </c>
      <c r="C18" s="22"/>
      <c r="D18" s="111">
        <v>13</v>
      </c>
      <c r="E18" s="112"/>
      <c r="F18" s="113">
        <v>1</v>
      </c>
      <c r="G18" s="114"/>
      <c r="H18" s="113">
        <v>5</v>
      </c>
      <c r="I18" s="114"/>
      <c r="J18" s="113">
        <v>1085</v>
      </c>
      <c r="K18" s="113">
        <v>37</v>
      </c>
      <c r="L18" s="113">
        <v>605</v>
      </c>
      <c r="M18" s="113">
        <v>14</v>
      </c>
      <c r="N18" s="113">
        <v>72</v>
      </c>
      <c r="O18" s="113">
        <v>14</v>
      </c>
      <c r="P18" s="113">
        <v>13</v>
      </c>
      <c r="Q18" s="113">
        <v>13</v>
      </c>
      <c r="R18" s="113">
        <v>0</v>
      </c>
      <c r="S18" s="113">
        <v>0</v>
      </c>
      <c r="T18" s="113">
        <v>6</v>
      </c>
      <c r="U18" s="113">
        <v>37</v>
      </c>
      <c r="V18" s="113">
        <v>20</v>
      </c>
      <c r="W18" s="113">
        <v>254</v>
      </c>
      <c r="X18" s="113">
        <v>8</v>
      </c>
      <c r="Y18" s="113">
        <v>0</v>
      </c>
      <c r="Z18" s="113">
        <v>0</v>
      </c>
      <c r="AA18" s="113">
        <v>0</v>
      </c>
      <c r="AB18" s="113">
        <v>0</v>
      </c>
      <c r="AC18" s="113">
        <v>0</v>
      </c>
      <c r="AD18" s="115">
        <v>36</v>
      </c>
      <c r="AE18" s="115">
        <v>0</v>
      </c>
      <c r="AF18" s="115">
        <v>3</v>
      </c>
      <c r="AG18" s="115">
        <v>0</v>
      </c>
    </row>
    <row r="19" spans="1:33" ht="15.75" customHeight="1">
      <c r="A19" s="32"/>
      <c r="B19" s="25"/>
      <c r="C19" s="18"/>
      <c r="D19" s="123"/>
      <c r="E19" s="124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4"/>
      <c r="AE19" s="124"/>
      <c r="AF19" s="124"/>
      <c r="AG19" s="124"/>
    </row>
    <row r="20" spans="1:33" s="12" customFormat="1" ht="15.75" customHeight="1">
      <c r="A20" s="22"/>
      <c r="B20" s="29" t="s">
        <v>83</v>
      </c>
      <c r="C20" s="29"/>
      <c r="D20" s="111">
        <v>7</v>
      </c>
      <c r="E20" s="112"/>
      <c r="F20" s="113">
        <v>0</v>
      </c>
      <c r="G20" s="114"/>
      <c r="H20" s="113">
        <v>1</v>
      </c>
      <c r="I20" s="114"/>
      <c r="J20" s="113">
        <v>748</v>
      </c>
      <c r="K20" s="113">
        <v>22</v>
      </c>
      <c r="L20" s="113">
        <v>404</v>
      </c>
      <c r="M20" s="113">
        <v>8</v>
      </c>
      <c r="N20" s="113">
        <v>51</v>
      </c>
      <c r="O20" s="113">
        <v>8</v>
      </c>
      <c r="P20" s="113">
        <v>8</v>
      </c>
      <c r="Q20" s="113">
        <v>8</v>
      </c>
      <c r="R20" s="113">
        <v>0</v>
      </c>
      <c r="S20" s="113">
        <v>0</v>
      </c>
      <c r="T20" s="113">
        <v>5</v>
      </c>
      <c r="U20" s="113">
        <v>5</v>
      </c>
      <c r="V20" s="113">
        <v>15</v>
      </c>
      <c r="W20" s="113">
        <v>214</v>
      </c>
      <c r="X20" s="113">
        <v>4</v>
      </c>
      <c r="Y20" s="113">
        <v>0</v>
      </c>
      <c r="Z20" s="113">
        <v>0</v>
      </c>
      <c r="AA20" s="113">
        <v>0</v>
      </c>
      <c r="AB20" s="113">
        <v>0</v>
      </c>
      <c r="AC20" s="113">
        <v>0</v>
      </c>
      <c r="AD20" s="115">
        <v>20</v>
      </c>
      <c r="AE20" s="115">
        <v>0</v>
      </c>
      <c r="AF20" s="115">
        <v>2</v>
      </c>
      <c r="AG20" s="115">
        <v>0</v>
      </c>
    </row>
    <row r="21" spans="1:33" ht="15.75" customHeight="1">
      <c r="A21" s="32"/>
      <c r="B21" s="25"/>
      <c r="C21" s="18"/>
      <c r="D21" s="122"/>
      <c r="E21" s="117"/>
      <c r="F21" s="119"/>
      <c r="G21" s="119"/>
      <c r="H21" s="119"/>
      <c r="I21" s="119"/>
      <c r="J21" s="119"/>
      <c r="K21" s="119"/>
      <c r="L21" s="119"/>
      <c r="M21" s="119"/>
      <c r="N21" s="119"/>
      <c r="O21" s="119"/>
      <c r="P21" s="119"/>
      <c r="Q21" s="119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7"/>
      <c r="AE21" s="117"/>
      <c r="AF21" s="117"/>
      <c r="AG21" s="117"/>
    </row>
    <row r="22" spans="1:33" ht="15.75" customHeight="1">
      <c r="A22" s="32"/>
      <c r="B22" s="70" t="s">
        <v>5</v>
      </c>
      <c r="C22" s="7"/>
      <c r="D22" s="116">
        <v>0</v>
      </c>
      <c r="E22" s="117">
        <v>0</v>
      </c>
      <c r="F22" s="118">
        <v>0</v>
      </c>
      <c r="G22" s="119"/>
      <c r="H22" s="118">
        <v>0</v>
      </c>
      <c r="I22" s="119"/>
      <c r="J22" s="120">
        <v>128</v>
      </c>
      <c r="K22" s="118">
        <v>3</v>
      </c>
      <c r="L22" s="118">
        <v>38</v>
      </c>
      <c r="M22" s="118">
        <v>1</v>
      </c>
      <c r="N22" s="118">
        <v>6</v>
      </c>
      <c r="O22" s="118">
        <v>1</v>
      </c>
      <c r="P22" s="118">
        <v>1</v>
      </c>
      <c r="Q22" s="118">
        <v>1</v>
      </c>
      <c r="R22" s="118">
        <v>0</v>
      </c>
      <c r="S22" s="118">
        <v>0</v>
      </c>
      <c r="T22" s="118">
        <v>1</v>
      </c>
      <c r="U22" s="118">
        <v>0</v>
      </c>
      <c r="V22" s="118">
        <v>2</v>
      </c>
      <c r="W22" s="118">
        <v>74</v>
      </c>
      <c r="X22" s="118">
        <v>1</v>
      </c>
      <c r="Y22" s="118">
        <v>0</v>
      </c>
      <c r="Z22" s="118">
        <v>0</v>
      </c>
      <c r="AA22" s="118">
        <v>0</v>
      </c>
      <c r="AB22" s="118">
        <v>0</v>
      </c>
      <c r="AC22" s="118">
        <v>0</v>
      </c>
      <c r="AD22" s="118">
        <v>1</v>
      </c>
      <c r="AE22" s="121">
        <v>0</v>
      </c>
      <c r="AF22" s="121">
        <v>0</v>
      </c>
      <c r="AG22" s="121">
        <v>0</v>
      </c>
    </row>
    <row r="23" spans="1:33" ht="15.75" customHeight="1">
      <c r="A23" s="32"/>
      <c r="B23" s="70" t="s">
        <v>84</v>
      </c>
      <c r="C23" s="7"/>
      <c r="D23" s="116">
        <v>1</v>
      </c>
      <c r="E23" s="117">
        <v>0</v>
      </c>
      <c r="F23" s="118">
        <v>0</v>
      </c>
      <c r="G23" s="119"/>
      <c r="H23" s="118">
        <v>1</v>
      </c>
      <c r="I23" s="119"/>
      <c r="J23" s="120">
        <v>115</v>
      </c>
      <c r="K23" s="118">
        <v>3</v>
      </c>
      <c r="L23" s="118">
        <v>93</v>
      </c>
      <c r="M23" s="118">
        <v>1</v>
      </c>
      <c r="N23" s="118">
        <v>12</v>
      </c>
      <c r="O23" s="118">
        <v>1</v>
      </c>
      <c r="P23" s="118">
        <v>1</v>
      </c>
      <c r="Q23" s="118">
        <v>1</v>
      </c>
      <c r="R23" s="118">
        <v>0</v>
      </c>
      <c r="S23" s="118">
        <v>0</v>
      </c>
      <c r="T23" s="118">
        <v>0</v>
      </c>
      <c r="U23" s="118">
        <v>0</v>
      </c>
      <c r="V23" s="118">
        <v>3</v>
      </c>
      <c r="W23" s="118">
        <v>0</v>
      </c>
      <c r="X23" s="118">
        <v>0</v>
      </c>
      <c r="Y23" s="118">
        <v>0</v>
      </c>
      <c r="Z23" s="118">
        <v>0</v>
      </c>
      <c r="AA23" s="118">
        <v>0</v>
      </c>
      <c r="AB23" s="118">
        <v>0</v>
      </c>
      <c r="AC23" s="118">
        <v>0</v>
      </c>
      <c r="AD23" s="118">
        <v>4</v>
      </c>
      <c r="AE23" s="121">
        <v>0</v>
      </c>
      <c r="AF23" s="121">
        <v>0</v>
      </c>
      <c r="AG23" s="121">
        <v>0</v>
      </c>
    </row>
    <row r="24" spans="1:33" ht="15.75" customHeight="1">
      <c r="A24" s="32"/>
      <c r="B24" s="70" t="s">
        <v>6</v>
      </c>
      <c r="C24" s="7"/>
      <c r="D24" s="116">
        <v>1</v>
      </c>
      <c r="E24" s="117">
        <v>0</v>
      </c>
      <c r="F24" s="118">
        <v>0</v>
      </c>
      <c r="G24" s="119"/>
      <c r="H24" s="118">
        <v>0</v>
      </c>
      <c r="I24" s="119"/>
      <c r="J24" s="120">
        <v>113</v>
      </c>
      <c r="K24" s="118">
        <v>3</v>
      </c>
      <c r="L24" s="118">
        <v>90</v>
      </c>
      <c r="M24" s="118">
        <v>1</v>
      </c>
      <c r="N24" s="118">
        <v>12</v>
      </c>
      <c r="O24" s="118">
        <v>1</v>
      </c>
      <c r="P24" s="118">
        <v>1</v>
      </c>
      <c r="Q24" s="118">
        <v>1</v>
      </c>
      <c r="R24" s="118">
        <v>0</v>
      </c>
      <c r="S24" s="118">
        <v>0</v>
      </c>
      <c r="T24" s="118">
        <v>1</v>
      </c>
      <c r="U24" s="118">
        <v>0</v>
      </c>
      <c r="V24" s="118">
        <v>3</v>
      </c>
      <c r="W24" s="118">
        <v>0</v>
      </c>
      <c r="X24" s="118">
        <v>1</v>
      </c>
      <c r="Y24" s="118">
        <v>0</v>
      </c>
      <c r="Z24" s="118">
        <v>0</v>
      </c>
      <c r="AA24" s="118">
        <v>0</v>
      </c>
      <c r="AB24" s="118">
        <v>0</v>
      </c>
      <c r="AC24" s="118">
        <v>0</v>
      </c>
      <c r="AD24" s="118">
        <v>6</v>
      </c>
      <c r="AE24" s="121">
        <v>0</v>
      </c>
      <c r="AF24" s="121">
        <v>0</v>
      </c>
      <c r="AG24" s="121">
        <v>0</v>
      </c>
    </row>
    <row r="25" spans="1:33" ht="15.75" customHeight="1">
      <c r="A25" s="32"/>
      <c r="B25" s="70" t="s">
        <v>7</v>
      </c>
      <c r="C25" s="7"/>
      <c r="D25" s="116">
        <v>4</v>
      </c>
      <c r="E25" s="117">
        <v>0</v>
      </c>
      <c r="F25" s="118">
        <v>0</v>
      </c>
      <c r="G25" s="119"/>
      <c r="H25" s="118">
        <v>0</v>
      </c>
      <c r="I25" s="119"/>
      <c r="J25" s="120">
        <v>168</v>
      </c>
      <c r="K25" s="118">
        <v>3</v>
      </c>
      <c r="L25" s="118">
        <v>62</v>
      </c>
      <c r="M25" s="118">
        <v>1</v>
      </c>
      <c r="N25" s="118">
        <v>10</v>
      </c>
      <c r="O25" s="118">
        <v>1</v>
      </c>
      <c r="P25" s="118">
        <v>1</v>
      </c>
      <c r="Q25" s="118">
        <v>1</v>
      </c>
      <c r="R25" s="118">
        <v>0</v>
      </c>
      <c r="S25" s="118">
        <v>0</v>
      </c>
      <c r="T25" s="118">
        <v>1</v>
      </c>
      <c r="U25" s="118">
        <v>0</v>
      </c>
      <c r="V25" s="118">
        <v>3</v>
      </c>
      <c r="W25" s="118">
        <v>85</v>
      </c>
      <c r="X25" s="118">
        <v>1</v>
      </c>
      <c r="Y25" s="118">
        <v>0</v>
      </c>
      <c r="Z25" s="118">
        <v>0</v>
      </c>
      <c r="AA25" s="118">
        <v>0</v>
      </c>
      <c r="AB25" s="118">
        <v>0</v>
      </c>
      <c r="AC25" s="118">
        <v>0</v>
      </c>
      <c r="AD25" s="118">
        <v>3</v>
      </c>
      <c r="AE25" s="121">
        <v>0</v>
      </c>
      <c r="AF25" s="121">
        <v>0</v>
      </c>
      <c r="AG25" s="121">
        <v>0</v>
      </c>
    </row>
    <row r="26" spans="1:33" ht="15.75" customHeight="1">
      <c r="A26" s="32"/>
      <c r="B26" s="70" t="s">
        <v>10</v>
      </c>
      <c r="C26" s="7"/>
      <c r="D26" s="116">
        <v>1</v>
      </c>
      <c r="E26" s="117"/>
      <c r="F26" s="118">
        <v>0</v>
      </c>
      <c r="G26" s="119"/>
      <c r="H26" s="118">
        <v>0</v>
      </c>
      <c r="I26" s="119"/>
      <c r="J26" s="120">
        <v>70</v>
      </c>
      <c r="K26" s="118">
        <v>3</v>
      </c>
      <c r="L26" s="118">
        <v>52</v>
      </c>
      <c r="M26" s="118">
        <v>1</v>
      </c>
      <c r="N26" s="118">
        <v>8</v>
      </c>
      <c r="O26" s="118">
        <v>1</v>
      </c>
      <c r="P26" s="118">
        <v>1</v>
      </c>
      <c r="Q26" s="118">
        <v>1</v>
      </c>
      <c r="R26" s="118">
        <v>0</v>
      </c>
      <c r="S26" s="118">
        <v>0</v>
      </c>
      <c r="T26" s="118">
        <v>0</v>
      </c>
      <c r="U26" s="118">
        <v>0</v>
      </c>
      <c r="V26" s="118">
        <v>3</v>
      </c>
      <c r="W26" s="118">
        <v>0</v>
      </c>
      <c r="X26" s="118">
        <v>1</v>
      </c>
      <c r="Y26" s="118">
        <v>0</v>
      </c>
      <c r="Z26" s="118">
        <v>0</v>
      </c>
      <c r="AA26" s="118">
        <v>0</v>
      </c>
      <c r="AB26" s="118">
        <v>0</v>
      </c>
      <c r="AC26" s="118">
        <v>0</v>
      </c>
      <c r="AD26" s="118">
        <v>1</v>
      </c>
      <c r="AE26" s="121">
        <v>0</v>
      </c>
      <c r="AF26" s="121">
        <v>0</v>
      </c>
      <c r="AG26" s="121">
        <v>0</v>
      </c>
    </row>
    <row r="27" spans="1:33" ht="15.75" customHeight="1">
      <c r="A27" s="32"/>
      <c r="B27" s="70" t="s">
        <v>8</v>
      </c>
      <c r="C27" s="7"/>
      <c r="D27" s="116">
        <v>0</v>
      </c>
      <c r="E27" s="117"/>
      <c r="F27" s="118">
        <v>0</v>
      </c>
      <c r="G27" s="119"/>
      <c r="H27" s="118">
        <v>0</v>
      </c>
      <c r="I27" s="119"/>
      <c r="J27" s="120">
        <v>72</v>
      </c>
      <c r="K27" s="118">
        <v>3</v>
      </c>
      <c r="L27" s="118">
        <v>24</v>
      </c>
      <c r="M27" s="118">
        <v>1</v>
      </c>
      <c r="N27" s="118">
        <v>0</v>
      </c>
      <c r="O27" s="118">
        <v>1</v>
      </c>
      <c r="P27" s="118">
        <v>1</v>
      </c>
      <c r="Q27" s="118">
        <v>1</v>
      </c>
      <c r="R27" s="118">
        <v>0</v>
      </c>
      <c r="S27" s="118">
        <v>0</v>
      </c>
      <c r="T27" s="118">
        <v>1</v>
      </c>
      <c r="U27" s="118">
        <v>5</v>
      </c>
      <c r="V27" s="118">
        <v>0</v>
      </c>
      <c r="W27" s="118">
        <v>35</v>
      </c>
      <c r="X27" s="118">
        <v>0</v>
      </c>
      <c r="Y27" s="118">
        <v>0</v>
      </c>
      <c r="Z27" s="118">
        <v>0</v>
      </c>
      <c r="AA27" s="118">
        <v>0</v>
      </c>
      <c r="AB27" s="118">
        <v>0</v>
      </c>
      <c r="AC27" s="118">
        <v>0</v>
      </c>
      <c r="AD27" s="118">
        <v>1</v>
      </c>
      <c r="AE27" s="121">
        <v>0</v>
      </c>
      <c r="AF27" s="121">
        <v>0</v>
      </c>
      <c r="AG27" s="121">
        <v>0</v>
      </c>
    </row>
    <row r="28" spans="1:33" ht="15.75" customHeight="1">
      <c r="A28" s="32"/>
      <c r="B28" s="70" t="s">
        <v>9</v>
      </c>
      <c r="C28" s="7"/>
      <c r="D28" s="116">
        <v>0</v>
      </c>
      <c r="E28" s="117"/>
      <c r="F28" s="118">
        <v>0</v>
      </c>
      <c r="G28" s="119"/>
      <c r="H28" s="118">
        <v>0</v>
      </c>
      <c r="I28" s="119"/>
      <c r="J28" s="120">
        <v>31</v>
      </c>
      <c r="K28" s="118">
        <v>3</v>
      </c>
      <c r="L28" s="118">
        <v>24</v>
      </c>
      <c r="M28" s="118">
        <v>1</v>
      </c>
      <c r="N28" s="118">
        <v>0</v>
      </c>
      <c r="O28" s="118">
        <v>1</v>
      </c>
      <c r="P28" s="118">
        <v>1</v>
      </c>
      <c r="Q28" s="118">
        <v>1</v>
      </c>
      <c r="R28" s="118">
        <v>0</v>
      </c>
      <c r="S28" s="118">
        <v>0</v>
      </c>
      <c r="T28" s="118">
        <v>0</v>
      </c>
      <c r="U28" s="118">
        <v>0</v>
      </c>
      <c r="V28" s="118">
        <v>0</v>
      </c>
      <c r="W28" s="118">
        <v>0</v>
      </c>
      <c r="X28" s="118">
        <v>0</v>
      </c>
      <c r="Y28" s="118">
        <v>0</v>
      </c>
      <c r="Z28" s="118">
        <v>0</v>
      </c>
      <c r="AA28" s="118">
        <v>0</v>
      </c>
      <c r="AB28" s="118">
        <v>0</v>
      </c>
      <c r="AC28" s="118">
        <v>0</v>
      </c>
      <c r="AD28" s="118">
        <v>1</v>
      </c>
      <c r="AE28" s="121">
        <v>0</v>
      </c>
      <c r="AF28" s="121">
        <v>0</v>
      </c>
      <c r="AG28" s="121">
        <v>0</v>
      </c>
    </row>
    <row r="29" spans="1:33" ht="15.75" customHeight="1">
      <c r="A29" s="32"/>
      <c r="B29" s="70" t="s">
        <v>51</v>
      </c>
      <c r="C29" s="7"/>
      <c r="D29" s="116">
        <v>0</v>
      </c>
      <c r="E29" s="117"/>
      <c r="F29" s="118">
        <v>0</v>
      </c>
      <c r="G29" s="119"/>
      <c r="H29" s="118">
        <v>0</v>
      </c>
      <c r="I29" s="119"/>
      <c r="J29" s="120">
        <v>51</v>
      </c>
      <c r="K29" s="118">
        <v>1</v>
      </c>
      <c r="L29" s="118">
        <v>21</v>
      </c>
      <c r="M29" s="118">
        <v>1</v>
      </c>
      <c r="N29" s="118">
        <v>3</v>
      </c>
      <c r="O29" s="118">
        <v>1</v>
      </c>
      <c r="P29" s="118">
        <v>1</v>
      </c>
      <c r="Q29" s="118">
        <v>1</v>
      </c>
      <c r="R29" s="118">
        <v>0</v>
      </c>
      <c r="S29" s="118">
        <v>0</v>
      </c>
      <c r="T29" s="118">
        <v>1</v>
      </c>
      <c r="U29" s="118">
        <v>0</v>
      </c>
      <c r="V29" s="118">
        <v>1</v>
      </c>
      <c r="W29" s="118">
        <v>20</v>
      </c>
      <c r="X29" s="118">
        <v>0</v>
      </c>
      <c r="Y29" s="118">
        <v>0</v>
      </c>
      <c r="Z29" s="118">
        <v>0</v>
      </c>
      <c r="AA29" s="118">
        <v>0</v>
      </c>
      <c r="AB29" s="118">
        <v>0</v>
      </c>
      <c r="AC29" s="118">
        <v>0</v>
      </c>
      <c r="AD29" s="118">
        <v>3</v>
      </c>
      <c r="AE29" s="121">
        <v>0</v>
      </c>
      <c r="AF29" s="118">
        <v>2</v>
      </c>
      <c r="AG29" s="121">
        <v>0</v>
      </c>
    </row>
    <row r="30" spans="1:33" ht="15.75" customHeight="1">
      <c r="A30" s="32"/>
      <c r="B30" s="25"/>
      <c r="C30" s="18"/>
      <c r="D30" s="122"/>
      <c r="E30" s="117"/>
      <c r="F30" s="119"/>
      <c r="G30" s="119"/>
      <c r="H30" s="119"/>
      <c r="I30" s="119"/>
      <c r="J30" s="119"/>
      <c r="K30" s="119"/>
      <c r="L30" s="119"/>
      <c r="M30" s="119"/>
      <c r="N30" s="119"/>
      <c r="O30" s="119"/>
      <c r="P30" s="119"/>
      <c r="Q30" s="119"/>
      <c r="R30" s="119"/>
      <c r="S30" s="119"/>
      <c r="T30" s="119"/>
      <c r="U30" s="119"/>
      <c r="V30" s="119"/>
      <c r="W30" s="119"/>
      <c r="X30" s="119"/>
      <c r="Y30" s="119"/>
      <c r="Z30" s="119"/>
      <c r="AA30" s="119"/>
      <c r="AB30" s="119"/>
      <c r="AC30" s="119"/>
      <c r="AD30" s="117"/>
      <c r="AE30" s="117"/>
      <c r="AF30" s="117"/>
      <c r="AG30" s="117"/>
    </row>
    <row r="31" spans="1:33" s="12" customFormat="1" ht="15.75" customHeight="1">
      <c r="A31" s="22"/>
      <c r="B31" s="29" t="s">
        <v>11</v>
      </c>
      <c r="C31" s="29"/>
      <c r="D31" s="111">
        <v>5</v>
      </c>
      <c r="E31" s="112"/>
      <c r="F31" s="113">
        <v>1</v>
      </c>
      <c r="G31" s="114"/>
      <c r="H31" s="113">
        <v>4</v>
      </c>
      <c r="I31" s="114"/>
      <c r="J31" s="113">
        <v>304</v>
      </c>
      <c r="K31" s="113">
        <v>12</v>
      </c>
      <c r="L31" s="113">
        <v>180</v>
      </c>
      <c r="M31" s="113">
        <v>5</v>
      </c>
      <c r="N31" s="113">
        <v>21</v>
      </c>
      <c r="O31" s="113">
        <v>5</v>
      </c>
      <c r="P31" s="113">
        <v>4</v>
      </c>
      <c r="Q31" s="113">
        <v>4</v>
      </c>
      <c r="R31" s="113">
        <v>0</v>
      </c>
      <c r="S31" s="113">
        <v>0</v>
      </c>
      <c r="T31" s="113">
        <v>1</v>
      </c>
      <c r="U31" s="113">
        <v>27</v>
      </c>
      <c r="V31" s="113">
        <v>5</v>
      </c>
      <c r="W31" s="113">
        <v>40</v>
      </c>
      <c r="X31" s="113">
        <v>4</v>
      </c>
      <c r="Y31" s="113">
        <v>0</v>
      </c>
      <c r="Z31" s="113">
        <v>0</v>
      </c>
      <c r="AA31" s="113">
        <v>0</v>
      </c>
      <c r="AB31" s="113">
        <v>0</v>
      </c>
      <c r="AC31" s="113">
        <v>0</v>
      </c>
      <c r="AD31" s="113">
        <v>16</v>
      </c>
      <c r="AE31" s="113">
        <v>0</v>
      </c>
      <c r="AF31" s="113">
        <v>1</v>
      </c>
      <c r="AG31" s="113">
        <v>0</v>
      </c>
    </row>
    <row r="32" spans="1:33" ht="15.75" customHeight="1">
      <c r="A32" s="32"/>
      <c r="B32" s="25"/>
      <c r="C32" s="18"/>
      <c r="D32" s="122"/>
      <c r="E32" s="117"/>
      <c r="F32" s="119"/>
      <c r="G32" s="119"/>
      <c r="H32" s="119"/>
      <c r="I32" s="119"/>
      <c r="J32" s="119"/>
      <c r="K32" s="119"/>
      <c r="L32" s="119"/>
      <c r="M32" s="119"/>
      <c r="N32" s="119"/>
      <c r="O32" s="119"/>
      <c r="P32" s="119"/>
      <c r="Q32" s="119"/>
      <c r="R32" s="119"/>
      <c r="S32" s="119"/>
      <c r="T32" s="119"/>
      <c r="U32" s="119"/>
      <c r="V32" s="119"/>
      <c r="W32" s="119"/>
      <c r="X32" s="119"/>
      <c r="Y32" s="119"/>
      <c r="Z32" s="119"/>
      <c r="AA32" s="119"/>
      <c r="AB32" s="119"/>
      <c r="AC32" s="119"/>
      <c r="AD32" s="117"/>
      <c r="AE32" s="117"/>
      <c r="AF32" s="117"/>
      <c r="AG32" s="117"/>
    </row>
    <row r="33" spans="1:33" ht="15.75" customHeight="1">
      <c r="A33" s="32"/>
      <c r="B33" s="70" t="s">
        <v>85</v>
      </c>
      <c r="C33" s="7"/>
      <c r="D33" s="116">
        <v>0</v>
      </c>
      <c r="E33" s="117"/>
      <c r="F33" s="118">
        <v>0</v>
      </c>
      <c r="G33" s="119"/>
      <c r="H33" s="118">
        <v>0</v>
      </c>
      <c r="I33" s="119"/>
      <c r="J33" s="120">
        <v>24</v>
      </c>
      <c r="K33" s="118">
        <v>2</v>
      </c>
      <c r="L33" s="118">
        <v>18</v>
      </c>
      <c r="M33" s="118">
        <v>1</v>
      </c>
      <c r="N33" s="118">
        <v>0</v>
      </c>
      <c r="O33" s="118">
        <v>1</v>
      </c>
      <c r="P33" s="118">
        <v>1</v>
      </c>
      <c r="Q33" s="118">
        <v>1</v>
      </c>
      <c r="R33" s="118">
        <v>0</v>
      </c>
      <c r="S33" s="118">
        <v>0</v>
      </c>
      <c r="T33" s="118">
        <v>0</v>
      </c>
      <c r="U33" s="118">
        <v>0</v>
      </c>
      <c r="V33" s="118">
        <v>0</v>
      </c>
      <c r="W33" s="118">
        <v>0</v>
      </c>
      <c r="X33" s="118">
        <v>0</v>
      </c>
      <c r="Y33" s="118">
        <v>0</v>
      </c>
      <c r="Z33" s="118">
        <v>0</v>
      </c>
      <c r="AA33" s="118">
        <v>0</v>
      </c>
      <c r="AB33" s="118">
        <v>0</v>
      </c>
      <c r="AC33" s="118">
        <v>0</v>
      </c>
      <c r="AD33" s="118">
        <v>0</v>
      </c>
      <c r="AE33" s="121">
        <v>0</v>
      </c>
      <c r="AF33" s="121">
        <v>0</v>
      </c>
      <c r="AG33" s="121">
        <v>0</v>
      </c>
    </row>
    <row r="34" spans="1:33" ht="15.75" customHeight="1">
      <c r="A34" s="32"/>
      <c r="B34" s="70" t="s">
        <v>12</v>
      </c>
      <c r="C34" s="7"/>
      <c r="D34" s="116">
        <v>2</v>
      </c>
      <c r="E34" s="117"/>
      <c r="F34" s="118">
        <v>0</v>
      </c>
      <c r="G34" s="119"/>
      <c r="H34" s="118">
        <v>0</v>
      </c>
      <c r="I34" s="119"/>
      <c r="J34" s="120">
        <v>99</v>
      </c>
      <c r="K34" s="118">
        <v>3</v>
      </c>
      <c r="L34" s="118">
        <v>69</v>
      </c>
      <c r="M34" s="118">
        <v>1</v>
      </c>
      <c r="N34" s="118">
        <v>12</v>
      </c>
      <c r="O34" s="118">
        <v>1</v>
      </c>
      <c r="P34" s="118">
        <v>1</v>
      </c>
      <c r="Q34" s="118">
        <v>1</v>
      </c>
      <c r="R34" s="118">
        <v>0</v>
      </c>
      <c r="S34" s="118">
        <v>0</v>
      </c>
      <c r="T34" s="118">
        <v>0</v>
      </c>
      <c r="U34" s="118">
        <v>8</v>
      </c>
      <c r="V34" s="118">
        <v>3</v>
      </c>
      <c r="W34" s="118">
        <v>0</v>
      </c>
      <c r="X34" s="118">
        <v>1</v>
      </c>
      <c r="Y34" s="118">
        <v>0</v>
      </c>
      <c r="Z34" s="118">
        <v>0</v>
      </c>
      <c r="AA34" s="118">
        <v>0</v>
      </c>
      <c r="AB34" s="118">
        <v>0</v>
      </c>
      <c r="AC34" s="118">
        <v>0</v>
      </c>
      <c r="AD34" s="118">
        <v>9</v>
      </c>
      <c r="AE34" s="121">
        <v>0</v>
      </c>
      <c r="AF34" s="121">
        <v>0</v>
      </c>
      <c r="AG34" s="121">
        <v>0</v>
      </c>
    </row>
    <row r="35" spans="1:33" ht="15.75" customHeight="1">
      <c r="A35" s="32"/>
      <c r="B35" s="70" t="s">
        <v>86</v>
      </c>
      <c r="C35" s="7"/>
      <c r="D35" s="116">
        <v>2</v>
      </c>
      <c r="E35" s="117"/>
      <c r="F35" s="118">
        <v>1</v>
      </c>
      <c r="G35" s="119"/>
      <c r="H35" s="118">
        <v>4</v>
      </c>
      <c r="I35" s="119"/>
      <c r="J35" s="120">
        <v>126</v>
      </c>
      <c r="K35" s="118">
        <v>3</v>
      </c>
      <c r="L35" s="118">
        <v>62</v>
      </c>
      <c r="M35" s="118">
        <v>1</v>
      </c>
      <c r="N35" s="118">
        <v>9</v>
      </c>
      <c r="O35" s="118">
        <v>1</v>
      </c>
      <c r="P35" s="118">
        <v>1</v>
      </c>
      <c r="Q35" s="118">
        <v>1</v>
      </c>
      <c r="R35" s="118">
        <v>0</v>
      </c>
      <c r="S35" s="118">
        <v>0</v>
      </c>
      <c r="T35" s="118">
        <v>1</v>
      </c>
      <c r="U35" s="118">
        <v>6</v>
      </c>
      <c r="V35" s="118">
        <v>1</v>
      </c>
      <c r="W35" s="118">
        <v>40</v>
      </c>
      <c r="X35" s="118">
        <v>0</v>
      </c>
      <c r="Y35" s="118">
        <v>0</v>
      </c>
      <c r="Z35" s="118">
        <v>0</v>
      </c>
      <c r="AA35" s="118">
        <v>0</v>
      </c>
      <c r="AB35" s="118">
        <v>0</v>
      </c>
      <c r="AC35" s="118">
        <v>0</v>
      </c>
      <c r="AD35" s="118">
        <v>5</v>
      </c>
      <c r="AE35" s="121">
        <v>0</v>
      </c>
      <c r="AF35" s="118">
        <v>1</v>
      </c>
      <c r="AG35" s="118">
        <v>0</v>
      </c>
    </row>
    <row r="36" spans="1:33" ht="15.75" customHeight="1">
      <c r="A36" s="32"/>
      <c r="B36" s="70" t="s">
        <v>15</v>
      </c>
      <c r="C36" s="7"/>
      <c r="D36" s="116">
        <v>0</v>
      </c>
      <c r="E36" s="117"/>
      <c r="F36" s="118">
        <v>0</v>
      </c>
      <c r="G36" s="119"/>
      <c r="H36" s="118">
        <v>0</v>
      </c>
      <c r="I36" s="119"/>
      <c r="J36" s="120">
        <v>10</v>
      </c>
      <c r="K36" s="118">
        <v>1</v>
      </c>
      <c r="L36" s="118">
        <v>6</v>
      </c>
      <c r="M36" s="118">
        <v>1</v>
      </c>
      <c r="N36" s="118">
        <v>0</v>
      </c>
      <c r="O36" s="118">
        <v>1</v>
      </c>
      <c r="P36" s="118">
        <v>0</v>
      </c>
      <c r="Q36" s="118">
        <v>0</v>
      </c>
      <c r="R36" s="118">
        <v>0</v>
      </c>
      <c r="S36" s="118">
        <v>0</v>
      </c>
      <c r="T36" s="118">
        <v>0</v>
      </c>
      <c r="U36" s="118">
        <v>1</v>
      </c>
      <c r="V36" s="118">
        <v>0</v>
      </c>
      <c r="W36" s="118">
        <v>0</v>
      </c>
      <c r="X36" s="118">
        <v>1</v>
      </c>
      <c r="Y36" s="118">
        <v>0</v>
      </c>
      <c r="Z36" s="118">
        <v>0</v>
      </c>
      <c r="AA36" s="118">
        <v>0</v>
      </c>
      <c r="AB36" s="118">
        <v>0</v>
      </c>
      <c r="AC36" s="118">
        <v>0</v>
      </c>
      <c r="AD36" s="118">
        <v>0</v>
      </c>
      <c r="AE36" s="121">
        <v>0</v>
      </c>
      <c r="AF36" s="121">
        <v>0</v>
      </c>
      <c r="AG36" s="121">
        <v>0</v>
      </c>
    </row>
    <row r="37" spans="1:33" ht="15.75" customHeight="1">
      <c r="A37" s="32"/>
      <c r="B37" s="70" t="s">
        <v>14</v>
      </c>
      <c r="C37" s="7"/>
      <c r="D37" s="116">
        <v>1</v>
      </c>
      <c r="E37" s="117"/>
      <c r="F37" s="118">
        <v>0</v>
      </c>
      <c r="G37" s="119"/>
      <c r="H37" s="118">
        <v>0</v>
      </c>
      <c r="I37" s="119"/>
      <c r="J37" s="120">
        <v>45</v>
      </c>
      <c r="K37" s="118">
        <v>3</v>
      </c>
      <c r="L37" s="118">
        <v>25</v>
      </c>
      <c r="M37" s="118">
        <v>1</v>
      </c>
      <c r="N37" s="118">
        <v>0</v>
      </c>
      <c r="O37" s="118">
        <v>1</v>
      </c>
      <c r="P37" s="118">
        <v>1</v>
      </c>
      <c r="Q37" s="118">
        <v>1</v>
      </c>
      <c r="R37" s="118">
        <v>0</v>
      </c>
      <c r="S37" s="118">
        <v>0</v>
      </c>
      <c r="T37" s="118">
        <v>0</v>
      </c>
      <c r="U37" s="118">
        <v>12</v>
      </c>
      <c r="V37" s="118">
        <v>1</v>
      </c>
      <c r="W37" s="118">
        <v>0</v>
      </c>
      <c r="X37" s="118">
        <v>2</v>
      </c>
      <c r="Y37" s="118">
        <v>0</v>
      </c>
      <c r="Z37" s="118">
        <v>0</v>
      </c>
      <c r="AA37" s="118">
        <v>0</v>
      </c>
      <c r="AB37" s="118">
        <v>0</v>
      </c>
      <c r="AC37" s="118">
        <v>0</v>
      </c>
      <c r="AD37" s="118">
        <v>2</v>
      </c>
      <c r="AE37" s="121">
        <v>0</v>
      </c>
      <c r="AF37" s="118">
        <v>0</v>
      </c>
      <c r="AG37" s="118">
        <v>0</v>
      </c>
    </row>
    <row r="38" spans="1:33" ht="15.75" customHeight="1">
      <c r="A38" s="32"/>
      <c r="B38" s="25"/>
      <c r="C38" s="18"/>
      <c r="D38" s="122"/>
      <c r="E38" s="117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7"/>
      <c r="AE38" s="117"/>
      <c r="AF38" s="117"/>
      <c r="AG38" s="117"/>
    </row>
    <row r="39" spans="1:33" s="12" customFormat="1" ht="15.75" customHeight="1">
      <c r="A39" s="22"/>
      <c r="B39" s="21" t="s">
        <v>16</v>
      </c>
      <c r="C39" s="29"/>
      <c r="D39" s="111">
        <v>1</v>
      </c>
      <c r="E39" s="112"/>
      <c r="F39" s="113">
        <v>0</v>
      </c>
      <c r="G39" s="114"/>
      <c r="H39" s="113">
        <v>0</v>
      </c>
      <c r="I39" s="114"/>
      <c r="J39" s="113">
        <v>33</v>
      </c>
      <c r="K39" s="113">
        <v>3</v>
      </c>
      <c r="L39" s="113">
        <v>21</v>
      </c>
      <c r="M39" s="113">
        <v>1</v>
      </c>
      <c r="N39" s="113">
        <v>0</v>
      </c>
      <c r="O39" s="113">
        <v>1</v>
      </c>
      <c r="P39" s="113">
        <v>1</v>
      </c>
      <c r="Q39" s="113">
        <v>1</v>
      </c>
      <c r="R39" s="113">
        <v>0</v>
      </c>
      <c r="S39" s="113">
        <v>0</v>
      </c>
      <c r="T39" s="113">
        <v>0</v>
      </c>
      <c r="U39" s="113">
        <v>5</v>
      </c>
      <c r="V39" s="113">
        <v>0</v>
      </c>
      <c r="W39" s="113">
        <v>0</v>
      </c>
      <c r="X39" s="113">
        <v>0</v>
      </c>
      <c r="Y39" s="113">
        <v>0</v>
      </c>
      <c r="Z39" s="113">
        <v>0</v>
      </c>
      <c r="AA39" s="113">
        <v>0</v>
      </c>
      <c r="AB39" s="113">
        <v>0</v>
      </c>
      <c r="AC39" s="113">
        <v>0</v>
      </c>
      <c r="AD39" s="115">
        <v>0</v>
      </c>
      <c r="AE39" s="115">
        <v>0</v>
      </c>
      <c r="AF39" s="115">
        <v>0</v>
      </c>
      <c r="AG39" s="115">
        <v>0</v>
      </c>
    </row>
    <row r="40" spans="1:33" ht="13.5" customHeight="1">
      <c r="A40" s="32"/>
      <c r="B40" s="25"/>
      <c r="C40" s="18"/>
      <c r="D40" s="122"/>
      <c r="E40" s="117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7"/>
      <c r="AE40" s="117"/>
      <c r="AF40" s="117"/>
      <c r="AG40" s="117"/>
    </row>
    <row r="41" spans="1:33" ht="18" customHeight="1">
      <c r="A41" s="36"/>
      <c r="B41" s="71" t="s">
        <v>17</v>
      </c>
      <c r="C41" s="41"/>
      <c r="D41" s="126">
        <v>1</v>
      </c>
      <c r="E41" s="127"/>
      <c r="F41" s="128">
        <v>0</v>
      </c>
      <c r="G41" s="129"/>
      <c r="H41" s="128">
        <v>0</v>
      </c>
      <c r="I41" s="129"/>
      <c r="J41" s="131">
        <v>33</v>
      </c>
      <c r="K41" s="118">
        <v>3</v>
      </c>
      <c r="L41" s="118">
        <v>21</v>
      </c>
      <c r="M41" s="118">
        <v>1</v>
      </c>
      <c r="N41" s="118">
        <v>0</v>
      </c>
      <c r="O41" s="118">
        <v>1</v>
      </c>
      <c r="P41" s="118">
        <v>1</v>
      </c>
      <c r="Q41" s="118">
        <v>1</v>
      </c>
      <c r="R41" s="118">
        <v>0</v>
      </c>
      <c r="S41" s="118">
        <v>0</v>
      </c>
      <c r="T41" s="118">
        <v>0</v>
      </c>
      <c r="U41" s="118">
        <v>5</v>
      </c>
      <c r="V41" s="118">
        <v>0</v>
      </c>
      <c r="W41" s="118">
        <v>0</v>
      </c>
      <c r="X41" s="118">
        <v>0</v>
      </c>
      <c r="Y41" s="118">
        <v>0</v>
      </c>
      <c r="Z41" s="118">
        <v>0</v>
      </c>
      <c r="AA41" s="118">
        <v>0</v>
      </c>
      <c r="AB41" s="118">
        <v>0</v>
      </c>
      <c r="AC41" s="118">
        <v>0</v>
      </c>
      <c r="AD41" s="118">
        <v>0</v>
      </c>
      <c r="AE41" s="121">
        <v>0</v>
      </c>
      <c r="AF41" s="121">
        <v>0</v>
      </c>
      <c r="AG41" s="121">
        <v>0</v>
      </c>
    </row>
    <row r="42" spans="2:33" ht="3.75" customHeight="1">
      <c r="B42" s="6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</row>
    <row r="43" spans="4:33" ht="12.75" customHeight="1"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</row>
  </sheetData>
  <mergeCells count="32">
    <mergeCell ref="L4:L7"/>
    <mergeCell ref="AA4:AA7"/>
    <mergeCell ref="X4:X7"/>
    <mergeCell ref="Z4:Z7"/>
    <mergeCell ref="Y4:Y7"/>
    <mergeCell ref="V4:V7"/>
    <mergeCell ref="W4:W7"/>
    <mergeCell ref="Q4:Q7"/>
    <mergeCell ref="R4:R7"/>
    <mergeCell ref="AB4:AB7"/>
    <mergeCell ref="AE4:AE7"/>
    <mergeCell ref="X3:AC3"/>
    <mergeCell ref="AD3:AG3"/>
    <mergeCell ref="AG4:AG7"/>
    <mergeCell ref="AF4:AF7"/>
    <mergeCell ref="AD4:AD7"/>
    <mergeCell ref="AC4:AC7"/>
    <mergeCell ref="N4:N7"/>
    <mergeCell ref="O4:O7"/>
    <mergeCell ref="P4:P7"/>
    <mergeCell ref="U4:U7"/>
    <mergeCell ref="T4:T7"/>
    <mergeCell ref="D3:E7"/>
    <mergeCell ref="F3:G7"/>
    <mergeCell ref="H3:I7"/>
    <mergeCell ref="A1:AG1"/>
    <mergeCell ref="B3:B7"/>
    <mergeCell ref="K4:K7"/>
    <mergeCell ref="S4:S7"/>
    <mergeCell ref="J3:W3"/>
    <mergeCell ref="J4:J7"/>
    <mergeCell ref="M4:M7"/>
  </mergeCells>
  <printOptions/>
  <pageMargins left="0.7874015748031497" right="0.4330708661417323" top="0.61" bottom="0.5905511811023623" header="0.4724409448818898" footer="0.984251968503937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FM-USER</dc:creator>
  <cp:keywords/>
  <dc:description/>
  <cp:lastModifiedBy>沖縄県庁</cp:lastModifiedBy>
  <cp:lastPrinted>2008-10-23T05:27:11Z</cp:lastPrinted>
  <dcterms:created xsi:type="dcterms:W3CDTF">1998-06-04T05:39:47Z</dcterms:created>
  <dcterms:modified xsi:type="dcterms:W3CDTF">2009-01-13T02:29:35Z</dcterms:modified>
  <cp:category/>
  <cp:version/>
  <cp:contentType/>
  <cp:contentStatus/>
</cp:coreProperties>
</file>