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355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（那覇市）" sheetId="7" r:id="rId7"/>
    <sheet name="表－８（沖縄県）" sheetId="8" r:id="rId8"/>
  </sheets>
  <definedNames>
    <definedName name="AAA">#REF!</definedName>
    <definedName name="cnpstbdkdkdkdkrtmtbtbtb3tbdkdkr">#REF!</definedName>
    <definedName name="_xlnm.Print_Area" localSheetId="0">'表－１'!$A$1:$S$46</definedName>
    <definedName name="_xlnm.Print_Area" localSheetId="1">'表－２'!$A$1:$S$47</definedName>
    <definedName name="_xlnm.Print_Area" localSheetId="2">'表－３'!$A$1:$S$46</definedName>
    <definedName name="_xlnm.Print_Area" localSheetId="3">'表－４'!$A$1:$S$47</definedName>
    <definedName name="_xlnm.Print_Area" localSheetId="4">'表－5'!$A$1:$S$46</definedName>
    <definedName name="_xlnm.Print_Area" localSheetId="5">'表－6'!$A$1:$S$47</definedName>
    <definedName name="_xlnm.Print_Area" localSheetId="6">'表－７（那覇市）'!$A$1:$T$46</definedName>
    <definedName name="_xlnm.Print_Area" localSheetId="7">'表－８（沖縄県）'!$A$1:$T$46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<sst xmlns="http://schemas.openxmlformats.org/spreadsheetml/2006/main" count="506" uniqueCount="177">
  <si>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</si>
  <si>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</si>
  <si>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</si>
  <si>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</si>
  <si>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</si>
  <si>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</si>
  <si>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</si>
  <si>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</si>
  <si>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</si>
  <si>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</si>
  <si>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</si>
  <si>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</si>
  <si>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</si>
  <si>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</si>
  <si>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</si>
  <si>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</si>
  <si>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</si>
  <si>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</si>
  <si>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</si>
  <si>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</si>
  <si>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 4</t>
  </si>
  <si>
    <t>年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</si>
  <si>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</si>
  <si>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</si>
  <si>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</si>
  <si>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</si>
  <si>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</si>
  <si>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</si>
  <si>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</si>
  <si>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</si>
  <si>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</si>
  <si>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</si>
  <si>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</si>
  <si>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</si>
  <si>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</si>
  <si>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19</t>
  </si>
  <si>
    <t>平成18年</t>
  </si>
  <si>
    <t>月</t>
  </si>
  <si>
    <t>平成19年</t>
  </si>
  <si>
    <t>月</t>
  </si>
  <si>
    <t>平成２０年</t>
  </si>
  <si>
    <t>表－2</t>
  </si>
  <si>
    <t>消 費 者 物 価 1 0 大 費 目 指 数 の 変 化 率</t>
  </si>
  <si>
    <t>対　前　年　比　（％）</t>
  </si>
  <si>
    <t>平成   4</t>
  </si>
  <si>
    <t xml:space="preserve">        18</t>
  </si>
  <si>
    <t>対　前　月　比　（％）</t>
  </si>
  <si>
    <t>平成20年</t>
  </si>
  <si>
    <t>対 前 年 同 月 比 （％）</t>
  </si>
  <si>
    <t>光    熱  ・　水    道</t>
  </si>
  <si>
    <t xml:space="preserve">        18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</si>
  <si>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</si>
  <si>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</si>
  <si>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</si>
  <si>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</si>
  <si>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</si>
  <si>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</si>
  <si>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</si>
  <si>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</si>
  <si>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</si>
  <si>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</si>
  <si>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</si>
  <si>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１</t>
  </si>
  <si>
    <t>2</t>
  </si>
  <si>
    <t>表－3</t>
  </si>
  <si>
    <t>沖縄県</t>
  </si>
  <si>
    <t>表－4</t>
  </si>
  <si>
    <t xml:space="preserve">        10</t>
  </si>
  <si>
    <t xml:space="preserve">        11</t>
  </si>
  <si>
    <t xml:space="preserve">        18</t>
  </si>
  <si>
    <t>表－7</t>
  </si>
  <si>
    <t>（　平　成　20　年　2　月　分　）</t>
  </si>
  <si>
    <t>変 化 率（％）</t>
  </si>
  <si>
    <t>寄 与 度</t>
  </si>
  <si>
    <t>ウエイト</t>
  </si>
  <si>
    <t>品目数</t>
  </si>
  <si>
    <t>対前年同月</t>
  </si>
  <si>
    <t xml:space="preserve">   生鮮食品を除く総合</t>
  </si>
  <si>
    <t xml:space="preserve">   持家の帰属家賃を除く総合</t>
  </si>
  <si>
    <t xml:space="preserve">   持家の帰属家賃及び　　　　　</t>
  </si>
  <si>
    <t xml:space="preserve">   食料（酒類を除く）及び　　　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</si>
  <si>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</si>
  <si>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</si>
  <si>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</si>
  <si>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</si>
  <si>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</si>
  <si>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</si>
  <si>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</si>
  <si>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</si>
  <si>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</si>
  <si>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</si>
  <si>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</si>
  <si>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</si>
  <si>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</si>
  <si>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</si>
  <si>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</si>
  <si>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</si>
  <si>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</si>
  <si>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</si>
  <si>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</si>
  <si>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</si>
  <si>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</si>
  <si>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</si>
  <si>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</si>
  <si>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</si>
  <si>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 xml:space="preserve">  消  費  者  物  価  中  分  類  指  数</t>
  </si>
  <si>
    <t>中    分    類</t>
  </si>
  <si>
    <t>指数</t>
  </si>
  <si>
    <t>中    分    類</t>
  </si>
  <si>
    <t>指数</t>
  </si>
  <si>
    <t>対前月</t>
  </si>
  <si>
    <t>対前月</t>
  </si>
  <si>
    <t>総                     合</t>
  </si>
  <si>
    <t>被  服  及  び  履  物</t>
  </si>
  <si>
    <t>衣             料</t>
  </si>
  <si>
    <t>和           服</t>
  </si>
  <si>
    <t>洋           服</t>
  </si>
  <si>
    <t xml:space="preserve">            生鮮食品を除く総合</t>
  </si>
  <si>
    <t>ｼｬﾂ・ｾ-ﾀ-・下着類　</t>
  </si>
  <si>
    <t xml:space="preserve">          エネルギーを除く総合</t>
  </si>
  <si>
    <t>下    着    類</t>
  </si>
  <si>
    <t>食                     料</t>
  </si>
  <si>
    <t>履     物     類</t>
  </si>
  <si>
    <t>他 の 被 服 類</t>
  </si>
  <si>
    <t>被服関連ｻｰﾋﾞｽ</t>
  </si>
  <si>
    <t>穀                 類</t>
  </si>
  <si>
    <t>保    健     医     療</t>
  </si>
  <si>
    <t>魚       介       類</t>
  </si>
  <si>
    <t xml:space="preserve">保健医療用品・器 具 </t>
  </si>
  <si>
    <t>肉                 類</t>
  </si>
  <si>
    <t xml:space="preserve">保 健 医 療 ｻ ｰ ﾋﾞ ｽ </t>
  </si>
  <si>
    <t>乳       卵       類</t>
  </si>
  <si>
    <t>交    通　・ 通     信</t>
  </si>
  <si>
    <t xml:space="preserve">交                  通 </t>
  </si>
  <si>
    <t xml:space="preserve">自 動 車 等 関 係 費 </t>
  </si>
  <si>
    <t>果                 物</t>
  </si>
  <si>
    <t xml:space="preserve">通                  信 </t>
  </si>
  <si>
    <t>教                     育</t>
  </si>
  <si>
    <t>油  脂・調  味  料</t>
  </si>
  <si>
    <t xml:space="preserve">授     業     料     等 </t>
  </si>
  <si>
    <t>菓       子       類</t>
  </si>
  <si>
    <t>調    理    食   品</t>
  </si>
  <si>
    <t xml:space="preserve">補     習     教     育 </t>
  </si>
  <si>
    <t>飲                 料</t>
  </si>
  <si>
    <t>教     養     娯     楽</t>
  </si>
  <si>
    <t>酒                 類</t>
  </si>
  <si>
    <t>外                 食</t>
  </si>
  <si>
    <t xml:space="preserve">教 養 娯 楽 用 品 </t>
  </si>
  <si>
    <t>住                     居</t>
  </si>
  <si>
    <t xml:space="preserve">書籍 ・ 他の印刷物 </t>
  </si>
  <si>
    <t xml:space="preserve">教 養 娯 楽 ｻ ｰ ﾋﾞ ｽ </t>
  </si>
  <si>
    <t>家                 賃</t>
  </si>
  <si>
    <t xml:space="preserve">諸         雑         費 </t>
  </si>
  <si>
    <t xml:space="preserve">理 美 容 ｻ ｰ ﾋﾞ ｽ </t>
  </si>
  <si>
    <t>設 備 修 繕・維 持</t>
  </si>
  <si>
    <t xml:space="preserve">理  美  容  用  品 </t>
  </si>
  <si>
    <t>光     熱  ・  水    道</t>
  </si>
  <si>
    <t xml:space="preserve">電 　　気　 　代 </t>
  </si>
  <si>
    <t xml:space="preserve">た       ば        こ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</si>
  <si>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</si>
  <si>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</si>
  <si>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</si>
  <si>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</si>
  <si>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</si>
  <si>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エ ネ ル ギ ー</t>
  </si>
  <si>
    <t>表－8</t>
  </si>
  <si>
    <t>（　平　成　２　０　年　2　月　分　）</t>
  </si>
  <si>
    <t>中    分    類</t>
  </si>
  <si>
    <t>指数</t>
  </si>
  <si>
    <t>総                     合</t>
  </si>
  <si>
    <t>被  服  及  び  履  物</t>
  </si>
  <si>
    <t>表－5</t>
  </si>
  <si>
    <t>全国</t>
  </si>
  <si>
    <t>表－6</t>
  </si>
  <si>
    <t>平成　 4</t>
  </si>
  <si>
    <t xml:space="preserve">        10</t>
  </si>
  <si>
    <t xml:space="preserve">        11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</si>
</sst>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0.0"/>
    <numFmt numFmtId="187" formatCode=".0"/>
    <numFmt numFmtId="188" formatCode="&quot;０&quot;"/>
    <numFmt numFmtId="189" formatCode="0.0000"/>
    <numFmt numFmtId="190" formatCode="0.00000"/>
    <numFmt numFmtId="191" formatCode=".000000"/>
    <numFmt numFmtId="192" formatCode=".0000"/>
    <numFmt numFmtId="193" formatCode="&quot;青&quot;"/>
    <numFmt numFmtId="194" formatCode="&quot;黄&quot;&quot;色&quot;"/>
    <numFmt numFmtId="195" formatCode="0.0_);[Red]\(0.0\)"/>
    <numFmt numFmtId="196" formatCode="0_);[Red]\(0\)"/>
    <numFmt numFmtId="197" formatCode="0.0_ "/>
    <numFmt numFmtId="198" formatCode="0;[Red]0"/>
    <numFmt numFmtId="199" formatCode="0.0;&quot;△ &quot;0.0"/>
    <numFmt numFmtId="200" formatCode="0;&quot;△ &quot;0"/>
    <numFmt numFmtId="201" formatCode="0.0_ ;[Red]\-0.0\ "/>
    <numFmt numFmtId="202" formatCode="#,##0_ "/>
    <numFmt numFmtId="203" formatCode="#,##0.0_ "/>
    <numFmt numFmtId="204" formatCode="#,##0.0;&quot;△ &quot;#,##0.0"/>
    <numFmt numFmtId="205" formatCode="0.00_ "/>
    <numFmt numFmtId="206" formatCode="0.00000_ "/>
    <numFmt numFmtId="207" formatCode="0.000_ "/>
    <numFmt numFmtId="208" formatCode="0.0000000"/>
    <numFmt numFmtId="209" formatCode="0.000"/>
    <numFmt numFmtId="210" formatCode="[White]General"/>
    <numFmt numFmtId="211" formatCode="[White]0.0,"/>
    <numFmt numFmtId="212" formatCode="[White]0.0\ "/>
    <numFmt numFmtId="213" formatCode="[Red]General"/>
    <numFmt numFmtId="214" formatCode="[Green]General"/>
    <numFmt numFmtId="215" formatCode="0.00_);[Red]\(0.00\)"/>
    <numFmt numFmtId="216" formatCode="[&lt;=999]000;[&lt;=99999]000\-00;000\-0000"/>
    <numFmt numFmtId="217" formatCode="0_ "/>
    <numFmt numFmtId="218" formatCode="#,##0;[Red]#,##0"/>
    <numFmt numFmtId="219" formatCode="0.0;[Red]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System"/>
      <family val="0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7" fontId="2" fillId="0" borderId="5" xfId="0" applyNumberFormat="1" applyFont="1" applyBorder="1" applyAlignment="1">
      <alignment vertical="center" wrapText="1"/>
    </xf>
    <xf numFmtId="197" fontId="2" fillId="0" borderId="6" xfId="0" applyNumberFormat="1" applyFont="1" applyBorder="1" applyAlignment="1">
      <alignment vertical="center" wrapText="1"/>
    </xf>
    <xf numFmtId="197" fontId="2" fillId="0" borderId="7" xfId="0" applyNumberFormat="1" applyFont="1" applyBorder="1" applyAlignment="1">
      <alignment vertical="center" wrapText="1"/>
    </xf>
    <xf numFmtId="197" fontId="2" fillId="0" borderId="6" xfId="0" applyNumberFormat="1" applyFont="1" applyBorder="1" applyAlignment="1">
      <alignment horizontal="right" vertical="center" wrapText="1"/>
    </xf>
    <xf numFmtId="197" fontId="2" fillId="0" borderId="2" xfId="0" applyNumberFormat="1" applyFont="1" applyBorder="1" applyAlignment="1">
      <alignment horizontal="right" vertical="center" wrapText="1"/>
    </xf>
    <xf numFmtId="197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7" fontId="2" fillId="0" borderId="11" xfId="0" applyNumberFormat="1" applyFont="1" applyBorder="1" applyAlignment="1">
      <alignment vertical="center" wrapText="1"/>
    </xf>
    <xf numFmtId="197" fontId="2" fillId="0" borderId="12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 wrapText="1"/>
    </xf>
    <xf numFmtId="197" fontId="2" fillId="0" borderId="12" xfId="0" applyNumberFormat="1" applyFont="1" applyBorder="1" applyAlignment="1">
      <alignment horizontal="right" vertical="center" wrapText="1"/>
    </xf>
    <xf numFmtId="197" fontId="2" fillId="0" borderId="14" xfId="0" applyNumberFormat="1" applyFont="1" applyBorder="1" applyAlignment="1">
      <alignment horizontal="right" vertical="center" wrapText="1"/>
    </xf>
    <xf numFmtId="197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/>
    </xf>
    <xf numFmtId="197" fontId="2" fillId="0" borderId="17" xfId="0" applyNumberFormat="1" applyFont="1" applyBorder="1" applyAlignment="1">
      <alignment horizontal="right" vertical="center" wrapText="1"/>
    </xf>
    <xf numFmtId="197" fontId="2" fillId="0" borderId="18" xfId="0" applyNumberFormat="1" applyFont="1" applyBorder="1" applyAlignment="1">
      <alignment vertical="center" wrapText="1"/>
    </xf>
    <xf numFmtId="197" fontId="2" fillId="0" borderId="18" xfId="0" applyNumberFormat="1" applyFont="1" applyBorder="1" applyAlignment="1">
      <alignment horizontal="right" vertical="center" wrapText="1"/>
    </xf>
    <xf numFmtId="197" fontId="2" fillId="0" borderId="1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/>
    </xf>
    <xf numFmtId="197" fontId="2" fillId="0" borderId="11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right" vertical="center"/>
    </xf>
    <xf numFmtId="197" fontId="2" fillId="0" borderId="22" xfId="0" applyNumberFormat="1" applyFont="1" applyBorder="1" applyAlignment="1">
      <alignment horizontal="right" vertical="center" wrapText="1"/>
    </xf>
    <xf numFmtId="197" fontId="2" fillId="0" borderId="23" xfId="0" applyNumberFormat="1" applyFont="1" applyBorder="1" applyAlignment="1">
      <alignment vertical="center" wrapText="1"/>
    </xf>
    <xf numFmtId="197" fontId="2" fillId="0" borderId="23" xfId="0" applyNumberFormat="1" applyFont="1" applyBorder="1" applyAlignment="1">
      <alignment horizontal="right" vertical="center" wrapText="1"/>
    </xf>
    <xf numFmtId="197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/>
    </xf>
    <xf numFmtId="198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98" fontId="2" fillId="0" borderId="10" xfId="0" applyNumberFormat="1" applyFont="1" applyFill="1" applyBorder="1" applyAlignment="1">
      <alignment vertical="center"/>
    </xf>
    <xf numFmtId="198" fontId="2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8" fontId="2" fillId="0" borderId="16" xfId="0" applyNumberFormat="1" applyFont="1" applyBorder="1" applyAlignment="1">
      <alignment vertical="center"/>
    </xf>
    <xf numFmtId="197" fontId="2" fillId="0" borderId="17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197" fontId="2" fillId="0" borderId="5" xfId="0" applyNumberFormat="1" applyFont="1" applyBorder="1" applyAlignment="1">
      <alignment horizontal="right" vertical="center" wrapText="1"/>
    </xf>
    <xf numFmtId="197" fontId="2" fillId="0" borderId="7" xfId="0" applyNumberFormat="1" applyFont="1" applyBorder="1" applyAlignment="1">
      <alignment horizontal="right" vertical="center" wrapText="1"/>
    </xf>
    <xf numFmtId="197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97" fontId="2" fillId="0" borderId="31" xfId="0" applyNumberFormat="1" applyFont="1" applyBorder="1" applyAlignment="1">
      <alignment horizontal="right" vertical="center" wrapText="1"/>
    </xf>
    <xf numFmtId="197" fontId="2" fillId="0" borderId="32" xfId="0" applyNumberFormat="1" applyFont="1" applyBorder="1" applyAlignment="1">
      <alignment horizontal="right" vertical="center" wrapText="1"/>
    </xf>
    <xf numFmtId="197" fontId="2" fillId="0" borderId="33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98" fontId="2" fillId="0" borderId="30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right" vertical="center"/>
    </xf>
    <xf numFmtId="197" fontId="2" fillId="0" borderId="22" xfId="0" applyNumberFormat="1" applyFont="1" applyBorder="1" applyAlignment="1">
      <alignment vertical="center" wrapText="1"/>
    </xf>
    <xf numFmtId="198" fontId="2" fillId="0" borderId="21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0" fontId="2" fillId="0" borderId="0" xfId="21" applyFont="1" applyAlignment="1">
      <alignment vertical="center"/>
      <protection/>
    </xf>
    <xf numFmtId="0" fontId="2" fillId="0" borderId="0" xfId="21" applyNumberFormat="1" applyFont="1" applyAlignment="1" applyProtection="1">
      <alignment vertical="center"/>
      <protection locked="0"/>
    </xf>
    <xf numFmtId="0" fontId="2" fillId="0" borderId="0" xfId="21" applyFont="1" applyAlignment="1">
      <alignment horizontal="right" vertical="center"/>
      <protection/>
    </xf>
    <xf numFmtId="0" fontId="0" fillId="0" borderId="37" xfId="21" applyNumberFormat="1" applyFont="1" applyBorder="1" applyAlignment="1" applyProtection="1">
      <alignment horizontal="center" vertical="center"/>
      <protection locked="0"/>
    </xf>
    <xf numFmtId="0" fontId="4" fillId="0" borderId="37" xfId="21" applyNumberFormat="1" applyFont="1" applyBorder="1" applyAlignment="1" applyProtection="1">
      <alignment horizontal="center" vertical="center"/>
      <protection locked="0"/>
    </xf>
    <xf numFmtId="186" fontId="2" fillId="0" borderId="4" xfId="21" applyNumberFormat="1" applyFont="1" applyBorder="1" applyAlignment="1">
      <alignment vertical="center"/>
      <protection/>
    </xf>
    <xf numFmtId="186" fontId="2" fillId="0" borderId="7" xfId="21" applyNumberFormat="1" applyFont="1" applyBorder="1" applyAlignment="1" applyProtection="1">
      <alignment vertical="center"/>
      <protection locked="0"/>
    </xf>
    <xf numFmtId="186" fontId="2" fillId="0" borderId="6" xfId="21" applyNumberFormat="1" applyFont="1" applyBorder="1" applyAlignment="1" applyProtection="1">
      <alignment vertical="center"/>
      <protection locked="0"/>
    </xf>
    <xf numFmtId="205" fontId="2" fillId="0" borderId="38" xfId="21" applyNumberFormat="1" applyFont="1" applyBorder="1" applyAlignment="1">
      <alignment vertical="center"/>
      <protection/>
    </xf>
    <xf numFmtId="205" fontId="2" fillId="0" borderId="39" xfId="21" applyNumberFormat="1" applyFont="1" applyBorder="1" applyAlignment="1">
      <alignment vertical="center"/>
      <protection/>
    </xf>
    <xf numFmtId="3" fontId="2" fillId="0" borderId="6" xfId="21" applyNumberFormat="1" applyFont="1" applyBorder="1" applyAlignment="1">
      <alignment vertical="center"/>
      <protection/>
    </xf>
    <xf numFmtId="3" fontId="2" fillId="0" borderId="40" xfId="21" applyNumberFormat="1" applyFont="1" applyFill="1" applyBorder="1" applyAlignment="1" applyProtection="1">
      <alignment vertical="center"/>
      <protection/>
    </xf>
    <xf numFmtId="186" fontId="2" fillId="0" borderId="28" xfId="21" applyNumberFormat="1" applyFont="1" applyBorder="1" applyAlignment="1">
      <alignment vertical="center"/>
      <protection/>
    </xf>
    <xf numFmtId="186" fontId="2" fillId="0" borderId="38" xfId="21" applyNumberFormat="1" applyFont="1" applyBorder="1" applyAlignment="1" applyProtection="1">
      <alignment vertical="center"/>
      <protection locked="0"/>
    </xf>
    <xf numFmtId="3" fontId="2" fillId="0" borderId="38" xfId="21" applyNumberFormat="1" applyFont="1" applyBorder="1" applyAlignment="1" applyProtection="1">
      <alignment vertical="center"/>
      <protection locked="0"/>
    </xf>
    <xf numFmtId="3" fontId="2" fillId="0" borderId="33" xfId="21" applyNumberFormat="1" applyFont="1" applyFill="1" applyBorder="1" applyAlignment="1">
      <alignment vertical="center"/>
      <protection/>
    </xf>
    <xf numFmtId="186" fontId="2" fillId="0" borderId="0" xfId="21" applyNumberFormat="1" applyFont="1" applyFill="1" applyBorder="1" applyAlignment="1">
      <alignment vertical="center"/>
      <protection/>
    </xf>
    <xf numFmtId="186" fontId="2" fillId="0" borderId="41" xfId="21" applyNumberFormat="1" applyFont="1" applyFill="1" applyBorder="1" applyAlignment="1" applyProtection="1">
      <alignment vertical="center"/>
      <protection locked="0"/>
    </xf>
    <xf numFmtId="205" fontId="2" fillId="0" borderId="12" xfId="21" applyNumberFormat="1" applyFont="1" applyBorder="1" applyAlignment="1">
      <alignment vertical="center"/>
      <protection/>
    </xf>
    <xf numFmtId="3" fontId="2" fillId="0" borderId="41" xfId="21" applyNumberFormat="1" applyFont="1" applyBorder="1" applyAlignment="1">
      <alignment vertical="center"/>
      <protection/>
    </xf>
    <xf numFmtId="3" fontId="2" fillId="0" borderId="15" xfId="21" applyNumberFormat="1" applyFont="1" applyFill="1" applyBorder="1" applyAlignment="1" applyProtection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10" xfId="21" applyNumberFormat="1" applyFont="1" applyBorder="1" applyAlignment="1">
      <alignment vertical="center"/>
      <protection/>
    </xf>
    <xf numFmtId="0" fontId="2" fillId="0" borderId="26" xfId="21" applyFont="1" applyBorder="1" applyAlignment="1">
      <alignment vertical="center"/>
      <protection/>
    </xf>
    <xf numFmtId="186" fontId="2" fillId="0" borderId="28" xfId="21" applyNumberFormat="1" applyFont="1" applyFill="1" applyBorder="1" applyAlignment="1">
      <alignment horizontal="right" vertical="center"/>
      <protection/>
    </xf>
    <xf numFmtId="186" fontId="2" fillId="0" borderId="38" xfId="21" applyNumberFormat="1" applyFont="1" applyFill="1" applyBorder="1" applyAlignment="1" applyProtection="1">
      <alignment vertical="center"/>
      <protection locked="0"/>
    </xf>
    <xf numFmtId="0" fontId="2" fillId="0" borderId="25" xfId="21" applyFont="1" applyBorder="1" applyAlignment="1">
      <alignment vertical="center"/>
      <protection/>
    </xf>
    <xf numFmtId="0" fontId="2" fillId="0" borderId="16" xfId="21" applyFont="1" applyBorder="1" applyAlignment="1">
      <alignment vertical="center"/>
      <protection/>
    </xf>
    <xf numFmtId="0" fontId="2" fillId="0" borderId="42" xfId="21" applyNumberFormat="1" applyFont="1" applyBorder="1" applyAlignment="1">
      <alignment vertical="center"/>
      <protection/>
    </xf>
    <xf numFmtId="3" fontId="2" fillId="0" borderId="33" xfId="21" applyNumberFormat="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26" xfId="21" applyNumberFormat="1" applyFont="1" applyBorder="1" applyAlignment="1">
      <alignment vertical="center"/>
      <protection/>
    </xf>
    <xf numFmtId="186" fontId="2" fillId="0" borderId="10" xfId="21" applyNumberFormat="1" applyFont="1" applyBorder="1" applyAlignment="1">
      <alignment vertical="center"/>
      <protection/>
    </xf>
    <xf numFmtId="186" fontId="2" fillId="0" borderId="12" xfId="21" applyNumberFormat="1" applyFont="1" applyBorder="1" applyAlignment="1" applyProtection="1">
      <alignment vertical="center"/>
      <protection locked="0"/>
    </xf>
    <xf numFmtId="186" fontId="2" fillId="0" borderId="13" xfId="21" applyNumberFormat="1" applyFont="1" applyBorder="1" applyAlignment="1" applyProtection="1">
      <alignment vertical="center"/>
      <protection locked="0"/>
    </xf>
    <xf numFmtId="205" fontId="2" fillId="0" borderId="13" xfId="21" applyNumberFormat="1" applyFont="1" applyBorder="1" applyAlignment="1">
      <alignment vertical="center"/>
      <protection/>
    </xf>
    <xf numFmtId="3" fontId="2" fillId="0" borderId="13" xfId="21" applyNumberFormat="1" applyFont="1" applyBorder="1" applyAlignment="1" applyProtection="1">
      <alignment vertical="center"/>
      <protection locked="0"/>
    </xf>
    <xf numFmtId="3" fontId="2" fillId="0" borderId="15" xfId="21" applyNumberFormat="1" applyFont="1" applyBorder="1" applyAlignment="1">
      <alignment vertical="center"/>
      <protection/>
    </xf>
    <xf numFmtId="3" fontId="2" fillId="0" borderId="25" xfId="21" applyNumberFormat="1" applyFont="1" applyBorder="1" applyAlignment="1" applyProtection="1">
      <alignment vertical="center"/>
      <protection locked="0"/>
    </xf>
    <xf numFmtId="186" fontId="2" fillId="0" borderId="0" xfId="21" applyNumberFormat="1" applyFont="1" applyBorder="1" applyAlignment="1">
      <alignment vertical="center"/>
      <protection/>
    </xf>
    <xf numFmtId="186" fontId="2" fillId="0" borderId="41" xfId="21" applyNumberFormat="1" applyFont="1" applyBorder="1" applyAlignment="1" applyProtection="1">
      <alignment vertical="center"/>
      <protection locked="0"/>
    </xf>
    <xf numFmtId="186" fontId="2" fillId="0" borderId="18" xfId="21" applyNumberFormat="1" applyFont="1" applyBorder="1" applyAlignment="1" applyProtection="1">
      <alignment vertical="center"/>
      <protection locked="0"/>
    </xf>
    <xf numFmtId="205" fontId="2" fillId="0" borderId="41" xfId="21" applyNumberFormat="1" applyFont="1" applyBorder="1" applyAlignment="1">
      <alignment vertical="center"/>
      <protection/>
    </xf>
    <xf numFmtId="3" fontId="2" fillId="0" borderId="41" xfId="21" applyNumberFormat="1" applyFont="1" applyBorder="1" applyAlignment="1" applyProtection="1">
      <alignment vertical="center"/>
      <protection locked="0"/>
    </xf>
    <xf numFmtId="3" fontId="2" fillId="0" borderId="43" xfId="21" applyNumberFormat="1" applyFont="1" applyFill="1" applyBorder="1" applyAlignment="1">
      <alignment vertical="center"/>
      <protection/>
    </xf>
    <xf numFmtId="3" fontId="2" fillId="0" borderId="9" xfId="21" applyNumberFormat="1" applyFont="1" applyBorder="1" applyAlignment="1" applyProtection="1">
      <alignment vertical="center"/>
      <protection locked="0"/>
    </xf>
    <xf numFmtId="3" fontId="2" fillId="0" borderId="10" xfId="21" applyNumberFormat="1" applyFont="1" applyBorder="1" applyAlignment="1" applyProtection="1">
      <alignment vertical="center"/>
      <protection locked="0"/>
    </xf>
    <xf numFmtId="0" fontId="2" fillId="0" borderId="26" xfId="21" applyNumberFormat="1" applyFont="1" applyBorder="1" applyAlignment="1">
      <alignment horizontal="left" vertical="center"/>
      <protection/>
    </xf>
    <xf numFmtId="3" fontId="2" fillId="0" borderId="9" xfId="21" applyNumberFormat="1" applyFont="1" applyBorder="1" applyAlignment="1">
      <alignment vertical="center"/>
      <protection/>
    </xf>
    <xf numFmtId="3" fontId="2" fillId="0" borderId="10" xfId="21" applyNumberFormat="1" applyFont="1" applyBorder="1" applyAlignment="1">
      <alignment vertical="center"/>
      <protection/>
    </xf>
    <xf numFmtId="186" fontId="2" fillId="0" borderId="28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/>
      <protection/>
    </xf>
    <xf numFmtId="218" fontId="2" fillId="0" borderId="33" xfId="21" applyNumberFormat="1" applyFont="1" applyBorder="1" applyAlignment="1">
      <alignment vertical="center"/>
      <protection/>
    </xf>
    <xf numFmtId="0" fontId="6" fillId="0" borderId="9" xfId="21" applyNumberFormat="1" applyFont="1" applyFill="1" applyBorder="1" applyAlignment="1">
      <alignment vertical="center"/>
      <protection/>
    </xf>
    <xf numFmtId="186" fontId="2" fillId="0" borderId="10" xfId="21" applyNumberFormat="1" applyFont="1" applyFill="1" applyBorder="1" applyAlignment="1">
      <alignment vertical="center"/>
      <protection/>
    </xf>
    <xf numFmtId="186" fontId="2" fillId="0" borderId="13" xfId="21" applyNumberFormat="1" applyFont="1" applyFill="1" applyBorder="1" applyAlignment="1" applyProtection="1">
      <alignment vertical="center"/>
      <protection locked="0"/>
    </xf>
    <xf numFmtId="186" fontId="2" fillId="0" borderId="11" xfId="21" applyNumberFormat="1" applyFont="1" applyFill="1" applyBorder="1" applyAlignment="1">
      <alignment vertical="center"/>
      <protection/>
    </xf>
    <xf numFmtId="186" fontId="2" fillId="0" borderId="12" xfId="21" applyNumberFormat="1" applyFont="1" applyFill="1" applyBorder="1" applyAlignment="1" applyProtection="1">
      <alignment vertical="center"/>
      <protection locked="0"/>
    </xf>
    <xf numFmtId="3" fontId="2" fillId="0" borderId="12" xfId="21" applyNumberFormat="1" applyFont="1" applyBorder="1" applyAlignment="1" applyProtection="1">
      <alignment vertical="center"/>
      <protection locked="0"/>
    </xf>
    <xf numFmtId="0" fontId="2" fillId="0" borderId="11" xfId="21" applyFont="1" applyBorder="1" applyAlignment="1">
      <alignment vertical="center"/>
      <protection/>
    </xf>
    <xf numFmtId="0" fontId="2" fillId="0" borderId="12" xfId="21" applyFont="1" applyBorder="1" applyAlignment="1">
      <alignment vertical="center"/>
      <protection/>
    </xf>
    <xf numFmtId="0" fontId="2" fillId="0" borderId="15" xfId="21" applyFont="1" applyBorder="1" applyAlignment="1">
      <alignment vertical="center"/>
      <protection/>
    </xf>
    <xf numFmtId="0" fontId="2" fillId="0" borderId="20" xfId="21" applyFont="1" applyBorder="1" applyAlignment="1">
      <alignment vertical="center"/>
      <protection/>
    </xf>
    <xf numFmtId="186" fontId="2" fillId="0" borderId="21" xfId="21" applyNumberFormat="1" applyFont="1" applyBorder="1" applyAlignment="1">
      <alignment vertical="center"/>
      <protection/>
    </xf>
    <xf numFmtId="186" fontId="2" fillId="0" borderId="37" xfId="21" applyNumberFormat="1" applyFont="1" applyBorder="1" applyAlignment="1" applyProtection="1">
      <alignment vertical="center"/>
      <protection locked="0"/>
    </xf>
    <xf numFmtId="205" fontId="2" fillId="0" borderId="37" xfId="21" applyNumberFormat="1" applyFont="1" applyBorder="1" applyAlignment="1">
      <alignment vertical="center"/>
      <protection/>
    </xf>
    <xf numFmtId="205" fontId="2" fillId="0" borderId="23" xfId="21" applyNumberFormat="1" applyFont="1" applyBorder="1" applyAlignment="1">
      <alignment vertical="center"/>
      <protection/>
    </xf>
    <xf numFmtId="3" fontId="2" fillId="0" borderId="37" xfId="21" applyNumberFormat="1" applyFont="1" applyBorder="1" applyAlignment="1" applyProtection="1">
      <alignment vertical="center"/>
      <protection locked="0"/>
    </xf>
    <xf numFmtId="3" fontId="2" fillId="0" borderId="24" xfId="21" applyNumberFormat="1" applyFont="1" applyBorder="1" applyAlignment="1">
      <alignment vertical="center"/>
      <protection/>
    </xf>
    <xf numFmtId="0" fontId="2" fillId="0" borderId="21" xfId="21" applyFont="1" applyBorder="1" applyAlignment="1">
      <alignment vertical="center"/>
      <protection/>
    </xf>
    <xf numFmtId="0" fontId="2" fillId="0" borderId="22" xfId="21" applyFont="1" applyBorder="1" applyAlignment="1">
      <alignment vertical="center"/>
      <protection/>
    </xf>
    <xf numFmtId="0" fontId="2" fillId="0" borderId="23" xfId="21" applyFont="1" applyBorder="1" applyAlignment="1">
      <alignment vertical="center"/>
      <protection/>
    </xf>
    <xf numFmtId="0" fontId="2" fillId="0" borderId="24" xfId="21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NumberFormat="1" applyFont="1" applyAlignment="1" applyProtection="1">
      <alignment vertical="center"/>
      <protection locked="0"/>
    </xf>
    <xf numFmtId="0" fontId="2" fillId="0" borderId="0" xfId="20" applyFont="1" applyAlignment="1">
      <alignment horizontal="right" vertical="center"/>
      <protection/>
    </xf>
    <xf numFmtId="0" fontId="0" fillId="0" borderId="37" xfId="20" applyNumberFormat="1" applyFont="1" applyBorder="1" applyAlignment="1" applyProtection="1">
      <alignment horizontal="center" vertical="center"/>
      <protection locked="0"/>
    </xf>
    <xf numFmtId="0" fontId="4" fillId="0" borderId="37" xfId="20" applyNumberFormat="1" applyFont="1" applyBorder="1" applyAlignment="1" applyProtection="1">
      <alignment horizontal="center" vertical="center"/>
      <protection locked="0"/>
    </xf>
    <xf numFmtId="186" fontId="2" fillId="0" borderId="7" xfId="20" applyNumberFormat="1" applyFont="1" applyBorder="1" applyAlignment="1" applyProtection="1">
      <alignment vertical="center"/>
      <protection locked="0"/>
    </xf>
    <xf numFmtId="186" fontId="2" fillId="0" borderId="6" xfId="20" applyNumberFormat="1" applyFont="1" applyBorder="1" applyAlignment="1" applyProtection="1">
      <alignment vertical="center"/>
      <protection locked="0"/>
    </xf>
    <xf numFmtId="205" fontId="2" fillId="0" borderId="38" xfId="20" applyNumberFormat="1" applyFont="1" applyBorder="1" applyAlignment="1">
      <alignment vertical="center"/>
      <protection/>
    </xf>
    <xf numFmtId="205" fontId="2" fillId="0" borderId="39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40" xfId="20" applyNumberFormat="1" applyFont="1" applyFill="1" applyBorder="1" applyAlignment="1" applyProtection="1">
      <alignment vertical="center"/>
      <protection/>
    </xf>
    <xf numFmtId="186" fontId="2" fillId="0" borderId="28" xfId="20" applyNumberFormat="1" applyFont="1" applyBorder="1" applyAlignment="1">
      <alignment vertical="center"/>
      <protection/>
    </xf>
    <xf numFmtId="186" fontId="2" fillId="0" borderId="38" xfId="20" applyNumberFormat="1" applyFont="1" applyBorder="1" applyAlignment="1" applyProtection="1">
      <alignment vertical="center"/>
      <protection locked="0"/>
    </xf>
    <xf numFmtId="3" fontId="2" fillId="0" borderId="38" xfId="20" applyNumberFormat="1" applyFont="1" applyBorder="1" applyAlignment="1" applyProtection="1">
      <alignment vertical="center"/>
      <protection locked="0"/>
    </xf>
    <xf numFmtId="3" fontId="2" fillId="0" borderId="33" xfId="20" applyNumberFormat="1" applyFont="1" applyFill="1" applyBorder="1" applyAlignment="1">
      <alignment vertical="center"/>
      <protection/>
    </xf>
    <xf numFmtId="186" fontId="2" fillId="0" borderId="41" xfId="20" applyNumberFormat="1" applyFont="1" applyFill="1" applyBorder="1" applyAlignment="1" applyProtection="1">
      <alignment vertical="center"/>
      <protection locked="0"/>
    </xf>
    <xf numFmtId="205" fontId="2" fillId="0" borderId="12" xfId="20" applyNumberFormat="1" applyFont="1" applyBorder="1" applyAlignment="1">
      <alignment vertical="center"/>
      <protection/>
    </xf>
    <xf numFmtId="3" fontId="2" fillId="0" borderId="41" xfId="20" applyNumberFormat="1" applyFont="1" applyBorder="1" applyAlignment="1">
      <alignment vertical="center"/>
      <protection/>
    </xf>
    <xf numFmtId="3" fontId="2" fillId="0" borderId="15" xfId="20" applyNumberFormat="1" applyFont="1" applyFill="1" applyBorder="1" applyAlignment="1" applyProtection="1">
      <alignment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10" xfId="20" applyNumberFormat="1" applyFont="1" applyBorder="1" applyAlignment="1">
      <alignment vertical="center"/>
      <protection/>
    </xf>
    <xf numFmtId="0" fontId="2" fillId="0" borderId="26" xfId="20" applyFont="1" applyBorder="1" applyAlignment="1">
      <alignment vertical="center"/>
      <protection/>
    </xf>
    <xf numFmtId="186" fontId="2" fillId="0" borderId="38" xfId="20" applyNumberFormat="1" applyFont="1" applyFill="1" applyBorder="1" applyAlignment="1" applyProtection="1">
      <alignment vertical="center"/>
      <protection locked="0"/>
    </xf>
    <xf numFmtId="0" fontId="2" fillId="0" borderId="25" xfId="20" applyFont="1" applyBorder="1" applyAlignment="1">
      <alignment vertical="center"/>
      <protection/>
    </xf>
    <xf numFmtId="0" fontId="2" fillId="0" borderId="16" xfId="20" applyFont="1" applyBorder="1" applyAlignment="1">
      <alignment vertical="center"/>
      <protection/>
    </xf>
    <xf numFmtId="0" fontId="2" fillId="0" borderId="42" xfId="20" applyNumberFormat="1" applyFont="1" applyBorder="1" applyAlignment="1">
      <alignment vertical="center"/>
      <protection/>
    </xf>
    <xf numFmtId="3" fontId="2" fillId="0" borderId="33" xfId="20" applyNumberFormat="1" applyFont="1" applyBorder="1" applyAlignment="1">
      <alignment vertical="center"/>
      <protection/>
    </xf>
    <xf numFmtId="0" fontId="2" fillId="0" borderId="10" xfId="20" applyFont="1" applyBorder="1" applyAlignment="1">
      <alignment vertical="center"/>
      <protection/>
    </xf>
    <xf numFmtId="0" fontId="2" fillId="0" borderId="26" xfId="20" applyNumberFormat="1" applyFont="1" applyBorder="1" applyAlignment="1">
      <alignment vertical="center"/>
      <protection/>
    </xf>
    <xf numFmtId="186" fontId="2" fillId="0" borderId="10" xfId="20" applyNumberFormat="1" applyFont="1" applyBorder="1" applyAlignment="1">
      <alignment vertical="center"/>
      <protection/>
    </xf>
    <xf numFmtId="186" fontId="2" fillId="0" borderId="12" xfId="20" applyNumberFormat="1" applyFont="1" applyBorder="1" applyAlignment="1" applyProtection="1">
      <alignment vertical="center"/>
      <protection locked="0"/>
    </xf>
    <xf numFmtId="186" fontId="2" fillId="0" borderId="13" xfId="20" applyNumberFormat="1" applyFont="1" applyBorder="1" applyAlignment="1" applyProtection="1">
      <alignment vertical="center"/>
      <protection locked="0"/>
    </xf>
    <xf numFmtId="205" fontId="2" fillId="0" borderId="13" xfId="20" applyNumberFormat="1" applyFont="1" applyBorder="1" applyAlignment="1">
      <alignment vertical="center"/>
      <protection/>
    </xf>
    <xf numFmtId="3" fontId="2" fillId="0" borderId="13" xfId="20" applyNumberFormat="1" applyFont="1" applyBorder="1" applyAlignment="1" applyProtection="1">
      <alignment vertical="center"/>
      <protection locked="0"/>
    </xf>
    <xf numFmtId="3" fontId="2" fillId="0" borderId="15" xfId="20" applyNumberFormat="1" applyFont="1" applyBorder="1" applyAlignment="1">
      <alignment vertical="center"/>
      <protection/>
    </xf>
    <xf numFmtId="3" fontId="2" fillId="0" borderId="25" xfId="20" applyNumberFormat="1" applyFont="1" applyBorder="1" applyAlignment="1" applyProtection="1">
      <alignment vertical="center"/>
      <protection locked="0"/>
    </xf>
    <xf numFmtId="186" fontId="2" fillId="0" borderId="0" xfId="20" applyNumberFormat="1" applyFont="1" applyBorder="1" applyAlignment="1">
      <alignment vertical="center"/>
      <protection/>
    </xf>
    <xf numFmtId="186" fontId="2" fillId="0" borderId="41" xfId="20" applyNumberFormat="1" applyFont="1" applyBorder="1" applyAlignment="1" applyProtection="1">
      <alignment vertical="center"/>
      <protection locked="0"/>
    </xf>
    <xf numFmtId="186" fontId="2" fillId="0" borderId="18" xfId="20" applyNumberFormat="1" applyFont="1" applyBorder="1" applyAlignment="1" applyProtection="1">
      <alignment vertical="center"/>
      <protection locked="0"/>
    </xf>
    <xf numFmtId="205" fontId="2" fillId="0" borderId="41" xfId="20" applyNumberFormat="1" applyFont="1" applyBorder="1" applyAlignment="1">
      <alignment vertical="center"/>
      <protection/>
    </xf>
    <xf numFmtId="3" fontId="2" fillId="0" borderId="41" xfId="20" applyNumberFormat="1" applyFont="1" applyBorder="1" applyAlignment="1" applyProtection="1">
      <alignment vertical="center"/>
      <protection locked="0"/>
    </xf>
    <xf numFmtId="3" fontId="2" fillId="0" borderId="43" xfId="20" applyNumberFormat="1" applyFont="1" applyFill="1" applyBorder="1" applyAlignment="1">
      <alignment vertical="center"/>
      <protection/>
    </xf>
    <xf numFmtId="3" fontId="2" fillId="0" borderId="9" xfId="20" applyNumberFormat="1" applyFont="1" applyBorder="1" applyAlignment="1" applyProtection="1">
      <alignment vertical="center"/>
      <protection locked="0"/>
    </xf>
    <xf numFmtId="3" fontId="2" fillId="0" borderId="10" xfId="20" applyNumberFormat="1" applyFont="1" applyBorder="1" applyAlignment="1" applyProtection="1">
      <alignment vertical="center"/>
      <protection locked="0"/>
    </xf>
    <xf numFmtId="0" fontId="2" fillId="0" borderId="26" xfId="20" applyNumberFormat="1" applyFont="1" applyBorder="1" applyAlignment="1">
      <alignment horizontal="left" vertical="center"/>
      <protection/>
    </xf>
    <xf numFmtId="3" fontId="2" fillId="0" borderId="9" xfId="20" applyNumberFormat="1" applyFont="1" applyBorder="1" applyAlignment="1">
      <alignment vertical="center"/>
      <protection/>
    </xf>
    <xf numFmtId="3" fontId="2" fillId="0" borderId="10" xfId="20" applyNumberFormat="1" applyFont="1" applyBorder="1" applyAlignment="1">
      <alignment vertical="center"/>
      <protection/>
    </xf>
    <xf numFmtId="0" fontId="2" fillId="0" borderId="9" xfId="20" applyFont="1" applyFill="1" applyBorder="1" applyAlignment="1">
      <alignment vertical="center"/>
      <protection/>
    </xf>
    <xf numFmtId="218" fontId="2" fillId="0" borderId="33" xfId="20" applyNumberFormat="1" applyFont="1" applyBorder="1" applyAlignment="1">
      <alignment vertical="center"/>
      <protection/>
    </xf>
    <xf numFmtId="0" fontId="6" fillId="0" borderId="9" xfId="20" applyNumberFormat="1" applyFont="1" applyFill="1" applyBorder="1" applyAlignment="1">
      <alignment vertical="center"/>
      <protection/>
    </xf>
    <xf numFmtId="186" fontId="2" fillId="0" borderId="38" xfId="20" applyNumberFormat="1" applyFont="1" applyBorder="1" applyAlignment="1">
      <alignment vertical="center"/>
      <protection/>
    </xf>
    <xf numFmtId="186" fontId="2" fillId="0" borderId="10" xfId="20" applyNumberFormat="1" applyFont="1" applyFill="1" applyBorder="1" applyAlignment="1">
      <alignment vertical="center"/>
      <protection/>
    </xf>
    <xf numFmtId="186" fontId="2" fillId="0" borderId="13" xfId="20" applyNumberFormat="1" applyFont="1" applyFill="1" applyBorder="1" applyAlignment="1" applyProtection="1">
      <alignment vertical="center"/>
      <protection locked="0"/>
    </xf>
    <xf numFmtId="186" fontId="2" fillId="0" borderId="11" xfId="20" applyNumberFormat="1" applyFont="1" applyFill="1" applyBorder="1" applyAlignment="1">
      <alignment vertical="center"/>
      <protection/>
    </xf>
    <xf numFmtId="186" fontId="2" fillId="0" borderId="12" xfId="20" applyNumberFormat="1" applyFont="1" applyFill="1" applyBorder="1" applyAlignment="1" applyProtection="1">
      <alignment vertical="center"/>
      <protection locked="0"/>
    </xf>
    <xf numFmtId="3" fontId="2" fillId="0" borderId="12" xfId="20" applyNumberFormat="1" applyFont="1" applyBorder="1" applyAlignment="1" applyProtection="1">
      <alignment vertical="center"/>
      <protection locked="0"/>
    </xf>
    <xf numFmtId="0" fontId="2" fillId="0" borderId="11" xfId="20" applyFont="1" applyBorder="1" applyAlignment="1">
      <alignment vertical="center"/>
      <protection/>
    </xf>
    <xf numFmtId="0" fontId="2" fillId="0" borderId="12" xfId="20" applyFont="1" applyBorder="1" applyAlignment="1">
      <alignment vertical="center"/>
      <protection/>
    </xf>
    <xf numFmtId="0" fontId="2" fillId="0" borderId="15" xfId="20" applyFont="1" applyBorder="1" applyAlignment="1">
      <alignment vertical="center"/>
      <protection/>
    </xf>
    <xf numFmtId="0" fontId="2" fillId="0" borderId="20" xfId="20" applyFont="1" applyBorder="1" applyAlignment="1">
      <alignment vertical="center"/>
      <protection/>
    </xf>
    <xf numFmtId="186" fontId="2" fillId="0" borderId="37" xfId="20" applyNumberFormat="1" applyFont="1" applyBorder="1" applyAlignment="1" applyProtection="1">
      <alignment vertical="center"/>
      <protection locked="0"/>
    </xf>
    <xf numFmtId="205" fontId="2" fillId="0" borderId="37" xfId="20" applyNumberFormat="1" applyFont="1" applyBorder="1" applyAlignment="1">
      <alignment vertical="center"/>
      <protection/>
    </xf>
    <xf numFmtId="205" fontId="2" fillId="0" borderId="23" xfId="20" applyNumberFormat="1" applyFont="1" applyBorder="1" applyAlignment="1">
      <alignment vertical="center"/>
      <protection/>
    </xf>
    <xf numFmtId="3" fontId="2" fillId="0" borderId="37" xfId="20" applyNumberFormat="1" applyFont="1" applyBorder="1" applyAlignment="1" applyProtection="1">
      <alignment vertical="center"/>
      <protection locked="0"/>
    </xf>
    <xf numFmtId="3" fontId="2" fillId="0" borderId="24" xfId="20" applyNumberFormat="1" applyFont="1" applyBorder="1" applyAlignment="1">
      <alignment vertical="center"/>
      <protection/>
    </xf>
    <xf numFmtId="0" fontId="2" fillId="0" borderId="21" xfId="20" applyFont="1" applyBorder="1" applyAlignment="1">
      <alignment vertical="center"/>
      <protection/>
    </xf>
    <xf numFmtId="0" fontId="2" fillId="0" borderId="22" xfId="20" applyFont="1" applyBorder="1" applyAlignment="1">
      <alignment vertical="center"/>
      <protection/>
    </xf>
    <xf numFmtId="0" fontId="2" fillId="0" borderId="23" xfId="20" applyFont="1" applyBorder="1" applyAlignment="1">
      <alignment vertical="center"/>
      <protection/>
    </xf>
    <xf numFmtId="0" fontId="2" fillId="0" borderId="24" xfId="20" applyFont="1" applyBorder="1" applyAlignment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97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21" applyNumberFormat="1" applyFont="1" applyAlignment="1" applyProtection="1">
      <alignment horizontal="center" vertical="center"/>
      <protection locked="0"/>
    </xf>
    <xf numFmtId="0" fontId="2" fillId="0" borderId="40" xfId="21" applyNumberFormat="1" applyFont="1" applyBorder="1" applyAlignment="1" applyProtection="1">
      <alignment horizontal="center" vertical="center"/>
      <protection locked="0"/>
    </xf>
    <xf numFmtId="0" fontId="2" fillId="0" borderId="44" xfId="21" applyFont="1" applyBorder="1" applyAlignment="1">
      <alignment horizontal="center" vertical="center"/>
      <protection/>
    </xf>
    <xf numFmtId="0" fontId="2" fillId="0" borderId="3" xfId="21" applyNumberFormat="1" applyFont="1" applyBorder="1" applyAlignment="1" applyProtection="1">
      <alignment horizontal="center" vertical="center"/>
      <protection locked="0"/>
    </xf>
    <xf numFmtId="0" fontId="2" fillId="0" borderId="57" xfId="21" applyFont="1" applyBorder="1" applyAlignment="1">
      <alignment horizontal="center" vertical="center"/>
      <protection/>
    </xf>
    <xf numFmtId="0" fontId="2" fillId="0" borderId="49" xfId="21" applyNumberFormat="1" applyFont="1" applyBorder="1" applyAlignment="1">
      <alignment horizontal="center" vertical="center"/>
      <protection/>
    </xf>
    <xf numFmtId="0" fontId="2" fillId="0" borderId="50" xfId="21" applyFont="1" applyBorder="1" applyAlignment="1">
      <alignment horizontal="center" vertical="center"/>
      <protection/>
    </xf>
    <xf numFmtId="0" fontId="2" fillId="0" borderId="55" xfId="21" applyFont="1" applyBorder="1" applyAlignment="1">
      <alignment horizontal="center" vertical="center"/>
      <protection/>
    </xf>
    <xf numFmtId="0" fontId="2" fillId="0" borderId="35" xfId="21" applyFont="1" applyBorder="1" applyAlignment="1">
      <alignment horizontal="center" vertical="center"/>
      <protection/>
    </xf>
    <xf numFmtId="0" fontId="2" fillId="0" borderId="30" xfId="21" applyFont="1" applyBorder="1" applyAlignment="1">
      <alignment horizontal="center" vertical="center"/>
      <protection/>
    </xf>
    <xf numFmtId="0" fontId="2" fillId="0" borderId="36" xfId="21" applyFont="1" applyBorder="1" applyAlignment="1">
      <alignment horizontal="center" vertical="center"/>
      <protection/>
    </xf>
    <xf numFmtId="0" fontId="2" fillId="0" borderId="58" xfId="21" applyNumberFormat="1" applyFont="1" applyBorder="1" applyAlignment="1" applyProtection="1">
      <alignment horizontal="center" vertical="center"/>
      <protection locked="0"/>
    </xf>
    <xf numFmtId="0" fontId="2" fillId="0" borderId="59" xfId="21" applyFont="1" applyBorder="1" applyAlignment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 locked="0"/>
    </xf>
    <xf numFmtId="0" fontId="0" fillId="0" borderId="2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9" xfId="21" applyNumberFormat="1" applyFont="1" applyBorder="1" applyAlignment="1" applyProtection="1">
      <alignment horizontal="center" vertical="center"/>
      <protection locked="0"/>
    </xf>
    <xf numFmtId="0" fontId="2" fillId="0" borderId="46" xfId="21" applyFont="1" applyBorder="1" applyAlignment="1">
      <alignment horizontal="center" vertical="center"/>
      <protection/>
    </xf>
    <xf numFmtId="0" fontId="2" fillId="2" borderId="9" xfId="21" applyNumberFormat="1" applyFont="1" applyFill="1" applyBorder="1" applyAlignment="1">
      <alignment vertical="center"/>
      <protection/>
    </xf>
    <xf numFmtId="0" fontId="2" fillId="2" borderId="10" xfId="21" applyFont="1" applyFill="1" applyBorder="1" applyAlignment="1">
      <alignment vertical="center"/>
      <protection/>
    </xf>
    <xf numFmtId="0" fontId="2" fillId="2" borderId="26" xfId="21" applyFont="1" applyFill="1" applyBorder="1" applyAlignment="1">
      <alignment vertical="center"/>
      <protection/>
    </xf>
    <xf numFmtId="0" fontId="2" fillId="0" borderId="10" xfId="21" applyNumberFormat="1" applyFont="1" applyBorder="1" applyAlignment="1">
      <alignment vertical="center"/>
      <protection/>
    </xf>
    <xf numFmtId="0" fontId="2" fillId="0" borderId="26" xfId="21" applyFont="1" applyBorder="1" applyAlignment="1">
      <alignment vertical="center"/>
      <protection/>
    </xf>
    <xf numFmtId="186" fontId="2" fillId="0" borderId="27" xfId="21" applyNumberFormat="1" applyFont="1" applyFill="1" applyBorder="1" applyAlignment="1">
      <alignment vertical="center"/>
      <protection/>
    </xf>
    <xf numFmtId="0" fontId="3" fillId="0" borderId="25" xfId="21" applyFill="1" applyBorder="1" applyAlignment="1">
      <alignment vertical="center"/>
      <protection/>
    </xf>
    <xf numFmtId="186" fontId="2" fillId="0" borderId="32" xfId="21" applyNumberFormat="1" applyFont="1" applyFill="1" applyBorder="1" applyAlignment="1">
      <alignment vertical="center"/>
      <protection/>
    </xf>
    <xf numFmtId="0" fontId="3" fillId="0" borderId="18" xfId="21" applyFill="1" applyBorder="1" applyAlignment="1">
      <alignment vertical="center"/>
      <protection/>
    </xf>
    <xf numFmtId="186" fontId="2" fillId="0" borderId="60" xfId="21" applyNumberFormat="1" applyFont="1" applyFill="1" applyBorder="1" applyAlignment="1">
      <alignment vertical="center"/>
      <protection/>
    </xf>
    <xf numFmtId="0" fontId="3" fillId="0" borderId="61" xfId="21" applyFill="1" applyBorder="1" applyAlignment="1">
      <alignment vertical="center"/>
      <protection/>
    </xf>
    <xf numFmtId="205" fontId="2" fillId="0" borderId="32" xfId="21" applyNumberFormat="1" applyFont="1" applyBorder="1" applyAlignment="1">
      <alignment vertical="center"/>
      <protection/>
    </xf>
    <xf numFmtId="0" fontId="3" fillId="0" borderId="18" xfId="21" applyBorder="1" applyAlignment="1">
      <alignment vertical="center"/>
      <protection/>
    </xf>
    <xf numFmtId="218" fontId="2" fillId="0" borderId="32" xfId="21" applyNumberFormat="1" applyFont="1" applyBorder="1" applyAlignment="1">
      <alignment horizontal="right" vertical="center"/>
      <protection/>
    </xf>
    <xf numFmtId="218" fontId="2" fillId="0" borderId="18" xfId="21" applyNumberFormat="1" applyFont="1" applyBorder="1" applyAlignment="1">
      <alignment horizontal="right" vertical="center"/>
      <protection/>
    </xf>
    <xf numFmtId="0" fontId="2" fillId="0" borderId="16" xfId="21" applyNumberFormat="1" applyFont="1" applyBorder="1" applyAlignment="1">
      <alignment vertical="center"/>
      <protection/>
    </xf>
    <xf numFmtId="0" fontId="2" fillId="0" borderId="42" xfId="21" applyFont="1" applyBorder="1" applyAlignment="1">
      <alignment vertical="center"/>
      <protection/>
    </xf>
    <xf numFmtId="205" fontId="2" fillId="0" borderId="18" xfId="21" applyNumberFormat="1" applyFont="1" applyBorder="1" applyAlignment="1">
      <alignment vertical="center"/>
      <protection/>
    </xf>
    <xf numFmtId="0" fontId="2" fillId="0" borderId="30" xfId="21" applyNumberFormat="1" applyFont="1" applyBorder="1" applyAlignment="1" applyProtection="1">
      <alignment horizontal="right" vertical="center"/>
      <protection locked="0"/>
    </xf>
    <xf numFmtId="0" fontId="2" fillId="0" borderId="30" xfId="21" applyFont="1" applyBorder="1" applyAlignment="1">
      <alignment horizontal="right" vertical="center"/>
      <protection/>
    </xf>
    <xf numFmtId="0" fontId="2" fillId="2" borderId="4" xfId="21" applyNumberFormat="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vertical="center"/>
      <protection/>
    </xf>
    <xf numFmtId="0" fontId="2" fillId="2" borderId="62" xfId="21" applyFont="1" applyFill="1" applyBorder="1" applyAlignment="1">
      <alignment vertical="center"/>
      <protection/>
    </xf>
    <xf numFmtId="0" fontId="2" fillId="0" borderId="9" xfId="21" applyNumberFormat="1" applyFont="1" applyFill="1" applyBorder="1" applyAlignment="1">
      <alignment vertical="center"/>
      <protection/>
    </xf>
    <xf numFmtId="0" fontId="3" fillId="0" borderId="10" xfId="21" applyFill="1" applyBorder="1" applyAlignment="1">
      <alignment vertical="center"/>
      <protection/>
    </xf>
    <xf numFmtId="0" fontId="3" fillId="0" borderId="26" xfId="21" applyFill="1" applyBorder="1" applyAlignment="1">
      <alignment vertical="center"/>
      <protection/>
    </xf>
    <xf numFmtId="0" fontId="2" fillId="0" borderId="9" xfId="21" applyNumberFormat="1" applyFont="1" applyFill="1" applyBorder="1" applyAlignment="1">
      <alignment horizontal="left" vertical="center" wrapText="1"/>
      <protection/>
    </xf>
    <xf numFmtId="0" fontId="2" fillId="0" borderId="10" xfId="21" applyNumberFormat="1" applyFont="1" applyFill="1" applyBorder="1" applyAlignment="1">
      <alignment horizontal="left" vertical="center" wrapText="1"/>
      <protection/>
    </xf>
    <xf numFmtId="0" fontId="2" fillId="0" borderId="26" xfId="21" applyNumberFormat="1" applyFont="1" applyFill="1" applyBorder="1" applyAlignment="1">
      <alignment horizontal="left" vertical="center" wrapText="1"/>
      <protection/>
    </xf>
    <xf numFmtId="0" fontId="2" fillId="0" borderId="27" xfId="21" applyNumberFormat="1" applyFont="1" applyFill="1" applyBorder="1" applyAlignment="1">
      <alignment vertical="center" wrapText="1"/>
      <protection/>
    </xf>
    <xf numFmtId="0" fontId="3" fillId="0" borderId="28" xfId="21" applyFill="1" applyBorder="1" applyAlignment="1">
      <alignment vertical="center" wrapText="1"/>
      <protection/>
    </xf>
    <xf numFmtId="0" fontId="3" fillId="0" borderId="29" xfId="21" applyFill="1" applyBorder="1" applyAlignment="1">
      <alignment vertical="center" wrapText="1"/>
      <protection/>
    </xf>
    <xf numFmtId="0" fontId="2" fillId="0" borderId="25" xfId="21" applyNumberFormat="1" applyFont="1" applyFill="1" applyBorder="1" applyAlignment="1">
      <alignment vertical="center" wrapText="1"/>
      <protection/>
    </xf>
    <xf numFmtId="0" fontId="3" fillId="0" borderId="16" xfId="21" applyFill="1" applyBorder="1" applyAlignment="1">
      <alignment vertical="center" wrapText="1"/>
      <protection/>
    </xf>
    <xf numFmtId="0" fontId="3" fillId="0" borderId="42" xfId="21" applyFill="1" applyBorder="1" applyAlignment="1">
      <alignment vertical="center" wrapText="1"/>
      <protection/>
    </xf>
    <xf numFmtId="0" fontId="2" fillId="0" borderId="9" xfId="21" applyNumberFormat="1" applyFont="1" applyFill="1" applyBorder="1" applyAlignment="1">
      <alignment horizontal="left" vertical="center"/>
      <protection/>
    </xf>
    <xf numFmtId="0" fontId="2" fillId="0" borderId="10" xfId="21" applyFont="1" applyFill="1" applyBorder="1" applyAlignment="1">
      <alignment horizontal="left" vertical="center"/>
      <protection/>
    </xf>
    <xf numFmtId="0" fontId="2" fillId="0" borderId="26" xfId="21" applyFont="1" applyFill="1" applyBorder="1" applyAlignment="1">
      <alignment horizontal="left" vertical="center"/>
      <protection/>
    </xf>
    <xf numFmtId="0" fontId="2" fillId="0" borderId="10" xfId="21" applyNumberFormat="1" applyFont="1" applyFill="1" applyBorder="1" applyAlignment="1">
      <alignment vertical="center"/>
      <protection/>
    </xf>
    <xf numFmtId="0" fontId="2" fillId="0" borderId="26" xfId="21" applyFont="1" applyFill="1" applyBorder="1" applyAlignment="1">
      <alignment vertical="center"/>
      <protection/>
    </xf>
    <xf numFmtId="0" fontId="2" fillId="0" borderId="10" xfId="21" applyNumberFormat="1" applyFont="1" applyFill="1" applyBorder="1" applyAlignment="1">
      <alignment horizontal="left" vertical="center"/>
      <protection/>
    </xf>
    <xf numFmtId="0" fontId="3" fillId="0" borderId="26" xfId="21" applyFill="1" applyBorder="1" applyAlignment="1">
      <alignment horizontal="left" vertical="center"/>
      <protection/>
    </xf>
    <xf numFmtId="0" fontId="2" fillId="0" borderId="10" xfId="21" applyFont="1" applyFill="1" applyBorder="1" applyAlignment="1">
      <alignment vertical="center"/>
      <protection/>
    </xf>
    <xf numFmtId="0" fontId="3" fillId="0" borderId="26" xfId="21" applyBorder="1" applyAlignment="1">
      <alignment vertical="center"/>
      <protection/>
    </xf>
    <xf numFmtId="0" fontId="2" fillId="0" borderId="10" xfId="21" applyNumberFormat="1" applyFont="1" applyBorder="1" applyAlignment="1">
      <alignment vertical="center" shrinkToFit="1"/>
      <protection/>
    </xf>
    <xf numFmtId="0" fontId="2" fillId="0" borderId="26" xfId="21" applyFont="1" applyBorder="1" applyAlignment="1">
      <alignment vertical="center" shrinkToFit="1"/>
      <protection/>
    </xf>
    <xf numFmtId="0" fontId="2" fillId="0" borderId="21" xfId="21" applyNumberFormat="1" applyFont="1" applyBorder="1" applyAlignment="1">
      <alignment vertical="center"/>
      <protection/>
    </xf>
    <xf numFmtId="0" fontId="2" fillId="0" borderId="34" xfId="21" applyFont="1" applyBorder="1" applyAlignment="1">
      <alignment vertical="center"/>
      <protection/>
    </xf>
    <xf numFmtId="0" fontId="5" fillId="0" borderId="10" xfId="21" applyNumberFormat="1" applyFont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3" fontId="2" fillId="0" borderId="9" xfId="21" applyNumberFormat="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9" xfId="21" applyNumberFormat="1" applyFont="1" applyBorder="1" applyAlignment="1">
      <alignment vertical="center"/>
      <protection/>
    </xf>
    <xf numFmtId="0" fontId="6" fillId="0" borderId="10" xfId="21" applyNumberFormat="1" applyFont="1" applyFill="1" applyBorder="1" applyAlignment="1">
      <alignment vertical="center"/>
      <protection/>
    </xf>
    <xf numFmtId="218" fontId="2" fillId="0" borderId="32" xfId="21" applyNumberFormat="1" applyFont="1" applyBorder="1" applyAlignment="1">
      <alignment vertical="center"/>
      <protection/>
    </xf>
    <xf numFmtId="218" fontId="3" fillId="0" borderId="18" xfId="21" applyNumberFormat="1" applyBorder="1" applyAlignment="1">
      <alignment vertical="center"/>
      <protection/>
    </xf>
    <xf numFmtId="218" fontId="2" fillId="0" borderId="33" xfId="21" applyNumberFormat="1" applyFont="1" applyFill="1" applyBorder="1" applyAlignment="1">
      <alignment vertical="center"/>
      <protection/>
    </xf>
    <xf numFmtId="218" fontId="3" fillId="0" borderId="19" xfId="21" applyNumberFormat="1" applyFill="1" applyBorder="1" applyAlignment="1">
      <alignment vertical="center"/>
      <protection/>
    </xf>
    <xf numFmtId="0" fontId="2" fillId="0" borderId="0" xfId="20" applyNumberFormat="1" applyFont="1" applyAlignment="1" applyProtection="1">
      <alignment horizontal="center" vertical="center"/>
      <protection locked="0"/>
    </xf>
    <xf numFmtId="0" fontId="2" fillId="0" borderId="40" xfId="20" applyNumberFormat="1" applyFont="1" applyBorder="1" applyAlignment="1" applyProtection="1">
      <alignment horizontal="center" vertical="center"/>
      <protection locked="0"/>
    </xf>
    <xf numFmtId="0" fontId="2" fillId="0" borderId="44" xfId="20" applyFont="1" applyBorder="1" applyAlignment="1">
      <alignment horizontal="center" vertical="center"/>
      <protection/>
    </xf>
    <xf numFmtId="0" fontId="2" fillId="0" borderId="3" xfId="20" applyNumberFormat="1" applyFont="1" applyBorder="1" applyAlignment="1" applyProtection="1">
      <alignment horizontal="center" vertical="center"/>
      <protection locked="0"/>
    </xf>
    <xf numFmtId="0" fontId="2" fillId="0" borderId="57" xfId="20" applyFont="1" applyBorder="1" applyAlignment="1">
      <alignment horizontal="center" vertical="center"/>
      <protection/>
    </xf>
    <xf numFmtId="0" fontId="2" fillId="0" borderId="49" xfId="20" applyNumberFormat="1" applyFont="1" applyBorder="1" applyAlignment="1">
      <alignment horizontal="center" vertical="center"/>
      <protection/>
    </xf>
    <xf numFmtId="0" fontId="2" fillId="0" borderId="50" xfId="20" applyFont="1" applyBorder="1" applyAlignment="1">
      <alignment horizontal="center" vertical="center"/>
      <protection/>
    </xf>
    <xf numFmtId="0" fontId="2" fillId="0" borderId="55" xfId="20" applyFont="1" applyBorder="1" applyAlignment="1">
      <alignment horizontal="center" vertical="center"/>
      <protection/>
    </xf>
    <xf numFmtId="0" fontId="2" fillId="0" borderId="35" xfId="20" applyFont="1" applyBorder="1" applyAlignment="1">
      <alignment horizontal="center" vertical="center"/>
      <protection/>
    </xf>
    <xf numFmtId="0" fontId="2" fillId="0" borderId="30" xfId="20" applyFont="1" applyBorder="1" applyAlignment="1">
      <alignment horizontal="center" vertical="center"/>
      <protection/>
    </xf>
    <xf numFmtId="0" fontId="2" fillId="0" borderId="36" xfId="20" applyFont="1" applyBorder="1" applyAlignment="1">
      <alignment horizontal="center" vertical="center"/>
      <protection/>
    </xf>
    <xf numFmtId="0" fontId="2" fillId="0" borderId="58" xfId="20" applyNumberFormat="1" applyFont="1" applyBorder="1" applyAlignment="1" applyProtection="1">
      <alignment horizontal="center" vertical="center"/>
      <protection locked="0"/>
    </xf>
    <xf numFmtId="0" fontId="2" fillId="0" borderId="59" xfId="20" applyFont="1" applyBorder="1" applyAlignment="1">
      <alignment horizontal="center" vertical="center"/>
      <protection/>
    </xf>
    <xf numFmtId="0" fontId="0" fillId="0" borderId="7" xfId="20" applyNumberFormat="1" applyFont="1" applyBorder="1" applyAlignment="1" applyProtection="1">
      <alignment horizontal="center" vertical="center"/>
      <protection locked="0"/>
    </xf>
    <xf numFmtId="0" fontId="0" fillId="0" borderId="2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9" xfId="20" applyNumberFormat="1" applyFont="1" applyBorder="1" applyAlignment="1" applyProtection="1">
      <alignment horizontal="center" vertical="center"/>
      <protection locked="0"/>
    </xf>
    <xf numFmtId="0" fontId="2" fillId="0" borderId="46" xfId="20" applyFont="1" applyBorder="1" applyAlignment="1">
      <alignment horizontal="center" vertical="center"/>
      <protection/>
    </xf>
    <xf numFmtId="0" fontId="2" fillId="2" borderId="9" xfId="20" applyNumberFormat="1" applyFont="1" applyFill="1" applyBorder="1" applyAlignment="1">
      <alignment vertical="center"/>
      <protection/>
    </xf>
    <xf numFmtId="0" fontId="2" fillId="2" borderId="10" xfId="20" applyFont="1" applyFill="1" applyBorder="1" applyAlignment="1">
      <alignment vertical="center"/>
      <protection/>
    </xf>
    <xf numFmtId="0" fontId="2" fillId="2" borderId="26" xfId="20" applyFont="1" applyFill="1" applyBorder="1" applyAlignment="1">
      <alignment vertical="center"/>
      <protection/>
    </xf>
    <xf numFmtId="0" fontId="2" fillId="0" borderId="10" xfId="20" applyNumberFormat="1" applyFont="1" applyBorder="1" applyAlignment="1">
      <alignment vertical="center"/>
      <protection/>
    </xf>
    <xf numFmtId="0" fontId="2" fillId="0" borderId="26" xfId="20" applyFont="1" applyBorder="1" applyAlignment="1">
      <alignment vertical="center"/>
      <protection/>
    </xf>
    <xf numFmtId="186" fontId="2" fillId="0" borderId="32" xfId="20" applyNumberFormat="1" applyFont="1" applyFill="1" applyBorder="1" applyAlignment="1">
      <alignment vertical="center"/>
      <protection/>
    </xf>
    <xf numFmtId="0" fontId="3" fillId="0" borderId="18" xfId="20" applyFill="1" applyBorder="1" applyAlignment="1">
      <alignment vertical="center"/>
      <protection/>
    </xf>
    <xf numFmtId="186" fontId="2" fillId="0" borderId="60" xfId="20" applyNumberFormat="1" applyFont="1" applyFill="1" applyBorder="1" applyAlignment="1">
      <alignment vertical="center"/>
      <protection/>
    </xf>
    <xf numFmtId="0" fontId="3" fillId="0" borderId="61" xfId="20" applyFill="1" applyBorder="1" applyAlignment="1">
      <alignment vertical="center"/>
      <protection/>
    </xf>
    <xf numFmtId="205" fontId="2" fillId="0" borderId="32" xfId="20" applyNumberFormat="1" applyFont="1" applyBorder="1" applyAlignment="1">
      <alignment vertical="center"/>
      <protection/>
    </xf>
    <xf numFmtId="0" fontId="3" fillId="0" borderId="18" xfId="20" applyBorder="1" applyAlignment="1">
      <alignment vertical="center"/>
      <protection/>
    </xf>
    <xf numFmtId="218" fontId="2" fillId="0" borderId="32" xfId="20" applyNumberFormat="1" applyFont="1" applyBorder="1" applyAlignment="1">
      <alignment horizontal="right" vertical="center"/>
      <protection/>
    </xf>
    <xf numFmtId="218" fontId="2" fillId="0" borderId="18" xfId="20" applyNumberFormat="1" applyFont="1" applyBorder="1" applyAlignment="1">
      <alignment horizontal="right" vertical="center"/>
      <protection/>
    </xf>
    <xf numFmtId="0" fontId="2" fillId="0" borderId="16" xfId="20" applyNumberFormat="1" applyFont="1" applyBorder="1" applyAlignment="1">
      <alignment vertical="center"/>
      <protection/>
    </xf>
    <xf numFmtId="0" fontId="2" fillId="0" borderId="42" xfId="20" applyFont="1" applyBorder="1" applyAlignment="1">
      <alignment vertical="center"/>
      <protection/>
    </xf>
    <xf numFmtId="205" fontId="2" fillId="0" borderId="18" xfId="20" applyNumberFormat="1" applyFont="1" applyBorder="1" applyAlignment="1">
      <alignment vertical="center"/>
      <protection/>
    </xf>
    <xf numFmtId="0" fontId="2" fillId="0" borderId="30" xfId="20" applyNumberFormat="1" applyFont="1" applyBorder="1" applyAlignment="1" applyProtection="1">
      <alignment horizontal="right" vertical="center"/>
      <protection locked="0"/>
    </xf>
    <xf numFmtId="0" fontId="2" fillId="0" borderId="30" xfId="20" applyFont="1" applyBorder="1" applyAlignment="1">
      <alignment horizontal="right" vertical="center"/>
      <protection/>
    </xf>
    <xf numFmtId="0" fontId="2" fillId="2" borderId="4" xfId="20" applyNumberFormat="1" applyFont="1" applyFill="1" applyBorder="1" applyAlignment="1">
      <alignment vertical="center"/>
      <protection/>
    </xf>
    <xf numFmtId="0" fontId="2" fillId="2" borderId="1" xfId="20" applyFont="1" applyFill="1" applyBorder="1" applyAlignment="1">
      <alignment vertical="center"/>
      <protection/>
    </xf>
    <xf numFmtId="0" fontId="2" fillId="2" borderId="62" xfId="20" applyFont="1" applyFill="1" applyBorder="1" applyAlignment="1">
      <alignment vertical="center"/>
      <protection/>
    </xf>
    <xf numFmtId="0" fontId="2" fillId="0" borderId="9" xfId="20" applyNumberFormat="1" applyFont="1" applyFill="1" applyBorder="1" applyAlignment="1">
      <alignment vertical="center"/>
      <protection/>
    </xf>
    <xf numFmtId="0" fontId="3" fillId="0" borderId="10" xfId="20" applyFill="1" applyBorder="1" applyAlignment="1">
      <alignment vertical="center"/>
      <protection/>
    </xf>
    <xf numFmtId="0" fontId="3" fillId="0" borderId="26" xfId="20" applyFill="1" applyBorder="1" applyAlignment="1">
      <alignment vertical="center"/>
      <protection/>
    </xf>
    <xf numFmtId="0" fontId="2" fillId="0" borderId="9" xfId="20" applyNumberFormat="1" applyFont="1" applyFill="1" applyBorder="1" applyAlignment="1">
      <alignment horizontal="left" vertical="center" wrapText="1"/>
      <protection/>
    </xf>
    <xf numFmtId="0" fontId="2" fillId="0" borderId="10" xfId="20" applyNumberFormat="1" applyFont="1" applyFill="1" applyBorder="1" applyAlignment="1">
      <alignment horizontal="left" vertical="center" wrapText="1"/>
      <protection/>
    </xf>
    <xf numFmtId="0" fontId="2" fillId="0" borderId="26" xfId="20" applyNumberFormat="1" applyFont="1" applyFill="1" applyBorder="1" applyAlignment="1">
      <alignment horizontal="left" vertical="center" wrapText="1"/>
      <protection/>
    </xf>
    <xf numFmtId="0" fontId="2" fillId="0" borderId="27" xfId="20" applyNumberFormat="1" applyFont="1" applyFill="1" applyBorder="1" applyAlignment="1">
      <alignment vertical="center" wrapText="1"/>
      <protection/>
    </xf>
    <xf numFmtId="0" fontId="3" fillId="0" borderId="28" xfId="20" applyFill="1" applyBorder="1" applyAlignment="1">
      <alignment vertical="center" wrapText="1"/>
      <protection/>
    </xf>
    <xf numFmtId="0" fontId="3" fillId="0" borderId="29" xfId="20" applyFill="1" applyBorder="1" applyAlignment="1">
      <alignment vertical="center" wrapText="1"/>
      <protection/>
    </xf>
    <xf numFmtId="0" fontId="2" fillId="0" borderId="25" xfId="20" applyNumberFormat="1" applyFont="1" applyFill="1" applyBorder="1" applyAlignment="1">
      <alignment vertical="center" wrapText="1"/>
      <protection/>
    </xf>
    <xf numFmtId="0" fontId="3" fillId="0" borderId="16" xfId="20" applyFill="1" applyBorder="1" applyAlignment="1">
      <alignment vertical="center" wrapText="1"/>
      <protection/>
    </xf>
    <xf numFmtId="0" fontId="3" fillId="0" borderId="42" xfId="20" applyFill="1" applyBorder="1" applyAlignment="1">
      <alignment vertical="center" wrapText="1"/>
      <protection/>
    </xf>
    <xf numFmtId="0" fontId="2" fillId="0" borderId="9" xfId="20" applyNumberFormat="1" applyFont="1" applyFill="1" applyBorder="1" applyAlignment="1">
      <alignment horizontal="left" vertical="center"/>
      <protection/>
    </xf>
    <xf numFmtId="0" fontId="2" fillId="0" borderId="10" xfId="20" applyFont="1" applyFill="1" applyBorder="1" applyAlignment="1">
      <alignment horizontal="left" vertical="center"/>
      <protection/>
    </xf>
    <xf numFmtId="0" fontId="2" fillId="0" borderId="26" xfId="20" applyFont="1" applyFill="1" applyBorder="1" applyAlignment="1">
      <alignment horizontal="left" vertical="center"/>
      <protection/>
    </xf>
    <xf numFmtId="0" fontId="2" fillId="0" borderId="10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10" xfId="20" applyNumberFormat="1" applyFont="1" applyFill="1" applyBorder="1" applyAlignment="1">
      <alignment horizontal="left" vertical="center"/>
      <protection/>
    </xf>
    <xf numFmtId="0" fontId="3" fillId="0" borderId="26" xfId="20" applyFill="1" applyBorder="1" applyAlignment="1">
      <alignment horizontal="left" vertical="center"/>
      <protection/>
    </xf>
    <xf numFmtId="0" fontId="2" fillId="0" borderId="10" xfId="20" applyFont="1" applyFill="1" applyBorder="1" applyAlignment="1">
      <alignment vertical="center"/>
      <protection/>
    </xf>
    <xf numFmtId="0" fontId="3" fillId="0" borderId="26" xfId="20" applyBorder="1" applyAlignment="1">
      <alignment vertical="center"/>
      <protection/>
    </xf>
    <xf numFmtId="0" fontId="2" fillId="0" borderId="10" xfId="20" applyNumberFormat="1" applyFont="1" applyBorder="1" applyAlignment="1">
      <alignment vertical="center" shrinkToFit="1"/>
      <protection/>
    </xf>
    <xf numFmtId="0" fontId="2" fillId="0" borderId="26" xfId="20" applyFont="1" applyBorder="1" applyAlignment="1">
      <alignment vertical="center" shrinkToFit="1"/>
      <protection/>
    </xf>
    <xf numFmtId="0" fontId="2" fillId="0" borderId="21" xfId="20" applyNumberFormat="1" applyFont="1" applyBorder="1" applyAlignment="1">
      <alignment vertical="center"/>
      <protection/>
    </xf>
    <xf numFmtId="0" fontId="2" fillId="0" borderId="34" xfId="20" applyFont="1" applyBorder="1" applyAlignment="1">
      <alignment vertical="center"/>
      <protection/>
    </xf>
    <xf numFmtId="0" fontId="5" fillId="0" borderId="10" xfId="20" applyNumberFormat="1" applyFont="1" applyBorder="1" applyAlignment="1">
      <alignment vertical="center"/>
      <protection/>
    </xf>
    <xf numFmtId="0" fontId="5" fillId="0" borderId="26" xfId="20" applyFont="1" applyBorder="1" applyAlignment="1">
      <alignment vertical="center"/>
      <protection/>
    </xf>
    <xf numFmtId="3" fontId="2" fillId="0" borderId="9" xfId="20" applyNumberFormat="1" applyFont="1" applyBorder="1" applyAlignment="1">
      <alignment vertical="center"/>
      <protection/>
    </xf>
    <xf numFmtId="0" fontId="2" fillId="0" borderId="10" xfId="20" applyFont="1" applyBorder="1" applyAlignment="1">
      <alignment vertical="center"/>
      <protection/>
    </xf>
    <xf numFmtId="0" fontId="2" fillId="0" borderId="9" xfId="20" applyNumberFormat="1" applyFont="1" applyBorder="1" applyAlignment="1">
      <alignment vertical="center"/>
      <protection/>
    </xf>
    <xf numFmtId="0" fontId="6" fillId="0" borderId="10" xfId="20" applyNumberFormat="1" applyFont="1" applyFill="1" applyBorder="1" applyAlignment="1">
      <alignment vertical="center"/>
      <protection/>
    </xf>
    <xf numFmtId="218" fontId="2" fillId="0" borderId="32" xfId="20" applyNumberFormat="1" applyFont="1" applyBorder="1" applyAlignment="1">
      <alignment vertical="center"/>
      <protection/>
    </xf>
    <xf numFmtId="218" fontId="3" fillId="0" borderId="18" xfId="20" applyNumberFormat="1" applyBorder="1" applyAlignment="1">
      <alignment vertical="center"/>
      <protection/>
    </xf>
    <xf numFmtId="218" fontId="2" fillId="0" borderId="33" xfId="20" applyNumberFormat="1" applyFont="1" applyFill="1" applyBorder="1" applyAlignment="1">
      <alignment vertical="center"/>
      <protection/>
    </xf>
    <xf numFmtId="218" fontId="3" fillId="0" borderId="19" xfId="20" applyNumberFormat="1" applyFill="1" applyBorder="1" applyAlignment="1">
      <alignment vertical="center"/>
      <protection/>
    </xf>
    <xf numFmtId="198" fontId="2" fillId="0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消費者物価指数(沖縄県)中分類200802" xfId="20"/>
    <cellStyle name="標準_消費者物価指数(那覇市)中分類20080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xSplit="4" ySplit="5" topLeftCell="E6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0</v>
      </c>
      <c r="E1" s="2" t="s">
        <v>1</v>
      </c>
      <c r="F1" s="2"/>
      <c r="H1" s="1" t="s">
        <v>2</v>
      </c>
    </row>
    <row r="2" ht="18" customHeight="1" thickBot="1">
      <c r="S2" s="3" t="s">
        <v>3</v>
      </c>
    </row>
    <row r="3" spans="2:19" ht="14.25" customHeight="1">
      <c r="B3" s="244" t="s">
        <v>4</v>
      </c>
      <c r="C3" s="245"/>
      <c r="D3" s="245"/>
      <c r="E3" s="244" t="s">
        <v>5</v>
      </c>
      <c r="F3" s="4"/>
      <c r="G3" s="4"/>
      <c r="H3" s="241" t="s">
        <v>6</v>
      </c>
      <c r="I3" s="5"/>
      <c r="J3" s="241" t="s">
        <v>7</v>
      </c>
      <c r="K3" s="6"/>
      <c r="L3" s="234" t="s">
        <v>49</v>
      </c>
      <c r="M3" s="234" t="s">
        <v>9</v>
      </c>
      <c r="N3" s="229" t="s">
        <v>10</v>
      </c>
      <c r="O3" s="231" t="s">
        <v>11</v>
      </c>
      <c r="P3" s="231" t="s">
        <v>12</v>
      </c>
      <c r="Q3" s="231" t="s">
        <v>13</v>
      </c>
      <c r="R3" s="231" t="s">
        <v>14</v>
      </c>
      <c r="S3" s="233" t="s">
        <v>15</v>
      </c>
    </row>
    <row r="4" spans="2:19" ht="24" customHeight="1">
      <c r="B4" s="246"/>
      <c r="C4" s="247"/>
      <c r="D4" s="247"/>
      <c r="E4" s="246"/>
      <c r="F4" s="235" t="s">
        <v>16</v>
      </c>
      <c r="G4" s="237" t="s">
        <v>17</v>
      </c>
      <c r="H4" s="242"/>
      <c r="I4" s="239" t="s">
        <v>18</v>
      </c>
      <c r="J4" s="242"/>
      <c r="K4" s="230" t="s">
        <v>19</v>
      </c>
      <c r="L4" s="235"/>
      <c r="M4" s="235"/>
      <c r="N4" s="250"/>
      <c r="O4" s="232"/>
      <c r="P4" s="232"/>
      <c r="Q4" s="232"/>
      <c r="R4" s="232"/>
      <c r="S4" s="227"/>
    </row>
    <row r="5" spans="2:19" ht="24" customHeight="1" thickBot="1">
      <c r="B5" s="248"/>
      <c r="C5" s="249"/>
      <c r="D5" s="249"/>
      <c r="E5" s="248"/>
      <c r="F5" s="236"/>
      <c r="G5" s="238"/>
      <c r="H5" s="243"/>
      <c r="I5" s="240"/>
      <c r="J5" s="243"/>
      <c r="K5" s="236"/>
      <c r="L5" s="236"/>
      <c r="M5" s="236"/>
      <c r="N5" s="251"/>
      <c r="O5" s="240"/>
      <c r="P5" s="240"/>
      <c r="Q5" s="240"/>
      <c r="R5" s="240"/>
      <c r="S5" s="228"/>
    </row>
    <row r="6" spans="1:19" ht="18.75" customHeight="1">
      <c r="A6" s="7"/>
      <c r="B6" s="8" t="s">
        <v>20</v>
      </c>
      <c r="C6" s="4" t="s">
        <v>21</v>
      </c>
      <c r="D6" s="9"/>
      <c r="E6" s="10">
        <v>100.5</v>
      </c>
      <c r="F6" s="11">
        <v>99.7</v>
      </c>
      <c r="G6" s="12">
        <v>100.6</v>
      </c>
      <c r="H6" s="13">
        <v>103.7</v>
      </c>
      <c r="I6" s="13">
        <v>116.3</v>
      </c>
      <c r="J6" s="14">
        <v>98.2</v>
      </c>
      <c r="K6" s="13">
        <v>96.9</v>
      </c>
      <c r="L6" s="13">
        <v>87.4</v>
      </c>
      <c r="M6" s="13">
        <v>136.4</v>
      </c>
      <c r="N6" s="13">
        <v>116.9</v>
      </c>
      <c r="O6" s="13">
        <v>91.4</v>
      </c>
      <c r="P6" s="13">
        <v>104.8</v>
      </c>
      <c r="Q6" s="13">
        <v>78.8</v>
      </c>
      <c r="R6" s="13">
        <v>102.1</v>
      </c>
      <c r="S6" s="15">
        <v>97.4</v>
      </c>
    </row>
    <row r="7" spans="1:19" ht="18.75" customHeight="1">
      <c r="A7" s="16"/>
      <c r="B7" s="17" t="s">
        <v>22</v>
      </c>
      <c r="C7" s="18"/>
      <c r="D7" s="19"/>
      <c r="E7" s="20">
        <v>101.3</v>
      </c>
      <c r="F7" s="21">
        <v>100.5</v>
      </c>
      <c r="G7" s="22">
        <v>101.4</v>
      </c>
      <c r="H7" s="23">
        <v>104.3</v>
      </c>
      <c r="I7" s="23">
        <v>117.2</v>
      </c>
      <c r="J7" s="24">
        <v>98.7</v>
      </c>
      <c r="K7" s="23">
        <v>97.3</v>
      </c>
      <c r="L7" s="23">
        <v>87.9</v>
      </c>
      <c r="M7" s="23">
        <v>136.4</v>
      </c>
      <c r="N7" s="23">
        <v>117.6</v>
      </c>
      <c r="O7" s="23">
        <v>92.1</v>
      </c>
      <c r="P7" s="23">
        <v>104.8</v>
      </c>
      <c r="Q7" s="23">
        <v>81.6</v>
      </c>
      <c r="R7" s="23">
        <v>104</v>
      </c>
      <c r="S7" s="25">
        <v>97.8</v>
      </c>
    </row>
    <row r="8" spans="1:19" ht="18.75" customHeight="1">
      <c r="A8" s="16"/>
      <c r="B8" s="17" t="s">
        <v>23</v>
      </c>
      <c r="C8" s="18"/>
      <c r="D8" s="19"/>
      <c r="E8" s="20">
        <v>101.2</v>
      </c>
      <c r="F8" s="21">
        <v>100.7</v>
      </c>
      <c r="G8" s="22">
        <v>101.4</v>
      </c>
      <c r="H8" s="23">
        <v>103</v>
      </c>
      <c r="I8" s="23">
        <v>111.3</v>
      </c>
      <c r="J8" s="24">
        <v>98.5</v>
      </c>
      <c r="K8" s="23">
        <v>97.3</v>
      </c>
      <c r="L8" s="23">
        <v>90</v>
      </c>
      <c r="M8" s="23">
        <v>133.6</v>
      </c>
      <c r="N8" s="23">
        <v>117.1</v>
      </c>
      <c r="O8" s="23">
        <v>92.5</v>
      </c>
      <c r="P8" s="23">
        <v>104.6</v>
      </c>
      <c r="Q8" s="23">
        <v>84.1</v>
      </c>
      <c r="R8" s="23">
        <v>105.1</v>
      </c>
      <c r="S8" s="25">
        <v>98.4</v>
      </c>
    </row>
    <row r="9" spans="1:19" ht="18.75" customHeight="1">
      <c r="A9" s="16"/>
      <c r="B9" s="17" t="s">
        <v>24</v>
      </c>
      <c r="C9" s="26"/>
      <c r="D9" s="26"/>
      <c r="E9" s="27">
        <v>101.2</v>
      </c>
      <c r="F9" s="28">
        <v>101</v>
      </c>
      <c r="G9" s="28">
        <v>101.4</v>
      </c>
      <c r="H9" s="29">
        <v>101.1</v>
      </c>
      <c r="I9" s="29">
        <v>106.2</v>
      </c>
      <c r="J9" s="29">
        <v>98.8</v>
      </c>
      <c r="K9" s="29">
        <v>97.6</v>
      </c>
      <c r="L9" s="29">
        <v>90.7</v>
      </c>
      <c r="M9" s="29">
        <v>132.5</v>
      </c>
      <c r="N9" s="29">
        <v>115.6</v>
      </c>
      <c r="O9" s="29">
        <v>92.9</v>
      </c>
      <c r="P9" s="29">
        <v>106</v>
      </c>
      <c r="Q9" s="29">
        <v>86.7</v>
      </c>
      <c r="R9" s="29">
        <v>107.7</v>
      </c>
      <c r="S9" s="30">
        <v>98.2</v>
      </c>
    </row>
    <row r="10" spans="1:19" ht="18.75" customHeight="1">
      <c r="A10" s="16"/>
      <c r="B10" s="17" t="s">
        <v>25</v>
      </c>
      <c r="C10" s="31"/>
      <c r="D10" s="31"/>
      <c r="E10" s="32">
        <v>101.4</v>
      </c>
      <c r="F10" s="21">
        <v>101.2</v>
      </c>
      <c r="G10" s="21">
        <v>101.5</v>
      </c>
      <c r="H10" s="23">
        <v>101.2</v>
      </c>
      <c r="I10" s="23">
        <v>107.3</v>
      </c>
      <c r="J10" s="23">
        <v>99.7</v>
      </c>
      <c r="K10" s="23">
        <v>98.8</v>
      </c>
      <c r="L10" s="23">
        <v>91.9</v>
      </c>
      <c r="M10" s="23">
        <v>130.8</v>
      </c>
      <c r="N10" s="23">
        <v>114.4</v>
      </c>
      <c r="O10" s="23">
        <v>93.4</v>
      </c>
      <c r="P10" s="23">
        <v>104.9</v>
      </c>
      <c r="Q10" s="23">
        <v>90</v>
      </c>
      <c r="R10" s="23">
        <v>106.4</v>
      </c>
      <c r="S10" s="25">
        <v>98.3</v>
      </c>
    </row>
    <row r="11" spans="1:19" ht="18.75" customHeight="1">
      <c r="A11" s="16"/>
      <c r="B11" s="17" t="s">
        <v>26</v>
      </c>
      <c r="C11" s="31"/>
      <c r="D11" s="31"/>
      <c r="E11" s="32">
        <v>102.6</v>
      </c>
      <c r="F11" s="21">
        <v>102.4</v>
      </c>
      <c r="G11" s="21">
        <v>102.9</v>
      </c>
      <c r="H11" s="23">
        <v>103</v>
      </c>
      <c r="I11" s="23">
        <v>108.3</v>
      </c>
      <c r="J11" s="23">
        <v>99.8</v>
      </c>
      <c r="K11" s="23">
        <v>99.1</v>
      </c>
      <c r="L11" s="23">
        <v>96.4</v>
      </c>
      <c r="M11" s="23">
        <v>130</v>
      </c>
      <c r="N11" s="23">
        <v>116.9</v>
      </c>
      <c r="O11" s="23">
        <v>96.8</v>
      </c>
      <c r="P11" s="23">
        <v>103.8</v>
      </c>
      <c r="Q11" s="23">
        <v>92.1</v>
      </c>
      <c r="R11" s="23">
        <v>106.9</v>
      </c>
      <c r="S11" s="25">
        <v>99.8</v>
      </c>
    </row>
    <row r="12" spans="1:19" ht="18.75" customHeight="1">
      <c r="A12" s="16"/>
      <c r="B12" s="17" t="s">
        <v>27</v>
      </c>
      <c r="C12" s="31"/>
      <c r="D12" s="31"/>
      <c r="E12" s="32">
        <v>103.4</v>
      </c>
      <c r="F12" s="21">
        <v>102.7</v>
      </c>
      <c r="G12" s="21">
        <v>103.7</v>
      </c>
      <c r="H12" s="23">
        <v>104.7</v>
      </c>
      <c r="I12" s="23">
        <v>120.1</v>
      </c>
      <c r="J12" s="23">
        <v>100.6</v>
      </c>
      <c r="K12" s="23">
        <v>99.9</v>
      </c>
      <c r="L12" s="23">
        <v>95</v>
      </c>
      <c r="M12" s="23">
        <v>127.2</v>
      </c>
      <c r="N12" s="23">
        <v>118.8</v>
      </c>
      <c r="O12" s="23">
        <v>102.1</v>
      </c>
      <c r="P12" s="23">
        <v>102.7</v>
      </c>
      <c r="Q12" s="23">
        <v>93.3</v>
      </c>
      <c r="R12" s="23">
        <v>107.2</v>
      </c>
      <c r="S12" s="25">
        <v>100.4</v>
      </c>
    </row>
    <row r="13" spans="1:19" ht="18.75" customHeight="1">
      <c r="A13" s="16"/>
      <c r="B13" s="17" t="s">
        <v>28</v>
      </c>
      <c r="C13" s="31"/>
      <c r="D13" s="31"/>
      <c r="E13" s="32">
        <v>103.4</v>
      </c>
      <c r="F13" s="21">
        <v>103.1</v>
      </c>
      <c r="G13" s="21">
        <v>103.5</v>
      </c>
      <c r="H13" s="23">
        <v>104.1</v>
      </c>
      <c r="I13" s="23">
        <v>110.3</v>
      </c>
      <c r="J13" s="23">
        <v>102.3</v>
      </c>
      <c r="K13" s="23">
        <v>101.6</v>
      </c>
      <c r="L13" s="23">
        <v>94.8</v>
      </c>
      <c r="M13" s="23">
        <v>123.1</v>
      </c>
      <c r="N13" s="23">
        <v>118.1</v>
      </c>
      <c r="O13" s="23">
        <v>100.4</v>
      </c>
      <c r="P13" s="23">
        <v>102.1</v>
      </c>
      <c r="Q13" s="23">
        <v>94.4</v>
      </c>
      <c r="R13" s="23">
        <v>107.4</v>
      </c>
      <c r="S13" s="25">
        <v>100.5</v>
      </c>
    </row>
    <row r="14" spans="1:19" ht="18.75" customHeight="1">
      <c r="A14" s="16"/>
      <c r="B14" s="17" t="s">
        <v>29</v>
      </c>
      <c r="C14" s="31"/>
      <c r="D14" s="31"/>
      <c r="E14" s="32">
        <v>103.2</v>
      </c>
      <c r="F14" s="21">
        <v>103</v>
      </c>
      <c r="G14" s="21">
        <v>103.2</v>
      </c>
      <c r="H14" s="23">
        <v>103.4</v>
      </c>
      <c r="I14" s="23">
        <v>107.6</v>
      </c>
      <c r="J14" s="23">
        <v>102.6</v>
      </c>
      <c r="K14" s="23">
        <v>101.9</v>
      </c>
      <c r="L14" s="23">
        <v>96.5</v>
      </c>
      <c r="M14" s="23">
        <v>118.2</v>
      </c>
      <c r="N14" s="23">
        <v>116.4</v>
      </c>
      <c r="O14" s="23">
        <v>99.7</v>
      </c>
      <c r="P14" s="23">
        <v>102.5</v>
      </c>
      <c r="Q14" s="23">
        <v>95.1</v>
      </c>
      <c r="R14" s="23">
        <v>107.4</v>
      </c>
      <c r="S14" s="25">
        <v>99.9</v>
      </c>
    </row>
    <row r="15" spans="1:19" ht="18.75" customHeight="1">
      <c r="A15" s="16"/>
      <c r="B15" s="17" t="s">
        <v>30</v>
      </c>
      <c r="C15" s="31"/>
      <c r="D15" s="31"/>
      <c r="E15" s="32">
        <v>102.2</v>
      </c>
      <c r="F15" s="21">
        <v>101.9</v>
      </c>
      <c r="G15" s="21">
        <v>102.1</v>
      </c>
      <c r="H15" s="23">
        <v>102.8</v>
      </c>
      <c r="I15" s="23">
        <v>109.3</v>
      </c>
      <c r="J15" s="23">
        <v>102.5</v>
      </c>
      <c r="K15" s="23">
        <v>101.8</v>
      </c>
      <c r="L15" s="23">
        <v>97.5</v>
      </c>
      <c r="M15" s="23">
        <v>111.1</v>
      </c>
      <c r="N15" s="23">
        <v>110.9</v>
      </c>
      <c r="O15" s="23">
        <v>100.5</v>
      </c>
      <c r="P15" s="23">
        <v>100.4</v>
      </c>
      <c r="Q15" s="23">
        <v>95.7</v>
      </c>
      <c r="R15" s="23">
        <v>105</v>
      </c>
      <c r="S15" s="25">
        <v>99.5</v>
      </c>
    </row>
    <row r="16" spans="1:19" ht="18.75" customHeight="1">
      <c r="A16" s="16"/>
      <c r="B16" s="17" t="s">
        <v>31</v>
      </c>
      <c r="C16" s="31"/>
      <c r="D16" s="31"/>
      <c r="E16" s="32">
        <v>101</v>
      </c>
      <c r="F16" s="21">
        <v>100.9</v>
      </c>
      <c r="G16" s="21">
        <v>100.9</v>
      </c>
      <c r="H16" s="23">
        <v>101.4</v>
      </c>
      <c r="I16" s="23">
        <v>103.3</v>
      </c>
      <c r="J16" s="23">
        <v>101.9</v>
      </c>
      <c r="K16" s="23">
        <v>101.4</v>
      </c>
      <c r="L16" s="23">
        <v>97.4</v>
      </c>
      <c r="M16" s="23">
        <v>107.3</v>
      </c>
      <c r="N16" s="23">
        <v>106.8</v>
      </c>
      <c r="O16" s="23">
        <v>99</v>
      </c>
      <c r="P16" s="23">
        <v>99.2</v>
      </c>
      <c r="Q16" s="23">
        <v>97.3</v>
      </c>
      <c r="R16" s="23">
        <v>103.3</v>
      </c>
      <c r="S16" s="25">
        <v>99</v>
      </c>
    </row>
    <row r="17" spans="1:19" ht="18.75" customHeight="1">
      <c r="A17" s="16"/>
      <c r="B17" s="17" t="s">
        <v>32</v>
      </c>
      <c r="C17" s="31"/>
      <c r="D17" s="31"/>
      <c r="E17" s="32">
        <v>100.7</v>
      </c>
      <c r="F17" s="21">
        <v>100.5</v>
      </c>
      <c r="G17" s="21">
        <v>100.6</v>
      </c>
      <c r="H17" s="23">
        <v>100.6</v>
      </c>
      <c r="I17" s="23">
        <v>105.9</v>
      </c>
      <c r="J17" s="23">
        <v>101.6</v>
      </c>
      <c r="K17" s="23">
        <v>101.3</v>
      </c>
      <c r="L17" s="23">
        <v>96.4</v>
      </c>
      <c r="M17" s="23">
        <v>106.7</v>
      </c>
      <c r="N17" s="23">
        <v>101.5</v>
      </c>
      <c r="O17" s="23">
        <v>102.5</v>
      </c>
      <c r="P17" s="23">
        <v>100.2</v>
      </c>
      <c r="Q17" s="23">
        <v>99.1</v>
      </c>
      <c r="R17" s="23">
        <v>102.4</v>
      </c>
      <c r="S17" s="25">
        <v>99.2</v>
      </c>
    </row>
    <row r="18" spans="1:19" ht="18.75" customHeight="1">
      <c r="A18" s="16"/>
      <c r="B18" s="17" t="s">
        <v>33</v>
      </c>
      <c r="C18" s="31"/>
      <c r="D18" s="31"/>
      <c r="E18" s="32">
        <v>100.8</v>
      </c>
      <c r="F18" s="21">
        <v>100.5</v>
      </c>
      <c r="G18" s="21">
        <v>100.8</v>
      </c>
      <c r="H18" s="23">
        <v>102.3</v>
      </c>
      <c r="I18" s="23">
        <v>108</v>
      </c>
      <c r="J18" s="23">
        <v>100.6</v>
      </c>
      <c r="K18" s="23">
        <v>100.6</v>
      </c>
      <c r="L18" s="23">
        <v>98</v>
      </c>
      <c r="M18" s="23">
        <v>103.1</v>
      </c>
      <c r="N18" s="23">
        <v>100.5</v>
      </c>
      <c r="O18" s="23">
        <v>101.4</v>
      </c>
      <c r="P18" s="23">
        <v>100.1</v>
      </c>
      <c r="Q18" s="23">
        <v>99.8</v>
      </c>
      <c r="R18" s="23">
        <v>101</v>
      </c>
      <c r="S18" s="25">
        <v>100.1</v>
      </c>
    </row>
    <row r="19" spans="1:19" ht="18.75" customHeight="1">
      <c r="A19" s="16"/>
      <c r="B19" s="17" t="s">
        <v>34</v>
      </c>
      <c r="C19" s="31"/>
      <c r="D19" s="31"/>
      <c r="E19" s="32">
        <v>100</v>
      </c>
      <c r="F19" s="21">
        <v>100</v>
      </c>
      <c r="G19" s="21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100</v>
      </c>
      <c r="P19" s="23">
        <v>100</v>
      </c>
      <c r="Q19" s="23">
        <v>100</v>
      </c>
      <c r="R19" s="23">
        <v>100</v>
      </c>
      <c r="S19" s="25">
        <v>100</v>
      </c>
    </row>
    <row r="20" spans="1:19" ht="18.75" customHeight="1">
      <c r="A20" s="16"/>
      <c r="B20" s="17" t="s">
        <v>50</v>
      </c>
      <c r="C20" s="31"/>
      <c r="D20" s="31"/>
      <c r="E20" s="32">
        <v>99.8</v>
      </c>
      <c r="F20" s="21">
        <v>99.7</v>
      </c>
      <c r="G20" s="21">
        <v>99.8</v>
      </c>
      <c r="H20" s="23">
        <v>99.3</v>
      </c>
      <c r="I20" s="23">
        <v>102.1</v>
      </c>
      <c r="J20" s="23">
        <v>100.2</v>
      </c>
      <c r="K20" s="23">
        <v>100.1</v>
      </c>
      <c r="L20" s="23">
        <v>103.5</v>
      </c>
      <c r="M20" s="23">
        <v>96.5</v>
      </c>
      <c r="N20" s="23">
        <v>98.4</v>
      </c>
      <c r="O20" s="23">
        <v>99.2</v>
      </c>
      <c r="P20" s="23">
        <v>100.1</v>
      </c>
      <c r="Q20" s="23">
        <v>100.5</v>
      </c>
      <c r="R20" s="23">
        <v>98.1</v>
      </c>
      <c r="S20" s="25">
        <v>100.5</v>
      </c>
    </row>
    <row r="21" spans="1:19" ht="18.75" customHeight="1" thickBot="1">
      <c r="A21" s="16"/>
      <c r="B21" s="33" t="s">
        <v>35</v>
      </c>
      <c r="C21" s="34"/>
      <c r="D21" s="34"/>
      <c r="E21" s="35">
        <v>100.2</v>
      </c>
      <c r="F21" s="36">
        <v>100</v>
      </c>
      <c r="G21" s="36">
        <v>100.1</v>
      </c>
      <c r="H21" s="37">
        <v>100.2</v>
      </c>
      <c r="I21" s="37">
        <v>103.9</v>
      </c>
      <c r="J21" s="37">
        <v>100.5</v>
      </c>
      <c r="K21" s="37">
        <v>100.5</v>
      </c>
      <c r="L21" s="37">
        <v>104.2</v>
      </c>
      <c r="M21" s="37">
        <v>94</v>
      </c>
      <c r="N21" s="37">
        <v>99</v>
      </c>
      <c r="O21" s="37">
        <v>100.4</v>
      </c>
      <c r="P21" s="37">
        <v>100.3</v>
      </c>
      <c r="Q21" s="37">
        <v>101.9</v>
      </c>
      <c r="R21" s="37">
        <v>96.5</v>
      </c>
      <c r="S21" s="38">
        <v>100.5</v>
      </c>
    </row>
    <row r="22" spans="1:19" ht="18.75" customHeight="1">
      <c r="A22" s="7"/>
      <c r="B22" s="39" t="s">
        <v>36</v>
      </c>
      <c r="C22" s="40">
        <v>2</v>
      </c>
      <c r="D22" s="41" t="s">
        <v>37</v>
      </c>
      <c r="E22" s="20">
        <v>99.2</v>
      </c>
      <c r="F22" s="21">
        <v>99.4</v>
      </c>
      <c r="G22" s="21">
        <v>99.2</v>
      </c>
      <c r="H22" s="23">
        <v>98.3</v>
      </c>
      <c r="I22" s="23">
        <v>96.2</v>
      </c>
      <c r="J22" s="23">
        <v>99.8</v>
      </c>
      <c r="K22" s="23">
        <v>99.7</v>
      </c>
      <c r="L22" s="23">
        <v>103.6</v>
      </c>
      <c r="M22" s="23">
        <v>96.5</v>
      </c>
      <c r="N22" s="23">
        <v>96.9</v>
      </c>
      <c r="O22" s="23">
        <v>99.2</v>
      </c>
      <c r="P22" s="23">
        <v>99.3</v>
      </c>
      <c r="Q22" s="23">
        <v>100.2</v>
      </c>
      <c r="R22" s="23">
        <v>97.6</v>
      </c>
      <c r="S22" s="25">
        <v>99.8</v>
      </c>
    </row>
    <row r="23" spans="1:19" ht="18.75" customHeight="1">
      <c r="A23" s="7"/>
      <c r="B23" s="42"/>
      <c r="C23" s="43">
        <v>3</v>
      </c>
      <c r="D23" s="31"/>
      <c r="E23" s="20">
        <v>99.3</v>
      </c>
      <c r="F23" s="21">
        <v>99.6</v>
      </c>
      <c r="G23" s="21">
        <v>99.2</v>
      </c>
      <c r="H23" s="23">
        <v>97.7</v>
      </c>
      <c r="I23" s="23">
        <v>92.4</v>
      </c>
      <c r="J23" s="23">
        <v>99.8</v>
      </c>
      <c r="K23" s="23">
        <v>99.7</v>
      </c>
      <c r="L23" s="23">
        <v>103.4</v>
      </c>
      <c r="M23" s="23">
        <v>97.6</v>
      </c>
      <c r="N23" s="23">
        <v>97.2</v>
      </c>
      <c r="O23" s="23">
        <v>99.3</v>
      </c>
      <c r="P23" s="23">
        <v>100.4</v>
      </c>
      <c r="Q23" s="23">
        <v>100.2</v>
      </c>
      <c r="R23" s="23">
        <v>97.8</v>
      </c>
      <c r="S23" s="25">
        <v>100.5</v>
      </c>
    </row>
    <row r="24" spans="1:19" ht="18.75" customHeight="1">
      <c r="A24" s="7"/>
      <c r="B24" s="42"/>
      <c r="C24" s="44">
        <v>4</v>
      </c>
      <c r="D24" s="31"/>
      <c r="E24" s="20">
        <v>99.2</v>
      </c>
      <c r="F24" s="21">
        <v>99.6</v>
      </c>
      <c r="G24" s="21">
        <v>99.2</v>
      </c>
      <c r="H24" s="23">
        <v>97.8</v>
      </c>
      <c r="I24" s="23">
        <v>90.7</v>
      </c>
      <c r="J24" s="23">
        <v>99.9</v>
      </c>
      <c r="K24" s="23">
        <v>99.9</v>
      </c>
      <c r="L24" s="23">
        <v>104</v>
      </c>
      <c r="M24" s="23">
        <v>97.5</v>
      </c>
      <c r="N24" s="23">
        <v>98.4</v>
      </c>
      <c r="O24" s="23">
        <v>98.3</v>
      </c>
      <c r="P24" s="23">
        <v>99.2</v>
      </c>
      <c r="Q24" s="23">
        <v>100.6</v>
      </c>
      <c r="R24" s="23">
        <v>97.8</v>
      </c>
      <c r="S24" s="25">
        <v>100.4</v>
      </c>
    </row>
    <row r="25" spans="1:19" ht="18.75" customHeight="1">
      <c r="A25" s="7"/>
      <c r="B25" s="42"/>
      <c r="C25" s="43">
        <v>5</v>
      </c>
      <c r="D25" s="31"/>
      <c r="E25" s="20">
        <v>99.6</v>
      </c>
      <c r="F25" s="21">
        <v>99.7</v>
      </c>
      <c r="G25" s="21">
        <v>99.5</v>
      </c>
      <c r="H25" s="23">
        <v>98.2</v>
      </c>
      <c r="I25" s="23">
        <v>95.5</v>
      </c>
      <c r="J25" s="23">
        <v>100</v>
      </c>
      <c r="K25" s="23">
        <v>100</v>
      </c>
      <c r="L25" s="23">
        <v>104</v>
      </c>
      <c r="M25" s="23">
        <v>96.9</v>
      </c>
      <c r="N25" s="23">
        <v>100.4</v>
      </c>
      <c r="O25" s="23">
        <v>98.2</v>
      </c>
      <c r="P25" s="23">
        <v>99.9</v>
      </c>
      <c r="Q25" s="23">
        <v>100.6</v>
      </c>
      <c r="R25" s="23">
        <v>98.3</v>
      </c>
      <c r="S25" s="25">
        <v>100.3</v>
      </c>
    </row>
    <row r="26" spans="1:19" ht="18.75" customHeight="1">
      <c r="A26" s="7"/>
      <c r="B26" s="42"/>
      <c r="C26" s="44">
        <v>6</v>
      </c>
      <c r="D26" s="31"/>
      <c r="E26" s="20">
        <v>99.9</v>
      </c>
      <c r="F26" s="21">
        <v>99.7</v>
      </c>
      <c r="G26" s="21">
        <v>99.9</v>
      </c>
      <c r="H26" s="23">
        <v>99.5</v>
      </c>
      <c r="I26" s="23">
        <v>103.9</v>
      </c>
      <c r="J26" s="23">
        <v>100.2</v>
      </c>
      <c r="K26" s="23">
        <v>100.2</v>
      </c>
      <c r="L26" s="23">
        <v>104</v>
      </c>
      <c r="M26" s="23">
        <v>97.6</v>
      </c>
      <c r="N26" s="23">
        <v>100.2</v>
      </c>
      <c r="O26" s="23">
        <v>98.9</v>
      </c>
      <c r="P26" s="23">
        <v>99.4</v>
      </c>
      <c r="Q26" s="23">
        <v>100.6</v>
      </c>
      <c r="R26" s="23">
        <v>98.2</v>
      </c>
      <c r="S26" s="25">
        <v>100.1</v>
      </c>
    </row>
    <row r="27" spans="1:19" ht="18.75" customHeight="1">
      <c r="A27" s="7"/>
      <c r="B27" s="42"/>
      <c r="C27" s="43">
        <v>7</v>
      </c>
      <c r="D27" s="31"/>
      <c r="E27" s="20">
        <v>99.8</v>
      </c>
      <c r="F27" s="21">
        <v>99.7</v>
      </c>
      <c r="G27" s="21">
        <v>99.7</v>
      </c>
      <c r="H27" s="23">
        <v>99</v>
      </c>
      <c r="I27" s="23">
        <v>101.1</v>
      </c>
      <c r="J27" s="23">
        <v>100.1</v>
      </c>
      <c r="K27" s="23">
        <v>99.9</v>
      </c>
      <c r="L27" s="23">
        <v>103.3</v>
      </c>
      <c r="M27" s="23">
        <v>96.5</v>
      </c>
      <c r="N27" s="23">
        <v>95.5</v>
      </c>
      <c r="O27" s="23">
        <v>99.2</v>
      </c>
      <c r="P27" s="23">
        <v>100.4</v>
      </c>
      <c r="Q27" s="23">
        <v>100.6</v>
      </c>
      <c r="R27" s="23">
        <v>98.8</v>
      </c>
      <c r="S27" s="25">
        <v>101.2</v>
      </c>
    </row>
    <row r="28" spans="1:19" ht="18.75" customHeight="1">
      <c r="A28" s="7"/>
      <c r="B28" s="45"/>
      <c r="C28" s="44">
        <v>8</v>
      </c>
      <c r="D28" s="31"/>
      <c r="E28" s="20">
        <v>100.6</v>
      </c>
      <c r="F28" s="21">
        <v>99.9</v>
      </c>
      <c r="G28" s="21">
        <v>100.6</v>
      </c>
      <c r="H28" s="23">
        <v>101.2</v>
      </c>
      <c r="I28" s="23">
        <v>114.6</v>
      </c>
      <c r="J28" s="23">
        <v>100.1</v>
      </c>
      <c r="K28" s="23">
        <v>100.1</v>
      </c>
      <c r="L28" s="23">
        <v>103.3</v>
      </c>
      <c r="M28" s="23">
        <v>95.2</v>
      </c>
      <c r="N28" s="23">
        <v>95.9</v>
      </c>
      <c r="O28" s="23">
        <v>98.9</v>
      </c>
      <c r="P28" s="23">
        <v>102.1</v>
      </c>
      <c r="Q28" s="23">
        <v>100.6</v>
      </c>
      <c r="R28" s="23">
        <v>99.2</v>
      </c>
      <c r="S28" s="25">
        <v>100.8</v>
      </c>
    </row>
    <row r="29" spans="1:19" ht="18.75" customHeight="1">
      <c r="A29" s="7"/>
      <c r="B29" s="42"/>
      <c r="C29" s="43">
        <v>9</v>
      </c>
      <c r="D29" s="31"/>
      <c r="E29" s="20">
        <v>100.7</v>
      </c>
      <c r="F29" s="21">
        <v>100.1</v>
      </c>
      <c r="G29" s="21">
        <v>100.7</v>
      </c>
      <c r="H29" s="23">
        <v>101.3</v>
      </c>
      <c r="I29" s="23">
        <v>113.4</v>
      </c>
      <c r="J29" s="23">
        <v>100.4</v>
      </c>
      <c r="K29" s="23">
        <v>100.3</v>
      </c>
      <c r="L29" s="23">
        <v>103.3</v>
      </c>
      <c r="M29" s="23">
        <v>96</v>
      </c>
      <c r="N29" s="23">
        <v>100.1</v>
      </c>
      <c r="O29" s="23">
        <v>98.6</v>
      </c>
      <c r="P29" s="23">
        <v>101.1</v>
      </c>
      <c r="Q29" s="23">
        <v>100.6</v>
      </c>
      <c r="R29" s="23">
        <v>98.5</v>
      </c>
      <c r="S29" s="25">
        <v>101</v>
      </c>
    </row>
    <row r="30" spans="1:19" ht="18.75" customHeight="1">
      <c r="A30" s="7"/>
      <c r="B30" s="42"/>
      <c r="C30" s="44">
        <v>10</v>
      </c>
      <c r="D30" s="31"/>
      <c r="E30" s="20">
        <v>100.5</v>
      </c>
      <c r="F30" s="21">
        <v>99.9</v>
      </c>
      <c r="G30" s="21">
        <v>100.5</v>
      </c>
      <c r="H30" s="23">
        <v>101.1</v>
      </c>
      <c r="I30" s="23">
        <v>112.5</v>
      </c>
      <c r="J30" s="23">
        <v>100.4</v>
      </c>
      <c r="K30" s="23">
        <v>100.3</v>
      </c>
      <c r="L30" s="23">
        <v>103.4</v>
      </c>
      <c r="M30" s="23">
        <v>95.4</v>
      </c>
      <c r="N30" s="23">
        <v>100.1</v>
      </c>
      <c r="O30" s="23">
        <v>99.5</v>
      </c>
      <c r="P30" s="23">
        <v>100.3</v>
      </c>
      <c r="Q30" s="23">
        <v>100.6</v>
      </c>
      <c r="R30" s="23">
        <v>98.1</v>
      </c>
      <c r="S30" s="25">
        <v>100.7</v>
      </c>
    </row>
    <row r="31" spans="1:19" ht="18.75" customHeight="1">
      <c r="A31" s="7"/>
      <c r="B31" s="42"/>
      <c r="C31" s="43">
        <v>11</v>
      </c>
      <c r="D31" s="31"/>
      <c r="E31" s="20">
        <v>99.9</v>
      </c>
      <c r="F31" s="21">
        <v>99.8</v>
      </c>
      <c r="G31" s="21">
        <v>99.7</v>
      </c>
      <c r="H31" s="23">
        <v>99.4</v>
      </c>
      <c r="I31" s="23">
        <v>102.2</v>
      </c>
      <c r="J31" s="23">
        <v>100.7</v>
      </c>
      <c r="K31" s="23">
        <v>100.4</v>
      </c>
      <c r="L31" s="23">
        <v>103.4</v>
      </c>
      <c r="M31" s="23">
        <v>95.8</v>
      </c>
      <c r="N31" s="23">
        <v>99.4</v>
      </c>
      <c r="O31" s="23">
        <v>100.4</v>
      </c>
      <c r="P31" s="23">
        <v>99.3</v>
      </c>
      <c r="Q31" s="23">
        <v>100.6</v>
      </c>
      <c r="R31" s="23">
        <v>97.2</v>
      </c>
      <c r="S31" s="25">
        <v>100.7</v>
      </c>
    </row>
    <row r="32" spans="1:19" ht="18.75" customHeight="1">
      <c r="A32" s="7"/>
      <c r="B32" s="42"/>
      <c r="C32" s="44">
        <v>12</v>
      </c>
      <c r="D32" s="31"/>
      <c r="E32" s="20">
        <v>99.7</v>
      </c>
      <c r="F32" s="21">
        <v>99.7</v>
      </c>
      <c r="G32" s="21">
        <v>99.5</v>
      </c>
      <c r="H32" s="23">
        <v>98.6</v>
      </c>
      <c r="I32" s="23">
        <v>98.9</v>
      </c>
      <c r="J32" s="23">
        <v>100.7</v>
      </c>
      <c r="K32" s="23">
        <v>100.5</v>
      </c>
      <c r="L32" s="23">
        <v>103.4</v>
      </c>
      <c r="M32" s="23">
        <v>95.1</v>
      </c>
      <c r="N32" s="23">
        <v>99.2</v>
      </c>
      <c r="O32" s="23">
        <v>100</v>
      </c>
      <c r="P32" s="23">
        <v>99.7</v>
      </c>
      <c r="Q32" s="23">
        <v>100.6</v>
      </c>
      <c r="R32" s="23">
        <v>97.3</v>
      </c>
      <c r="S32" s="25">
        <v>100.7</v>
      </c>
    </row>
    <row r="33" spans="1:19" ht="18.75" customHeight="1">
      <c r="A33" s="7"/>
      <c r="B33" s="42" t="s">
        <v>38</v>
      </c>
      <c r="C33" s="43">
        <v>1</v>
      </c>
      <c r="D33" s="31" t="s">
        <v>39</v>
      </c>
      <c r="E33" s="20">
        <v>99.6</v>
      </c>
      <c r="F33" s="21">
        <v>99.4</v>
      </c>
      <c r="G33" s="21">
        <v>99.5</v>
      </c>
      <c r="H33" s="23">
        <v>99.5</v>
      </c>
      <c r="I33" s="23">
        <v>103.7</v>
      </c>
      <c r="J33" s="23">
        <v>100.4</v>
      </c>
      <c r="K33" s="23">
        <v>100.2</v>
      </c>
      <c r="L33" s="23">
        <v>104.4</v>
      </c>
      <c r="M33" s="23">
        <v>95.2</v>
      </c>
      <c r="N33" s="23">
        <v>91.3</v>
      </c>
      <c r="O33" s="23">
        <v>100</v>
      </c>
      <c r="P33" s="23">
        <v>99.8</v>
      </c>
      <c r="Q33" s="23">
        <v>100.6</v>
      </c>
      <c r="R33" s="23">
        <v>96.9</v>
      </c>
      <c r="S33" s="25">
        <v>100.2</v>
      </c>
    </row>
    <row r="34" spans="1:19" ht="18.75" customHeight="1">
      <c r="A34" s="46"/>
      <c r="B34" s="42"/>
      <c r="C34" s="47">
        <v>2</v>
      </c>
      <c r="D34" s="31"/>
      <c r="E34" s="48">
        <v>99.3</v>
      </c>
      <c r="F34" s="28">
        <v>99.3</v>
      </c>
      <c r="G34" s="28">
        <v>99.2</v>
      </c>
      <c r="H34" s="29">
        <v>98.7</v>
      </c>
      <c r="I34" s="29">
        <v>99.3</v>
      </c>
      <c r="J34" s="29">
        <v>100.1</v>
      </c>
      <c r="K34" s="29">
        <v>100</v>
      </c>
      <c r="L34" s="29">
        <v>104.4</v>
      </c>
      <c r="M34" s="29">
        <v>95.1</v>
      </c>
      <c r="N34" s="29">
        <v>95</v>
      </c>
      <c r="O34" s="29">
        <v>99.4</v>
      </c>
      <c r="P34" s="29">
        <v>98.8</v>
      </c>
      <c r="Q34" s="29">
        <v>100.6</v>
      </c>
      <c r="R34" s="29">
        <v>96.6</v>
      </c>
      <c r="S34" s="30">
        <v>100.5</v>
      </c>
    </row>
    <row r="35" spans="1:19" ht="18.75" customHeight="1">
      <c r="A35" s="46"/>
      <c r="B35" s="42"/>
      <c r="C35" s="44">
        <v>3</v>
      </c>
      <c r="D35" s="31"/>
      <c r="E35" s="20">
        <v>99.1</v>
      </c>
      <c r="F35" s="21">
        <v>99.4</v>
      </c>
      <c r="G35" s="21">
        <v>99</v>
      </c>
      <c r="H35" s="23">
        <v>97.7</v>
      </c>
      <c r="I35" s="23">
        <v>94.1</v>
      </c>
      <c r="J35" s="23">
        <v>100.2</v>
      </c>
      <c r="K35" s="23">
        <v>100.1</v>
      </c>
      <c r="L35" s="23">
        <v>104.4</v>
      </c>
      <c r="M35" s="23">
        <v>94.3</v>
      </c>
      <c r="N35" s="23">
        <v>99.6</v>
      </c>
      <c r="O35" s="23">
        <v>100.1</v>
      </c>
      <c r="P35" s="23">
        <v>98.7</v>
      </c>
      <c r="Q35" s="23">
        <v>100.6</v>
      </c>
      <c r="R35" s="23">
        <v>96.4</v>
      </c>
      <c r="S35" s="25">
        <v>100.3</v>
      </c>
    </row>
    <row r="36" spans="1:19" ht="18.75" customHeight="1">
      <c r="A36" s="46"/>
      <c r="B36" s="42"/>
      <c r="C36" s="18">
        <v>4</v>
      </c>
      <c r="D36" s="31"/>
      <c r="E36" s="20">
        <v>99.3</v>
      </c>
      <c r="F36" s="21">
        <v>99.5</v>
      </c>
      <c r="G36" s="21">
        <v>99.2</v>
      </c>
      <c r="H36" s="23">
        <v>98.2</v>
      </c>
      <c r="I36" s="23">
        <v>95.3</v>
      </c>
      <c r="J36" s="23">
        <v>100.5</v>
      </c>
      <c r="K36" s="23">
        <v>100.6</v>
      </c>
      <c r="L36" s="23">
        <v>103.3</v>
      </c>
      <c r="M36" s="23">
        <v>94.7</v>
      </c>
      <c r="N36" s="23">
        <v>100.1</v>
      </c>
      <c r="O36" s="23">
        <v>100.2</v>
      </c>
      <c r="P36" s="23">
        <v>98.6</v>
      </c>
      <c r="Q36" s="23">
        <v>102.3</v>
      </c>
      <c r="R36" s="23">
        <v>96.3</v>
      </c>
      <c r="S36" s="25">
        <v>100.3</v>
      </c>
    </row>
    <row r="37" spans="1:19" ht="18.75" customHeight="1">
      <c r="A37" s="46"/>
      <c r="B37" s="42"/>
      <c r="C37" s="18">
        <v>5</v>
      </c>
      <c r="D37" s="49"/>
      <c r="E37" s="20">
        <v>99.9</v>
      </c>
      <c r="F37" s="21">
        <v>99.8</v>
      </c>
      <c r="G37" s="21">
        <v>99.8</v>
      </c>
      <c r="H37" s="23">
        <v>99.9</v>
      </c>
      <c r="I37" s="23">
        <v>101.7</v>
      </c>
      <c r="J37" s="23">
        <v>100.6</v>
      </c>
      <c r="K37" s="23">
        <v>100.7</v>
      </c>
      <c r="L37" s="23">
        <v>103.3</v>
      </c>
      <c r="M37" s="23">
        <v>94.7</v>
      </c>
      <c r="N37" s="23">
        <v>99.2</v>
      </c>
      <c r="O37" s="23">
        <v>99.9</v>
      </c>
      <c r="P37" s="23">
        <v>99.1</v>
      </c>
      <c r="Q37" s="23">
        <v>102.3</v>
      </c>
      <c r="R37" s="23">
        <v>96.4</v>
      </c>
      <c r="S37" s="25">
        <v>100.5</v>
      </c>
    </row>
    <row r="38" spans="1:19" ht="18.75" customHeight="1">
      <c r="A38" s="46"/>
      <c r="B38" s="42"/>
      <c r="C38" s="18">
        <v>6</v>
      </c>
      <c r="D38" s="49"/>
      <c r="E38" s="20">
        <v>99.7</v>
      </c>
      <c r="F38" s="21">
        <v>99.8</v>
      </c>
      <c r="G38" s="21">
        <v>99.5</v>
      </c>
      <c r="H38" s="23">
        <v>98.9</v>
      </c>
      <c r="I38" s="23">
        <v>97.6</v>
      </c>
      <c r="J38" s="23">
        <v>100.6</v>
      </c>
      <c r="K38" s="23">
        <v>100.7</v>
      </c>
      <c r="L38" s="23">
        <v>103.3</v>
      </c>
      <c r="M38" s="23">
        <v>94.3</v>
      </c>
      <c r="N38" s="23">
        <v>99.4</v>
      </c>
      <c r="O38" s="23">
        <v>100.3</v>
      </c>
      <c r="P38" s="23">
        <v>99.7</v>
      </c>
      <c r="Q38" s="23">
        <v>102.3</v>
      </c>
      <c r="R38" s="23">
        <v>95.8</v>
      </c>
      <c r="S38" s="25">
        <v>100.5</v>
      </c>
    </row>
    <row r="39" spans="1:19" ht="18.75" customHeight="1">
      <c r="A39" s="46"/>
      <c r="B39" s="42"/>
      <c r="C39" s="18">
        <v>7</v>
      </c>
      <c r="D39" s="49"/>
      <c r="E39" s="20">
        <v>100</v>
      </c>
      <c r="F39" s="21">
        <v>100</v>
      </c>
      <c r="G39" s="21">
        <v>99.9</v>
      </c>
      <c r="H39" s="23">
        <v>99.8</v>
      </c>
      <c r="I39" s="23">
        <v>99.8</v>
      </c>
      <c r="J39" s="23">
        <v>100.7</v>
      </c>
      <c r="K39" s="23">
        <v>100.8</v>
      </c>
      <c r="L39" s="23">
        <v>103.3</v>
      </c>
      <c r="M39" s="23">
        <v>93.2</v>
      </c>
      <c r="N39" s="23">
        <v>95.7</v>
      </c>
      <c r="O39" s="23">
        <v>100.1</v>
      </c>
      <c r="P39" s="23">
        <v>100.9</v>
      </c>
      <c r="Q39" s="23">
        <v>102.3</v>
      </c>
      <c r="R39" s="23">
        <v>96.7</v>
      </c>
      <c r="S39" s="25">
        <v>100.7</v>
      </c>
    </row>
    <row r="40" spans="1:19" ht="18.75" customHeight="1">
      <c r="A40" s="46"/>
      <c r="B40" s="42"/>
      <c r="C40" s="18">
        <v>8</v>
      </c>
      <c r="D40" s="49"/>
      <c r="E40" s="20">
        <v>100.7</v>
      </c>
      <c r="F40" s="21">
        <v>100.2</v>
      </c>
      <c r="G40" s="21">
        <v>100.7</v>
      </c>
      <c r="H40" s="23">
        <v>101.4</v>
      </c>
      <c r="I40" s="23">
        <v>110.9</v>
      </c>
      <c r="J40" s="23">
        <v>100.6</v>
      </c>
      <c r="K40" s="23">
        <v>100.7</v>
      </c>
      <c r="L40" s="23">
        <v>103.8</v>
      </c>
      <c r="M40" s="23">
        <v>92.1</v>
      </c>
      <c r="N40" s="23">
        <v>96.5</v>
      </c>
      <c r="O40" s="23">
        <v>100.1</v>
      </c>
      <c r="P40" s="23">
        <v>101.9</v>
      </c>
      <c r="Q40" s="23">
        <v>102.3</v>
      </c>
      <c r="R40" s="23">
        <v>97.9</v>
      </c>
      <c r="S40" s="25">
        <v>100.6</v>
      </c>
    </row>
    <row r="41" spans="1:19" ht="18.75" customHeight="1">
      <c r="A41" s="46"/>
      <c r="B41" s="42"/>
      <c r="C41" s="18">
        <v>9</v>
      </c>
      <c r="D41" s="49"/>
      <c r="E41" s="20">
        <v>100.9</v>
      </c>
      <c r="F41" s="21">
        <v>100.3</v>
      </c>
      <c r="G41" s="21">
        <v>100.9</v>
      </c>
      <c r="H41" s="23">
        <v>102.1</v>
      </c>
      <c r="I41" s="23">
        <v>113.4</v>
      </c>
      <c r="J41" s="23">
        <v>100.7</v>
      </c>
      <c r="K41" s="23">
        <v>100.8</v>
      </c>
      <c r="L41" s="23">
        <v>103.8</v>
      </c>
      <c r="M41" s="23">
        <v>93.1</v>
      </c>
      <c r="N41" s="23">
        <v>103.3</v>
      </c>
      <c r="O41" s="23">
        <v>100.8</v>
      </c>
      <c r="P41" s="23">
        <v>100.3</v>
      </c>
      <c r="Q41" s="23">
        <v>102.3</v>
      </c>
      <c r="R41" s="23">
        <v>96.9</v>
      </c>
      <c r="S41" s="25">
        <v>100.5</v>
      </c>
    </row>
    <row r="42" spans="1:19" ht="18.75" customHeight="1">
      <c r="A42" s="46"/>
      <c r="B42" s="42"/>
      <c r="C42" s="18">
        <v>10</v>
      </c>
      <c r="D42" s="49"/>
      <c r="E42" s="20">
        <v>101.2</v>
      </c>
      <c r="F42" s="21">
        <v>100.6</v>
      </c>
      <c r="G42" s="21">
        <v>101.3</v>
      </c>
      <c r="H42" s="23">
        <v>102.4</v>
      </c>
      <c r="I42" s="23">
        <v>113.4</v>
      </c>
      <c r="J42" s="23">
        <v>100.6</v>
      </c>
      <c r="K42" s="23">
        <v>100.6</v>
      </c>
      <c r="L42" s="23">
        <v>105.3</v>
      </c>
      <c r="M42" s="23">
        <v>93.6</v>
      </c>
      <c r="N42" s="23">
        <v>102.9</v>
      </c>
      <c r="O42" s="23">
        <v>100.6</v>
      </c>
      <c r="P42" s="23">
        <v>101.3</v>
      </c>
      <c r="Q42" s="23">
        <v>102.3</v>
      </c>
      <c r="R42" s="23">
        <v>96.5</v>
      </c>
      <c r="S42" s="25">
        <v>100.9</v>
      </c>
    </row>
    <row r="43" spans="1:19" ht="18.75" customHeight="1">
      <c r="A43" s="46"/>
      <c r="B43" s="42"/>
      <c r="C43" s="18">
        <v>11</v>
      </c>
      <c r="D43" s="49"/>
      <c r="E43" s="20">
        <v>101.1</v>
      </c>
      <c r="F43" s="21">
        <v>100.7</v>
      </c>
      <c r="G43" s="21">
        <v>101.2</v>
      </c>
      <c r="H43" s="23">
        <v>101.9</v>
      </c>
      <c r="I43" s="23">
        <v>109.6</v>
      </c>
      <c r="J43" s="23">
        <v>100.6</v>
      </c>
      <c r="K43" s="23">
        <v>100.6</v>
      </c>
      <c r="L43" s="23">
        <v>105.4</v>
      </c>
      <c r="M43" s="23">
        <v>93.8</v>
      </c>
      <c r="N43" s="23">
        <v>102.8</v>
      </c>
      <c r="O43" s="23">
        <v>101.3</v>
      </c>
      <c r="P43" s="23">
        <v>101.7</v>
      </c>
      <c r="Q43" s="23">
        <v>102.3</v>
      </c>
      <c r="R43" s="23">
        <v>96.2</v>
      </c>
      <c r="S43" s="25">
        <v>100.8</v>
      </c>
    </row>
    <row r="44" spans="1:19" ht="18.75" customHeight="1">
      <c r="A44" s="46"/>
      <c r="B44" s="42"/>
      <c r="C44" s="18">
        <v>12</v>
      </c>
      <c r="D44" s="49"/>
      <c r="E44" s="20">
        <v>101.2</v>
      </c>
      <c r="F44" s="21">
        <v>100.9</v>
      </c>
      <c r="G44" s="21">
        <v>101.3</v>
      </c>
      <c r="H44" s="23">
        <v>102</v>
      </c>
      <c r="I44" s="23">
        <v>108</v>
      </c>
      <c r="J44" s="23">
        <v>100.6</v>
      </c>
      <c r="K44" s="23">
        <v>100.6</v>
      </c>
      <c r="L44" s="23">
        <v>106.1</v>
      </c>
      <c r="M44" s="23">
        <v>94.3</v>
      </c>
      <c r="N44" s="23">
        <v>101.8</v>
      </c>
      <c r="O44" s="23">
        <v>101.5</v>
      </c>
      <c r="P44" s="23">
        <v>102.5</v>
      </c>
      <c r="Q44" s="23">
        <v>102.3</v>
      </c>
      <c r="R44" s="23">
        <v>95.1</v>
      </c>
      <c r="S44" s="25">
        <v>100.5</v>
      </c>
    </row>
    <row r="45" spans="1:19" ht="18.75" customHeight="1">
      <c r="A45" s="46"/>
      <c r="B45" s="45" t="s">
        <v>40</v>
      </c>
      <c r="C45" s="18">
        <v>1</v>
      </c>
      <c r="D45" s="50" t="s">
        <v>37</v>
      </c>
      <c r="E45" s="20">
        <v>101</v>
      </c>
      <c r="F45" s="21">
        <v>100.8</v>
      </c>
      <c r="G45" s="21">
        <v>101.1</v>
      </c>
      <c r="H45" s="23">
        <v>101.9</v>
      </c>
      <c r="I45" s="23">
        <v>106</v>
      </c>
      <c r="J45" s="23">
        <v>100.6</v>
      </c>
      <c r="K45" s="23">
        <v>100.6</v>
      </c>
      <c r="L45" s="23">
        <v>107.7</v>
      </c>
      <c r="M45" s="23">
        <v>93.8</v>
      </c>
      <c r="N45" s="23">
        <v>96.1</v>
      </c>
      <c r="O45" s="23">
        <v>101.4</v>
      </c>
      <c r="P45" s="23">
        <v>102</v>
      </c>
      <c r="Q45" s="23">
        <v>102.3</v>
      </c>
      <c r="R45" s="23">
        <v>95.2</v>
      </c>
      <c r="S45" s="25">
        <v>100.4</v>
      </c>
    </row>
    <row r="46" spans="2:19" ht="18.75" customHeight="1" thickBot="1">
      <c r="B46" s="221"/>
      <c r="C46" s="222">
        <v>2</v>
      </c>
      <c r="D46" s="223"/>
      <c r="E46" s="74">
        <v>101</v>
      </c>
      <c r="F46" s="36">
        <v>100.9</v>
      </c>
      <c r="G46" s="224">
        <v>101.1</v>
      </c>
      <c r="H46" s="37">
        <v>102.2</v>
      </c>
      <c r="I46" s="37">
        <v>105</v>
      </c>
      <c r="J46" s="224">
        <v>100.5</v>
      </c>
      <c r="K46" s="224">
        <v>100.6</v>
      </c>
      <c r="L46" s="224">
        <v>107.9</v>
      </c>
      <c r="M46" s="224">
        <v>91.5</v>
      </c>
      <c r="N46" s="224">
        <v>99.9</v>
      </c>
      <c r="O46" s="37">
        <v>101.2</v>
      </c>
      <c r="P46" s="225">
        <v>101.6</v>
      </c>
      <c r="Q46" s="37">
        <v>102.3</v>
      </c>
      <c r="R46" s="224">
        <v>94.6</v>
      </c>
      <c r="S46" s="226">
        <v>100.4</v>
      </c>
    </row>
  </sheetData>
  <mergeCells count="16"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/>
  <pageMargins left="0.7874015748031497" right="0.7874015748031497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41</v>
      </c>
      <c r="E1" s="2" t="s">
        <v>1</v>
      </c>
      <c r="F1" s="2"/>
      <c r="G1" s="1" t="s">
        <v>42</v>
      </c>
    </row>
    <row r="2" ht="18" customHeight="1" thickBot="1">
      <c r="S2" s="3"/>
    </row>
    <row r="3" spans="2:19" ht="13.5" customHeight="1">
      <c r="B3" s="244" t="s">
        <v>4</v>
      </c>
      <c r="C3" s="245"/>
      <c r="D3" s="258"/>
      <c r="E3" s="245" t="s">
        <v>5</v>
      </c>
      <c r="F3" s="4"/>
      <c r="G3" s="4"/>
      <c r="H3" s="241" t="s">
        <v>6</v>
      </c>
      <c r="I3" s="5"/>
      <c r="J3" s="241" t="s">
        <v>7</v>
      </c>
      <c r="K3" s="6"/>
      <c r="L3" s="234" t="s">
        <v>49</v>
      </c>
      <c r="M3" s="234" t="s">
        <v>9</v>
      </c>
      <c r="N3" s="229" t="s">
        <v>10</v>
      </c>
      <c r="O3" s="231" t="s">
        <v>11</v>
      </c>
      <c r="P3" s="231" t="s">
        <v>12</v>
      </c>
      <c r="Q3" s="231" t="s">
        <v>13</v>
      </c>
      <c r="R3" s="231" t="s">
        <v>14</v>
      </c>
      <c r="S3" s="233" t="s">
        <v>15</v>
      </c>
    </row>
    <row r="4" spans="2:19" ht="24" customHeight="1">
      <c r="B4" s="246"/>
      <c r="C4" s="247"/>
      <c r="D4" s="259"/>
      <c r="E4" s="247"/>
      <c r="F4" s="235" t="s">
        <v>16</v>
      </c>
      <c r="G4" s="237" t="s">
        <v>17</v>
      </c>
      <c r="H4" s="242"/>
      <c r="I4" s="239" t="s">
        <v>18</v>
      </c>
      <c r="J4" s="242"/>
      <c r="K4" s="230" t="s">
        <v>19</v>
      </c>
      <c r="L4" s="235"/>
      <c r="M4" s="235"/>
      <c r="N4" s="250"/>
      <c r="O4" s="232"/>
      <c r="P4" s="232"/>
      <c r="Q4" s="232"/>
      <c r="R4" s="232"/>
      <c r="S4" s="227"/>
    </row>
    <row r="5" spans="2:19" ht="24" customHeight="1" thickBot="1">
      <c r="B5" s="248"/>
      <c r="C5" s="249"/>
      <c r="D5" s="260"/>
      <c r="E5" s="249"/>
      <c r="F5" s="236"/>
      <c r="G5" s="238"/>
      <c r="H5" s="243"/>
      <c r="I5" s="240"/>
      <c r="J5" s="243"/>
      <c r="K5" s="236"/>
      <c r="L5" s="236"/>
      <c r="M5" s="236"/>
      <c r="N5" s="251"/>
      <c r="O5" s="240"/>
      <c r="P5" s="240"/>
      <c r="Q5" s="240"/>
      <c r="R5" s="240"/>
      <c r="S5" s="228"/>
    </row>
    <row r="6" spans="1:19" ht="18" customHeight="1">
      <c r="A6" s="252" t="s">
        <v>43</v>
      </c>
      <c r="B6" s="8" t="s">
        <v>44</v>
      </c>
      <c r="C6" s="4" t="s">
        <v>21</v>
      </c>
      <c r="D6" s="9"/>
      <c r="E6" s="51">
        <v>1.5</v>
      </c>
      <c r="F6" s="13">
        <v>1.7</v>
      </c>
      <c r="G6" s="52">
        <v>1.5</v>
      </c>
      <c r="H6" s="13">
        <v>0.9</v>
      </c>
      <c r="I6" s="13">
        <v>-2.4</v>
      </c>
      <c r="J6" s="14">
        <v>0.6</v>
      </c>
      <c r="K6" s="13">
        <v>0.7</v>
      </c>
      <c r="L6" s="13">
        <v>1.9</v>
      </c>
      <c r="M6" s="13">
        <v>0.8</v>
      </c>
      <c r="N6" s="13">
        <v>1.9</v>
      </c>
      <c r="O6" s="13">
        <v>3.2</v>
      </c>
      <c r="P6" s="13">
        <v>0.9</v>
      </c>
      <c r="Q6" s="13">
        <v>3.7</v>
      </c>
      <c r="R6" s="13">
        <v>2.7</v>
      </c>
      <c r="S6" s="15">
        <v>1.9</v>
      </c>
    </row>
    <row r="7" spans="1:19" ht="18" customHeight="1">
      <c r="A7" s="255"/>
      <c r="B7" s="17" t="s">
        <v>22</v>
      </c>
      <c r="C7" s="18"/>
      <c r="D7" s="19"/>
      <c r="E7" s="32">
        <v>0.8</v>
      </c>
      <c r="F7" s="23">
        <v>0.8</v>
      </c>
      <c r="G7" s="53">
        <v>0.8</v>
      </c>
      <c r="H7" s="23">
        <v>0.6</v>
      </c>
      <c r="I7" s="23">
        <v>0.8</v>
      </c>
      <c r="J7" s="24">
        <v>0.5</v>
      </c>
      <c r="K7" s="23">
        <v>0.4</v>
      </c>
      <c r="L7" s="23">
        <v>0.5</v>
      </c>
      <c r="M7" s="23">
        <v>0</v>
      </c>
      <c r="N7" s="23">
        <v>0.6</v>
      </c>
      <c r="O7" s="23">
        <v>0.8</v>
      </c>
      <c r="P7" s="23">
        <v>0</v>
      </c>
      <c r="Q7" s="23">
        <v>3.5</v>
      </c>
      <c r="R7" s="23">
        <v>1.9</v>
      </c>
      <c r="S7" s="25">
        <v>0.4</v>
      </c>
    </row>
    <row r="8" spans="1:19" ht="18" customHeight="1">
      <c r="A8" s="255"/>
      <c r="B8" s="17" t="s">
        <v>23</v>
      </c>
      <c r="C8" s="54"/>
      <c r="D8" s="19"/>
      <c r="E8" s="32">
        <v>-0.1</v>
      </c>
      <c r="F8" s="23">
        <v>0.2</v>
      </c>
      <c r="G8" s="53">
        <v>0</v>
      </c>
      <c r="H8" s="23">
        <v>-1.2</v>
      </c>
      <c r="I8" s="23">
        <v>-5</v>
      </c>
      <c r="J8" s="24">
        <v>-0.2</v>
      </c>
      <c r="K8" s="23">
        <v>0</v>
      </c>
      <c r="L8" s="23">
        <v>2.5</v>
      </c>
      <c r="M8" s="23">
        <v>-2.1</v>
      </c>
      <c r="N8" s="23">
        <v>-0.5</v>
      </c>
      <c r="O8" s="23">
        <v>0.4</v>
      </c>
      <c r="P8" s="23">
        <v>-0.2</v>
      </c>
      <c r="Q8" s="23">
        <v>3.1</v>
      </c>
      <c r="R8" s="23">
        <v>1</v>
      </c>
      <c r="S8" s="25">
        <v>0.7</v>
      </c>
    </row>
    <row r="9" spans="1:19" ht="18" customHeight="1">
      <c r="A9" s="255"/>
      <c r="B9" s="17" t="s">
        <v>24</v>
      </c>
      <c r="C9" s="55"/>
      <c r="D9" s="26"/>
      <c r="E9" s="27">
        <v>0</v>
      </c>
      <c r="F9" s="29">
        <v>0.3</v>
      </c>
      <c r="G9" s="29">
        <v>0</v>
      </c>
      <c r="H9" s="29">
        <v>-1.8</v>
      </c>
      <c r="I9" s="29">
        <v>-4.7</v>
      </c>
      <c r="J9" s="29">
        <v>0.3</v>
      </c>
      <c r="K9" s="29">
        <v>0.4</v>
      </c>
      <c r="L9" s="29">
        <v>0.7</v>
      </c>
      <c r="M9" s="29">
        <v>-0.8</v>
      </c>
      <c r="N9" s="29">
        <v>-1.2</v>
      </c>
      <c r="O9" s="29">
        <v>0.5</v>
      </c>
      <c r="P9" s="29">
        <v>1.3</v>
      </c>
      <c r="Q9" s="29">
        <v>3.1</v>
      </c>
      <c r="R9" s="29">
        <v>2.5</v>
      </c>
      <c r="S9" s="30">
        <v>-0.2</v>
      </c>
    </row>
    <row r="10" spans="1:19" ht="18" customHeight="1">
      <c r="A10" s="255"/>
      <c r="B10" s="17" t="s">
        <v>25</v>
      </c>
      <c r="C10" s="31"/>
      <c r="D10" s="31"/>
      <c r="E10" s="32">
        <v>0.2</v>
      </c>
      <c r="F10" s="23">
        <v>0.2</v>
      </c>
      <c r="G10" s="23">
        <v>0.1</v>
      </c>
      <c r="H10" s="23">
        <v>0.1</v>
      </c>
      <c r="I10" s="23">
        <v>1.1</v>
      </c>
      <c r="J10" s="23">
        <v>0.9</v>
      </c>
      <c r="K10" s="23">
        <v>1.2</v>
      </c>
      <c r="L10" s="23">
        <v>1.3</v>
      </c>
      <c r="M10" s="23">
        <v>-1.3</v>
      </c>
      <c r="N10" s="23">
        <v>-1</v>
      </c>
      <c r="O10" s="23">
        <v>0.5</v>
      </c>
      <c r="P10" s="23">
        <v>-1</v>
      </c>
      <c r="Q10" s="23">
        <v>3.8</v>
      </c>
      <c r="R10" s="23">
        <v>-1.2</v>
      </c>
      <c r="S10" s="25">
        <v>0.1</v>
      </c>
    </row>
    <row r="11" spans="1:19" ht="18" customHeight="1">
      <c r="A11" s="255"/>
      <c r="B11" s="17" t="s">
        <v>26</v>
      </c>
      <c r="C11" s="31"/>
      <c r="D11" s="31"/>
      <c r="E11" s="32">
        <v>1.2</v>
      </c>
      <c r="F11" s="23">
        <v>1.2</v>
      </c>
      <c r="G11" s="23">
        <v>1.4</v>
      </c>
      <c r="H11" s="23">
        <v>1.8</v>
      </c>
      <c r="I11" s="23">
        <v>0.9</v>
      </c>
      <c r="J11" s="23">
        <v>0.1</v>
      </c>
      <c r="K11" s="23">
        <v>0.3</v>
      </c>
      <c r="L11" s="23">
        <v>4.9</v>
      </c>
      <c r="M11" s="23">
        <v>-0.6</v>
      </c>
      <c r="N11" s="23">
        <v>2.1</v>
      </c>
      <c r="O11" s="23">
        <v>3.7</v>
      </c>
      <c r="P11" s="23">
        <v>-1</v>
      </c>
      <c r="Q11" s="23">
        <v>2.3</v>
      </c>
      <c r="R11" s="23">
        <v>0.4</v>
      </c>
      <c r="S11" s="25">
        <v>1.5</v>
      </c>
    </row>
    <row r="12" spans="1:19" ht="18" customHeight="1">
      <c r="A12" s="255"/>
      <c r="B12" s="17" t="s">
        <v>27</v>
      </c>
      <c r="C12" s="31"/>
      <c r="D12" s="31"/>
      <c r="E12" s="32">
        <v>0.8</v>
      </c>
      <c r="F12" s="23">
        <v>0.3</v>
      </c>
      <c r="G12" s="23">
        <v>0.8</v>
      </c>
      <c r="H12" s="23">
        <v>1.7</v>
      </c>
      <c r="I12" s="23">
        <v>10.9</v>
      </c>
      <c r="J12" s="23">
        <v>0.8</v>
      </c>
      <c r="K12" s="23">
        <v>0.8</v>
      </c>
      <c r="L12" s="23">
        <v>-1.5</v>
      </c>
      <c r="M12" s="23">
        <v>-2.1</v>
      </c>
      <c r="N12" s="23">
        <v>1.7</v>
      </c>
      <c r="O12" s="23">
        <v>5.5</v>
      </c>
      <c r="P12" s="23">
        <v>-1.1</v>
      </c>
      <c r="Q12" s="23">
        <v>1.3</v>
      </c>
      <c r="R12" s="23">
        <v>0.3</v>
      </c>
      <c r="S12" s="25">
        <v>0.6</v>
      </c>
    </row>
    <row r="13" spans="1:19" ht="18" customHeight="1">
      <c r="A13" s="255"/>
      <c r="B13" s="17" t="s">
        <v>28</v>
      </c>
      <c r="C13" s="31"/>
      <c r="D13" s="31"/>
      <c r="E13" s="32">
        <v>0</v>
      </c>
      <c r="F13" s="23">
        <v>0.4</v>
      </c>
      <c r="G13" s="23">
        <v>-0.2</v>
      </c>
      <c r="H13" s="23">
        <v>-0.6</v>
      </c>
      <c r="I13" s="23">
        <v>-8.1</v>
      </c>
      <c r="J13" s="23">
        <v>1.7</v>
      </c>
      <c r="K13" s="23">
        <v>1.8</v>
      </c>
      <c r="L13" s="23">
        <v>-0.2</v>
      </c>
      <c r="M13" s="23">
        <v>-3.2</v>
      </c>
      <c r="N13" s="23">
        <v>-0.6</v>
      </c>
      <c r="O13" s="23">
        <v>-1.6</v>
      </c>
      <c r="P13" s="23">
        <v>-0.5</v>
      </c>
      <c r="Q13" s="23">
        <v>1.1</v>
      </c>
      <c r="R13" s="23">
        <v>0.2</v>
      </c>
      <c r="S13" s="25">
        <v>0.1</v>
      </c>
    </row>
    <row r="14" spans="1:19" ht="18" customHeight="1">
      <c r="A14" s="255"/>
      <c r="B14" s="17" t="s">
        <v>29</v>
      </c>
      <c r="C14" s="31"/>
      <c r="D14" s="31"/>
      <c r="E14" s="32">
        <v>-0.2</v>
      </c>
      <c r="F14" s="23">
        <v>-0.1</v>
      </c>
      <c r="G14" s="23">
        <v>-0.3</v>
      </c>
      <c r="H14" s="23">
        <v>-0.7</v>
      </c>
      <c r="I14" s="23">
        <v>-2.4</v>
      </c>
      <c r="J14" s="23">
        <v>0.3</v>
      </c>
      <c r="K14" s="23">
        <v>0.3</v>
      </c>
      <c r="L14" s="23">
        <v>1.8</v>
      </c>
      <c r="M14" s="23">
        <v>-4</v>
      </c>
      <c r="N14" s="23">
        <v>-1.5</v>
      </c>
      <c r="O14" s="23">
        <v>-0.7</v>
      </c>
      <c r="P14" s="23">
        <v>0.3</v>
      </c>
      <c r="Q14" s="23">
        <v>0.8</v>
      </c>
      <c r="R14" s="23">
        <v>0</v>
      </c>
      <c r="S14" s="25">
        <v>-0.6</v>
      </c>
    </row>
    <row r="15" spans="1:19" ht="18" customHeight="1">
      <c r="A15" s="255"/>
      <c r="B15" s="17" t="s">
        <v>30</v>
      </c>
      <c r="C15" s="31"/>
      <c r="D15" s="31"/>
      <c r="E15" s="32">
        <v>-1</v>
      </c>
      <c r="F15" s="23">
        <v>-1.1</v>
      </c>
      <c r="G15" s="23">
        <v>-1.1</v>
      </c>
      <c r="H15" s="23">
        <v>-0.6</v>
      </c>
      <c r="I15" s="23">
        <v>1.5</v>
      </c>
      <c r="J15" s="23">
        <v>-0.1</v>
      </c>
      <c r="K15" s="23">
        <v>-0.1</v>
      </c>
      <c r="L15" s="23">
        <v>1</v>
      </c>
      <c r="M15" s="23">
        <v>-6</v>
      </c>
      <c r="N15" s="23">
        <v>-4.7</v>
      </c>
      <c r="O15" s="23">
        <v>0.8</v>
      </c>
      <c r="P15" s="23">
        <v>-2</v>
      </c>
      <c r="Q15" s="23">
        <v>0.6</v>
      </c>
      <c r="R15" s="23">
        <v>-2.2</v>
      </c>
      <c r="S15" s="25">
        <v>-0.4</v>
      </c>
    </row>
    <row r="16" spans="1:19" ht="18" customHeight="1">
      <c r="A16" s="255"/>
      <c r="B16" s="17" t="s">
        <v>31</v>
      </c>
      <c r="C16" s="31"/>
      <c r="D16" s="31"/>
      <c r="E16" s="32">
        <v>-1.1</v>
      </c>
      <c r="F16" s="23">
        <v>-0.9</v>
      </c>
      <c r="G16" s="23">
        <v>-1.1</v>
      </c>
      <c r="H16" s="23">
        <v>-1.3</v>
      </c>
      <c r="I16" s="23">
        <v>-5.4</v>
      </c>
      <c r="J16" s="23">
        <v>-0.5</v>
      </c>
      <c r="K16" s="23">
        <v>-0.4</v>
      </c>
      <c r="L16" s="23">
        <v>-0.1</v>
      </c>
      <c r="M16" s="23">
        <v>-3.4</v>
      </c>
      <c r="N16" s="23">
        <v>-3.8</v>
      </c>
      <c r="O16" s="23">
        <v>-1.5</v>
      </c>
      <c r="P16" s="23">
        <v>-1.2</v>
      </c>
      <c r="Q16" s="23">
        <v>1.7</v>
      </c>
      <c r="R16" s="23">
        <v>-1.6</v>
      </c>
      <c r="S16" s="25">
        <v>-0.5</v>
      </c>
    </row>
    <row r="17" spans="1:19" ht="18" customHeight="1">
      <c r="A17" s="255"/>
      <c r="B17" s="17" t="s">
        <v>32</v>
      </c>
      <c r="C17" s="31"/>
      <c r="D17" s="31"/>
      <c r="E17" s="32">
        <v>-0.3</v>
      </c>
      <c r="F17" s="23">
        <v>-0.4</v>
      </c>
      <c r="G17" s="23">
        <v>-0.3</v>
      </c>
      <c r="H17" s="23">
        <v>-0.8</v>
      </c>
      <c r="I17" s="23">
        <v>2.5</v>
      </c>
      <c r="J17" s="23">
        <v>-0.3</v>
      </c>
      <c r="K17" s="23">
        <v>-0.1</v>
      </c>
      <c r="L17" s="23">
        <v>-1</v>
      </c>
      <c r="M17" s="23">
        <v>-0.6</v>
      </c>
      <c r="N17" s="23">
        <v>-4.9</v>
      </c>
      <c r="O17" s="23">
        <v>3.5</v>
      </c>
      <c r="P17" s="23">
        <v>1</v>
      </c>
      <c r="Q17" s="23">
        <v>1.9</v>
      </c>
      <c r="R17" s="23">
        <v>-0.9</v>
      </c>
      <c r="S17" s="25">
        <v>0.2</v>
      </c>
    </row>
    <row r="18" spans="1:19" ht="18" customHeight="1">
      <c r="A18" s="255"/>
      <c r="B18" s="17" t="s">
        <v>33</v>
      </c>
      <c r="C18" s="31"/>
      <c r="D18" s="31"/>
      <c r="E18" s="32">
        <v>0.1</v>
      </c>
      <c r="F18" s="23">
        <v>0</v>
      </c>
      <c r="G18" s="23">
        <v>0.2</v>
      </c>
      <c r="H18" s="23">
        <v>1.6</v>
      </c>
      <c r="I18" s="23">
        <v>1.9</v>
      </c>
      <c r="J18" s="23">
        <v>-1</v>
      </c>
      <c r="K18" s="23">
        <v>-0.7</v>
      </c>
      <c r="L18" s="23">
        <v>1.6</v>
      </c>
      <c r="M18" s="23">
        <v>-3.4</v>
      </c>
      <c r="N18" s="23">
        <v>-1</v>
      </c>
      <c r="O18" s="23">
        <v>-1.1</v>
      </c>
      <c r="P18" s="23">
        <v>-0.1</v>
      </c>
      <c r="Q18" s="23">
        <v>0.7</v>
      </c>
      <c r="R18" s="23">
        <v>-1.4</v>
      </c>
      <c r="S18" s="25">
        <v>0.9</v>
      </c>
    </row>
    <row r="19" spans="1:19" ht="18" customHeight="1">
      <c r="A19" s="255"/>
      <c r="B19" s="17" t="s">
        <v>34</v>
      </c>
      <c r="C19" s="31"/>
      <c r="D19" s="31"/>
      <c r="E19" s="32">
        <v>-0.8</v>
      </c>
      <c r="F19" s="23">
        <v>-0.5</v>
      </c>
      <c r="G19" s="23">
        <v>-0.8</v>
      </c>
      <c r="H19" s="23">
        <v>-2.2</v>
      </c>
      <c r="I19" s="23">
        <v>-7.4</v>
      </c>
      <c r="J19" s="23">
        <v>-0.6</v>
      </c>
      <c r="K19" s="23">
        <v>-0.6</v>
      </c>
      <c r="L19" s="23">
        <v>2.1</v>
      </c>
      <c r="M19" s="23">
        <v>-3</v>
      </c>
      <c r="N19" s="23">
        <v>-0.5</v>
      </c>
      <c r="O19" s="23">
        <v>-1.4</v>
      </c>
      <c r="P19" s="23">
        <v>-0.1</v>
      </c>
      <c r="Q19" s="23">
        <v>0.2</v>
      </c>
      <c r="R19" s="23">
        <v>-1</v>
      </c>
      <c r="S19" s="25">
        <v>-0.1</v>
      </c>
    </row>
    <row r="20" spans="1:19" ht="18" customHeight="1">
      <c r="A20" s="255"/>
      <c r="B20" s="17" t="s">
        <v>45</v>
      </c>
      <c r="C20" s="31"/>
      <c r="D20" s="31"/>
      <c r="E20" s="32">
        <v>-0.2</v>
      </c>
      <c r="F20" s="23">
        <v>-0.3</v>
      </c>
      <c r="G20" s="23">
        <v>-0.2</v>
      </c>
      <c r="H20" s="23">
        <v>-0.7</v>
      </c>
      <c r="I20" s="23">
        <v>2.1</v>
      </c>
      <c r="J20" s="23">
        <v>0.2</v>
      </c>
      <c r="K20" s="23">
        <v>0.1</v>
      </c>
      <c r="L20" s="23">
        <v>3.5</v>
      </c>
      <c r="M20" s="23">
        <v>-3.5</v>
      </c>
      <c r="N20" s="23">
        <v>-1.6</v>
      </c>
      <c r="O20" s="23">
        <v>-0.8</v>
      </c>
      <c r="P20" s="23">
        <v>0.1</v>
      </c>
      <c r="Q20" s="23">
        <v>0.5</v>
      </c>
      <c r="R20" s="23">
        <v>-1.9</v>
      </c>
      <c r="S20" s="25">
        <v>0.5</v>
      </c>
    </row>
    <row r="21" spans="1:19" ht="18" customHeight="1" thickBot="1">
      <c r="A21" s="256"/>
      <c r="B21" s="33" t="s">
        <v>35</v>
      </c>
      <c r="C21" s="34"/>
      <c r="D21" s="34"/>
      <c r="E21" s="35">
        <v>0.4</v>
      </c>
      <c r="F21" s="37">
        <v>0.3</v>
      </c>
      <c r="G21" s="37">
        <v>0.3</v>
      </c>
      <c r="H21" s="37">
        <v>0.9</v>
      </c>
      <c r="I21" s="37">
        <v>1.8</v>
      </c>
      <c r="J21" s="37">
        <v>0.3</v>
      </c>
      <c r="K21" s="37">
        <v>0.4</v>
      </c>
      <c r="L21" s="37">
        <v>0.7</v>
      </c>
      <c r="M21" s="37">
        <v>-2.6</v>
      </c>
      <c r="N21" s="37">
        <v>0.6</v>
      </c>
      <c r="O21" s="37">
        <v>1.2</v>
      </c>
      <c r="P21" s="37">
        <v>0.2</v>
      </c>
      <c r="Q21" s="37">
        <v>1.4</v>
      </c>
      <c r="R21" s="37">
        <v>-1.6</v>
      </c>
      <c r="S21" s="38">
        <v>0</v>
      </c>
    </row>
    <row r="22" spans="1:19" ht="18" customHeight="1">
      <c r="A22" s="252" t="s">
        <v>46</v>
      </c>
      <c r="B22" s="56" t="s">
        <v>38</v>
      </c>
      <c r="C22" s="31" t="s">
        <v>51</v>
      </c>
      <c r="D22" s="57" t="s">
        <v>39</v>
      </c>
      <c r="E22" s="32">
        <v>-0.3</v>
      </c>
      <c r="F22" s="23">
        <v>-0.1</v>
      </c>
      <c r="G22" s="23">
        <v>-0.3</v>
      </c>
      <c r="H22" s="23">
        <v>-0.8</v>
      </c>
      <c r="I22" s="23">
        <v>-4.2</v>
      </c>
      <c r="J22" s="23">
        <v>-0.3</v>
      </c>
      <c r="K22" s="23">
        <v>-0.2</v>
      </c>
      <c r="L22" s="23">
        <v>0</v>
      </c>
      <c r="M22" s="23">
        <v>-0.1</v>
      </c>
      <c r="N22" s="23">
        <v>4.1</v>
      </c>
      <c r="O22" s="23">
        <v>-0.6</v>
      </c>
      <c r="P22" s="23">
        <v>-1</v>
      </c>
      <c r="Q22" s="23">
        <v>0</v>
      </c>
      <c r="R22" s="23">
        <v>-0.3</v>
      </c>
      <c r="S22" s="25">
        <v>0.3</v>
      </c>
    </row>
    <row r="23" spans="1:19" ht="18" customHeight="1">
      <c r="A23" s="253"/>
      <c r="B23" s="58"/>
      <c r="C23" s="31" t="s">
        <v>52</v>
      </c>
      <c r="D23" s="59"/>
      <c r="E23" s="32">
        <v>-0.2</v>
      </c>
      <c r="F23" s="23">
        <v>0.1</v>
      </c>
      <c r="G23" s="23">
        <v>-0.2</v>
      </c>
      <c r="H23" s="23">
        <v>-1</v>
      </c>
      <c r="I23" s="23">
        <v>-5.2</v>
      </c>
      <c r="J23" s="23">
        <v>0.1</v>
      </c>
      <c r="K23" s="23">
        <v>0.1</v>
      </c>
      <c r="L23" s="23">
        <v>0</v>
      </c>
      <c r="M23" s="23">
        <v>-0.8</v>
      </c>
      <c r="N23" s="23">
        <v>4.8</v>
      </c>
      <c r="O23" s="23">
        <v>0.7</v>
      </c>
      <c r="P23" s="23">
        <v>-0.1</v>
      </c>
      <c r="Q23" s="23">
        <v>0</v>
      </c>
      <c r="R23" s="23">
        <v>-0.2</v>
      </c>
      <c r="S23" s="25">
        <v>-0.2</v>
      </c>
    </row>
    <row r="24" spans="1:19" ht="18" customHeight="1">
      <c r="A24" s="253"/>
      <c r="B24" s="58"/>
      <c r="C24" s="31" t="s">
        <v>53</v>
      </c>
      <c r="D24" s="59"/>
      <c r="E24" s="32">
        <v>0.2</v>
      </c>
      <c r="F24" s="23">
        <v>0.1</v>
      </c>
      <c r="G24" s="23">
        <v>0.2</v>
      </c>
      <c r="H24" s="23">
        <v>0.5</v>
      </c>
      <c r="I24" s="23">
        <v>1.3</v>
      </c>
      <c r="J24" s="23">
        <v>0.3</v>
      </c>
      <c r="K24" s="23">
        <v>0.5</v>
      </c>
      <c r="L24" s="23">
        <v>-1.1</v>
      </c>
      <c r="M24" s="23">
        <v>0.4</v>
      </c>
      <c r="N24" s="23">
        <v>0.5</v>
      </c>
      <c r="O24" s="23">
        <v>0.1</v>
      </c>
      <c r="P24" s="23">
        <v>-0.1</v>
      </c>
      <c r="Q24" s="23">
        <v>1.7</v>
      </c>
      <c r="R24" s="23">
        <v>-0.1</v>
      </c>
      <c r="S24" s="25">
        <v>0</v>
      </c>
    </row>
    <row r="25" spans="1:19" ht="18" customHeight="1">
      <c r="A25" s="253"/>
      <c r="B25" s="58"/>
      <c r="C25" s="31" t="s">
        <v>54</v>
      </c>
      <c r="D25" s="59"/>
      <c r="E25" s="32">
        <v>0.6</v>
      </c>
      <c r="F25" s="23">
        <v>0.3</v>
      </c>
      <c r="G25" s="23">
        <v>0.6</v>
      </c>
      <c r="H25" s="23">
        <v>1.7</v>
      </c>
      <c r="I25" s="23">
        <v>6.7</v>
      </c>
      <c r="J25" s="23">
        <v>0.1</v>
      </c>
      <c r="K25" s="23">
        <v>0.1</v>
      </c>
      <c r="L25" s="23">
        <v>0</v>
      </c>
      <c r="M25" s="23">
        <v>0</v>
      </c>
      <c r="N25" s="23">
        <v>-0.9</v>
      </c>
      <c r="O25" s="23">
        <v>-0.3</v>
      </c>
      <c r="P25" s="23">
        <v>0.5</v>
      </c>
      <c r="Q25" s="23">
        <v>0</v>
      </c>
      <c r="R25" s="23">
        <v>0.1</v>
      </c>
      <c r="S25" s="25">
        <v>0.2</v>
      </c>
    </row>
    <row r="26" spans="1:19" ht="18" customHeight="1">
      <c r="A26" s="253"/>
      <c r="B26" s="58"/>
      <c r="C26" s="31" t="s">
        <v>55</v>
      </c>
      <c r="D26" s="59"/>
      <c r="E26" s="32">
        <v>-0.2</v>
      </c>
      <c r="F26" s="23">
        <v>0</v>
      </c>
      <c r="G26" s="23">
        <v>-0.3</v>
      </c>
      <c r="H26" s="23">
        <v>-1</v>
      </c>
      <c r="I26" s="23">
        <v>-4</v>
      </c>
      <c r="J26" s="23">
        <v>0</v>
      </c>
      <c r="K26" s="23">
        <v>0</v>
      </c>
      <c r="L26" s="23">
        <v>0</v>
      </c>
      <c r="M26" s="23">
        <v>-0.4</v>
      </c>
      <c r="N26" s="23">
        <v>0.2</v>
      </c>
      <c r="O26" s="23">
        <v>0.4</v>
      </c>
      <c r="P26" s="23">
        <v>0.6</v>
      </c>
      <c r="Q26" s="23">
        <v>0</v>
      </c>
      <c r="R26" s="23">
        <v>-0.6</v>
      </c>
      <c r="S26" s="25">
        <v>0</v>
      </c>
    </row>
    <row r="27" spans="1:19" ht="18" customHeight="1">
      <c r="A27" s="253"/>
      <c r="B27" s="58"/>
      <c r="C27" s="31" t="s">
        <v>56</v>
      </c>
      <c r="D27" s="59"/>
      <c r="E27" s="32">
        <v>0.3</v>
      </c>
      <c r="F27" s="23">
        <v>0.2</v>
      </c>
      <c r="G27" s="23">
        <v>0.4</v>
      </c>
      <c r="H27" s="23">
        <v>0.9</v>
      </c>
      <c r="I27" s="23">
        <v>2.3</v>
      </c>
      <c r="J27" s="23">
        <v>0.1</v>
      </c>
      <c r="K27" s="23">
        <v>0.1</v>
      </c>
      <c r="L27" s="23">
        <v>0</v>
      </c>
      <c r="M27" s="23">
        <v>-1.2</v>
      </c>
      <c r="N27" s="23">
        <v>-3.7</v>
      </c>
      <c r="O27" s="23">
        <v>-0.2</v>
      </c>
      <c r="P27" s="23">
        <v>1.2</v>
      </c>
      <c r="Q27" s="23">
        <v>0</v>
      </c>
      <c r="R27" s="23">
        <v>0.9</v>
      </c>
      <c r="S27" s="25">
        <v>0.2</v>
      </c>
    </row>
    <row r="28" spans="1:19" ht="18" customHeight="1">
      <c r="A28" s="253"/>
      <c r="B28" s="58"/>
      <c r="C28" s="31" t="s">
        <v>57</v>
      </c>
      <c r="D28" s="59"/>
      <c r="E28" s="32">
        <v>0.7</v>
      </c>
      <c r="F28" s="23">
        <v>0.2</v>
      </c>
      <c r="G28" s="23">
        <v>0.8</v>
      </c>
      <c r="H28" s="23">
        <v>1.6</v>
      </c>
      <c r="I28" s="23">
        <v>11.1</v>
      </c>
      <c r="J28" s="23">
        <v>-0.1</v>
      </c>
      <c r="K28" s="23">
        <v>-0.1</v>
      </c>
      <c r="L28" s="23">
        <v>0.5</v>
      </c>
      <c r="M28" s="23">
        <v>-1.2</v>
      </c>
      <c r="N28" s="23">
        <v>0.8</v>
      </c>
      <c r="O28" s="23">
        <v>0</v>
      </c>
      <c r="P28" s="23">
        <v>1</v>
      </c>
      <c r="Q28" s="23">
        <v>0</v>
      </c>
      <c r="R28" s="23">
        <v>1.2</v>
      </c>
      <c r="S28" s="25">
        <v>-0.1</v>
      </c>
    </row>
    <row r="29" spans="1:19" ht="18" customHeight="1">
      <c r="A29" s="253"/>
      <c r="B29" s="58"/>
      <c r="C29" s="31" t="s">
        <v>58</v>
      </c>
      <c r="D29" s="59"/>
      <c r="E29" s="32">
        <v>0.2</v>
      </c>
      <c r="F29" s="23">
        <v>0.1</v>
      </c>
      <c r="G29" s="23">
        <v>0.2</v>
      </c>
      <c r="H29" s="23">
        <v>0.7</v>
      </c>
      <c r="I29" s="23">
        <v>2.3</v>
      </c>
      <c r="J29" s="23">
        <v>0.1</v>
      </c>
      <c r="K29" s="23">
        <v>0.1</v>
      </c>
      <c r="L29" s="23">
        <v>0</v>
      </c>
      <c r="M29" s="23">
        <v>1.1</v>
      </c>
      <c r="N29" s="23">
        <v>7</v>
      </c>
      <c r="O29" s="23">
        <v>0.7</v>
      </c>
      <c r="P29" s="23">
        <v>-1.6</v>
      </c>
      <c r="Q29" s="23">
        <v>0</v>
      </c>
      <c r="R29" s="23">
        <v>-1</v>
      </c>
      <c r="S29" s="25">
        <v>-0.1</v>
      </c>
    </row>
    <row r="30" spans="1:19" ht="18" customHeight="1">
      <c r="A30" s="253"/>
      <c r="B30" s="58"/>
      <c r="C30" s="31" t="s">
        <v>59</v>
      </c>
      <c r="D30" s="59"/>
      <c r="E30" s="32">
        <v>0.3</v>
      </c>
      <c r="F30" s="23">
        <v>0.3</v>
      </c>
      <c r="G30" s="23">
        <v>0.4</v>
      </c>
      <c r="H30" s="23">
        <v>0.3</v>
      </c>
      <c r="I30" s="23">
        <v>0</v>
      </c>
      <c r="J30" s="23">
        <v>-0.1</v>
      </c>
      <c r="K30" s="23">
        <v>-0.2</v>
      </c>
      <c r="L30" s="23">
        <v>1.4</v>
      </c>
      <c r="M30" s="23">
        <v>0.5</v>
      </c>
      <c r="N30" s="23">
        <v>-0.4</v>
      </c>
      <c r="O30" s="23">
        <v>-0.2</v>
      </c>
      <c r="P30" s="23">
        <v>1</v>
      </c>
      <c r="Q30" s="23">
        <v>0</v>
      </c>
      <c r="R30" s="23">
        <v>-0.4</v>
      </c>
      <c r="S30" s="25">
        <v>0.4</v>
      </c>
    </row>
    <row r="31" spans="1:19" ht="18" customHeight="1">
      <c r="A31" s="253"/>
      <c r="B31" s="58"/>
      <c r="C31" s="31" t="s">
        <v>60</v>
      </c>
      <c r="D31" s="59"/>
      <c r="E31" s="32">
        <v>-0.1</v>
      </c>
      <c r="F31" s="23">
        <v>0.1</v>
      </c>
      <c r="G31" s="23">
        <v>-0.1</v>
      </c>
      <c r="H31" s="23">
        <v>-0.5</v>
      </c>
      <c r="I31" s="23">
        <v>-3.4</v>
      </c>
      <c r="J31" s="23">
        <v>0</v>
      </c>
      <c r="K31" s="23">
        <v>0</v>
      </c>
      <c r="L31" s="23">
        <v>0.1</v>
      </c>
      <c r="M31" s="23">
        <v>0.2</v>
      </c>
      <c r="N31" s="23">
        <v>-0.1</v>
      </c>
      <c r="O31" s="23">
        <v>0.7</v>
      </c>
      <c r="P31" s="23">
        <v>0.4</v>
      </c>
      <c r="Q31" s="23">
        <v>0</v>
      </c>
      <c r="R31" s="23">
        <v>-0.3</v>
      </c>
      <c r="S31" s="25">
        <v>-0.1</v>
      </c>
    </row>
    <row r="32" spans="1:19" ht="18" customHeight="1">
      <c r="A32" s="253"/>
      <c r="B32" s="60"/>
      <c r="C32" s="61" t="s">
        <v>61</v>
      </c>
      <c r="D32" s="62"/>
      <c r="E32" s="32">
        <v>0.1</v>
      </c>
      <c r="F32" s="23">
        <v>0.2</v>
      </c>
      <c r="G32" s="23">
        <v>0.1</v>
      </c>
      <c r="H32" s="23">
        <v>0.1</v>
      </c>
      <c r="I32" s="23">
        <v>-1.5</v>
      </c>
      <c r="J32" s="23">
        <v>0</v>
      </c>
      <c r="K32" s="23">
        <v>0</v>
      </c>
      <c r="L32" s="23">
        <v>0.7</v>
      </c>
      <c r="M32" s="23">
        <v>0.5</v>
      </c>
      <c r="N32" s="23">
        <v>-1</v>
      </c>
      <c r="O32" s="23">
        <v>0.2</v>
      </c>
      <c r="P32" s="23">
        <v>0.8</v>
      </c>
      <c r="Q32" s="23">
        <v>0</v>
      </c>
      <c r="R32" s="23">
        <v>-1.1</v>
      </c>
      <c r="S32" s="25">
        <v>-0.3</v>
      </c>
    </row>
    <row r="33" spans="1:19" ht="18" customHeight="1">
      <c r="A33" s="257"/>
      <c r="B33" s="58" t="s">
        <v>47</v>
      </c>
      <c r="C33" s="31" t="s">
        <v>62</v>
      </c>
      <c r="D33" s="59" t="s">
        <v>39</v>
      </c>
      <c r="E33" s="24">
        <v>-0.2</v>
      </c>
      <c r="F33" s="23">
        <v>-0.1</v>
      </c>
      <c r="G33" s="23">
        <v>-0.2</v>
      </c>
      <c r="H33" s="23">
        <v>-0.1</v>
      </c>
      <c r="I33" s="23">
        <v>-1.9</v>
      </c>
      <c r="J33" s="23">
        <v>0</v>
      </c>
      <c r="K33" s="23">
        <v>0</v>
      </c>
      <c r="L33" s="23">
        <v>1.5</v>
      </c>
      <c r="M33" s="23">
        <v>-0.5</v>
      </c>
      <c r="N33" s="23">
        <v>-5.6</v>
      </c>
      <c r="O33" s="23">
        <v>-0.1</v>
      </c>
      <c r="P33" s="23">
        <v>-0.5</v>
      </c>
      <c r="Q33" s="23">
        <v>0</v>
      </c>
      <c r="R33" s="23">
        <v>0.1</v>
      </c>
      <c r="S33" s="25">
        <v>-0.1</v>
      </c>
    </row>
    <row r="34" spans="1:19" ht="18" customHeight="1" thickBot="1">
      <c r="A34" s="253"/>
      <c r="B34" s="63"/>
      <c r="C34" s="64" t="s">
        <v>63</v>
      </c>
      <c r="D34" s="26"/>
      <c r="E34" s="35">
        <v>0</v>
      </c>
      <c r="F34" s="37">
        <v>0.1</v>
      </c>
      <c r="G34" s="37">
        <v>0</v>
      </c>
      <c r="H34" s="37">
        <v>0.3</v>
      </c>
      <c r="I34" s="37">
        <v>-0.9</v>
      </c>
      <c r="J34" s="37">
        <v>-0.1</v>
      </c>
      <c r="K34" s="37">
        <v>0</v>
      </c>
      <c r="L34" s="37">
        <v>0.2</v>
      </c>
      <c r="M34" s="37">
        <v>-2.5</v>
      </c>
      <c r="N34" s="37">
        <v>4</v>
      </c>
      <c r="O34" s="37">
        <v>-0.2</v>
      </c>
      <c r="P34" s="37">
        <v>-0.4</v>
      </c>
      <c r="Q34" s="37">
        <v>0</v>
      </c>
      <c r="R34" s="37">
        <v>-0.6</v>
      </c>
      <c r="S34" s="38">
        <v>0</v>
      </c>
    </row>
    <row r="35" spans="1:19" ht="18" customHeight="1">
      <c r="A35" s="252" t="s">
        <v>48</v>
      </c>
      <c r="B35" s="65" t="s">
        <v>38</v>
      </c>
      <c r="C35" s="31" t="s">
        <v>51</v>
      </c>
      <c r="D35" s="57" t="s">
        <v>39</v>
      </c>
      <c r="E35" s="27">
        <v>0.1</v>
      </c>
      <c r="F35" s="29">
        <v>-0.1</v>
      </c>
      <c r="G35" s="29">
        <v>0</v>
      </c>
      <c r="H35" s="29">
        <v>0.4</v>
      </c>
      <c r="I35" s="29">
        <v>3.2</v>
      </c>
      <c r="J35" s="29">
        <v>0.3</v>
      </c>
      <c r="K35" s="29">
        <v>0.3</v>
      </c>
      <c r="L35" s="29">
        <v>0.8</v>
      </c>
      <c r="M35" s="29">
        <v>-1.5</v>
      </c>
      <c r="N35" s="29">
        <v>-2</v>
      </c>
      <c r="O35" s="29">
        <v>0.2</v>
      </c>
      <c r="P35" s="29">
        <v>-0.5</v>
      </c>
      <c r="Q35" s="29">
        <v>0.4</v>
      </c>
      <c r="R35" s="29">
        <v>-1</v>
      </c>
      <c r="S35" s="30">
        <v>0.7</v>
      </c>
    </row>
    <row r="36" spans="1:19" ht="18" customHeight="1">
      <c r="A36" s="253"/>
      <c r="B36" s="58"/>
      <c r="C36" s="31" t="s">
        <v>52</v>
      </c>
      <c r="D36" s="54"/>
      <c r="E36" s="32">
        <v>-0.2</v>
      </c>
      <c r="F36" s="23">
        <v>-0.2</v>
      </c>
      <c r="G36" s="23">
        <v>-0.2</v>
      </c>
      <c r="H36" s="23">
        <v>0</v>
      </c>
      <c r="I36" s="23">
        <v>1.8</v>
      </c>
      <c r="J36" s="23">
        <v>0.4</v>
      </c>
      <c r="K36" s="23">
        <v>0.4</v>
      </c>
      <c r="L36" s="23">
        <v>1</v>
      </c>
      <c r="M36" s="23">
        <v>-3.4</v>
      </c>
      <c r="N36" s="23">
        <v>2.5</v>
      </c>
      <c r="O36" s="23">
        <v>0.8</v>
      </c>
      <c r="P36" s="23">
        <v>-1.7</v>
      </c>
      <c r="Q36" s="23">
        <v>0.4</v>
      </c>
      <c r="R36" s="23">
        <v>-1.4</v>
      </c>
      <c r="S36" s="25">
        <v>-0.2</v>
      </c>
    </row>
    <row r="37" spans="1:19" ht="18" customHeight="1">
      <c r="A37" s="253"/>
      <c r="B37" s="58"/>
      <c r="C37" s="31" t="s">
        <v>53</v>
      </c>
      <c r="D37" s="54"/>
      <c r="E37" s="32">
        <v>0.1</v>
      </c>
      <c r="F37" s="23">
        <v>-0.1</v>
      </c>
      <c r="G37" s="23">
        <v>0</v>
      </c>
      <c r="H37" s="23">
        <v>0.4</v>
      </c>
      <c r="I37" s="23">
        <v>5.1</v>
      </c>
      <c r="J37" s="23">
        <v>0.6</v>
      </c>
      <c r="K37" s="23">
        <v>0.7</v>
      </c>
      <c r="L37" s="23">
        <v>-0.7</v>
      </c>
      <c r="M37" s="23">
        <v>-2.9</v>
      </c>
      <c r="N37" s="23">
        <v>1.7</v>
      </c>
      <c r="O37" s="23">
        <v>1.9</v>
      </c>
      <c r="P37" s="23">
        <v>-0.6</v>
      </c>
      <c r="Q37" s="23">
        <v>1.7</v>
      </c>
      <c r="R37" s="23">
        <v>-1.5</v>
      </c>
      <c r="S37" s="25">
        <v>-0.1</v>
      </c>
    </row>
    <row r="38" spans="1:19" ht="18" customHeight="1">
      <c r="A38" s="253"/>
      <c r="B38" s="58"/>
      <c r="C38" s="31" t="s">
        <v>54</v>
      </c>
      <c r="D38" s="54"/>
      <c r="E38" s="32">
        <v>0.3</v>
      </c>
      <c r="F38" s="23">
        <v>0.1</v>
      </c>
      <c r="G38" s="23">
        <v>0.3</v>
      </c>
      <c r="H38" s="23">
        <v>1.7</v>
      </c>
      <c r="I38" s="23">
        <v>6.5</v>
      </c>
      <c r="J38" s="23">
        <v>0.6</v>
      </c>
      <c r="K38" s="23">
        <v>0.7</v>
      </c>
      <c r="L38" s="23">
        <v>-0.7</v>
      </c>
      <c r="M38" s="23">
        <v>-2.3</v>
      </c>
      <c r="N38" s="23">
        <v>-1.2</v>
      </c>
      <c r="O38" s="23">
        <v>1.7</v>
      </c>
      <c r="P38" s="23">
        <v>-0.8</v>
      </c>
      <c r="Q38" s="23">
        <v>1.7</v>
      </c>
      <c r="R38" s="23">
        <v>-1.9</v>
      </c>
      <c r="S38" s="25">
        <v>0.2</v>
      </c>
    </row>
    <row r="39" spans="1:19" ht="18" customHeight="1">
      <c r="A39" s="253"/>
      <c r="B39" s="58"/>
      <c r="C39" s="31" t="s">
        <v>55</v>
      </c>
      <c r="D39" s="54"/>
      <c r="E39" s="32">
        <v>-0.2</v>
      </c>
      <c r="F39" s="23">
        <v>0.1</v>
      </c>
      <c r="G39" s="23">
        <v>-0.4</v>
      </c>
      <c r="H39" s="23">
        <v>-0.6</v>
      </c>
      <c r="I39" s="23">
        <v>-6.1</v>
      </c>
      <c r="J39" s="23">
        <v>0.4</v>
      </c>
      <c r="K39" s="23">
        <v>0.5</v>
      </c>
      <c r="L39" s="23">
        <v>-0.7</v>
      </c>
      <c r="M39" s="23">
        <v>-3.4</v>
      </c>
      <c r="N39" s="23">
        <v>-0.8</v>
      </c>
      <c r="O39" s="23">
        <v>1.4</v>
      </c>
      <c r="P39" s="23">
        <v>0.3</v>
      </c>
      <c r="Q39" s="23">
        <v>1.7</v>
      </c>
      <c r="R39" s="23">
        <v>-2.4</v>
      </c>
      <c r="S39" s="25">
        <v>0.4</v>
      </c>
    </row>
    <row r="40" spans="1:19" ht="18" customHeight="1">
      <c r="A40" s="253"/>
      <c r="B40" s="58"/>
      <c r="C40" s="31" t="s">
        <v>56</v>
      </c>
      <c r="D40" s="54"/>
      <c r="E40" s="32">
        <v>0.2</v>
      </c>
      <c r="F40" s="23">
        <v>0.3</v>
      </c>
      <c r="G40" s="23">
        <v>0.2</v>
      </c>
      <c r="H40" s="23">
        <v>0.8</v>
      </c>
      <c r="I40" s="23">
        <v>-1.3</v>
      </c>
      <c r="J40" s="23">
        <v>0.6</v>
      </c>
      <c r="K40" s="23">
        <v>0.9</v>
      </c>
      <c r="L40" s="23">
        <v>0</v>
      </c>
      <c r="M40" s="23">
        <v>-3.4</v>
      </c>
      <c r="N40" s="23">
        <v>0.2</v>
      </c>
      <c r="O40" s="23">
        <v>0.9</v>
      </c>
      <c r="P40" s="23">
        <v>0.5</v>
      </c>
      <c r="Q40" s="23">
        <v>1.7</v>
      </c>
      <c r="R40" s="23">
        <v>-2.1</v>
      </c>
      <c r="S40" s="25">
        <v>-0.5</v>
      </c>
    </row>
    <row r="41" spans="1:19" ht="18" customHeight="1">
      <c r="A41" s="253"/>
      <c r="B41" s="58"/>
      <c r="C41" s="31" t="s">
        <v>57</v>
      </c>
      <c r="D41" s="54"/>
      <c r="E41" s="32">
        <v>0.1</v>
      </c>
      <c r="F41" s="23">
        <v>0.3</v>
      </c>
      <c r="G41" s="23">
        <v>0.1</v>
      </c>
      <c r="H41" s="23">
        <v>0.2</v>
      </c>
      <c r="I41" s="23">
        <v>-3.2</v>
      </c>
      <c r="J41" s="23">
        <v>0.5</v>
      </c>
      <c r="K41" s="23">
        <v>0.6</v>
      </c>
      <c r="L41" s="23">
        <v>0.5</v>
      </c>
      <c r="M41" s="23">
        <v>-3.3</v>
      </c>
      <c r="N41" s="23">
        <v>0.6</v>
      </c>
      <c r="O41" s="23">
        <v>1.2</v>
      </c>
      <c r="P41" s="23">
        <v>-0.2</v>
      </c>
      <c r="Q41" s="23">
        <v>1.7</v>
      </c>
      <c r="R41" s="23">
        <v>-1.3</v>
      </c>
      <c r="S41" s="25">
        <v>-0.2</v>
      </c>
    </row>
    <row r="42" spans="1:19" ht="18" customHeight="1">
      <c r="A42" s="253"/>
      <c r="B42" s="58"/>
      <c r="C42" s="31" t="s">
        <v>58</v>
      </c>
      <c r="D42" s="54"/>
      <c r="E42" s="66">
        <v>0.2</v>
      </c>
      <c r="F42" s="67">
        <v>0.2</v>
      </c>
      <c r="G42" s="67">
        <v>0.2</v>
      </c>
      <c r="H42" s="67">
        <v>0.8</v>
      </c>
      <c r="I42" s="67">
        <v>0</v>
      </c>
      <c r="J42" s="67">
        <v>0.3</v>
      </c>
      <c r="K42" s="67">
        <v>0.5</v>
      </c>
      <c r="L42" s="67">
        <v>0.5</v>
      </c>
      <c r="M42" s="67">
        <v>-3</v>
      </c>
      <c r="N42" s="67">
        <v>3.2</v>
      </c>
      <c r="O42" s="67">
        <v>2.2</v>
      </c>
      <c r="P42" s="67">
        <v>-0.8</v>
      </c>
      <c r="Q42" s="67">
        <v>1.7</v>
      </c>
      <c r="R42" s="67">
        <v>-1.6</v>
      </c>
      <c r="S42" s="68">
        <v>-0.5</v>
      </c>
    </row>
    <row r="43" spans="1:19" ht="18" customHeight="1">
      <c r="A43" s="253"/>
      <c r="B43" s="58"/>
      <c r="C43" s="31" t="s">
        <v>59</v>
      </c>
      <c r="D43" s="59"/>
      <c r="E43" s="66">
        <v>0.7</v>
      </c>
      <c r="F43" s="67">
        <v>0.7</v>
      </c>
      <c r="G43" s="67">
        <v>0.8</v>
      </c>
      <c r="H43" s="67">
        <v>1.3</v>
      </c>
      <c r="I43" s="67">
        <v>0.8</v>
      </c>
      <c r="J43" s="67">
        <v>0.2</v>
      </c>
      <c r="K43" s="67">
        <v>0.3</v>
      </c>
      <c r="L43" s="67">
        <v>1.8</v>
      </c>
      <c r="M43" s="67">
        <v>-1.9</v>
      </c>
      <c r="N43" s="67">
        <v>2.8</v>
      </c>
      <c r="O43" s="67">
        <v>1.1</v>
      </c>
      <c r="P43" s="67">
        <v>1</v>
      </c>
      <c r="Q43" s="67">
        <v>1.7</v>
      </c>
      <c r="R43" s="67">
        <v>-1.6</v>
      </c>
      <c r="S43" s="68">
        <v>0.2</v>
      </c>
    </row>
    <row r="44" spans="1:19" ht="18" customHeight="1">
      <c r="A44" s="253"/>
      <c r="B44" s="58"/>
      <c r="C44" s="31" t="s">
        <v>60</v>
      </c>
      <c r="D44" s="59"/>
      <c r="E44" s="66">
        <v>1.2</v>
      </c>
      <c r="F44" s="67">
        <v>0.9</v>
      </c>
      <c r="G44" s="67">
        <v>1.5</v>
      </c>
      <c r="H44" s="67">
        <v>2.5</v>
      </c>
      <c r="I44" s="67">
        <v>7.2</v>
      </c>
      <c r="J44" s="67">
        <v>-0.1</v>
      </c>
      <c r="K44" s="67">
        <v>0.2</v>
      </c>
      <c r="L44" s="67">
        <v>1.9</v>
      </c>
      <c r="M44" s="67">
        <v>-2.1</v>
      </c>
      <c r="N44" s="67">
        <v>3.4</v>
      </c>
      <c r="O44" s="67">
        <v>0.9</v>
      </c>
      <c r="P44" s="67">
        <v>2.4</v>
      </c>
      <c r="Q44" s="67">
        <v>1.7</v>
      </c>
      <c r="R44" s="67">
        <v>-1</v>
      </c>
      <c r="S44" s="68">
        <v>0.1</v>
      </c>
    </row>
    <row r="45" spans="1:19" ht="18" customHeight="1">
      <c r="A45" s="253"/>
      <c r="B45" s="58"/>
      <c r="C45" s="31" t="s">
        <v>61</v>
      </c>
      <c r="D45" s="59"/>
      <c r="E45" s="66">
        <v>1.5</v>
      </c>
      <c r="F45" s="67">
        <v>1.2</v>
      </c>
      <c r="G45" s="67">
        <v>1.8</v>
      </c>
      <c r="H45" s="67">
        <v>3.4</v>
      </c>
      <c r="I45" s="67">
        <v>9.2</v>
      </c>
      <c r="J45" s="67">
        <v>-0.1</v>
      </c>
      <c r="K45" s="67">
        <v>0.1</v>
      </c>
      <c r="L45" s="67">
        <v>2.6</v>
      </c>
      <c r="M45" s="67">
        <v>-0.8</v>
      </c>
      <c r="N45" s="67">
        <v>2.6</v>
      </c>
      <c r="O45" s="67">
        <v>1.5</v>
      </c>
      <c r="P45" s="67">
        <v>2.8</v>
      </c>
      <c r="Q45" s="67">
        <v>1.7</v>
      </c>
      <c r="R45" s="67">
        <v>-2.3</v>
      </c>
      <c r="S45" s="68">
        <v>-0.2</v>
      </c>
    </row>
    <row r="46" spans="1:19" ht="18" customHeight="1">
      <c r="A46" s="253"/>
      <c r="B46" s="58" t="s">
        <v>47</v>
      </c>
      <c r="C46" s="31" t="s">
        <v>62</v>
      </c>
      <c r="D46" s="59" t="s">
        <v>39</v>
      </c>
      <c r="E46" s="66">
        <v>1.4</v>
      </c>
      <c r="F46" s="67">
        <v>1.4</v>
      </c>
      <c r="G46" s="67">
        <v>1.6</v>
      </c>
      <c r="H46" s="67">
        <v>2.4</v>
      </c>
      <c r="I46" s="67">
        <v>2.2</v>
      </c>
      <c r="J46" s="67">
        <v>0.2</v>
      </c>
      <c r="K46" s="67">
        <v>0.4</v>
      </c>
      <c r="L46" s="67">
        <v>3.2</v>
      </c>
      <c r="M46" s="67">
        <v>-1.5</v>
      </c>
      <c r="N46" s="67">
        <v>5.3</v>
      </c>
      <c r="O46" s="67">
        <v>1.4</v>
      </c>
      <c r="P46" s="67">
        <v>2.2</v>
      </c>
      <c r="Q46" s="67">
        <v>1.7</v>
      </c>
      <c r="R46" s="67">
        <v>-1.8</v>
      </c>
      <c r="S46" s="68">
        <v>0.2</v>
      </c>
    </row>
    <row r="47" spans="1:19" ht="18" customHeight="1" thickBot="1">
      <c r="A47" s="254"/>
      <c r="B47" s="69"/>
      <c r="C47" s="34" t="s">
        <v>63</v>
      </c>
      <c r="D47" s="70"/>
      <c r="E47" s="35">
        <v>1.7</v>
      </c>
      <c r="F47" s="37">
        <v>1.6</v>
      </c>
      <c r="G47" s="37">
        <v>1.9</v>
      </c>
      <c r="H47" s="37">
        <v>3.5</v>
      </c>
      <c r="I47" s="37">
        <v>5.7</v>
      </c>
      <c r="J47" s="37">
        <v>0.4</v>
      </c>
      <c r="K47" s="37">
        <v>0.6</v>
      </c>
      <c r="L47" s="37">
        <v>3.4</v>
      </c>
      <c r="M47" s="37">
        <v>-3.8</v>
      </c>
      <c r="N47" s="37">
        <v>5.2</v>
      </c>
      <c r="O47" s="37">
        <v>1.8</v>
      </c>
      <c r="P47" s="37">
        <v>2.8</v>
      </c>
      <c r="Q47" s="37">
        <v>1.7</v>
      </c>
      <c r="R47" s="37">
        <v>-2.1</v>
      </c>
      <c r="S47" s="38">
        <v>-0.1</v>
      </c>
    </row>
  </sheetData>
  <mergeCells count="19"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4" ySplit="5" topLeftCell="E6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64</v>
      </c>
      <c r="E1" s="2" t="s">
        <v>65</v>
      </c>
      <c r="F1" s="2"/>
      <c r="H1" s="1" t="s">
        <v>2</v>
      </c>
    </row>
    <row r="2" ht="18" customHeight="1" thickBot="1">
      <c r="S2" s="3" t="s">
        <v>3</v>
      </c>
    </row>
    <row r="3" spans="2:19" ht="14.25">
      <c r="B3" s="244" t="s">
        <v>4</v>
      </c>
      <c r="C3" s="245"/>
      <c r="D3" s="245"/>
      <c r="E3" s="244" t="s">
        <v>5</v>
      </c>
      <c r="F3" s="4"/>
      <c r="G3" s="4"/>
      <c r="H3" s="241" t="s">
        <v>6</v>
      </c>
      <c r="I3" s="5"/>
      <c r="J3" s="241" t="s">
        <v>7</v>
      </c>
      <c r="K3" s="6"/>
      <c r="L3" s="234" t="s">
        <v>8</v>
      </c>
      <c r="M3" s="234" t="s">
        <v>9</v>
      </c>
      <c r="N3" s="229" t="s">
        <v>10</v>
      </c>
      <c r="O3" s="231" t="s">
        <v>11</v>
      </c>
      <c r="P3" s="231" t="s">
        <v>12</v>
      </c>
      <c r="Q3" s="231" t="s">
        <v>13</v>
      </c>
      <c r="R3" s="231" t="s">
        <v>14</v>
      </c>
      <c r="S3" s="233" t="s">
        <v>15</v>
      </c>
    </row>
    <row r="4" spans="2:19" ht="24" customHeight="1">
      <c r="B4" s="246"/>
      <c r="C4" s="247"/>
      <c r="D4" s="247"/>
      <c r="E4" s="246"/>
      <c r="F4" s="235" t="s">
        <v>16</v>
      </c>
      <c r="G4" s="237" t="s">
        <v>17</v>
      </c>
      <c r="H4" s="242"/>
      <c r="I4" s="239" t="s">
        <v>18</v>
      </c>
      <c r="J4" s="242"/>
      <c r="K4" s="230" t="s">
        <v>19</v>
      </c>
      <c r="L4" s="235"/>
      <c r="M4" s="235"/>
      <c r="N4" s="250"/>
      <c r="O4" s="232"/>
      <c r="P4" s="232"/>
      <c r="Q4" s="232"/>
      <c r="R4" s="232"/>
      <c r="S4" s="227"/>
    </row>
    <row r="5" spans="2:19" ht="24" customHeight="1" thickBot="1">
      <c r="B5" s="248"/>
      <c r="C5" s="249"/>
      <c r="D5" s="249"/>
      <c r="E5" s="248"/>
      <c r="F5" s="236"/>
      <c r="G5" s="238"/>
      <c r="H5" s="243"/>
      <c r="I5" s="240"/>
      <c r="J5" s="243"/>
      <c r="K5" s="236"/>
      <c r="L5" s="236"/>
      <c r="M5" s="236"/>
      <c r="N5" s="251"/>
      <c r="O5" s="240"/>
      <c r="P5" s="240"/>
      <c r="Q5" s="240"/>
      <c r="R5" s="240"/>
      <c r="S5" s="228"/>
    </row>
    <row r="6" spans="1:19" ht="18.75" customHeight="1">
      <c r="A6" s="7"/>
      <c r="B6" s="8" t="s">
        <v>44</v>
      </c>
      <c r="C6" s="4" t="s">
        <v>21</v>
      </c>
      <c r="D6" s="9"/>
      <c r="E6" s="10">
        <v>100.4</v>
      </c>
      <c r="F6" s="11">
        <v>99.8</v>
      </c>
      <c r="G6" s="12">
        <v>101.2</v>
      </c>
      <c r="H6" s="13">
        <v>103.8</v>
      </c>
      <c r="I6" s="13">
        <v>110.4</v>
      </c>
      <c r="J6" s="14">
        <v>95</v>
      </c>
      <c r="K6" s="13">
        <v>95.4</v>
      </c>
      <c r="L6" s="13">
        <v>90.6</v>
      </c>
      <c r="M6" s="13">
        <v>133.8</v>
      </c>
      <c r="N6" s="13">
        <v>114.5</v>
      </c>
      <c r="O6" s="13">
        <v>92.3</v>
      </c>
      <c r="P6" s="13">
        <v>105.2</v>
      </c>
      <c r="Q6" s="13">
        <v>78</v>
      </c>
      <c r="R6" s="13">
        <v>104.6</v>
      </c>
      <c r="S6" s="15">
        <v>97.9</v>
      </c>
    </row>
    <row r="7" spans="1:19" ht="18.75" customHeight="1">
      <c r="A7" s="16"/>
      <c r="B7" s="17" t="s">
        <v>22</v>
      </c>
      <c r="C7" s="18"/>
      <c r="D7" s="19"/>
      <c r="E7" s="20">
        <v>101.2</v>
      </c>
      <c r="F7" s="21">
        <v>100.7</v>
      </c>
      <c r="G7" s="22">
        <v>102.1</v>
      </c>
      <c r="H7" s="23">
        <v>104.7</v>
      </c>
      <c r="I7" s="23">
        <v>111.2</v>
      </c>
      <c r="J7" s="24">
        <v>95.4</v>
      </c>
      <c r="K7" s="23">
        <v>96.1</v>
      </c>
      <c r="L7" s="23">
        <v>91.3</v>
      </c>
      <c r="M7" s="23">
        <v>133.3</v>
      </c>
      <c r="N7" s="23">
        <v>115.1</v>
      </c>
      <c r="O7" s="23">
        <v>93</v>
      </c>
      <c r="P7" s="23">
        <v>104.9</v>
      </c>
      <c r="Q7" s="23">
        <v>81</v>
      </c>
      <c r="R7" s="23">
        <v>106.5</v>
      </c>
      <c r="S7" s="25">
        <v>98.9</v>
      </c>
    </row>
    <row r="8" spans="1:19" ht="18.75" customHeight="1">
      <c r="A8" s="16"/>
      <c r="B8" s="17" t="s">
        <v>23</v>
      </c>
      <c r="C8" s="18"/>
      <c r="D8" s="19"/>
      <c r="E8" s="20">
        <v>101.3</v>
      </c>
      <c r="F8" s="21">
        <v>100.9</v>
      </c>
      <c r="G8" s="22">
        <v>102.1</v>
      </c>
      <c r="H8" s="23">
        <v>104.1</v>
      </c>
      <c r="I8" s="23">
        <v>106.6</v>
      </c>
      <c r="J8" s="24">
        <v>95.7</v>
      </c>
      <c r="K8" s="23">
        <v>96.4</v>
      </c>
      <c r="L8" s="23">
        <v>92.8</v>
      </c>
      <c r="M8" s="23">
        <v>130.4</v>
      </c>
      <c r="N8" s="23">
        <v>114.5</v>
      </c>
      <c r="O8" s="23">
        <v>93.1</v>
      </c>
      <c r="P8" s="23">
        <v>104.2</v>
      </c>
      <c r="Q8" s="23">
        <v>83.5</v>
      </c>
      <c r="R8" s="23">
        <v>107.6</v>
      </c>
      <c r="S8" s="25">
        <v>99.4</v>
      </c>
    </row>
    <row r="9" spans="1:19" ht="18.75" customHeight="1">
      <c r="A9" s="16"/>
      <c r="B9" s="17" t="s">
        <v>24</v>
      </c>
      <c r="C9" s="26"/>
      <c r="D9" s="26"/>
      <c r="E9" s="27">
        <v>101.2</v>
      </c>
      <c r="F9" s="28">
        <v>101.1</v>
      </c>
      <c r="G9" s="28">
        <v>102.1</v>
      </c>
      <c r="H9" s="29">
        <v>102.3</v>
      </c>
      <c r="I9" s="29">
        <v>102.4</v>
      </c>
      <c r="J9" s="29">
        <v>95.8</v>
      </c>
      <c r="K9" s="29">
        <v>96.5</v>
      </c>
      <c r="L9" s="29">
        <v>93.8</v>
      </c>
      <c r="M9" s="29">
        <v>129.5</v>
      </c>
      <c r="N9" s="29">
        <v>113.3</v>
      </c>
      <c r="O9" s="29">
        <v>93.4</v>
      </c>
      <c r="P9" s="29">
        <v>105.7</v>
      </c>
      <c r="Q9" s="29">
        <v>85.7</v>
      </c>
      <c r="R9" s="29">
        <v>109.7</v>
      </c>
      <c r="S9" s="30">
        <v>99.1</v>
      </c>
    </row>
    <row r="10" spans="1:19" ht="18.75" customHeight="1">
      <c r="A10" s="16"/>
      <c r="B10" s="17" t="s">
        <v>25</v>
      </c>
      <c r="C10" s="31"/>
      <c r="D10" s="31"/>
      <c r="E10" s="32">
        <v>101.3</v>
      </c>
      <c r="F10" s="21">
        <v>101.1</v>
      </c>
      <c r="G10" s="21">
        <v>102.1</v>
      </c>
      <c r="H10" s="23">
        <v>102.3</v>
      </c>
      <c r="I10" s="23">
        <v>105</v>
      </c>
      <c r="J10" s="23">
        <v>96.8</v>
      </c>
      <c r="K10" s="23">
        <v>97.5</v>
      </c>
      <c r="L10" s="23">
        <v>94.4</v>
      </c>
      <c r="M10" s="23">
        <v>126.5</v>
      </c>
      <c r="N10" s="23">
        <v>112.4</v>
      </c>
      <c r="O10" s="23">
        <v>93.8</v>
      </c>
      <c r="P10" s="23">
        <v>104.9</v>
      </c>
      <c r="Q10" s="23">
        <v>89</v>
      </c>
      <c r="R10" s="23">
        <v>108.1</v>
      </c>
      <c r="S10" s="25">
        <v>99.2</v>
      </c>
    </row>
    <row r="11" spans="1:19" ht="18.75" customHeight="1">
      <c r="A11" s="16"/>
      <c r="B11" s="17" t="s">
        <v>26</v>
      </c>
      <c r="C11" s="31"/>
      <c r="D11" s="31"/>
      <c r="E11" s="32">
        <v>102.5</v>
      </c>
      <c r="F11" s="21">
        <v>102.4</v>
      </c>
      <c r="G11" s="21">
        <v>103.2</v>
      </c>
      <c r="H11" s="23">
        <v>103.7</v>
      </c>
      <c r="I11" s="23">
        <v>105</v>
      </c>
      <c r="J11" s="23">
        <v>97.9</v>
      </c>
      <c r="K11" s="23">
        <v>98.5</v>
      </c>
      <c r="L11" s="23">
        <v>98</v>
      </c>
      <c r="M11" s="23">
        <v>125.6</v>
      </c>
      <c r="N11" s="23">
        <v>114.3</v>
      </c>
      <c r="O11" s="23">
        <v>97.2</v>
      </c>
      <c r="P11" s="23">
        <v>103</v>
      </c>
      <c r="Q11" s="23">
        <v>91.3</v>
      </c>
      <c r="R11" s="23">
        <v>108.1</v>
      </c>
      <c r="S11" s="25">
        <v>100.2</v>
      </c>
    </row>
    <row r="12" spans="1:19" ht="18.75" customHeight="1">
      <c r="A12" s="16"/>
      <c r="B12" s="17" t="s">
        <v>67</v>
      </c>
      <c r="C12" s="31"/>
      <c r="D12" s="31"/>
      <c r="E12" s="32">
        <v>103.2</v>
      </c>
      <c r="F12" s="21">
        <v>102.6</v>
      </c>
      <c r="G12" s="21">
        <v>103.8</v>
      </c>
      <c r="H12" s="23">
        <v>105.4</v>
      </c>
      <c r="I12" s="23">
        <v>114.3</v>
      </c>
      <c r="J12" s="23">
        <v>99</v>
      </c>
      <c r="K12" s="23">
        <v>99.3</v>
      </c>
      <c r="L12" s="23">
        <v>96.6</v>
      </c>
      <c r="M12" s="23">
        <v>121.6</v>
      </c>
      <c r="N12" s="23">
        <v>116.1</v>
      </c>
      <c r="O12" s="23">
        <v>102.4</v>
      </c>
      <c r="P12" s="23">
        <v>101.2</v>
      </c>
      <c r="Q12" s="23">
        <v>92.6</v>
      </c>
      <c r="R12" s="23">
        <v>108.3</v>
      </c>
      <c r="S12" s="25">
        <v>100.5</v>
      </c>
    </row>
    <row r="13" spans="1:19" ht="18.75" customHeight="1">
      <c r="A13" s="16"/>
      <c r="B13" s="17" t="s">
        <v>68</v>
      </c>
      <c r="C13" s="31"/>
      <c r="D13" s="31"/>
      <c r="E13" s="32">
        <v>102.8</v>
      </c>
      <c r="F13" s="21">
        <v>102.6</v>
      </c>
      <c r="G13" s="21">
        <v>103.1</v>
      </c>
      <c r="H13" s="23">
        <v>104</v>
      </c>
      <c r="I13" s="23">
        <v>104.6</v>
      </c>
      <c r="J13" s="23">
        <v>100</v>
      </c>
      <c r="K13" s="23">
        <v>100.3</v>
      </c>
      <c r="L13" s="23">
        <v>96</v>
      </c>
      <c r="M13" s="23">
        <v>118.7</v>
      </c>
      <c r="N13" s="23">
        <v>115.5</v>
      </c>
      <c r="O13" s="23">
        <v>100.8</v>
      </c>
      <c r="P13" s="23">
        <v>100.6</v>
      </c>
      <c r="Q13" s="23">
        <v>93.8</v>
      </c>
      <c r="R13" s="23">
        <v>108.7</v>
      </c>
      <c r="S13" s="25">
        <v>99.9</v>
      </c>
    </row>
    <row r="14" spans="1:19" ht="18.75" customHeight="1">
      <c r="A14" s="16"/>
      <c r="B14" s="17" t="s">
        <v>29</v>
      </c>
      <c r="C14" s="31"/>
      <c r="D14" s="31"/>
      <c r="E14" s="32">
        <v>102.2</v>
      </c>
      <c r="F14" s="21">
        <v>102.4</v>
      </c>
      <c r="G14" s="21">
        <v>102.5</v>
      </c>
      <c r="H14" s="23">
        <v>102.1</v>
      </c>
      <c r="I14" s="23">
        <v>99.3</v>
      </c>
      <c r="J14" s="23">
        <v>100.8</v>
      </c>
      <c r="K14" s="23">
        <v>100.8</v>
      </c>
      <c r="L14" s="23">
        <v>97.5</v>
      </c>
      <c r="M14" s="23">
        <v>115.7</v>
      </c>
      <c r="N14" s="23">
        <v>114</v>
      </c>
      <c r="O14" s="23">
        <v>100.1</v>
      </c>
      <c r="P14" s="23">
        <v>100.8</v>
      </c>
      <c r="Q14" s="23">
        <v>94.6</v>
      </c>
      <c r="R14" s="23">
        <v>108.3</v>
      </c>
      <c r="S14" s="25">
        <v>99.4</v>
      </c>
    </row>
    <row r="15" spans="1:19" ht="18.75" customHeight="1">
      <c r="A15" s="16"/>
      <c r="B15" s="17" t="s">
        <v>30</v>
      </c>
      <c r="C15" s="31"/>
      <c r="D15" s="31"/>
      <c r="E15" s="32">
        <v>101.3</v>
      </c>
      <c r="F15" s="21">
        <v>101.3</v>
      </c>
      <c r="G15" s="21">
        <v>101.5</v>
      </c>
      <c r="H15" s="23">
        <v>101.6</v>
      </c>
      <c r="I15" s="23">
        <v>100.5</v>
      </c>
      <c r="J15" s="23">
        <v>100.2</v>
      </c>
      <c r="K15" s="23">
        <v>100.4</v>
      </c>
      <c r="L15" s="23">
        <v>98</v>
      </c>
      <c r="M15" s="23">
        <v>110.9</v>
      </c>
      <c r="N15" s="23">
        <v>109.1</v>
      </c>
      <c r="O15" s="23">
        <v>100.6</v>
      </c>
      <c r="P15" s="23">
        <v>99.4</v>
      </c>
      <c r="Q15" s="23">
        <v>95.2</v>
      </c>
      <c r="R15" s="23">
        <v>105.6</v>
      </c>
      <c r="S15" s="25">
        <v>99.7</v>
      </c>
    </row>
    <row r="16" spans="1:19" ht="18.75" customHeight="1">
      <c r="A16" s="16"/>
      <c r="B16" s="17" t="s">
        <v>31</v>
      </c>
      <c r="C16" s="31"/>
      <c r="D16" s="31"/>
      <c r="E16" s="32">
        <v>100.4</v>
      </c>
      <c r="F16" s="21">
        <v>100.5</v>
      </c>
      <c r="G16" s="21">
        <v>100.5</v>
      </c>
      <c r="H16" s="23">
        <v>100.9</v>
      </c>
      <c r="I16" s="23">
        <v>98.5</v>
      </c>
      <c r="J16" s="23">
        <v>100</v>
      </c>
      <c r="K16" s="23">
        <v>100.1</v>
      </c>
      <c r="L16" s="23">
        <v>97.9</v>
      </c>
      <c r="M16" s="23">
        <v>108</v>
      </c>
      <c r="N16" s="23">
        <v>105.4</v>
      </c>
      <c r="O16" s="23">
        <v>99.2</v>
      </c>
      <c r="P16" s="23">
        <v>98.5</v>
      </c>
      <c r="Q16" s="23">
        <v>96.5</v>
      </c>
      <c r="R16" s="23">
        <v>103.6</v>
      </c>
      <c r="S16" s="25">
        <v>99</v>
      </c>
    </row>
    <row r="17" spans="1:19" ht="18.75" customHeight="1">
      <c r="A17" s="16"/>
      <c r="B17" s="17" t="s">
        <v>32</v>
      </c>
      <c r="C17" s="31"/>
      <c r="D17" s="31"/>
      <c r="E17" s="32">
        <v>100.2</v>
      </c>
      <c r="F17" s="21">
        <v>100.1</v>
      </c>
      <c r="G17" s="21">
        <v>100.2</v>
      </c>
      <c r="H17" s="23">
        <v>100.6</v>
      </c>
      <c r="I17" s="23">
        <v>101.9</v>
      </c>
      <c r="J17" s="23">
        <v>99.9</v>
      </c>
      <c r="K17" s="23">
        <v>99.9</v>
      </c>
      <c r="L17" s="23">
        <v>96.7</v>
      </c>
      <c r="M17" s="23">
        <v>106.4</v>
      </c>
      <c r="N17" s="23">
        <v>101.1</v>
      </c>
      <c r="O17" s="23">
        <v>102</v>
      </c>
      <c r="P17" s="23">
        <v>98.4</v>
      </c>
      <c r="Q17" s="23">
        <v>98.2</v>
      </c>
      <c r="R17" s="23">
        <v>102.7</v>
      </c>
      <c r="S17" s="25">
        <v>99.6</v>
      </c>
    </row>
    <row r="18" spans="1:19" ht="18.75" customHeight="1">
      <c r="A18" s="16"/>
      <c r="B18" s="17" t="s">
        <v>33</v>
      </c>
      <c r="C18" s="31"/>
      <c r="D18" s="31"/>
      <c r="E18" s="32">
        <v>100.3</v>
      </c>
      <c r="F18" s="21">
        <v>100.2</v>
      </c>
      <c r="G18" s="21">
        <v>100.5</v>
      </c>
      <c r="H18" s="23">
        <v>101.4</v>
      </c>
      <c r="I18" s="23">
        <v>103.5</v>
      </c>
      <c r="J18" s="23">
        <v>99.9</v>
      </c>
      <c r="K18" s="23">
        <v>100</v>
      </c>
      <c r="L18" s="23">
        <v>97.4</v>
      </c>
      <c r="M18" s="23">
        <v>102.7</v>
      </c>
      <c r="N18" s="23">
        <v>100.8</v>
      </c>
      <c r="O18" s="23">
        <v>101</v>
      </c>
      <c r="P18" s="23">
        <v>99.5</v>
      </c>
      <c r="Q18" s="23">
        <v>99.1</v>
      </c>
      <c r="R18" s="23">
        <v>101.4</v>
      </c>
      <c r="S18" s="25">
        <v>100.1</v>
      </c>
    </row>
    <row r="19" spans="1:19" ht="18.75" customHeight="1">
      <c r="A19" s="16"/>
      <c r="B19" s="17" t="s">
        <v>34</v>
      </c>
      <c r="C19" s="31"/>
      <c r="D19" s="31"/>
      <c r="E19" s="32">
        <v>100</v>
      </c>
      <c r="F19" s="21">
        <v>100</v>
      </c>
      <c r="G19" s="21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100</v>
      </c>
      <c r="P19" s="23">
        <v>100</v>
      </c>
      <c r="Q19" s="23">
        <v>100</v>
      </c>
      <c r="R19" s="23">
        <v>100</v>
      </c>
      <c r="S19" s="25">
        <v>100</v>
      </c>
    </row>
    <row r="20" spans="1:19" ht="18.75" customHeight="1">
      <c r="A20" s="16"/>
      <c r="B20" s="17" t="s">
        <v>69</v>
      </c>
      <c r="C20" s="31"/>
      <c r="D20" s="31"/>
      <c r="E20" s="32">
        <v>100</v>
      </c>
      <c r="F20" s="21">
        <v>99.9</v>
      </c>
      <c r="G20" s="21">
        <v>100</v>
      </c>
      <c r="H20" s="23">
        <v>99.7</v>
      </c>
      <c r="I20" s="23">
        <v>102.2</v>
      </c>
      <c r="J20" s="23">
        <v>100</v>
      </c>
      <c r="K20" s="23">
        <v>99.9</v>
      </c>
      <c r="L20" s="23">
        <v>103.8</v>
      </c>
      <c r="M20" s="23">
        <v>97.5</v>
      </c>
      <c r="N20" s="23">
        <v>98.8</v>
      </c>
      <c r="O20" s="23">
        <v>99</v>
      </c>
      <c r="P20" s="23">
        <v>100.2</v>
      </c>
      <c r="Q20" s="23">
        <v>100.7</v>
      </c>
      <c r="R20" s="23">
        <v>98.2</v>
      </c>
      <c r="S20" s="25">
        <v>101</v>
      </c>
    </row>
    <row r="21" spans="1:19" ht="18.75" customHeight="1" thickBot="1">
      <c r="A21" s="16"/>
      <c r="B21" s="33" t="s">
        <v>35</v>
      </c>
      <c r="C21" s="34"/>
      <c r="D21" s="34"/>
      <c r="E21" s="35">
        <v>100.2</v>
      </c>
      <c r="F21" s="36">
        <v>100.1</v>
      </c>
      <c r="G21" s="36">
        <v>100.3</v>
      </c>
      <c r="H21" s="37">
        <v>100.2</v>
      </c>
      <c r="I21" s="37">
        <v>103.3</v>
      </c>
      <c r="J21" s="37">
        <v>100</v>
      </c>
      <c r="K21" s="37">
        <v>100.1</v>
      </c>
      <c r="L21" s="37">
        <v>104.5</v>
      </c>
      <c r="M21" s="37">
        <v>97.6</v>
      </c>
      <c r="N21" s="37">
        <v>98.7</v>
      </c>
      <c r="O21" s="37">
        <v>100</v>
      </c>
      <c r="P21" s="37">
        <v>100.2</v>
      </c>
      <c r="Q21" s="37">
        <v>101.7</v>
      </c>
      <c r="R21" s="37">
        <v>96.7</v>
      </c>
      <c r="S21" s="38">
        <v>101.1</v>
      </c>
    </row>
    <row r="22" spans="1:19" ht="18.75" customHeight="1">
      <c r="A22" s="7"/>
      <c r="B22" s="39" t="s">
        <v>36</v>
      </c>
      <c r="C22" s="40">
        <v>2</v>
      </c>
      <c r="D22" s="57" t="s">
        <v>39</v>
      </c>
      <c r="E22" s="20">
        <v>99.4</v>
      </c>
      <c r="F22" s="21">
        <v>99.6</v>
      </c>
      <c r="G22" s="21">
        <v>99.3</v>
      </c>
      <c r="H22" s="23">
        <v>98.4</v>
      </c>
      <c r="I22" s="23">
        <v>95.1</v>
      </c>
      <c r="J22" s="23">
        <v>99.8</v>
      </c>
      <c r="K22" s="23">
        <v>99.8</v>
      </c>
      <c r="L22" s="23">
        <v>103.4</v>
      </c>
      <c r="M22" s="23">
        <v>97.5</v>
      </c>
      <c r="N22" s="23">
        <v>97.6</v>
      </c>
      <c r="O22" s="23">
        <v>99</v>
      </c>
      <c r="P22" s="23">
        <v>99.2</v>
      </c>
      <c r="Q22" s="23">
        <v>100.3</v>
      </c>
      <c r="R22" s="23">
        <v>98.1</v>
      </c>
      <c r="S22" s="25">
        <v>100</v>
      </c>
    </row>
    <row r="23" spans="1:19" ht="18.75" customHeight="1">
      <c r="A23" s="7"/>
      <c r="B23" s="42"/>
      <c r="C23" s="43">
        <v>3</v>
      </c>
      <c r="D23" s="31"/>
      <c r="E23" s="20">
        <v>99.6</v>
      </c>
      <c r="F23" s="21">
        <v>99.8</v>
      </c>
      <c r="G23" s="21">
        <v>99.6</v>
      </c>
      <c r="H23" s="23">
        <v>98.7</v>
      </c>
      <c r="I23" s="23">
        <v>95.4</v>
      </c>
      <c r="J23" s="23">
        <v>99.8</v>
      </c>
      <c r="K23" s="23">
        <v>99.7</v>
      </c>
      <c r="L23" s="23">
        <v>103.3</v>
      </c>
      <c r="M23" s="23">
        <v>97.7</v>
      </c>
      <c r="N23" s="23">
        <v>97.9</v>
      </c>
      <c r="O23" s="23">
        <v>99.1</v>
      </c>
      <c r="P23" s="23">
        <v>100.4</v>
      </c>
      <c r="Q23" s="23">
        <v>100.3</v>
      </c>
      <c r="R23" s="23">
        <v>98.2</v>
      </c>
      <c r="S23" s="25">
        <v>100.7</v>
      </c>
    </row>
    <row r="24" spans="1:19" ht="18.75" customHeight="1">
      <c r="A24" s="7"/>
      <c r="B24" s="42"/>
      <c r="C24" s="44">
        <v>4</v>
      </c>
      <c r="D24" s="31"/>
      <c r="E24" s="20">
        <v>99.5</v>
      </c>
      <c r="F24" s="21">
        <v>99.8</v>
      </c>
      <c r="G24" s="21">
        <v>99.5</v>
      </c>
      <c r="H24" s="23">
        <v>98.3</v>
      </c>
      <c r="I24" s="23">
        <v>92.1</v>
      </c>
      <c r="J24" s="23">
        <v>99.9</v>
      </c>
      <c r="K24" s="23">
        <v>99.8</v>
      </c>
      <c r="L24" s="23">
        <v>104.3</v>
      </c>
      <c r="M24" s="23">
        <v>97.5</v>
      </c>
      <c r="N24" s="23">
        <v>99.2</v>
      </c>
      <c r="O24" s="23">
        <v>98.4</v>
      </c>
      <c r="P24" s="23">
        <v>99.2</v>
      </c>
      <c r="Q24" s="23">
        <v>100.8</v>
      </c>
      <c r="R24" s="23">
        <v>98.1</v>
      </c>
      <c r="S24" s="25">
        <v>100.7</v>
      </c>
    </row>
    <row r="25" spans="1:19" ht="18.75" customHeight="1">
      <c r="A25" s="7"/>
      <c r="B25" s="42"/>
      <c r="C25" s="43">
        <v>5</v>
      </c>
      <c r="D25" s="31"/>
      <c r="E25" s="20">
        <v>99.9</v>
      </c>
      <c r="F25" s="21">
        <v>99.9</v>
      </c>
      <c r="G25" s="21">
        <v>99.9</v>
      </c>
      <c r="H25" s="23">
        <v>98.9</v>
      </c>
      <c r="I25" s="23">
        <v>98</v>
      </c>
      <c r="J25" s="23">
        <v>99.9</v>
      </c>
      <c r="K25" s="23">
        <v>99.9</v>
      </c>
      <c r="L25" s="23">
        <v>104.5</v>
      </c>
      <c r="M25" s="23">
        <v>97.7</v>
      </c>
      <c r="N25" s="23">
        <v>100.1</v>
      </c>
      <c r="O25" s="23">
        <v>98.2</v>
      </c>
      <c r="P25" s="23">
        <v>100</v>
      </c>
      <c r="Q25" s="23">
        <v>100.8</v>
      </c>
      <c r="R25" s="23">
        <v>98.6</v>
      </c>
      <c r="S25" s="25">
        <v>100.7</v>
      </c>
    </row>
    <row r="26" spans="1:19" ht="18.75" customHeight="1">
      <c r="A26" s="7"/>
      <c r="B26" s="42"/>
      <c r="C26" s="44">
        <v>6</v>
      </c>
      <c r="D26" s="31"/>
      <c r="E26" s="20">
        <v>100.2</v>
      </c>
      <c r="F26" s="21">
        <v>100</v>
      </c>
      <c r="G26" s="21">
        <v>100.3</v>
      </c>
      <c r="H26" s="23">
        <v>100.3</v>
      </c>
      <c r="I26" s="23">
        <v>106.2</v>
      </c>
      <c r="J26" s="23">
        <v>100</v>
      </c>
      <c r="K26" s="23">
        <v>100</v>
      </c>
      <c r="L26" s="23">
        <v>104.4</v>
      </c>
      <c r="M26" s="23">
        <v>97.9</v>
      </c>
      <c r="N26" s="23">
        <v>100.1</v>
      </c>
      <c r="O26" s="23">
        <v>98.9</v>
      </c>
      <c r="P26" s="23">
        <v>99.7</v>
      </c>
      <c r="Q26" s="23">
        <v>100.9</v>
      </c>
      <c r="R26" s="23">
        <v>98.4</v>
      </c>
      <c r="S26" s="25">
        <v>100.4</v>
      </c>
    </row>
    <row r="27" spans="1:19" ht="18.75" customHeight="1">
      <c r="A27" s="7"/>
      <c r="B27" s="42"/>
      <c r="C27" s="43">
        <v>7</v>
      </c>
      <c r="D27" s="31"/>
      <c r="E27" s="20">
        <v>99.9</v>
      </c>
      <c r="F27" s="21">
        <v>99.9</v>
      </c>
      <c r="G27" s="21">
        <v>99.9</v>
      </c>
      <c r="H27" s="23">
        <v>99.4</v>
      </c>
      <c r="I27" s="23">
        <v>101</v>
      </c>
      <c r="J27" s="23">
        <v>99.9</v>
      </c>
      <c r="K27" s="23">
        <v>99.8</v>
      </c>
      <c r="L27" s="23">
        <v>103.6</v>
      </c>
      <c r="M27" s="23">
        <v>97.8</v>
      </c>
      <c r="N27" s="23">
        <v>96.9</v>
      </c>
      <c r="O27" s="23">
        <v>98.8</v>
      </c>
      <c r="P27" s="23">
        <v>100.3</v>
      </c>
      <c r="Q27" s="23">
        <v>100.9</v>
      </c>
      <c r="R27" s="23">
        <v>98.5</v>
      </c>
      <c r="S27" s="25">
        <v>101.7</v>
      </c>
    </row>
    <row r="28" spans="1:19" ht="18.75" customHeight="1">
      <c r="A28" s="7"/>
      <c r="B28" s="42"/>
      <c r="C28" s="44">
        <v>8</v>
      </c>
      <c r="D28" s="31"/>
      <c r="E28" s="20">
        <v>100.7</v>
      </c>
      <c r="F28" s="21">
        <v>100.1</v>
      </c>
      <c r="G28" s="21">
        <v>100.8</v>
      </c>
      <c r="H28" s="23">
        <v>101.4</v>
      </c>
      <c r="I28" s="23">
        <v>114.5</v>
      </c>
      <c r="J28" s="23">
        <v>100</v>
      </c>
      <c r="K28" s="23">
        <v>99.9</v>
      </c>
      <c r="L28" s="23">
        <v>104</v>
      </c>
      <c r="M28" s="23">
        <v>96.1</v>
      </c>
      <c r="N28" s="23">
        <v>96.9</v>
      </c>
      <c r="O28" s="23">
        <v>98.4</v>
      </c>
      <c r="P28" s="23">
        <v>102.5</v>
      </c>
      <c r="Q28" s="23">
        <v>100.9</v>
      </c>
      <c r="R28" s="23">
        <v>98.6</v>
      </c>
      <c r="S28" s="25">
        <v>101.4</v>
      </c>
    </row>
    <row r="29" spans="1:19" ht="18.75" customHeight="1">
      <c r="A29" s="7"/>
      <c r="B29" s="42"/>
      <c r="C29" s="43">
        <v>9</v>
      </c>
      <c r="D29" s="31"/>
      <c r="E29" s="20">
        <v>100.8</v>
      </c>
      <c r="F29" s="21">
        <v>100.2</v>
      </c>
      <c r="G29" s="21">
        <v>100.9</v>
      </c>
      <c r="H29" s="23">
        <v>101.7</v>
      </c>
      <c r="I29" s="23">
        <v>113.4</v>
      </c>
      <c r="J29" s="23">
        <v>100</v>
      </c>
      <c r="K29" s="23">
        <v>100</v>
      </c>
      <c r="L29" s="23">
        <v>103.9</v>
      </c>
      <c r="M29" s="23">
        <v>98</v>
      </c>
      <c r="N29" s="23">
        <v>100.1</v>
      </c>
      <c r="O29" s="23">
        <v>98.2</v>
      </c>
      <c r="P29" s="23">
        <v>101.2</v>
      </c>
      <c r="Q29" s="23">
        <v>100.9</v>
      </c>
      <c r="R29" s="23">
        <v>98.2</v>
      </c>
      <c r="S29" s="25">
        <v>101.6</v>
      </c>
    </row>
    <row r="30" spans="1:19" ht="18.75" customHeight="1">
      <c r="A30" s="7"/>
      <c r="B30" s="42"/>
      <c r="C30" s="44">
        <v>10</v>
      </c>
      <c r="D30" s="31"/>
      <c r="E30" s="20">
        <v>100.6</v>
      </c>
      <c r="F30" s="21">
        <v>100.1</v>
      </c>
      <c r="G30" s="21">
        <v>100.7</v>
      </c>
      <c r="H30" s="23">
        <v>101.4</v>
      </c>
      <c r="I30" s="23">
        <v>113</v>
      </c>
      <c r="J30" s="23">
        <v>100.1</v>
      </c>
      <c r="K30" s="23">
        <v>100.1</v>
      </c>
      <c r="L30" s="23">
        <v>103.9</v>
      </c>
      <c r="M30" s="23">
        <v>97.3</v>
      </c>
      <c r="N30" s="23">
        <v>100.1</v>
      </c>
      <c r="O30" s="23">
        <v>99.4</v>
      </c>
      <c r="P30" s="23">
        <v>100.4</v>
      </c>
      <c r="Q30" s="23">
        <v>100.9</v>
      </c>
      <c r="R30" s="23">
        <v>98</v>
      </c>
      <c r="S30" s="25">
        <v>101.5</v>
      </c>
    </row>
    <row r="31" spans="1:19" ht="18.75" customHeight="1">
      <c r="A31" s="7"/>
      <c r="B31" s="42"/>
      <c r="C31" s="43">
        <v>11</v>
      </c>
      <c r="D31" s="31"/>
      <c r="E31" s="20">
        <v>100</v>
      </c>
      <c r="F31" s="21">
        <v>100</v>
      </c>
      <c r="G31" s="21">
        <v>99.9</v>
      </c>
      <c r="H31" s="23">
        <v>99.4</v>
      </c>
      <c r="I31" s="23">
        <v>100.3</v>
      </c>
      <c r="J31" s="23">
        <v>100.1</v>
      </c>
      <c r="K31" s="23">
        <v>100.1</v>
      </c>
      <c r="L31" s="23">
        <v>103.8</v>
      </c>
      <c r="M31" s="23">
        <v>97.4</v>
      </c>
      <c r="N31" s="23">
        <v>99.8</v>
      </c>
      <c r="O31" s="23">
        <v>100.1</v>
      </c>
      <c r="P31" s="23">
        <v>99.6</v>
      </c>
      <c r="Q31" s="23">
        <v>100.9</v>
      </c>
      <c r="R31" s="23">
        <v>97.4</v>
      </c>
      <c r="S31" s="25">
        <v>101.5</v>
      </c>
    </row>
    <row r="32" spans="1:19" ht="18.75" customHeight="1">
      <c r="A32" s="7"/>
      <c r="B32" s="42"/>
      <c r="C32" s="44">
        <v>12</v>
      </c>
      <c r="D32" s="31"/>
      <c r="E32" s="20">
        <v>99.8</v>
      </c>
      <c r="F32" s="21">
        <v>99.9</v>
      </c>
      <c r="G32" s="21">
        <v>99.7</v>
      </c>
      <c r="H32" s="23">
        <v>98.7</v>
      </c>
      <c r="I32" s="23">
        <v>97.3</v>
      </c>
      <c r="J32" s="23">
        <v>100</v>
      </c>
      <c r="K32" s="23">
        <v>99.9</v>
      </c>
      <c r="L32" s="23">
        <v>103.8</v>
      </c>
      <c r="M32" s="23">
        <v>97.1</v>
      </c>
      <c r="N32" s="23">
        <v>99.4</v>
      </c>
      <c r="O32" s="23">
        <v>99.9</v>
      </c>
      <c r="P32" s="23">
        <v>100.1</v>
      </c>
      <c r="Q32" s="23">
        <v>100.9</v>
      </c>
      <c r="R32" s="23">
        <v>97.3</v>
      </c>
      <c r="S32" s="25">
        <v>101.3</v>
      </c>
    </row>
    <row r="33" spans="1:19" ht="18.75" customHeight="1">
      <c r="A33" s="7"/>
      <c r="B33" s="39" t="s">
        <v>38</v>
      </c>
      <c r="C33" s="43">
        <v>1</v>
      </c>
      <c r="D33" s="55" t="s">
        <v>39</v>
      </c>
      <c r="E33" s="20">
        <v>99.7</v>
      </c>
      <c r="F33" s="21">
        <v>99.6</v>
      </c>
      <c r="G33" s="21">
        <v>99.7</v>
      </c>
      <c r="H33" s="23">
        <v>99.4</v>
      </c>
      <c r="I33" s="23">
        <v>101.7</v>
      </c>
      <c r="J33" s="23">
        <v>99.9</v>
      </c>
      <c r="K33" s="23">
        <v>99.8</v>
      </c>
      <c r="L33" s="23">
        <v>104.8</v>
      </c>
      <c r="M33" s="23">
        <v>98.1</v>
      </c>
      <c r="N33" s="23">
        <v>92</v>
      </c>
      <c r="O33" s="23">
        <v>99.8</v>
      </c>
      <c r="P33" s="23">
        <v>99.7</v>
      </c>
      <c r="Q33" s="23">
        <v>100.9</v>
      </c>
      <c r="R33" s="23">
        <v>97.2</v>
      </c>
      <c r="S33" s="25">
        <v>100.9</v>
      </c>
    </row>
    <row r="34" spans="1:19" ht="18.75" customHeight="1">
      <c r="A34" s="7"/>
      <c r="B34" s="39"/>
      <c r="C34" s="47">
        <v>2</v>
      </c>
      <c r="D34" s="55"/>
      <c r="E34" s="48">
        <v>99.5</v>
      </c>
      <c r="F34" s="28">
        <v>99.6</v>
      </c>
      <c r="G34" s="28">
        <v>99.5</v>
      </c>
      <c r="H34" s="29">
        <v>99</v>
      </c>
      <c r="I34" s="29">
        <v>98.3</v>
      </c>
      <c r="J34" s="29">
        <v>99.8</v>
      </c>
      <c r="K34" s="29">
        <v>99.7</v>
      </c>
      <c r="L34" s="29">
        <v>104.8</v>
      </c>
      <c r="M34" s="29">
        <v>98.6</v>
      </c>
      <c r="N34" s="29">
        <v>95.3</v>
      </c>
      <c r="O34" s="29">
        <v>99.1</v>
      </c>
      <c r="P34" s="29">
        <v>98.9</v>
      </c>
      <c r="Q34" s="29">
        <v>100.9</v>
      </c>
      <c r="R34" s="29">
        <v>96.8</v>
      </c>
      <c r="S34" s="30">
        <v>101.1</v>
      </c>
    </row>
    <row r="35" spans="1:19" ht="18.75" customHeight="1">
      <c r="A35" s="46"/>
      <c r="B35" s="42"/>
      <c r="C35" s="44">
        <v>3</v>
      </c>
      <c r="D35" s="31"/>
      <c r="E35" s="20">
        <v>99.5</v>
      </c>
      <c r="F35" s="21">
        <v>99.7</v>
      </c>
      <c r="G35" s="21">
        <v>99.5</v>
      </c>
      <c r="H35" s="23">
        <v>98.4</v>
      </c>
      <c r="I35" s="23">
        <v>95.8</v>
      </c>
      <c r="J35" s="23">
        <v>99.8</v>
      </c>
      <c r="K35" s="23">
        <v>99.8</v>
      </c>
      <c r="L35" s="23">
        <v>104.8</v>
      </c>
      <c r="M35" s="23">
        <v>98.6</v>
      </c>
      <c r="N35" s="23">
        <v>99.5</v>
      </c>
      <c r="O35" s="23">
        <v>99.7</v>
      </c>
      <c r="P35" s="23">
        <v>98.7</v>
      </c>
      <c r="Q35" s="23">
        <v>100.9</v>
      </c>
      <c r="R35" s="23">
        <v>96.9</v>
      </c>
      <c r="S35" s="25">
        <v>100.8</v>
      </c>
    </row>
    <row r="36" spans="1:19" ht="18.75" customHeight="1">
      <c r="A36" s="46"/>
      <c r="B36" s="42"/>
      <c r="C36" s="44">
        <v>4</v>
      </c>
      <c r="D36" s="31"/>
      <c r="E36" s="20">
        <v>99.5</v>
      </c>
      <c r="F36" s="21">
        <v>99.6</v>
      </c>
      <c r="G36" s="21">
        <v>99.4</v>
      </c>
      <c r="H36" s="23">
        <v>98.5</v>
      </c>
      <c r="I36" s="23">
        <v>95.6</v>
      </c>
      <c r="J36" s="23">
        <v>100</v>
      </c>
      <c r="K36" s="23">
        <v>100.2</v>
      </c>
      <c r="L36" s="23">
        <v>103.6</v>
      </c>
      <c r="M36" s="23">
        <v>98.4</v>
      </c>
      <c r="N36" s="23">
        <v>99.8</v>
      </c>
      <c r="O36" s="23">
        <v>100</v>
      </c>
      <c r="P36" s="23">
        <v>98.3</v>
      </c>
      <c r="Q36" s="23">
        <v>102</v>
      </c>
      <c r="R36" s="23">
        <v>96.7</v>
      </c>
      <c r="S36" s="25">
        <v>100.8</v>
      </c>
    </row>
    <row r="37" spans="1:19" ht="18.75" customHeight="1">
      <c r="A37" s="46"/>
      <c r="B37" s="42"/>
      <c r="C37" s="44">
        <v>5</v>
      </c>
      <c r="D37" s="31"/>
      <c r="E37" s="20">
        <v>99.9</v>
      </c>
      <c r="F37" s="21">
        <v>99.8</v>
      </c>
      <c r="G37" s="21">
        <v>99.8</v>
      </c>
      <c r="H37" s="23">
        <v>99.7</v>
      </c>
      <c r="I37" s="23">
        <v>100.2</v>
      </c>
      <c r="J37" s="23">
        <v>100</v>
      </c>
      <c r="K37" s="23">
        <v>100.2</v>
      </c>
      <c r="L37" s="23">
        <v>103.6</v>
      </c>
      <c r="M37" s="23">
        <v>98.6</v>
      </c>
      <c r="N37" s="23">
        <v>98.8</v>
      </c>
      <c r="O37" s="23">
        <v>99.9</v>
      </c>
      <c r="P37" s="23">
        <v>98.5</v>
      </c>
      <c r="Q37" s="23">
        <v>102</v>
      </c>
      <c r="R37" s="23">
        <v>96.8</v>
      </c>
      <c r="S37" s="25">
        <v>101.1</v>
      </c>
    </row>
    <row r="38" spans="1:19" ht="18.75" customHeight="1">
      <c r="A38" s="46"/>
      <c r="B38" s="42"/>
      <c r="C38" s="44">
        <v>6</v>
      </c>
      <c r="D38" s="31"/>
      <c r="E38" s="20">
        <v>99.8</v>
      </c>
      <c r="F38" s="21">
        <v>99.9</v>
      </c>
      <c r="G38" s="21">
        <v>99.7</v>
      </c>
      <c r="H38" s="23">
        <v>99.1</v>
      </c>
      <c r="I38" s="23">
        <v>97.5</v>
      </c>
      <c r="J38" s="23">
        <v>100.1</v>
      </c>
      <c r="K38" s="23">
        <v>100.2</v>
      </c>
      <c r="L38" s="23">
        <v>103.7</v>
      </c>
      <c r="M38" s="23">
        <v>98.1</v>
      </c>
      <c r="N38" s="23">
        <v>98.8</v>
      </c>
      <c r="O38" s="23">
        <v>100.3</v>
      </c>
      <c r="P38" s="23">
        <v>99.4</v>
      </c>
      <c r="Q38" s="23">
        <v>102</v>
      </c>
      <c r="R38" s="23">
        <v>96.1</v>
      </c>
      <c r="S38" s="25">
        <v>101.1</v>
      </c>
    </row>
    <row r="39" spans="1:19" ht="18.75" customHeight="1">
      <c r="A39" s="46"/>
      <c r="B39" s="42"/>
      <c r="C39" s="44">
        <v>7</v>
      </c>
      <c r="D39" s="31"/>
      <c r="E39" s="20">
        <v>100.1</v>
      </c>
      <c r="F39" s="21">
        <v>100</v>
      </c>
      <c r="G39" s="21">
        <v>100.1</v>
      </c>
      <c r="H39" s="23">
        <v>99.9</v>
      </c>
      <c r="I39" s="23">
        <v>101</v>
      </c>
      <c r="J39" s="23">
        <v>100.1</v>
      </c>
      <c r="K39" s="23">
        <v>100.2</v>
      </c>
      <c r="L39" s="23">
        <v>103.7</v>
      </c>
      <c r="M39" s="23">
        <v>97.3</v>
      </c>
      <c r="N39" s="23">
        <v>96.3</v>
      </c>
      <c r="O39" s="23">
        <v>100.1</v>
      </c>
      <c r="P39" s="23">
        <v>100.8</v>
      </c>
      <c r="Q39" s="23">
        <v>102</v>
      </c>
      <c r="R39" s="23">
        <v>96.8</v>
      </c>
      <c r="S39" s="25">
        <v>101.2</v>
      </c>
    </row>
    <row r="40" spans="1:19" ht="18.75" customHeight="1">
      <c r="A40" s="46"/>
      <c r="B40" s="42"/>
      <c r="C40" s="44">
        <v>8</v>
      </c>
      <c r="D40" s="31"/>
      <c r="E40" s="20">
        <v>100.7</v>
      </c>
      <c r="F40" s="21">
        <v>100.2</v>
      </c>
      <c r="G40" s="21">
        <v>100.8</v>
      </c>
      <c r="H40" s="23">
        <v>101.5</v>
      </c>
      <c r="I40" s="23">
        <v>111.1</v>
      </c>
      <c r="J40" s="23">
        <v>100.1</v>
      </c>
      <c r="K40" s="23">
        <v>100.2</v>
      </c>
      <c r="L40" s="23">
        <v>104</v>
      </c>
      <c r="M40" s="23">
        <v>96.2</v>
      </c>
      <c r="N40" s="23">
        <v>96.3</v>
      </c>
      <c r="O40" s="23">
        <v>100.1</v>
      </c>
      <c r="P40" s="23">
        <v>102.1</v>
      </c>
      <c r="Q40" s="23">
        <v>102</v>
      </c>
      <c r="R40" s="23">
        <v>97.7</v>
      </c>
      <c r="S40" s="25">
        <v>101</v>
      </c>
    </row>
    <row r="41" spans="1:19" ht="18.75" customHeight="1">
      <c r="A41" s="46"/>
      <c r="B41" s="42"/>
      <c r="C41" s="44">
        <v>9</v>
      </c>
      <c r="D41" s="31"/>
      <c r="E41" s="20">
        <v>100.8</v>
      </c>
      <c r="F41" s="21">
        <v>100.4</v>
      </c>
      <c r="G41" s="21">
        <v>100.9</v>
      </c>
      <c r="H41" s="23">
        <v>101.8</v>
      </c>
      <c r="I41" s="23">
        <v>111.2</v>
      </c>
      <c r="J41" s="23">
        <v>100.2</v>
      </c>
      <c r="K41" s="23">
        <v>100.3</v>
      </c>
      <c r="L41" s="23">
        <v>104.1</v>
      </c>
      <c r="M41" s="23">
        <v>96.9</v>
      </c>
      <c r="N41" s="23">
        <v>102.2</v>
      </c>
      <c r="O41" s="23">
        <v>100.1</v>
      </c>
      <c r="P41" s="23">
        <v>100.5</v>
      </c>
      <c r="Q41" s="23">
        <v>102</v>
      </c>
      <c r="R41" s="23">
        <v>96.9</v>
      </c>
      <c r="S41" s="25">
        <v>100.9</v>
      </c>
    </row>
    <row r="42" spans="1:19" ht="18.75" customHeight="1">
      <c r="A42" s="46"/>
      <c r="B42" s="42"/>
      <c r="C42" s="44">
        <v>10</v>
      </c>
      <c r="D42" s="31"/>
      <c r="E42" s="20">
        <v>101.1</v>
      </c>
      <c r="F42" s="21">
        <v>100.6</v>
      </c>
      <c r="G42" s="21">
        <v>101.3</v>
      </c>
      <c r="H42" s="23">
        <v>102.3</v>
      </c>
      <c r="I42" s="23">
        <v>112.6</v>
      </c>
      <c r="J42" s="23">
        <v>100.2</v>
      </c>
      <c r="K42" s="23">
        <v>100.3</v>
      </c>
      <c r="L42" s="23">
        <v>105.3</v>
      </c>
      <c r="M42" s="23">
        <v>96.4</v>
      </c>
      <c r="N42" s="23">
        <v>101.7</v>
      </c>
      <c r="O42" s="23">
        <v>100</v>
      </c>
      <c r="P42" s="23">
        <v>101.3</v>
      </c>
      <c r="Q42" s="23">
        <v>102</v>
      </c>
      <c r="R42" s="23">
        <v>96.7</v>
      </c>
      <c r="S42" s="25">
        <v>101.5</v>
      </c>
    </row>
    <row r="43" spans="1:19" ht="18.75" customHeight="1">
      <c r="A43" s="46"/>
      <c r="B43" s="42"/>
      <c r="C43" s="44">
        <v>11</v>
      </c>
      <c r="D43" s="31"/>
      <c r="E43" s="20">
        <v>101</v>
      </c>
      <c r="F43" s="21">
        <v>100.7</v>
      </c>
      <c r="G43" s="21">
        <v>101.2</v>
      </c>
      <c r="H43" s="23">
        <v>101.6</v>
      </c>
      <c r="I43" s="23">
        <v>109.3</v>
      </c>
      <c r="J43" s="23">
        <v>100.1</v>
      </c>
      <c r="K43" s="23">
        <v>100.3</v>
      </c>
      <c r="L43" s="23">
        <v>105.6</v>
      </c>
      <c r="M43" s="23">
        <v>96.7</v>
      </c>
      <c r="N43" s="23">
        <v>102</v>
      </c>
      <c r="O43" s="23">
        <v>100.6</v>
      </c>
      <c r="P43" s="23">
        <v>101.5</v>
      </c>
      <c r="Q43" s="23">
        <v>102</v>
      </c>
      <c r="R43" s="23">
        <v>96.7</v>
      </c>
      <c r="S43" s="25">
        <v>101.3</v>
      </c>
    </row>
    <row r="44" spans="1:19" ht="18.75" customHeight="1">
      <c r="A44" s="46"/>
      <c r="B44" s="42"/>
      <c r="C44" s="44">
        <v>12</v>
      </c>
      <c r="D44" s="31"/>
      <c r="E44" s="20">
        <v>101.1</v>
      </c>
      <c r="F44" s="21">
        <v>100.9</v>
      </c>
      <c r="G44" s="21">
        <v>101.3</v>
      </c>
      <c r="H44" s="23">
        <v>101.5</v>
      </c>
      <c r="I44" s="23">
        <v>105</v>
      </c>
      <c r="J44" s="23">
        <v>100.1</v>
      </c>
      <c r="K44" s="23">
        <v>100.2</v>
      </c>
      <c r="L44" s="23">
        <v>106.1</v>
      </c>
      <c r="M44" s="23">
        <v>97.3</v>
      </c>
      <c r="N44" s="23">
        <v>101.4</v>
      </c>
      <c r="O44" s="23">
        <v>100.7</v>
      </c>
      <c r="P44" s="23">
        <v>102.9</v>
      </c>
      <c r="Q44" s="23">
        <v>102</v>
      </c>
      <c r="R44" s="23">
        <v>95.3</v>
      </c>
      <c r="S44" s="25">
        <v>101.1</v>
      </c>
    </row>
    <row r="45" spans="1:19" ht="18.75" customHeight="1">
      <c r="A45" s="46"/>
      <c r="B45" s="42" t="s">
        <v>47</v>
      </c>
      <c r="C45" s="44">
        <v>1</v>
      </c>
      <c r="D45" s="49" t="s">
        <v>39</v>
      </c>
      <c r="E45" s="20">
        <v>101</v>
      </c>
      <c r="F45" s="21">
        <v>101</v>
      </c>
      <c r="G45" s="21">
        <v>101.2</v>
      </c>
      <c r="H45" s="23">
        <v>101.4</v>
      </c>
      <c r="I45" s="23">
        <v>102</v>
      </c>
      <c r="J45" s="23">
        <v>100.1</v>
      </c>
      <c r="K45" s="23">
        <v>100.3</v>
      </c>
      <c r="L45" s="23">
        <v>107.7</v>
      </c>
      <c r="M45" s="23">
        <v>96.6</v>
      </c>
      <c r="N45" s="23">
        <v>96.8</v>
      </c>
      <c r="O45" s="23">
        <v>100.7</v>
      </c>
      <c r="P45" s="23">
        <v>102.6</v>
      </c>
      <c r="Q45" s="23">
        <v>102</v>
      </c>
      <c r="R45" s="23">
        <v>95.7</v>
      </c>
      <c r="S45" s="25">
        <v>101.1</v>
      </c>
    </row>
    <row r="46" spans="1:19" ht="18.75" customHeight="1" thickBot="1">
      <c r="A46" s="46"/>
      <c r="B46" s="71"/>
      <c r="C46" s="72">
        <v>2</v>
      </c>
      <c r="D46" s="73"/>
      <c r="E46" s="74">
        <v>101.1</v>
      </c>
      <c r="F46" s="36">
        <v>101</v>
      </c>
      <c r="G46" s="36">
        <v>101.3</v>
      </c>
      <c r="H46" s="37">
        <v>101.9</v>
      </c>
      <c r="I46" s="37">
        <v>104</v>
      </c>
      <c r="J46" s="37">
        <v>100.1</v>
      </c>
      <c r="K46" s="37">
        <v>100.3</v>
      </c>
      <c r="L46" s="37">
        <v>107.8</v>
      </c>
      <c r="M46" s="37">
        <v>95.6</v>
      </c>
      <c r="N46" s="37">
        <v>100.3</v>
      </c>
      <c r="O46" s="37">
        <v>100.4</v>
      </c>
      <c r="P46" s="37">
        <v>102</v>
      </c>
      <c r="Q46" s="37">
        <v>102</v>
      </c>
      <c r="R46" s="37">
        <v>95.1</v>
      </c>
      <c r="S46" s="38">
        <v>101.1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/>
  <pageMargins left="0.7874015748031497" right="0.7874015748031497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4" ySplit="5" topLeftCell="E6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66</v>
      </c>
      <c r="E1" s="2" t="s">
        <v>65</v>
      </c>
      <c r="F1" s="2"/>
      <c r="G1" s="1" t="s">
        <v>42</v>
      </c>
    </row>
    <row r="2" ht="18" customHeight="1" thickBot="1">
      <c r="S2" s="3"/>
    </row>
    <row r="3" spans="2:19" ht="13.5" customHeight="1">
      <c r="B3" s="244" t="s">
        <v>4</v>
      </c>
      <c r="C3" s="245"/>
      <c r="D3" s="258"/>
      <c r="E3" s="245" t="s">
        <v>5</v>
      </c>
      <c r="F3" s="4"/>
      <c r="G3" s="4"/>
      <c r="H3" s="241" t="s">
        <v>6</v>
      </c>
      <c r="I3" s="5"/>
      <c r="J3" s="241" t="s">
        <v>7</v>
      </c>
      <c r="K3" s="6"/>
      <c r="L3" s="234" t="s">
        <v>8</v>
      </c>
      <c r="M3" s="234" t="s">
        <v>9</v>
      </c>
      <c r="N3" s="229" t="s">
        <v>10</v>
      </c>
      <c r="O3" s="231" t="s">
        <v>11</v>
      </c>
      <c r="P3" s="231" t="s">
        <v>12</v>
      </c>
      <c r="Q3" s="231" t="s">
        <v>13</v>
      </c>
      <c r="R3" s="231" t="s">
        <v>14</v>
      </c>
      <c r="S3" s="233" t="s">
        <v>15</v>
      </c>
    </row>
    <row r="4" spans="2:19" ht="24" customHeight="1">
      <c r="B4" s="246"/>
      <c r="C4" s="247"/>
      <c r="D4" s="259"/>
      <c r="E4" s="247"/>
      <c r="F4" s="235" t="s">
        <v>16</v>
      </c>
      <c r="G4" s="237" t="s">
        <v>17</v>
      </c>
      <c r="H4" s="242"/>
      <c r="I4" s="239" t="s">
        <v>18</v>
      </c>
      <c r="J4" s="242"/>
      <c r="K4" s="230" t="s">
        <v>19</v>
      </c>
      <c r="L4" s="235"/>
      <c r="M4" s="235"/>
      <c r="N4" s="250"/>
      <c r="O4" s="232"/>
      <c r="P4" s="232"/>
      <c r="Q4" s="232"/>
      <c r="R4" s="232"/>
      <c r="S4" s="227"/>
    </row>
    <row r="5" spans="2:19" ht="24" customHeight="1" thickBot="1">
      <c r="B5" s="248"/>
      <c r="C5" s="249"/>
      <c r="D5" s="260"/>
      <c r="E5" s="249"/>
      <c r="F5" s="236"/>
      <c r="G5" s="238"/>
      <c r="H5" s="243"/>
      <c r="I5" s="240"/>
      <c r="J5" s="243"/>
      <c r="K5" s="236"/>
      <c r="L5" s="236"/>
      <c r="M5" s="236"/>
      <c r="N5" s="251"/>
      <c r="O5" s="240"/>
      <c r="P5" s="240"/>
      <c r="Q5" s="240"/>
      <c r="R5" s="240"/>
      <c r="S5" s="228"/>
    </row>
    <row r="6" spans="1:19" ht="18" customHeight="1">
      <c r="A6" s="252" t="s">
        <v>43</v>
      </c>
      <c r="B6" s="8" t="s">
        <v>44</v>
      </c>
      <c r="C6" s="4" t="s">
        <v>21</v>
      </c>
      <c r="D6" s="9"/>
      <c r="E6" s="51">
        <v>1.2</v>
      </c>
      <c r="F6" s="13">
        <v>1.6</v>
      </c>
      <c r="G6" s="52">
        <v>1.3</v>
      </c>
      <c r="H6" s="13">
        <v>0.4</v>
      </c>
      <c r="I6" s="13">
        <v>-3.9</v>
      </c>
      <c r="J6" s="14">
        <v>0.6</v>
      </c>
      <c r="K6" s="13">
        <v>0.8</v>
      </c>
      <c r="L6" s="13">
        <v>1.1</v>
      </c>
      <c r="M6" s="13">
        <v>0.3</v>
      </c>
      <c r="N6" s="13">
        <v>2.4</v>
      </c>
      <c r="O6" s="13">
        <v>2.9</v>
      </c>
      <c r="P6" s="13">
        <v>0.8</v>
      </c>
      <c r="Q6" s="13">
        <v>3.7</v>
      </c>
      <c r="R6" s="13">
        <v>2.5</v>
      </c>
      <c r="S6" s="15">
        <v>2.3</v>
      </c>
    </row>
    <row r="7" spans="1:19" ht="18" customHeight="1">
      <c r="A7" s="255"/>
      <c r="B7" s="17" t="s">
        <v>22</v>
      </c>
      <c r="C7" s="18"/>
      <c r="D7" s="19"/>
      <c r="E7" s="32">
        <v>0.9</v>
      </c>
      <c r="F7" s="23">
        <v>0.9</v>
      </c>
      <c r="G7" s="53">
        <v>1</v>
      </c>
      <c r="H7" s="23">
        <v>0.9</v>
      </c>
      <c r="I7" s="23">
        <v>0.7</v>
      </c>
      <c r="J7" s="24">
        <v>0.4</v>
      </c>
      <c r="K7" s="23">
        <v>0.7</v>
      </c>
      <c r="L7" s="23">
        <v>0.8</v>
      </c>
      <c r="M7" s="23">
        <v>-0.4</v>
      </c>
      <c r="N7" s="23">
        <v>0.5</v>
      </c>
      <c r="O7" s="23">
        <v>0.8</v>
      </c>
      <c r="P7" s="23">
        <v>-0.2</v>
      </c>
      <c r="Q7" s="23">
        <v>3.8</v>
      </c>
      <c r="R7" s="23">
        <v>1.7</v>
      </c>
      <c r="S7" s="25">
        <v>1.1</v>
      </c>
    </row>
    <row r="8" spans="1:19" ht="18" customHeight="1">
      <c r="A8" s="255"/>
      <c r="B8" s="17" t="s">
        <v>23</v>
      </c>
      <c r="C8" s="18"/>
      <c r="D8" s="19"/>
      <c r="E8" s="32">
        <v>0.1</v>
      </c>
      <c r="F8" s="23">
        <v>0.3</v>
      </c>
      <c r="G8" s="53">
        <v>0</v>
      </c>
      <c r="H8" s="23">
        <v>-0.6</v>
      </c>
      <c r="I8" s="23">
        <v>-4.1</v>
      </c>
      <c r="J8" s="24">
        <v>0.4</v>
      </c>
      <c r="K8" s="23">
        <v>0.3</v>
      </c>
      <c r="L8" s="23">
        <v>1.6</v>
      </c>
      <c r="M8" s="23">
        <v>-2.2</v>
      </c>
      <c r="N8" s="23">
        <v>-0.5</v>
      </c>
      <c r="O8" s="23">
        <v>0.1</v>
      </c>
      <c r="P8" s="23">
        <v>-0.7</v>
      </c>
      <c r="Q8" s="23">
        <v>3.1</v>
      </c>
      <c r="R8" s="23">
        <v>1</v>
      </c>
      <c r="S8" s="25">
        <v>0.5</v>
      </c>
    </row>
    <row r="9" spans="1:19" ht="18" customHeight="1">
      <c r="A9" s="255"/>
      <c r="B9" s="17" t="s">
        <v>24</v>
      </c>
      <c r="C9" s="26"/>
      <c r="D9" s="26"/>
      <c r="E9" s="27">
        <v>-0.1</v>
      </c>
      <c r="F9" s="29">
        <v>0.2</v>
      </c>
      <c r="G9" s="29">
        <v>-0.1</v>
      </c>
      <c r="H9" s="29">
        <v>-1.7</v>
      </c>
      <c r="I9" s="29">
        <v>-4</v>
      </c>
      <c r="J9" s="29">
        <v>0.1</v>
      </c>
      <c r="K9" s="29">
        <v>0.1</v>
      </c>
      <c r="L9" s="29">
        <v>1</v>
      </c>
      <c r="M9" s="29">
        <v>-0.7</v>
      </c>
      <c r="N9" s="29">
        <v>-1</v>
      </c>
      <c r="O9" s="29">
        <v>0.3</v>
      </c>
      <c r="P9" s="29">
        <v>1.4</v>
      </c>
      <c r="Q9" s="29">
        <v>2.6</v>
      </c>
      <c r="R9" s="29">
        <v>2</v>
      </c>
      <c r="S9" s="30">
        <v>-0.3</v>
      </c>
    </row>
    <row r="10" spans="1:19" ht="18" customHeight="1">
      <c r="A10" s="255"/>
      <c r="B10" s="17" t="s">
        <v>25</v>
      </c>
      <c r="C10" s="31"/>
      <c r="D10" s="31"/>
      <c r="E10" s="32">
        <v>0.1</v>
      </c>
      <c r="F10" s="23">
        <v>0</v>
      </c>
      <c r="G10" s="23">
        <v>0</v>
      </c>
      <c r="H10" s="23">
        <v>0</v>
      </c>
      <c r="I10" s="23">
        <v>2.6</v>
      </c>
      <c r="J10" s="23">
        <v>1</v>
      </c>
      <c r="K10" s="23">
        <v>1.1</v>
      </c>
      <c r="L10" s="23">
        <v>0.6</v>
      </c>
      <c r="M10" s="23">
        <v>-2.3</v>
      </c>
      <c r="N10" s="23">
        <v>-0.8</v>
      </c>
      <c r="O10" s="23">
        <v>0.5</v>
      </c>
      <c r="P10" s="23">
        <v>-0.7</v>
      </c>
      <c r="Q10" s="23">
        <v>3.9</v>
      </c>
      <c r="R10" s="23">
        <v>-1.4</v>
      </c>
      <c r="S10" s="25">
        <v>0.1</v>
      </c>
    </row>
    <row r="11" spans="1:19" ht="18" customHeight="1">
      <c r="A11" s="255"/>
      <c r="B11" s="17" t="s">
        <v>26</v>
      </c>
      <c r="C11" s="31"/>
      <c r="D11" s="31"/>
      <c r="E11" s="32">
        <v>1.1</v>
      </c>
      <c r="F11" s="23">
        <v>1.2</v>
      </c>
      <c r="G11" s="23">
        <v>1.1</v>
      </c>
      <c r="H11" s="23">
        <v>1.3</v>
      </c>
      <c r="I11" s="23">
        <v>0</v>
      </c>
      <c r="J11" s="23">
        <v>1.2</v>
      </c>
      <c r="K11" s="23">
        <v>1</v>
      </c>
      <c r="L11" s="23">
        <v>3.9</v>
      </c>
      <c r="M11" s="23">
        <v>-0.7</v>
      </c>
      <c r="N11" s="23">
        <v>1.6</v>
      </c>
      <c r="O11" s="23">
        <v>3.6</v>
      </c>
      <c r="P11" s="23">
        <v>-1.8</v>
      </c>
      <c r="Q11" s="23">
        <v>2.5</v>
      </c>
      <c r="R11" s="23">
        <v>0</v>
      </c>
      <c r="S11" s="25">
        <v>1</v>
      </c>
    </row>
    <row r="12" spans="1:19" ht="18" customHeight="1">
      <c r="A12" s="255"/>
      <c r="B12" s="17" t="s">
        <v>27</v>
      </c>
      <c r="C12" s="31"/>
      <c r="D12" s="31"/>
      <c r="E12" s="32">
        <v>0.7</v>
      </c>
      <c r="F12" s="23">
        <v>0.2</v>
      </c>
      <c r="G12" s="23">
        <v>0.6</v>
      </c>
      <c r="H12" s="23">
        <v>1.7</v>
      </c>
      <c r="I12" s="23">
        <v>8.8</v>
      </c>
      <c r="J12" s="23">
        <v>1.1</v>
      </c>
      <c r="K12" s="23">
        <v>0.8</v>
      </c>
      <c r="L12" s="23">
        <v>-1.4</v>
      </c>
      <c r="M12" s="23">
        <v>-3.2</v>
      </c>
      <c r="N12" s="23">
        <v>1.6</v>
      </c>
      <c r="O12" s="23">
        <v>5.4</v>
      </c>
      <c r="P12" s="23">
        <v>-1.7</v>
      </c>
      <c r="Q12" s="23">
        <v>1.4</v>
      </c>
      <c r="R12" s="23">
        <v>0.2</v>
      </c>
      <c r="S12" s="25">
        <v>0.3</v>
      </c>
    </row>
    <row r="13" spans="1:19" ht="18" customHeight="1">
      <c r="A13" s="255"/>
      <c r="B13" s="17" t="s">
        <v>28</v>
      </c>
      <c r="C13" s="31"/>
      <c r="D13" s="31"/>
      <c r="E13" s="32">
        <v>-0.4</v>
      </c>
      <c r="F13" s="23">
        <v>0</v>
      </c>
      <c r="G13" s="23">
        <v>-0.7</v>
      </c>
      <c r="H13" s="23">
        <v>-1.4</v>
      </c>
      <c r="I13" s="23">
        <v>-8.4</v>
      </c>
      <c r="J13" s="23">
        <v>1.1</v>
      </c>
      <c r="K13" s="23">
        <v>1.1</v>
      </c>
      <c r="L13" s="23">
        <v>-0.7</v>
      </c>
      <c r="M13" s="23">
        <v>-2.3</v>
      </c>
      <c r="N13" s="23">
        <v>-0.5</v>
      </c>
      <c r="O13" s="23">
        <v>-1.6</v>
      </c>
      <c r="P13" s="23">
        <v>-0.6</v>
      </c>
      <c r="Q13" s="23">
        <v>1.3</v>
      </c>
      <c r="R13" s="23">
        <v>0.3</v>
      </c>
      <c r="S13" s="25">
        <v>-0.6</v>
      </c>
    </row>
    <row r="14" spans="1:19" ht="18" customHeight="1">
      <c r="A14" s="255"/>
      <c r="B14" s="17" t="s">
        <v>29</v>
      </c>
      <c r="C14" s="31"/>
      <c r="D14" s="31"/>
      <c r="E14" s="32">
        <v>-0.5</v>
      </c>
      <c r="F14" s="23">
        <v>-0.2</v>
      </c>
      <c r="G14" s="23">
        <v>-0.6</v>
      </c>
      <c r="H14" s="23">
        <v>-1.8</v>
      </c>
      <c r="I14" s="23">
        <v>-5.1</v>
      </c>
      <c r="J14" s="23">
        <v>0.8</v>
      </c>
      <c r="K14" s="23">
        <v>0.5</v>
      </c>
      <c r="L14" s="23">
        <v>1.6</v>
      </c>
      <c r="M14" s="23">
        <v>-2.5</v>
      </c>
      <c r="N14" s="23">
        <v>-1.3</v>
      </c>
      <c r="O14" s="23">
        <v>-0.6</v>
      </c>
      <c r="P14" s="23">
        <v>0.2</v>
      </c>
      <c r="Q14" s="23">
        <v>0.9</v>
      </c>
      <c r="R14" s="23">
        <v>-0.3</v>
      </c>
      <c r="S14" s="25">
        <v>-0.5</v>
      </c>
    </row>
    <row r="15" spans="1:19" ht="18" customHeight="1">
      <c r="A15" s="255"/>
      <c r="B15" s="17" t="s">
        <v>30</v>
      </c>
      <c r="C15" s="31"/>
      <c r="D15" s="31"/>
      <c r="E15" s="32">
        <v>-0.9</v>
      </c>
      <c r="F15" s="23">
        <v>-1</v>
      </c>
      <c r="G15" s="23">
        <v>-0.9</v>
      </c>
      <c r="H15" s="23">
        <v>-0.5</v>
      </c>
      <c r="I15" s="23">
        <v>1.2</v>
      </c>
      <c r="J15" s="23">
        <v>-0.6</v>
      </c>
      <c r="K15" s="23">
        <v>-0.4</v>
      </c>
      <c r="L15" s="23">
        <v>0.5</v>
      </c>
      <c r="M15" s="23">
        <v>-4.2</v>
      </c>
      <c r="N15" s="23">
        <v>-4.3</v>
      </c>
      <c r="O15" s="23">
        <v>0.5</v>
      </c>
      <c r="P15" s="23">
        <v>-1.4</v>
      </c>
      <c r="Q15" s="23">
        <v>0.6</v>
      </c>
      <c r="R15" s="23">
        <v>-2.5</v>
      </c>
      <c r="S15" s="25">
        <v>0.3</v>
      </c>
    </row>
    <row r="16" spans="1:19" ht="18" customHeight="1">
      <c r="A16" s="255"/>
      <c r="B16" s="17" t="s">
        <v>31</v>
      </c>
      <c r="C16" s="31"/>
      <c r="D16" s="31"/>
      <c r="E16" s="32">
        <v>-0.9</v>
      </c>
      <c r="F16" s="23">
        <v>-0.8</v>
      </c>
      <c r="G16" s="23">
        <v>-1</v>
      </c>
      <c r="H16" s="23">
        <v>-0.7</v>
      </c>
      <c r="I16" s="23">
        <v>-2</v>
      </c>
      <c r="J16" s="23">
        <v>-0.2</v>
      </c>
      <c r="K16" s="23">
        <v>-0.3</v>
      </c>
      <c r="L16" s="23">
        <v>-0.1</v>
      </c>
      <c r="M16" s="23">
        <v>-2.6</v>
      </c>
      <c r="N16" s="23">
        <v>-3.4</v>
      </c>
      <c r="O16" s="23">
        <v>-1.4</v>
      </c>
      <c r="P16" s="23">
        <v>-0.9</v>
      </c>
      <c r="Q16" s="23">
        <v>1.4</v>
      </c>
      <c r="R16" s="23">
        <v>-1.9</v>
      </c>
      <c r="S16" s="25">
        <v>-0.7</v>
      </c>
    </row>
    <row r="17" spans="1:19" ht="18" customHeight="1">
      <c r="A17" s="255"/>
      <c r="B17" s="17" t="s">
        <v>32</v>
      </c>
      <c r="C17" s="31"/>
      <c r="D17" s="31"/>
      <c r="E17" s="32">
        <v>-0.2</v>
      </c>
      <c r="F17" s="23">
        <v>-0.4</v>
      </c>
      <c r="G17" s="23">
        <v>-0.3</v>
      </c>
      <c r="H17" s="23">
        <v>-0.3</v>
      </c>
      <c r="I17" s="23">
        <v>3.4</v>
      </c>
      <c r="J17" s="23">
        <v>-0.1</v>
      </c>
      <c r="K17" s="23">
        <v>-0.2</v>
      </c>
      <c r="L17" s="23">
        <v>-1.2</v>
      </c>
      <c r="M17" s="23">
        <v>-1.5</v>
      </c>
      <c r="N17" s="23">
        <v>-4</v>
      </c>
      <c r="O17" s="23">
        <v>2.8</v>
      </c>
      <c r="P17" s="23">
        <v>-0.1</v>
      </c>
      <c r="Q17" s="23">
        <v>1.8</v>
      </c>
      <c r="R17" s="23">
        <v>-0.8</v>
      </c>
      <c r="S17" s="25">
        <v>0.6</v>
      </c>
    </row>
    <row r="18" spans="1:19" ht="18" customHeight="1">
      <c r="A18" s="255"/>
      <c r="B18" s="17" t="s">
        <v>33</v>
      </c>
      <c r="C18" s="31"/>
      <c r="D18" s="31"/>
      <c r="E18" s="32">
        <v>0.1</v>
      </c>
      <c r="F18" s="23">
        <v>0.1</v>
      </c>
      <c r="G18" s="23">
        <v>0.3</v>
      </c>
      <c r="H18" s="23">
        <v>0.8</v>
      </c>
      <c r="I18" s="23">
        <v>1.6</v>
      </c>
      <c r="J18" s="23">
        <v>0</v>
      </c>
      <c r="K18" s="23">
        <v>0.1</v>
      </c>
      <c r="L18" s="23">
        <v>0.7</v>
      </c>
      <c r="M18" s="23">
        <v>-3.5</v>
      </c>
      <c r="N18" s="23">
        <v>-0.3</v>
      </c>
      <c r="O18" s="23">
        <v>-1</v>
      </c>
      <c r="P18" s="23">
        <v>1.1</v>
      </c>
      <c r="Q18" s="23">
        <v>1</v>
      </c>
      <c r="R18" s="23">
        <v>-1.3</v>
      </c>
      <c r="S18" s="25">
        <v>0.5</v>
      </c>
    </row>
    <row r="19" spans="1:19" ht="18" customHeight="1">
      <c r="A19" s="255"/>
      <c r="B19" s="17" t="s">
        <v>34</v>
      </c>
      <c r="C19" s="31"/>
      <c r="D19" s="31"/>
      <c r="E19" s="32">
        <v>-0.3</v>
      </c>
      <c r="F19" s="23">
        <v>-0.2</v>
      </c>
      <c r="G19" s="23">
        <v>-0.5</v>
      </c>
      <c r="H19" s="23">
        <v>-1.4</v>
      </c>
      <c r="I19" s="23">
        <v>-3.4</v>
      </c>
      <c r="J19" s="23">
        <v>0.1</v>
      </c>
      <c r="K19" s="23">
        <v>0</v>
      </c>
      <c r="L19" s="23">
        <v>2.7</v>
      </c>
      <c r="M19" s="23">
        <v>-2.6</v>
      </c>
      <c r="N19" s="23">
        <v>-0.8</v>
      </c>
      <c r="O19" s="23">
        <v>-1</v>
      </c>
      <c r="P19" s="23">
        <v>0.5</v>
      </c>
      <c r="Q19" s="23">
        <v>0.9</v>
      </c>
      <c r="R19" s="23">
        <v>-1.4</v>
      </c>
      <c r="S19" s="25">
        <v>-0.1</v>
      </c>
    </row>
    <row r="20" spans="1:19" ht="18" customHeight="1">
      <c r="A20" s="255"/>
      <c r="B20" s="17" t="s">
        <v>69</v>
      </c>
      <c r="C20" s="31"/>
      <c r="D20" s="31"/>
      <c r="E20" s="32">
        <v>0</v>
      </c>
      <c r="F20" s="23">
        <v>-0.1</v>
      </c>
      <c r="G20" s="23">
        <v>0</v>
      </c>
      <c r="H20" s="23">
        <v>-0.3</v>
      </c>
      <c r="I20" s="23">
        <v>2.2</v>
      </c>
      <c r="J20" s="23">
        <v>0</v>
      </c>
      <c r="K20" s="23">
        <v>-0.1</v>
      </c>
      <c r="L20" s="23">
        <v>3.8</v>
      </c>
      <c r="M20" s="23">
        <v>-2.5</v>
      </c>
      <c r="N20" s="23">
        <v>-1.2</v>
      </c>
      <c r="O20" s="23">
        <v>-1</v>
      </c>
      <c r="P20" s="23">
        <v>0.2</v>
      </c>
      <c r="Q20" s="23">
        <v>0.7</v>
      </c>
      <c r="R20" s="23">
        <v>-1.8</v>
      </c>
      <c r="S20" s="25">
        <v>1</v>
      </c>
    </row>
    <row r="21" spans="1:19" ht="18" customHeight="1" thickBot="1">
      <c r="A21" s="256"/>
      <c r="B21" s="33" t="s">
        <v>35</v>
      </c>
      <c r="C21" s="34"/>
      <c r="D21" s="34"/>
      <c r="E21" s="35">
        <v>0.2</v>
      </c>
      <c r="F21" s="37">
        <v>0.2</v>
      </c>
      <c r="G21" s="37">
        <v>0.3</v>
      </c>
      <c r="H21" s="37">
        <v>0.5</v>
      </c>
      <c r="I21" s="37">
        <v>1.1</v>
      </c>
      <c r="J21" s="37">
        <v>0</v>
      </c>
      <c r="K21" s="37">
        <v>0.2</v>
      </c>
      <c r="L21" s="37">
        <v>0.7</v>
      </c>
      <c r="M21" s="37">
        <v>0.1</v>
      </c>
      <c r="N21" s="37">
        <v>-0.1</v>
      </c>
      <c r="O21" s="37">
        <v>1</v>
      </c>
      <c r="P21" s="37">
        <v>0</v>
      </c>
      <c r="Q21" s="37">
        <v>1</v>
      </c>
      <c r="R21" s="37">
        <v>-1.5</v>
      </c>
      <c r="S21" s="38">
        <v>0.1</v>
      </c>
    </row>
    <row r="22" spans="1:19" ht="18" customHeight="1">
      <c r="A22" s="252" t="s">
        <v>46</v>
      </c>
      <c r="B22" s="39" t="s">
        <v>38</v>
      </c>
      <c r="C22" s="44">
        <v>2</v>
      </c>
      <c r="D22" s="41" t="s">
        <v>39</v>
      </c>
      <c r="E22" s="32">
        <v>-0.2</v>
      </c>
      <c r="F22" s="23">
        <v>0</v>
      </c>
      <c r="G22" s="23">
        <v>-0.2</v>
      </c>
      <c r="H22" s="23">
        <v>-0.4</v>
      </c>
      <c r="I22" s="23">
        <v>-3.3</v>
      </c>
      <c r="J22" s="23">
        <v>-0.1</v>
      </c>
      <c r="K22" s="23">
        <v>-0.1</v>
      </c>
      <c r="L22" s="23">
        <v>0</v>
      </c>
      <c r="M22" s="23">
        <v>0.5</v>
      </c>
      <c r="N22" s="23">
        <v>3.6</v>
      </c>
      <c r="O22" s="23">
        <v>-0.7</v>
      </c>
      <c r="P22" s="23">
        <v>-0.8</v>
      </c>
      <c r="Q22" s="23">
        <v>0</v>
      </c>
      <c r="R22" s="23">
        <v>-0.4</v>
      </c>
      <c r="S22" s="25">
        <v>0.2</v>
      </c>
    </row>
    <row r="23" spans="1:19" ht="18" customHeight="1">
      <c r="A23" s="253"/>
      <c r="B23" s="42"/>
      <c r="C23" s="44">
        <v>3</v>
      </c>
      <c r="D23" s="31"/>
      <c r="E23" s="32">
        <v>0</v>
      </c>
      <c r="F23" s="23">
        <v>0.1</v>
      </c>
      <c r="G23" s="23">
        <v>0</v>
      </c>
      <c r="H23" s="23">
        <v>-0.6</v>
      </c>
      <c r="I23" s="23">
        <v>-2.5</v>
      </c>
      <c r="J23" s="23">
        <v>0</v>
      </c>
      <c r="K23" s="23">
        <v>0.1</v>
      </c>
      <c r="L23" s="23">
        <v>0</v>
      </c>
      <c r="M23" s="23">
        <v>0</v>
      </c>
      <c r="N23" s="23">
        <v>4.4</v>
      </c>
      <c r="O23" s="23">
        <v>0.6</v>
      </c>
      <c r="P23" s="23">
        <v>-0.2</v>
      </c>
      <c r="Q23" s="23">
        <v>0</v>
      </c>
      <c r="R23" s="23">
        <v>0.1</v>
      </c>
      <c r="S23" s="25">
        <v>-0.3</v>
      </c>
    </row>
    <row r="24" spans="1:19" ht="18" customHeight="1">
      <c r="A24" s="253"/>
      <c r="B24" s="42"/>
      <c r="C24" s="44">
        <v>4</v>
      </c>
      <c r="D24" s="31"/>
      <c r="E24" s="32">
        <v>0</v>
      </c>
      <c r="F24" s="23">
        <v>-0.1</v>
      </c>
      <c r="G24" s="23">
        <v>-0.1</v>
      </c>
      <c r="H24" s="23">
        <v>0.1</v>
      </c>
      <c r="I24" s="23">
        <v>-0.2</v>
      </c>
      <c r="J24" s="23">
        <v>0.2</v>
      </c>
      <c r="K24" s="23">
        <v>0.4</v>
      </c>
      <c r="L24" s="23">
        <v>-1.1</v>
      </c>
      <c r="M24" s="23">
        <v>-0.2</v>
      </c>
      <c r="N24" s="23">
        <v>0.3</v>
      </c>
      <c r="O24" s="23">
        <v>0.3</v>
      </c>
      <c r="P24" s="23">
        <v>-0.4</v>
      </c>
      <c r="Q24" s="23">
        <v>1.1</v>
      </c>
      <c r="R24" s="23">
        <v>-0.2</v>
      </c>
      <c r="S24" s="25">
        <v>0</v>
      </c>
    </row>
    <row r="25" spans="1:19" ht="18" customHeight="1">
      <c r="A25" s="253"/>
      <c r="B25" s="42"/>
      <c r="C25" s="44">
        <v>5</v>
      </c>
      <c r="D25" s="31"/>
      <c r="E25" s="32">
        <v>0.4</v>
      </c>
      <c r="F25" s="23">
        <v>0.2</v>
      </c>
      <c r="G25" s="23">
        <v>0.4</v>
      </c>
      <c r="H25" s="23">
        <v>1.2</v>
      </c>
      <c r="I25" s="23">
        <v>4.8</v>
      </c>
      <c r="J25" s="23">
        <v>0</v>
      </c>
      <c r="K25" s="23">
        <v>0</v>
      </c>
      <c r="L25" s="23">
        <v>0</v>
      </c>
      <c r="M25" s="23">
        <v>0.2</v>
      </c>
      <c r="N25" s="23">
        <v>-1</v>
      </c>
      <c r="O25" s="23">
        <v>-0.1</v>
      </c>
      <c r="P25" s="23">
        <v>0.2</v>
      </c>
      <c r="Q25" s="23">
        <v>0</v>
      </c>
      <c r="R25" s="23">
        <v>0.1</v>
      </c>
      <c r="S25" s="25">
        <v>0.3</v>
      </c>
    </row>
    <row r="26" spans="1:19" ht="18" customHeight="1">
      <c r="A26" s="253"/>
      <c r="B26" s="42"/>
      <c r="C26" s="44">
        <v>6</v>
      </c>
      <c r="D26" s="31"/>
      <c r="E26" s="32">
        <v>-0.1</v>
      </c>
      <c r="F26" s="23">
        <v>0.1</v>
      </c>
      <c r="G26" s="23">
        <v>-0.1</v>
      </c>
      <c r="H26" s="23">
        <v>-0.6</v>
      </c>
      <c r="I26" s="23">
        <v>-2.7</v>
      </c>
      <c r="J26" s="23">
        <v>0.1</v>
      </c>
      <c r="K26" s="23">
        <v>0</v>
      </c>
      <c r="L26" s="23">
        <v>0.1</v>
      </c>
      <c r="M26" s="23">
        <v>-0.5</v>
      </c>
      <c r="N26" s="23">
        <v>0</v>
      </c>
      <c r="O26" s="23">
        <v>0.4</v>
      </c>
      <c r="P26" s="23">
        <v>0.9</v>
      </c>
      <c r="Q26" s="23">
        <v>0</v>
      </c>
      <c r="R26" s="23">
        <v>-0.7</v>
      </c>
      <c r="S26" s="25">
        <v>0</v>
      </c>
    </row>
    <row r="27" spans="1:19" ht="18" customHeight="1">
      <c r="A27" s="253"/>
      <c r="B27" s="42"/>
      <c r="C27" s="44">
        <v>7</v>
      </c>
      <c r="D27" s="31"/>
      <c r="E27" s="32">
        <v>0.3</v>
      </c>
      <c r="F27" s="23">
        <v>0.1</v>
      </c>
      <c r="G27" s="23">
        <v>0.4</v>
      </c>
      <c r="H27" s="23">
        <v>0.8</v>
      </c>
      <c r="I27" s="23">
        <v>3.6</v>
      </c>
      <c r="J27" s="23">
        <v>0</v>
      </c>
      <c r="K27" s="23">
        <v>0</v>
      </c>
      <c r="L27" s="23">
        <v>0</v>
      </c>
      <c r="M27" s="23">
        <v>-0.8</v>
      </c>
      <c r="N27" s="23">
        <v>-2.5</v>
      </c>
      <c r="O27" s="23">
        <v>-0.2</v>
      </c>
      <c r="P27" s="23">
        <v>1.4</v>
      </c>
      <c r="Q27" s="23">
        <v>0</v>
      </c>
      <c r="R27" s="23">
        <v>0.7</v>
      </c>
      <c r="S27" s="25">
        <v>0.1</v>
      </c>
    </row>
    <row r="28" spans="1:19" ht="18" customHeight="1">
      <c r="A28" s="253"/>
      <c r="B28" s="42"/>
      <c r="C28" s="44">
        <v>8</v>
      </c>
      <c r="D28" s="31"/>
      <c r="E28" s="32">
        <v>0.6</v>
      </c>
      <c r="F28" s="23">
        <v>0.2</v>
      </c>
      <c r="G28" s="23">
        <v>0.7</v>
      </c>
      <c r="H28" s="23">
        <v>1.6</v>
      </c>
      <c r="I28" s="23">
        <v>10</v>
      </c>
      <c r="J28" s="23">
        <v>0</v>
      </c>
      <c r="K28" s="23">
        <v>0</v>
      </c>
      <c r="L28" s="23">
        <v>0.3</v>
      </c>
      <c r="M28" s="23">
        <v>-1.1</v>
      </c>
      <c r="N28" s="23">
        <v>0</v>
      </c>
      <c r="O28" s="23">
        <v>0</v>
      </c>
      <c r="P28" s="23">
        <v>1.3</v>
      </c>
      <c r="Q28" s="23">
        <v>0</v>
      </c>
      <c r="R28" s="23">
        <v>0.9</v>
      </c>
      <c r="S28" s="25">
        <v>-0.2</v>
      </c>
    </row>
    <row r="29" spans="1:19" ht="18" customHeight="1">
      <c r="A29" s="253"/>
      <c r="B29" s="42"/>
      <c r="C29" s="44">
        <v>9</v>
      </c>
      <c r="D29" s="31"/>
      <c r="E29" s="32">
        <v>0.1</v>
      </c>
      <c r="F29" s="23">
        <v>0.2</v>
      </c>
      <c r="G29" s="23">
        <v>0.1</v>
      </c>
      <c r="H29" s="23">
        <v>0.3</v>
      </c>
      <c r="I29" s="23">
        <v>0.1</v>
      </c>
      <c r="J29" s="23">
        <v>0.1</v>
      </c>
      <c r="K29" s="23">
        <v>0.1</v>
      </c>
      <c r="L29" s="23">
        <v>0.1</v>
      </c>
      <c r="M29" s="23">
        <v>0.7</v>
      </c>
      <c r="N29" s="23">
        <v>6.1</v>
      </c>
      <c r="O29" s="23">
        <v>0</v>
      </c>
      <c r="P29" s="23">
        <v>-1.6</v>
      </c>
      <c r="Q29" s="23">
        <v>0</v>
      </c>
      <c r="R29" s="23">
        <v>-0.8</v>
      </c>
      <c r="S29" s="25">
        <v>-0.1</v>
      </c>
    </row>
    <row r="30" spans="1:19" ht="18" customHeight="1">
      <c r="A30" s="253"/>
      <c r="B30" s="42"/>
      <c r="C30" s="44">
        <v>10</v>
      </c>
      <c r="D30" s="31"/>
      <c r="E30" s="32">
        <v>0.3</v>
      </c>
      <c r="F30" s="23">
        <v>0.2</v>
      </c>
      <c r="G30" s="23">
        <v>0.4</v>
      </c>
      <c r="H30" s="23">
        <v>0.5</v>
      </c>
      <c r="I30" s="23">
        <v>1.3</v>
      </c>
      <c r="J30" s="23">
        <v>0</v>
      </c>
      <c r="K30" s="23">
        <v>0</v>
      </c>
      <c r="L30" s="23">
        <v>1.2</v>
      </c>
      <c r="M30" s="23">
        <v>-0.5</v>
      </c>
      <c r="N30" s="23">
        <v>-0.5</v>
      </c>
      <c r="O30" s="23">
        <v>-0.1</v>
      </c>
      <c r="P30" s="23">
        <v>0.8</v>
      </c>
      <c r="Q30" s="23">
        <v>0</v>
      </c>
      <c r="R30" s="23">
        <v>-0.2</v>
      </c>
      <c r="S30" s="25">
        <v>0.6</v>
      </c>
    </row>
    <row r="31" spans="1:19" ht="18" customHeight="1">
      <c r="A31" s="253"/>
      <c r="B31" s="42"/>
      <c r="C31" s="44">
        <v>11</v>
      </c>
      <c r="D31" s="31"/>
      <c r="E31" s="32">
        <v>-0.1</v>
      </c>
      <c r="F31" s="23">
        <v>0.1</v>
      </c>
      <c r="G31" s="23">
        <v>-0.1</v>
      </c>
      <c r="H31" s="23">
        <v>-0.7</v>
      </c>
      <c r="I31" s="23">
        <v>-2.9</v>
      </c>
      <c r="J31" s="23">
        <v>-0.1</v>
      </c>
      <c r="K31" s="23">
        <v>0</v>
      </c>
      <c r="L31" s="23">
        <v>0.3</v>
      </c>
      <c r="M31" s="23">
        <v>0.3</v>
      </c>
      <c r="N31" s="23">
        <v>0.3</v>
      </c>
      <c r="O31" s="23">
        <v>0.6</v>
      </c>
      <c r="P31" s="23">
        <v>0.2</v>
      </c>
      <c r="Q31" s="23">
        <v>0</v>
      </c>
      <c r="R31" s="23">
        <v>0</v>
      </c>
      <c r="S31" s="25">
        <v>-0.2</v>
      </c>
    </row>
    <row r="32" spans="1:19" ht="18" customHeight="1">
      <c r="A32" s="253"/>
      <c r="B32" s="42"/>
      <c r="C32" s="44">
        <v>12</v>
      </c>
      <c r="D32" s="31"/>
      <c r="E32" s="32">
        <v>0.1</v>
      </c>
      <c r="F32" s="23">
        <v>0.2</v>
      </c>
      <c r="G32" s="23">
        <v>0.1</v>
      </c>
      <c r="H32" s="23">
        <v>-0.1</v>
      </c>
      <c r="I32" s="23">
        <v>-3.9</v>
      </c>
      <c r="J32" s="23">
        <v>0</v>
      </c>
      <c r="K32" s="23">
        <v>-0.1</v>
      </c>
      <c r="L32" s="23">
        <v>0.5</v>
      </c>
      <c r="M32" s="23">
        <v>0.6</v>
      </c>
      <c r="N32" s="23">
        <v>-0.6</v>
      </c>
      <c r="O32" s="23">
        <v>0.1</v>
      </c>
      <c r="P32" s="23">
        <v>1.4</v>
      </c>
      <c r="Q32" s="23">
        <v>0</v>
      </c>
      <c r="R32" s="23">
        <v>-1.4</v>
      </c>
      <c r="S32" s="25">
        <v>-0.2</v>
      </c>
    </row>
    <row r="33" spans="1:19" ht="18" customHeight="1">
      <c r="A33" s="253"/>
      <c r="B33" s="42" t="s">
        <v>47</v>
      </c>
      <c r="C33" s="44">
        <v>1</v>
      </c>
      <c r="D33" s="31" t="s">
        <v>39</v>
      </c>
      <c r="E33" s="32">
        <v>-0.1</v>
      </c>
      <c r="F33" s="23">
        <v>0.1</v>
      </c>
      <c r="G33" s="23">
        <v>-0.1</v>
      </c>
      <c r="H33" s="23">
        <v>-0.1</v>
      </c>
      <c r="I33" s="23">
        <v>-2.9</v>
      </c>
      <c r="J33" s="23">
        <v>0</v>
      </c>
      <c r="K33" s="23">
        <v>0.1</v>
      </c>
      <c r="L33" s="23">
        <v>1.5</v>
      </c>
      <c r="M33" s="23">
        <v>-0.7</v>
      </c>
      <c r="N33" s="23">
        <v>-4.5</v>
      </c>
      <c r="O33" s="23">
        <v>0</v>
      </c>
      <c r="P33" s="23">
        <v>-0.3</v>
      </c>
      <c r="Q33" s="23">
        <v>0</v>
      </c>
      <c r="R33" s="23">
        <v>0.4</v>
      </c>
      <c r="S33" s="25">
        <v>0</v>
      </c>
    </row>
    <row r="34" spans="1:19" ht="18" customHeight="1" thickBot="1">
      <c r="A34" s="253"/>
      <c r="B34" s="42"/>
      <c r="C34" s="75">
        <v>2</v>
      </c>
      <c r="D34" s="31"/>
      <c r="E34" s="35">
        <v>0.1</v>
      </c>
      <c r="F34" s="37">
        <v>0</v>
      </c>
      <c r="G34" s="37">
        <v>0.1</v>
      </c>
      <c r="H34" s="37">
        <v>0.5</v>
      </c>
      <c r="I34" s="37">
        <v>2</v>
      </c>
      <c r="J34" s="37">
        <v>0</v>
      </c>
      <c r="K34" s="37">
        <v>0</v>
      </c>
      <c r="L34" s="37">
        <v>0.1</v>
      </c>
      <c r="M34" s="37">
        <v>-1</v>
      </c>
      <c r="N34" s="37">
        <v>3.6</v>
      </c>
      <c r="O34" s="37">
        <v>-0.3</v>
      </c>
      <c r="P34" s="37">
        <v>-0.6</v>
      </c>
      <c r="Q34" s="37">
        <v>0</v>
      </c>
      <c r="R34" s="37">
        <v>-0.6</v>
      </c>
      <c r="S34" s="38">
        <v>0</v>
      </c>
    </row>
    <row r="35" spans="1:19" ht="18" customHeight="1">
      <c r="A35" s="252" t="s">
        <v>48</v>
      </c>
      <c r="B35" s="76" t="s">
        <v>38</v>
      </c>
      <c r="C35" s="44">
        <v>2</v>
      </c>
      <c r="D35" s="41" t="s">
        <v>39</v>
      </c>
      <c r="E35" s="27">
        <v>0.1</v>
      </c>
      <c r="F35" s="29">
        <v>0</v>
      </c>
      <c r="G35" s="29">
        <v>0.2</v>
      </c>
      <c r="H35" s="29">
        <v>0.6</v>
      </c>
      <c r="I35" s="29">
        <v>3.4</v>
      </c>
      <c r="J35" s="29">
        <v>0</v>
      </c>
      <c r="K35" s="29">
        <v>-0.1</v>
      </c>
      <c r="L35" s="29">
        <v>1.4</v>
      </c>
      <c r="M35" s="29">
        <v>1.1</v>
      </c>
      <c r="N35" s="29">
        <v>-2.4</v>
      </c>
      <c r="O35" s="29">
        <v>0.1</v>
      </c>
      <c r="P35" s="29">
        <v>-0.3</v>
      </c>
      <c r="Q35" s="29">
        <v>0.6</v>
      </c>
      <c r="R35" s="29">
        <v>-1.3</v>
      </c>
      <c r="S35" s="30">
        <v>1.1</v>
      </c>
    </row>
    <row r="36" spans="1:19" ht="18" customHeight="1">
      <c r="A36" s="253"/>
      <c r="B36" s="42"/>
      <c r="C36" s="44">
        <v>3</v>
      </c>
      <c r="D36" s="31"/>
      <c r="E36" s="32">
        <v>-0.1</v>
      </c>
      <c r="F36" s="23">
        <v>-0.1</v>
      </c>
      <c r="G36" s="23">
        <v>-0.1</v>
      </c>
      <c r="H36" s="23">
        <v>-0.3</v>
      </c>
      <c r="I36" s="23">
        <v>0.4</v>
      </c>
      <c r="J36" s="23">
        <v>0</v>
      </c>
      <c r="K36" s="23">
        <v>0.1</v>
      </c>
      <c r="L36" s="23">
        <v>1.5</v>
      </c>
      <c r="M36" s="23">
        <v>0.9</v>
      </c>
      <c r="N36" s="23">
        <v>1.6</v>
      </c>
      <c r="O36" s="23">
        <v>0.6</v>
      </c>
      <c r="P36" s="23">
        <v>-1.7</v>
      </c>
      <c r="Q36" s="23">
        <v>0.6</v>
      </c>
      <c r="R36" s="23">
        <v>-1.3</v>
      </c>
      <c r="S36" s="25">
        <v>0.1</v>
      </c>
    </row>
    <row r="37" spans="1:19" ht="18" customHeight="1">
      <c r="A37" s="253"/>
      <c r="B37" s="42"/>
      <c r="C37" s="44">
        <v>4</v>
      </c>
      <c r="D37" s="31"/>
      <c r="E37" s="32">
        <v>0</v>
      </c>
      <c r="F37" s="23">
        <v>-0.2</v>
      </c>
      <c r="G37" s="23">
        <v>-0.1</v>
      </c>
      <c r="H37" s="23">
        <v>0.2</v>
      </c>
      <c r="I37" s="23">
        <v>3.8</v>
      </c>
      <c r="J37" s="23">
        <v>0.1</v>
      </c>
      <c r="K37" s="23">
        <v>0.4</v>
      </c>
      <c r="L37" s="23">
        <v>-0.7</v>
      </c>
      <c r="M37" s="23">
        <v>0.9</v>
      </c>
      <c r="N37" s="23">
        <v>0.6</v>
      </c>
      <c r="O37" s="23">
        <v>1.6</v>
      </c>
      <c r="P37" s="23">
        <v>-0.9</v>
      </c>
      <c r="Q37" s="23">
        <v>1.2</v>
      </c>
      <c r="R37" s="23">
        <v>-1.4</v>
      </c>
      <c r="S37" s="25">
        <v>0.1</v>
      </c>
    </row>
    <row r="38" spans="1:19" ht="18" customHeight="1">
      <c r="A38" s="253"/>
      <c r="B38" s="42"/>
      <c r="C38" s="44">
        <v>5</v>
      </c>
      <c r="D38" s="31"/>
      <c r="E38" s="32">
        <v>0</v>
      </c>
      <c r="F38" s="23">
        <v>-0.1</v>
      </c>
      <c r="G38" s="23">
        <v>-0.1</v>
      </c>
      <c r="H38" s="23">
        <v>0.8</v>
      </c>
      <c r="I38" s="23">
        <v>2.2</v>
      </c>
      <c r="J38" s="23">
        <v>0.1</v>
      </c>
      <c r="K38" s="23">
        <v>0.3</v>
      </c>
      <c r="L38" s="23">
        <v>-0.9</v>
      </c>
      <c r="M38" s="23">
        <v>0.9</v>
      </c>
      <c r="N38" s="23">
        <v>-1.3</v>
      </c>
      <c r="O38" s="23">
        <v>1.7</v>
      </c>
      <c r="P38" s="23">
        <v>-1.5</v>
      </c>
      <c r="Q38" s="23">
        <v>1.2</v>
      </c>
      <c r="R38" s="23">
        <v>-1.8</v>
      </c>
      <c r="S38" s="25">
        <v>0.4</v>
      </c>
    </row>
    <row r="39" spans="1:19" ht="18" customHeight="1">
      <c r="A39" s="253"/>
      <c r="B39" s="42"/>
      <c r="C39" s="44">
        <v>6</v>
      </c>
      <c r="D39" s="31"/>
      <c r="E39" s="32">
        <v>-0.4</v>
      </c>
      <c r="F39" s="23">
        <v>-0.1</v>
      </c>
      <c r="G39" s="23">
        <v>-0.6</v>
      </c>
      <c r="H39" s="23">
        <v>-1.2</v>
      </c>
      <c r="I39" s="23">
        <v>-8.2</v>
      </c>
      <c r="J39" s="23">
        <v>0.1</v>
      </c>
      <c r="K39" s="23">
        <v>0.2</v>
      </c>
      <c r="L39" s="23">
        <v>-0.7</v>
      </c>
      <c r="M39" s="23">
        <v>0.2</v>
      </c>
      <c r="N39" s="23">
        <v>-1.3</v>
      </c>
      <c r="O39" s="23">
        <v>1.4</v>
      </c>
      <c r="P39" s="23">
        <v>-0.3</v>
      </c>
      <c r="Q39" s="23">
        <v>1.1</v>
      </c>
      <c r="R39" s="23">
        <v>-2.3</v>
      </c>
      <c r="S39" s="25">
        <v>0.7</v>
      </c>
    </row>
    <row r="40" spans="1:19" ht="18" customHeight="1">
      <c r="A40" s="253"/>
      <c r="B40" s="42"/>
      <c r="C40" s="44">
        <v>7</v>
      </c>
      <c r="D40" s="31"/>
      <c r="E40" s="32">
        <v>0.2</v>
      </c>
      <c r="F40" s="23">
        <v>0.1</v>
      </c>
      <c r="G40" s="23">
        <v>0.2</v>
      </c>
      <c r="H40" s="23">
        <v>0.5</v>
      </c>
      <c r="I40" s="23">
        <v>0</v>
      </c>
      <c r="J40" s="23">
        <v>0.2</v>
      </c>
      <c r="K40" s="23">
        <v>0.4</v>
      </c>
      <c r="L40" s="23">
        <v>0.1</v>
      </c>
      <c r="M40" s="23">
        <v>-0.5</v>
      </c>
      <c r="N40" s="23">
        <v>-0.6</v>
      </c>
      <c r="O40" s="23">
        <v>1.3</v>
      </c>
      <c r="P40" s="23">
        <v>0.5</v>
      </c>
      <c r="Q40" s="23">
        <v>1.1</v>
      </c>
      <c r="R40" s="23">
        <v>-1.7</v>
      </c>
      <c r="S40" s="25">
        <v>-0.5</v>
      </c>
    </row>
    <row r="41" spans="1:19" ht="18" customHeight="1">
      <c r="A41" s="253"/>
      <c r="B41" s="42"/>
      <c r="C41" s="44">
        <v>8</v>
      </c>
      <c r="D41" s="31"/>
      <c r="E41" s="32">
        <v>0</v>
      </c>
      <c r="F41" s="23">
        <v>0.1</v>
      </c>
      <c r="G41" s="23">
        <v>0</v>
      </c>
      <c r="H41" s="23">
        <v>0.1</v>
      </c>
      <c r="I41" s="23">
        <v>-3</v>
      </c>
      <c r="J41" s="23">
        <v>0.1</v>
      </c>
      <c r="K41" s="23">
        <v>0.3</v>
      </c>
      <c r="L41" s="23">
        <v>0</v>
      </c>
      <c r="M41" s="23">
        <v>0.1</v>
      </c>
      <c r="N41" s="23">
        <v>-0.6</v>
      </c>
      <c r="O41" s="23">
        <v>1.7</v>
      </c>
      <c r="P41" s="23">
        <v>-0.4</v>
      </c>
      <c r="Q41" s="23">
        <v>1.1</v>
      </c>
      <c r="R41" s="23">
        <v>-0.9</v>
      </c>
      <c r="S41" s="25">
        <v>-0.4</v>
      </c>
    </row>
    <row r="42" spans="1:19" ht="18" customHeight="1">
      <c r="A42" s="253"/>
      <c r="B42" s="42"/>
      <c r="C42" s="44">
        <v>9</v>
      </c>
      <c r="D42" s="31"/>
      <c r="E42" s="66">
        <v>0</v>
      </c>
      <c r="F42" s="67">
        <v>0.2</v>
      </c>
      <c r="G42" s="67">
        <v>0</v>
      </c>
      <c r="H42" s="67">
        <v>0.1</v>
      </c>
      <c r="I42" s="67">
        <v>-1.9</v>
      </c>
      <c r="J42" s="67">
        <v>0.2</v>
      </c>
      <c r="K42" s="67">
        <v>0.3</v>
      </c>
      <c r="L42" s="67">
        <v>0.2</v>
      </c>
      <c r="M42" s="67">
        <v>-1.1</v>
      </c>
      <c r="N42" s="67">
        <v>2.1</v>
      </c>
      <c r="O42" s="67">
        <v>1.9</v>
      </c>
      <c r="P42" s="67">
        <v>-0.7</v>
      </c>
      <c r="Q42" s="67">
        <v>1.1</v>
      </c>
      <c r="R42" s="67">
        <v>-1.3</v>
      </c>
      <c r="S42" s="68">
        <v>-0.7</v>
      </c>
    </row>
    <row r="43" spans="1:19" ht="18" customHeight="1">
      <c r="A43" s="253"/>
      <c r="B43" s="42"/>
      <c r="C43" s="44">
        <v>10</v>
      </c>
      <c r="D43" s="31"/>
      <c r="E43" s="66">
        <v>0.5</v>
      </c>
      <c r="F43" s="67">
        <v>0.5</v>
      </c>
      <c r="G43" s="67">
        <v>0.6</v>
      </c>
      <c r="H43" s="67">
        <v>0.9</v>
      </c>
      <c r="I43" s="67">
        <v>-0.4</v>
      </c>
      <c r="J43" s="67">
        <v>0.1</v>
      </c>
      <c r="K43" s="67">
        <v>0.2</v>
      </c>
      <c r="L43" s="67">
        <v>1.3</v>
      </c>
      <c r="M43" s="67">
        <v>-0.9</v>
      </c>
      <c r="N43" s="67">
        <v>1.6</v>
      </c>
      <c r="O43" s="67">
        <v>0.6</v>
      </c>
      <c r="P43" s="67">
        <v>0.9</v>
      </c>
      <c r="Q43" s="67">
        <v>1.1</v>
      </c>
      <c r="R43" s="67">
        <v>-1.3</v>
      </c>
      <c r="S43" s="68">
        <v>0</v>
      </c>
    </row>
    <row r="44" spans="1:19" ht="18" customHeight="1">
      <c r="A44" s="253"/>
      <c r="B44" s="42"/>
      <c r="C44" s="44">
        <v>11</v>
      </c>
      <c r="D44" s="31"/>
      <c r="E44" s="66">
        <v>1</v>
      </c>
      <c r="F44" s="67">
        <v>0.7</v>
      </c>
      <c r="G44" s="67">
        <v>1.3</v>
      </c>
      <c r="H44" s="67">
        <v>2.2</v>
      </c>
      <c r="I44" s="67">
        <v>9</v>
      </c>
      <c r="J44" s="67">
        <v>0</v>
      </c>
      <c r="K44" s="67">
        <v>0.2</v>
      </c>
      <c r="L44" s="67">
        <v>1.7</v>
      </c>
      <c r="M44" s="67">
        <v>-0.7</v>
      </c>
      <c r="N44" s="67">
        <v>2.2</v>
      </c>
      <c r="O44" s="67">
        <v>0.5</v>
      </c>
      <c r="P44" s="67">
        <v>1.9</v>
      </c>
      <c r="Q44" s="67">
        <v>1.1</v>
      </c>
      <c r="R44" s="67">
        <v>-0.7</v>
      </c>
      <c r="S44" s="68">
        <v>-0.2</v>
      </c>
    </row>
    <row r="45" spans="1:19" ht="18" customHeight="1">
      <c r="A45" s="253"/>
      <c r="B45" s="42"/>
      <c r="C45" s="44">
        <v>12</v>
      </c>
      <c r="D45" s="31"/>
      <c r="E45" s="66">
        <v>1.3</v>
      </c>
      <c r="F45" s="67">
        <v>1</v>
      </c>
      <c r="G45" s="67">
        <v>1.6</v>
      </c>
      <c r="H45" s="67">
        <v>2.8</v>
      </c>
      <c r="I45" s="67">
        <v>7.9</v>
      </c>
      <c r="J45" s="67">
        <v>0.1</v>
      </c>
      <c r="K45" s="67">
        <v>0.3</v>
      </c>
      <c r="L45" s="67">
        <v>2.2</v>
      </c>
      <c r="M45" s="67">
        <v>0.2</v>
      </c>
      <c r="N45" s="67">
        <v>2</v>
      </c>
      <c r="O45" s="67">
        <v>0.8</v>
      </c>
      <c r="P45" s="67">
        <v>2.8</v>
      </c>
      <c r="Q45" s="67">
        <v>1.1</v>
      </c>
      <c r="R45" s="67">
        <v>-2.1</v>
      </c>
      <c r="S45" s="68">
        <v>-0.2</v>
      </c>
    </row>
    <row r="46" spans="1:19" ht="18" customHeight="1">
      <c r="A46" s="253"/>
      <c r="B46" s="42" t="s">
        <v>47</v>
      </c>
      <c r="C46" s="44">
        <v>1</v>
      </c>
      <c r="D46" s="31" t="s">
        <v>39</v>
      </c>
      <c r="E46" s="66">
        <v>1.3</v>
      </c>
      <c r="F46" s="67">
        <v>1.4</v>
      </c>
      <c r="G46" s="67">
        <v>1.5</v>
      </c>
      <c r="H46" s="67">
        <v>2</v>
      </c>
      <c r="I46" s="67">
        <v>0.3</v>
      </c>
      <c r="J46" s="67">
        <v>0.2</v>
      </c>
      <c r="K46" s="67">
        <v>0.5</v>
      </c>
      <c r="L46" s="67">
        <v>2.8</v>
      </c>
      <c r="M46" s="67">
        <v>-1.5</v>
      </c>
      <c r="N46" s="67">
        <v>5.2</v>
      </c>
      <c r="O46" s="67">
        <v>0.9</v>
      </c>
      <c r="P46" s="67">
        <v>2.9</v>
      </c>
      <c r="Q46" s="67">
        <v>1.1</v>
      </c>
      <c r="R46" s="67">
        <v>-1.5</v>
      </c>
      <c r="S46" s="68">
        <v>0.2</v>
      </c>
    </row>
    <row r="47" spans="1:19" ht="18" customHeight="1" thickBot="1">
      <c r="A47" s="254"/>
      <c r="B47" s="77"/>
      <c r="C47" s="75">
        <v>2</v>
      </c>
      <c r="D47" s="78"/>
      <c r="E47" s="35">
        <v>1.6</v>
      </c>
      <c r="F47" s="37">
        <v>1.4</v>
      </c>
      <c r="G47" s="37">
        <v>1.8</v>
      </c>
      <c r="H47" s="37">
        <v>2.9</v>
      </c>
      <c r="I47" s="37">
        <v>5.8</v>
      </c>
      <c r="J47" s="37">
        <v>0.3</v>
      </c>
      <c r="K47" s="37">
        <v>0.6</v>
      </c>
      <c r="L47" s="37">
        <v>2.9</v>
      </c>
      <c r="M47" s="37">
        <v>-3</v>
      </c>
      <c r="N47" s="37">
        <v>5.2</v>
      </c>
      <c r="O47" s="37">
        <v>1.3</v>
      </c>
      <c r="P47" s="37">
        <v>3.1</v>
      </c>
      <c r="Q47" s="37">
        <v>1.1</v>
      </c>
      <c r="R47" s="37">
        <v>-1.8</v>
      </c>
      <c r="S47" s="38">
        <v>0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4" ySplit="5" topLeftCell="E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171</v>
      </c>
      <c r="E1" s="2" t="s">
        <v>172</v>
      </c>
      <c r="F1" s="2"/>
      <c r="H1" s="1" t="s">
        <v>2</v>
      </c>
    </row>
    <row r="2" ht="18" customHeight="1" thickBot="1">
      <c r="S2" s="3" t="s">
        <v>3</v>
      </c>
    </row>
    <row r="3" spans="2:19" ht="13.5" customHeight="1">
      <c r="B3" s="244" t="s">
        <v>4</v>
      </c>
      <c r="C3" s="245"/>
      <c r="D3" s="245"/>
      <c r="E3" s="244" t="s">
        <v>5</v>
      </c>
      <c r="F3" s="4"/>
      <c r="G3" s="4"/>
      <c r="H3" s="241" t="s">
        <v>6</v>
      </c>
      <c r="I3" s="5"/>
      <c r="J3" s="241" t="s">
        <v>7</v>
      </c>
      <c r="K3" s="6"/>
      <c r="L3" s="234" t="s">
        <v>49</v>
      </c>
      <c r="M3" s="234" t="s">
        <v>9</v>
      </c>
      <c r="N3" s="229" t="s">
        <v>10</v>
      </c>
      <c r="O3" s="231" t="s">
        <v>11</v>
      </c>
      <c r="P3" s="231" t="s">
        <v>12</v>
      </c>
      <c r="Q3" s="231" t="s">
        <v>13</v>
      </c>
      <c r="R3" s="231" t="s">
        <v>14</v>
      </c>
      <c r="S3" s="233" t="s">
        <v>15</v>
      </c>
    </row>
    <row r="4" spans="2:19" ht="24" customHeight="1">
      <c r="B4" s="246"/>
      <c r="C4" s="247"/>
      <c r="D4" s="247"/>
      <c r="E4" s="246"/>
      <c r="F4" s="235" t="s">
        <v>16</v>
      </c>
      <c r="G4" s="237" t="s">
        <v>17</v>
      </c>
      <c r="H4" s="242"/>
      <c r="I4" s="239" t="s">
        <v>18</v>
      </c>
      <c r="J4" s="242"/>
      <c r="K4" s="230" t="s">
        <v>19</v>
      </c>
      <c r="L4" s="235"/>
      <c r="M4" s="235"/>
      <c r="N4" s="250"/>
      <c r="O4" s="232"/>
      <c r="P4" s="232"/>
      <c r="Q4" s="232"/>
      <c r="R4" s="232"/>
      <c r="S4" s="227"/>
    </row>
    <row r="5" spans="2:19" ht="24" customHeight="1" thickBot="1">
      <c r="B5" s="248"/>
      <c r="C5" s="249"/>
      <c r="D5" s="249"/>
      <c r="E5" s="248"/>
      <c r="F5" s="236"/>
      <c r="G5" s="238"/>
      <c r="H5" s="243"/>
      <c r="I5" s="240"/>
      <c r="J5" s="243"/>
      <c r="K5" s="236"/>
      <c r="L5" s="236"/>
      <c r="M5" s="236"/>
      <c r="N5" s="251"/>
      <c r="O5" s="240"/>
      <c r="P5" s="240"/>
      <c r="Q5" s="240"/>
      <c r="R5" s="240"/>
      <c r="S5" s="228"/>
    </row>
    <row r="6" spans="1:19" ht="18.75" customHeight="1">
      <c r="A6" s="7"/>
      <c r="B6" s="8" t="s">
        <v>44</v>
      </c>
      <c r="C6" s="4" t="s">
        <v>21</v>
      </c>
      <c r="D6" s="9"/>
      <c r="E6" s="10">
        <v>98.9</v>
      </c>
      <c r="F6" s="11">
        <v>98.4</v>
      </c>
      <c r="G6" s="12">
        <v>100.4</v>
      </c>
      <c r="H6" s="13">
        <v>100.4</v>
      </c>
      <c r="I6" s="13">
        <v>106.9</v>
      </c>
      <c r="J6" s="14">
        <v>90.3</v>
      </c>
      <c r="K6" s="13">
        <v>93.1</v>
      </c>
      <c r="L6" s="13">
        <v>96.8</v>
      </c>
      <c r="M6" s="13">
        <v>133.6</v>
      </c>
      <c r="N6" s="13">
        <v>104.2</v>
      </c>
      <c r="O6" s="13">
        <v>87.1</v>
      </c>
      <c r="P6" s="13">
        <v>103.8</v>
      </c>
      <c r="Q6" s="13">
        <v>79.4</v>
      </c>
      <c r="R6" s="13">
        <v>108.5</v>
      </c>
      <c r="S6" s="15">
        <v>92.9</v>
      </c>
    </row>
    <row r="7" spans="1:19" ht="18.75" customHeight="1">
      <c r="A7" s="16"/>
      <c r="B7" s="17" t="s">
        <v>22</v>
      </c>
      <c r="C7" s="18"/>
      <c r="D7" s="19"/>
      <c r="E7" s="20">
        <v>100.2</v>
      </c>
      <c r="F7" s="21">
        <v>99.7</v>
      </c>
      <c r="G7" s="22">
        <v>101.6</v>
      </c>
      <c r="H7" s="23">
        <v>101.4</v>
      </c>
      <c r="I7" s="23">
        <v>107.3</v>
      </c>
      <c r="J7" s="24">
        <v>92.7</v>
      </c>
      <c r="K7" s="23">
        <v>96</v>
      </c>
      <c r="L7" s="23">
        <v>97.5</v>
      </c>
      <c r="M7" s="23">
        <v>133.3</v>
      </c>
      <c r="N7" s="23">
        <v>104.2</v>
      </c>
      <c r="O7" s="23">
        <v>87.5</v>
      </c>
      <c r="P7" s="23">
        <v>104.1</v>
      </c>
      <c r="Q7" s="23">
        <v>82.7</v>
      </c>
      <c r="R7" s="23">
        <v>110.2</v>
      </c>
      <c r="S7" s="25">
        <v>94.1</v>
      </c>
    </row>
    <row r="8" spans="1:19" ht="18.75" customHeight="1">
      <c r="A8" s="16"/>
      <c r="B8" s="17" t="s">
        <v>23</v>
      </c>
      <c r="C8" s="18"/>
      <c r="D8" s="19"/>
      <c r="E8" s="20">
        <v>100.8</v>
      </c>
      <c r="F8" s="21">
        <v>100.4</v>
      </c>
      <c r="G8" s="22">
        <v>102</v>
      </c>
      <c r="H8" s="23">
        <v>102.3</v>
      </c>
      <c r="I8" s="23">
        <v>107.4</v>
      </c>
      <c r="J8" s="24">
        <v>94.9</v>
      </c>
      <c r="K8" s="23">
        <v>98.2</v>
      </c>
      <c r="L8" s="23">
        <v>97.2</v>
      </c>
      <c r="M8" s="23">
        <v>130.5</v>
      </c>
      <c r="N8" s="23">
        <v>102.9</v>
      </c>
      <c r="O8" s="23">
        <v>87.7</v>
      </c>
      <c r="P8" s="23">
        <v>103.5</v>
      </c>
      <c r="Q8" s="23">
        <v>85.4</v>
      </c>
      <c r="R8" s="23">
        <v>111.6</v>
      </c>
      <c r="S8" s="25">
        <v>94.8</v>
      </c>
    </row>
    <row r="9" spans="1:19" ht="18.75" customHeight="1">
      <c r="A9" s="16"/>
      <c r="B9" s="17" t="s">
        <v>24</v>
      </c>
      <c r="C9" s="26"/>
      <c r="D9" s="26"/>
      <c r="E9" s="27">
        <v>100.7</v>
      </c>
      <c r="F9" s="28">
        <v>100.4</v>
      </c>
      <c r="G9" s="28">
        <v>101.8</v>
      </c>
      <c r="H9" s="29">
        <v>101</v>
      </c>
      <c r="I9" s="29">
        <v>105.5</v>
      </c>
      <c r="J9" s="29">
        <v>96.7</v>
      </c>
      <c r="K9" s="29">
        <v>100.5</v>
      </c>
      <c r="L9" s="29">
        <v>97.4</v>
      </c>
      <c r="M9" s="29">
        <v>128.1</v>
      </c>
      <c r="N9" s="29">
        <v>102.5</v>
      </c>
      <c r="O9" s="29">
        <v>87.8</v>
      </c>
      <c r="P9" s="29">
        <v>103.6</v>
      </c>
      <c r="Q9" s="29">
        <v>87.9</v>
      </c>
      <c r="R9" s="29">
        <v>110.7</v>
      </c>
      <c r="S9" s="30">
        <v>95.1</v>
      </c>
    </row>
    <row r="10" spans="1:19" ht="18.75" customHeight="1">
      <c r="A10" s="16"/>
      <c r="B10" s="17" t="s">
        <v>25</v>
      </c>
      <c r="C10" s="31"/>
      <c r="D10" s="31"/>
      <c r="E10" s="32">
        <v>100.8</v>
      </c>
      <c r="F10" s="21">
        <v>100.6</v>
      </c>
      <c r="G10" s="21">
        <v>101.8</v>
      </c>
      <c r="H10" s="23">
        <v>100.9</v>
      </c>
      <c r="I10" s="23">
        <v>106</v>
      </c>
      <c r="J10" s="23">
        <v>98.1</v>
      </c>
      <c r="K10" s="23">
        <v>101.9</v>
      </c>
      <c r="L10" s="23">
        <v>97.2</v>
      </c>
      <c r="M10" s="23">
        <v>125.6</v>
      </c>
      <c r="N10" s="23">
        <v>103.6</v>
      </c>
      <c r="O10" s="23">
        <v>88.4</v>
      </c>
      <c r="P10" s="23">
        <v>102.9</v>
      </c>
      <c r="Q10" s="23">
        <v>90</v>
      </c>
      <c r="R10" s="23">
        <v>109.5</v>
      </c>
      <c r="S10" s="25">
        <v>95.5</v>
      </c>
    </row>
    <row r="11" spans="1:19" ht="18.75" customHeight="1">
      <c r="A11" s="16"/>
      <c r="B11" s="17" t="s">
        <v>26</v>
      </c>
      <c r="C11" s="31"/>
      <c r="D11" s="31"/>
      <c r="E11" s="32">
        <v>102.7</v>
      </c>
      <c r="F11" s="21">
        <v>102.3</v>
      </c>
      <c r="G11" s="21">
        <v>103.4</v>
      </c>
      <c r="H11" s="23">
        <v>102.7</v>
      </c>
      <c r="I11" s="23">
        <v>106.4</v>
      </c>
      <c r="J11" s="23">
        <v>99.6</v>
      </c>
      <c r="K11" s="23">
        <v>103.3</v>
      </c>
      <c r="L11" s="23">
        <v>101.8</v>
      </c>
      <c r="M11" s="23">
        <v>124.4</v>
      </c>
      <c r="N11" s="23">
        <v>105.9</v>
      </c>
      <c r="O11" s="23">
        <v>92.5</v>
      </c>
      <c r="P11" s="23">
        <v>102.9</v>
      </c>
      <c r="Q11" s="23">
        <v>91.9</v>
      </c>
      <c r="R11" s="23">
        <v>111.2</v>
      </c>
      <c r="S11" s="25">
        <v>97</v>
      </c>
    </row>
    <row r="12" spans="1:19" ht="18.75" customHeight="1">
      <c r="A12" s="16"/>
      <c r="B12" s="17" t="s">
        <v>175</v>
      </c>
      <c r="C12" s="31"/>
      <c r="D12" s="31"/>
      <c r="E12" s="32">
        <v>103.3</v>
      </c>
      <c r="F12" s="21">
        <v>102.7</v>
      </c>
      <c r="G12" s="21">
        <v>104.1</v>
      </c>
      <c r="H12" s="23">
        <v>104.2</v>
      </c>
      <c r="I12" s="23">
        <v>113.8</v>
      </c>
      <c r="J12" s="23">
        <v>100.2</v>
      </c>
      <c r="K12" s="23">
        <v>103.4</v>
      </c>
      <c r="L12" s="23">
        <v>100.2</v>
      </c>
      <c r="M12" s="23">
        <v>122.5</v>
      </c>
      <c r="N12" s="23">
        <v>107.4</v>
      </c>
      <c r="O12" s="23">
        <v>99.1</v>
      </c>
      <c r="P12" s="23">
        <v>101.2</v>
      </c>
      <c r="Q12" s="23">
        <v>93.7</v>
      </c>
      <c r="R12" s="23">
        <v>111.3</v>
      </c>
      <c r="S12" s="25">
        <v>97.7</v>
      </c>
    </row>
    <row r="13" spans="1:19" ht="18.75" customHeight="1">
      <c r="A13" s="16"/>
      <c r="B13" s="17" t="s">
        <v>176</v>
      </c>
      <c r="C13" s="31"/>
      <c r="D13" s="31"/>
      <c r="E13" s="32">
        <v>103</v>
      </c>
      <c r="F13" s="21">
        <v>102.7</v>
      </c>
      <c r="G13" s="21">
        <v>103.7</v>
      </c>
      <c r="H13" s="23">
        <v>103.6</v>
      </c>
      <c r="I13" s="23">
        <v>108.4</v>
      </c>
      <c r="J13" s="23">
        <v>100.1</v>
      </c>
      <c r="K13" s="23">
        <v>102.9</v>
      </c>
      <c r="L13" s="23">
        <v>98.6</v>
      </c>
      <c r="M13" s="23">
        <v>121.1</v>
      </c>
      <c r="N13" s="23">
        <v>107.2</v>
      </c>
      <c r="O13" s="23">
        <v>98.4</v>
      </c>
      <c r="P13" s="23">
        <v>101</v>
      </c>
      <c r="Q13" s="23">
        <v>95</v>
      </c>
      <c r="R13" s="23">
        <v>110.4</v>
      </c>
      <c r="S13" s="25">
        <v>98.6</v>
      </c>
    </row>
    <row r="14" spans="1:19" ht="18.75" customHeight="1">
      <c r="A14" s="16"/>
      <c r="B14" s="17" t="s">
        <v>29</v>
      </c>
      <c r="C14" s="31"/>
      <c r="D14" s="31"/>
      <c r="E14" s="32">
        <v>102.2</v>
      </c>
      <c r="F14" s="21">
        <v>102.2</v>
      </c>
      <c r="G14" s="21">
        <v>102.8</v>
      </c>
      <c r="H14" s="23">
        <v>101.6</v>
      </c>
      <c r="I14" s="23">
        <v>101.3</v>
      </c>
      <c r="J14" s="23">
        <v>100.3</v>
      </c>
      <c r="K14" s="23">
        <v>102.5</v>
      </c>
      <c r="L14" s="23">
        <v>100.2</v>
      </c>
      <c r="M14" s="23">
        <v>117.5</v>
      </c>
      <c r="N14" s="23">
        <v>106</v>
      </c>
      <c r="O14" s="23">
        <v>97.6</v>
      </c>
      <c r="P14" s="23">
        <v>101.3</v>
      </c>
      <c r="Q14" s="23">
        <v>96.1</v>
      </c>
      <c r="R14" s="23">
        <v>109.4</v>
      </c>
      <c r="S14" s="25">
        <v>98.2</v>
      </c>
    </row>
    <row r="15" spans="1:19" ht="18.75" customHeight="1">
      <c r="A15" s="16"/>
      <c r="B15" s="17" t="s">
        <v>30</v>
      </c>
      <c r="C15" s="31"/>
      <c r="D15" s="31"/>
      <c r="E15" s="32">
        <v>101.5</v>
      </c>
      <c r="F15" s="21">
        <v>101.4</v>
      </c>
      <c r="G15" s="21">
        <v>101.8</v>
      </c>
      <c r="H15" s="23">
        <v>101</v>
      </c>
      <c r="I15" s="23">
        <v>102.1</v>
      </c>
      <c r="J15" s="23">
        <v>100.5</v>
      </c>
      <c r="K15" s="23">
        <v>101.9</v>
      </c>
      <c r="L15" s="23">
        <v>100.8</v>
      </c>
      <c r="M15" s="23">
        <v>113.3</v>
      </c>
      <c r="N15" s="23">
        <v>103.7</v>
      </c>
      <c r="O15" s="23">
        <v>98.2</v>
      </c>
      <c r="P15" s="23">
        <v>100.4</v>
      </c>
      <c r="Q15" s="23">
        <v>97.1</v>
      </c>
      <c r="R15" s="23">
        <v>106.1</v>
      </c>
      <c r="S15" s="25">
        <v>98</v>
      </c>
    </row>
    <row r="16" spans="1:19" ht="18.75" customHeight="1">
      <c r="A16" s="16"/>
      <c r="B16" s="17" t="s">
        <v>31</v>
      </c>
      <c r="C16" s="31"/>
      <c r="D16" s="31"/>
      <c r="E16" s="32">
        <v>100.6</v>
      </c>
      <c r="F16" s="21">
        <v>100.5</v>
      </c>
      <c r="G16" s="21">
        <v>100.7</v>
      </c>
      <c r="H16" s="23">
        <v>100.2</v>
      </c>
      <c r="I16" s="23">
        <v>100.3</v>
      </c>
      <c r="J16" s="23">
        <v>100.4</v>
      </c>
      <c r="K16" s="23">
        <v>101.4</v>
      </c>
      <c r="L16" s="23">
        <v>99.6</v>
      </c>
      <c r="M16" s="23">
        <v>109.2</v>
      </c>
      <c r="N16" s="23">
        <v>101.4</v>
      </c>
      <c r="O16" s="23">
        <v>97.1</v>
      </c>
      <c r="P16" s="23">
        <v>99.8</v>
      </c>
      <c r="Q16" s="23">
        <v>98.1</v>
      </c>
      <c r="R16" s="23">
        <v>103.8</v>
      </c>
      <c r="S16" s="25">
        <v>98.2</v>
      </c>
    </row>
    <row r="17" spans="1:19" ht="18.75" customHeight="1">
      <c r="A17" s="16"/>
      <c r="B17" s="17" t="s">
        <v>32</v>
      </c>
      <c r="C17" s="31"/>
      <c r="D17" s="31"/>
      <c r="E17" s="32">
        <v>100.3</v>
      </c>
      <c r="F17" s="21">
        <v>100.2</v>
      </c>
      <c r="G17" s="21">
        <v>100.4</v>
      </c>
      <c r="H17" s="23">
        <v>100</v>
      </c>
      <c r="I17" s="23">
        <v>101</v>
      </c>
      <c r="J17" s="23">
        <v>100.3</v>
      </c>
      <c r="K17" s="23">
        <v>100.8</v>
      </c>
      <c r="L17" s="23">
        <v>99.1</v>
      </c>
      <c r="M17" s="23">
        <v>105.9</v>
      </c>
      <c r="N17" s="23">
        <v>99.5</v>
      </c>
      <c r="O17" s="23">
        <v>100.4</v>
      </c>
      <c r="P17" s="23">
        <v>99.9</v>
      </c>
      <c r="Q17" s="23">
        <v>98.7</v>
      </c>
      <c r="R17" s="23">
        <v>102.3</v>
      </c>
      <c r="S17" s="25">
        <v>99.1</v>
      </c>
    </row>
    <row r="18" spans="1:19" ht="18.75" customHeight="1">
      <c r="A18" s="16"/>
      <c r="B18" s="17" t="s">
        <v>33</v>
      </c>
      <c r="C18" s="31"/>
      <c r="D18" s="31"/>
      <c r="E18" s="32">
        <v>100.3</v>
      </c>
      <c r="F18" s="21">
        <v>100.1</v>
      </c>
      <c r="G18" s="21">
        <v>100.4</v>
      </c>
      <c r="H18" s="23">
        <v>100.9</v>
      </c>
      <c r="I18" s="23">
        <v>103.5</v>
      </c>
      <c r="J18" s="23">
        <v>100.1</v>
      </c>
      <c r="K18" s="23">
        <v>100.3</v>
      </c>
      <c r="L18" s="23">
        <v>99.2</v>
      </c>
      <c r="M18" s="23">
        <v>102.4</v>
      </c>
      <c r="N18" s="23">
        <v>99.3</v>
      </c>
      <c r="O18" s="23">
        <v>100.4</v>
      </c>
      <c r="P18" s="23">
        <v>99.7</v>
      </c>
      <c r="Q18" s="23">
        <v>99.3</v>
      </c>
      <c r="R18" s="23">
        <v>100.9</v>
      </c>
      <c r="S18" s="25">
        <v>99.7</v>
      </c>
    </row>
    <row r="19" spans="1:19" ht="18.75" customHeight="1">
      <c r="A19" s="16"/>
      <c r="B19" s="17" t="s">
        <v>34</v>
      </c>
      <c r="C19" s="31"/>
      <c r="D19" s="31"/>
      <c r="E19" s="32">
        <v>100</v>
      </c>
      <c r="F19" s="21">
        <v>100</v>
      </c>
      <c r="G19" s="21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100</v>
      </c>
      <c r="P19" s="23">
        <v>100</v>
      </c>
      <c r="Q19" s="23">
        <v>100</v>
      </c>
      <c r="R19" s="23">
        <v>100</v>
      </c>
      <c r="S19" s="25">
        <v>100</v>
      </c>
    </row>
    <row r="20" spans="1:19" ht="18.75" customHeight="1">
      <c r="A20" s="16"/>
      <c r="B20" s="17" t="s">
        <v>50</v>
      </c>
      <c r="C20" s="31"/>
      <c r="D20" s="31"/>
      <c r="E20" s="32">
        <v>100.3</v>
      </c>
      <c r="F20" s="21">
        <v>100.1</v>
      </c>
      <c r="G20" s="21">
        <v>100.3</v>
      </c>
      <c r="H20" s="23">
        <v>100.5</v>
      </c>
      <c r="I20" s="23">
        <v>104.3</v>
      </c>
      <c r="J20" s="23">
        <v>100</v>
      </c>
      <c r="K20" s="23">
        <v>100</v>
      </c>
      <c r="L20" s="23">
        <v>103.6</v>
      </c>
      <c r="M20" s="23">
        <v>97.9</v>
      </c>
      <c r="N20" s="23">
        <v>100.8</v>
      </c>
      <c r="O20" s="23">
        <v>99.4</v>
      </c>
      <c r="P20" s="23">
        <v>100.3</v>
      </c>
      <c r="Q20" s="23">
        <v>100.7</v>
      </c>
      <c r="R20" s="23">
        <v>98.5</v>
      </c>
      <c r="S20" s="25">
        <v>100.9</v>
      </c>
    </row>
    <row r="21" spans="1:19" ht="18.75" customHeight="1" thickBot="1">
      <c r="A21" s="16"/>
      <c r="B21" s="17" t="s">
        <v>35</v>
      </c>
      <c r="C21" s="34"/>
      <c r="D21" s="34"/>
      <c r="E21" s="35">
        <v>100.3</v>
      </c>
      <c r="F21" s="36">
        <v>100.1</v>
      </c>
      <c r="G21" s="36">
        <v>100.4</v>
      </c>
      <c r="H21" s="37">
        <v>100.8</v>
      </c>
      <c r="I21" s="37">
        <v>105</v>
      </c>
      <c r="J21" s="37">
        <v>99.8</v>
      </c>
      <c r="K21" s="37">
        <v>100</v>
      </c>
      <c r="L21" s="37">
        <v>104.4</v>
      </c>
      <c r="M21" s="37">
        <v>96.3</v>
      </c>
      <c r="N21" s="37">
        <v>101.4</v>
      </c>
      <c r="O21" s="37">
        <v>99.7</v>
      </c>
      <c r="P21" s="37">
        <v>100.4</v>
      </c>
      <c r="Q21" s="37">
        <v>101.4</v>
      </c>
      <c r="R21" s="37">
        <v>97.2</v>
      </c>
      <c r="S21" s="38">
        <v>101.7</v>
      </c>
    </row>
    <row r="22" spans="1:19" ht="18.75" customHeight="1">
      <c r="A22" s="7"/>
      <c r="B22" s="65" t="s">
        <v>36</v>
      </c>
      <c r="C22" s="411">
        <v>2</v>
      </c>
      <c r="D22" s="57" t="s">
        <v>39</v>
      </c>
      <c r="E22" s="10">
        <v>99.7</v>
      </c>
      <c r="F22" s="11">
        <v>99.5</v>
      </c>
      <c r="G22" s="11">
        <v>99.6</v>
      </c>
      <c r="H22" s="13">
        <v>100.1</v>
      </c>
      <c r="I22" s="13">
        <v>102.7</v>
      </c>
      <c r="J22" s="13">
        <v>100.2</v>
      </c>
      <c r="K22" s="13">
        <v>99.9</v>
      </c>
      <c r="L22" s="13">
        <v>103.7</v>
      </c>
      <c r="M22" s="13">
        <v>98.2</v>
      </c>
      <c r="N22" s="13">
        <v>94.6</v>
      </c>
      <c r="O22" s="13">
        <v>99.8</v>
      </c>
      <c r="P22" s="13">
        <v>99.4</v>
      </c>
      <c r="Q22" s="13">
        <v>100.2</v>
      </c>
      <c r="R22" s="13">
        <v>97.5</v>
      </c>
      <c r="S22" s="15">
        <v>100.4</v>
      </c>
    </row>
    <row r="23" spans="1:19" ht="18.75" customHeight="1">
      <c r="A23" s="7"/>
      <c r="B23" s="42"/>
      <c r="C23" s="44">
        <v>3</v>
      </c>
      <c r="D23" s="31"/>
      <c r="E23" s="20">
        <v>99.9</v>
      </c>
      <c r="F23" s="21">
        <v>99.9</v>
      </c>
      <c r="G23" s="21">
        <v>99.8</v>
      </c>
      <c r="H23" s="23">
        <v>99.7</v>
      </c>
      <c r="I23" s="23">
        <v>100.1</v>
      </c>
      <c r="J23" s="23">
        <v>100</v>
      </c>
      <c r="K23" s="23">
        <v>99.9</v>
      </c>
      <c r="L23" s="23">
        <v>103.7</v>
      </c>
      <c r="M23" s="23">
        <v>98.1</v>
      </c>
      <c r="N23" s="23">
        <v>98.6</v>
      </c>
      <c r="O23" s="23">
        <v>99.8</v>
      </c>
      <c r="P23" s="23">
        <v>100</v>
      </c>
      <c r="Q23" s="23">
        <v>100.2</v>
      </c>
      <c r="R23" s="23">
        <v>98.2</v>
      </c>
      <c r="S23" s="25">
        <v>100.2</v>
      </c>
    </row>
    <row r="24" spans="1:19" ht="18.75" customHeight="1">
      <c r="A24" s="7"/>
      <c r="B24" s="58"/>
      <c r="C24" s="43">
        <v>4</v>
      </c>
      <c r="D24" s="31"/>
      <c r="E24" s="20">
        <v>100.1</v>
      </c>
      <c r="F24" s="21">
        <v>100</v>
      </c>
      <c r="G24" s="21">
        <v>100.1</v>
      </c>
      <c r="H24" s="23">
        <v>99.9</v>
      </c>
      <c r="I24" s="23">
        <v>101.4</v>
      </c>
      <c r="J24" s="23">
        <v>100</v>
      </c>
      <c r="K24" s="23">
        <v>99.9</v>
      </c>
      <c r="L24" s="23">
        <v>103.4</v>
      </c>
      <c r="M24" s="23">
        <v>98.4</v>
      </c>
      <c r="N24" s="23">
        <v>102</v>
      </c>
      <c r="O24" s="23">
        <v>99</v>
      </c>
      <c r="P24" s="23">
        <v>99.7</v>
      </c>
      <c r="Q24" s="23">
        <v>100.8</v>
      </c>
      <c r="R24" s="23">
        <v>98.6</v>
      </c>
      <c r="S24" s="25">
        <v>100.4</v>
      </c>
    </row>
    <row r="25" spans="1:19" ht="18.75" customHeight="1">
      <c r="A25" s="7"/>
      <c r="B25" s="58"/>
      <c r="C25" s="44">
        <v>5</v>
      </c>
      <c r="D25" s="31"/>
      <c r="E25" s="20">
        <v>100.4</v>
      </c>
      <c r="F25" s="21">
        <v>100.2</v>
      </c>
      <c r="G25" s="21">
        <v>100.5</v>
      </c>
      <c r="H25" s="23">
        <v>100.6</v>
      </c>
      <c r="I25" s="23">
        <v>105.2</v>
      </c>
      <c r="J25" s="23">
        <v>100.1</v>
      </c>
      <c r="K25" s="23">
        <v>100</v>
      </c>
      <c r="L25" s="23">
        <v>103.7</v>
      </c>
      <c r="M25" s="23">
        <v>98.1</v>
      </c>
      <c r="N25" s="23">
        <v>102.8</v>
      </c>
      <c r="O25" s="23">
        <v>98.8</v>
      </c>
      <c r="P25" s="23">
        <v>100.4</v>
      </c>
      <c r="Q25" s="23">
        <v>100.8</v>
      </c>
      <c r="R25" s="23">
        <v>99.1</v>
      </c>
      <c r="S25" s="25">
        <v>100.4</v>
      </c>
    </row>
    <row r="26" spans="1:19" ht="18.75" customHeight="1">
      <c r="A26" s="7"/>
      <c r="B26" s="42"/>
      <c r="C26" s="43">
        <v>6</v>
      </c>
      <c r="D26" s="31"/>
      <c r="E26" s="20">
        <v>100.4</v>
      </c>
      <c r="F26" s="21">
        <v>100.2</v>
      </c>
      <c r="G26" s="21">
        <v>100.5</v>
      </c>
      <c r="H26" s="23">
        <v>100.7</v>
      </c>
      <c r="I26" s="23">
        <v>105.7</v>
      </c>
      <c r="J26" s="23">
        <v>100.1</v>
      </c>
      <c r="K26" s="23">
        <v>100</v>
      </c>
      <c r="L26" s="23">
        <v>103.7</v>
      </c>
      <c r="M26" s="23">
        <v>97.9</v>
      </c>
      <c r="N26" s="23">
        <v>102.7</v>
      </c>
      <c r="O26" s="23">
        <v>98.9</v>
      </c>
      <c r="P26" s="23">
        <v>100.3</v>
      </c>
      <c r="Q26" s="23">
        <v>100.8</v>
      </c>
      <c r="R26" s="23">
        <v>99.2</v>
      </c>
      <c r="S26" s="25">
        <v>100.5</v>
      </c>
    </row>
    <row r="27" spans="1:19" ht="18.75" customHeight="1">
      <c r="A27" s="7"/>
      <c r="B27" s="42"/>
      <c r="C27" s="44">
        <v>7</v>
      </c>
      <c r="D27" s="31"/>
      <c r="E27" s="20">
        <v>100.1</v>
      </c>
      <c r="F27" s="21">
        <v>100.1</v>
      </c>
      <c r="G27" s="21">
        <v>100.2</v>
      </c>
      <c r="H27" s="23">
        <v>100</v>
      </c>
      <c r="I27" s="23">
        <v>101.1</v>
      </c>
      <c r="J27" s="23">
        <v>100</v>
      </c>
      <c r="K27" s="23">
        <v>100</v>
      </c>
      <c r="L27" s="23">
        <v>103.6</v>
      </c>
      <c r="M27" s="23">
        <v>97.7</v>
      </c>
      <c r="N27" s="23">
        <v>98.7</v>
      </c>
      <c r="O27" s="23">
        <v>99</v>
      </c>
      <c r="P27" s="23">
        <v>100.6</v>
      </c>
      <c r="Q27" s="23">
        <v>100.8</v>
      </c>
      <c r="R27" s="23">
        <v>99.1</v>
      </c>
      <c r="S27" s="25">
        <v>101.4</v>
      </c>
    </row>
    <row r="28" spans="1:19" ht="18.75" customHeight="1">
      <c r="A28" s="7"/>
      <c r="B28" s="42"/>
      <c r="C28" s="43">
        <v>8</v>
      </c>
      <c r="D28" s="31"/>
      <c r="E28" s="20">
        <v>100.8</v>
      </c>
      <c r="F28" s="21">
        <v>100.3</v>
      </c>
      <c r="G28" s="21">
        <v>100.9</v>
      </c>
      <c r="H28" s="23">
        <v>101.7</v>
      </c>
      <c r="I28" s="23">
        <v>112.4</v>
      </c>
      <c r="J28" s="23">
        <v>99.9</v>
      </c>
      <c r="K28" s="23">
        <v>100</v>
      </c>
      <c r="L28" s="23">
        <v>104</v>
      </c>
      <c r="M28" s="23">
        <v>97.3</v>
      </c>
      <c r="N28" s="23">
        <v>96.8</v>
      </c>
      <c r="O28" s="23">
        <v>99</v>
      </c>
      <c r="P28" s="23">
        <v>101.8</v>
      </c>
      <c r="Q28" s="23">
        <v>100.9</v>
      </c>
      <c r="R28" s="23">
        <v>100.2</v>
      </c>
      <c r="S28" s="25">
        <v>101.4</v>
      </c>
    </row>
    <row r="29" spans="1:19" ht="18.75" customHeight="1">
      <c r="A29" s="7"/>
      <c r="B29" s="45"/>
      <c r="C29" s="44">
        <v>9</v>
      </c>
      <c r="D29" s="31"/>
      <c r="E29" s="20">
        <v>100.8</v>
      </c>
      <c r="F29" s="21">
        <v>100.4</v>
      </c>
      <c r="G29" s="21">
        <v>101</v>
      </c>
      <c r="H29" s="23">
        <v>101.4</v>
      </c>
      <c r="I29" s="23">
        <v>109.4</v>
      </c>
      <c r="J29" s="23">
        <v>99.8</v>
      </c>
      <c r="K29" s="23">
        <v>100</v>
      </c>
      <c r="L29" s="23">
        <v>104</v>
      </c>
      <c r="M29" s="23">
        <v>97.4</v>
      </c>
      <c r="N29" s="23">
        <v>103.2</v>
      </c>
      <c r="O29" s="23">
        <v>99</v>
      </c>
      <c r="P29" s="23">
        <v>101.3</v>
      </c>
      <c r="Q29" s="23">
        <v>100.9</v>
      </c>
      <c r="R29" s="23">
        <v>98.9</v>
      </c>
      <c r="S29" s="25">
        <v>101.4</v>
      </c>
    </row>
    <row r="30" spans="1:19" ht="18.75" customHeight="1">
      <c r="A30" s="7"/>
      <c r="B30" s="45"/>
      <c r="C30" s="43">
        <v>10</v>
      </c>
      <c r="D30" s="31"/>
      <c r="E30" s="20">
        <v>100.6</v>
      </c>
      <c r="F30" s="21">
        <v>100.4</v>
      </c>
      <c r="G30" s="21">
        <v>100.8</v>
      </c>
      <c r="H30" s="23">
        <v>100.8</v>
      </c>
      <c r="I30" s="23">
        <v>106</v>
      </c>
      <c r="J30" s="23">
        <v>99.8</v>
      </c>
      <c r="K30" s="23">
        <v>100</v>
      </c>
      <c r="L30" s="23">
        <v>103.9</v>
      </c>
      <c r="M30" s="23">
        <v>97.6</v>
      </c>
      <c r="N30" s="23">
        <v>104.6</v>
      </c>
      <c r="O30" s="23">
        <v>100</v>
      </c>
      <c r="P30" s="23">
        <v>100.9</v>
      </c>
      <c r="Q30" s="23">
        <v>100.9</v>
      </c>
      <c r="R30" s="23">
        <v>98.2</v>
      </c>
      <c r="S30" s="25">
        <v>101.4</v>
      </c>
    </row>
    <row r="31" spans="1:19" ht="18.75" customHeight="1">
      <c r="A31" s="7"/>
      <c r="B31" s="45"/>
      <c r="C31" s="44">
        <v>11</v>
      </c>
      <c r="D31" s="31"/>
      <c r="E31" s="20">
        <v>100.1</v>
      </c>
      <c r="F31" s="21">
        <v>100.2</v>
      </c>
      <c r="G31" s="21">
        <v>100.2</v>
      </c>
      <c r="H31" s="23">
        <v>99.7</v>
      </c>
      <c r="I31" s="23">
        <v>98.1</v>
      </c>
      <c r="J31" s="23">
        <v>99.8</v>
      </c>
      <c r="K31" s="23">
        <v>100</v>
      </c>
      <c r="L31" s="23">
        <v>103.5</v>
      </c>
      <c r="M31" s="23">
        <v>97.7</v>
      </c>
      <c r="N31" s="23">
        <v>104.8</v>
      </c>
      <c r="O31" s="23">
        <v>100</v>
      </c>
      <c r="P31" s="23">
        <v>100.2</v>
      </c>
      <c r="Q31" s="23">
        <v>100.9</v>
      </c>
      <c r="R31" s="23">
        <v>97.3</v>
      </c>
      <c r="S31" s="25">
        <v>101.5</v>
      </c>
    </row>
    <row r="32" spans="1:19" ht="18.75" customHeight="1">
      <c r="A32" s="7"/>
      <c r="B32" s="42"/>
      <c r="C32" s="43">
        <v>12</v>
      </c>
      <c r="D32" s="31"/>
      <c r="E32" s="20">
        <v>100.2</v>
      </c>
      <c r="F32" s="21">
        <v>100.1</v>
      </c>
      <c r="G32" s="21">
        <v>100.2</v>
      </c>
      <c r="H32" s="23">
        <v>100</v>
      </c>
      <c r="I32" s="23">
        <v>100.4</v>
      </c>
      <c r="J32" s="23">
        <v>99.8</v>
      </c>
      <c r="K32" s="23">
        <v>100</v>
      </c>
      <c r="L32" s="23">
        <v>103.4</v>
      </c>
      <c r="M32" s="23">
        <v>97.6</v>
      </c>
      <c r="N32" s="23">
        <v>104.5</v>
      </c>
      <c r="O32" s="23">
        <v>99.9</v>
      </c>
      <c r="P32" s="23">
        <v>100</v>
      </c>
      <c r="Q32" s="23">
        <v>100.9</v>
      </c>
      <c r="R32" s="23">
        <v>97.5</v>
      </c>
      <c r="S32" s="25">
        <v>101.4</v>
      </c>
    </row>
    <row r="33" spans="1:19" ht="18.75" customHeight="1">
      <c r="A33" s="7"/>
      <c r="B33" s="42" t="s">
        <v>38</v>
      </c>
      <c r="C33" s="44">
        <v>1</v>
      </c>
      <c r="D33" s="31" t="s">
        <v>39</v>
      </c>
      <c r="E33" s="20">
        <v>100</v>
      </c>
      <c r="F33" s="21">
        <v>99.7</v>
      </c>
      <c r="G33" s="21">
        <v>100</v>
      </c>
      <c r="H33" s="23">
        <v>101</v>
      </c>
      <c r="I33" s="23">
        <v>107</v>
      </c>
      <c r="J33" s="23">
        <v>99.9</v>
      </c>
      <c r="K33" s="23">
        <v>100</v>
      </c>
      <c r="L33" s="23">
        <v>104.1</v>
      </c>
      <c r="M33" s="23">
        <v>97.4</v>
      </c>
      <c r="N33" s="23">
        <v>97.1</v>
      </c>
      <c r="O33" s="23">
        <v>99.5</v>
      </c>
      <c r="P33" s="23">
        <v>99.9</v>
      </c>
      <c r="Q33" s="23">
        <v>100.9</v>
      </c>
      <c r="R33" s="23">
        <v>96.5</v>
      </c>
      <c r="S33" s="25">
        <v>101.4</v>
      </c>
    </row>
    <row r="34" spans="1:19" ht="18.75" customHeight="1">
      <c r="A34" s="7"/>
      <c r="B34" s="42"/>
      <c r="C34" s="44">
        <v>2</v>
      </c>
      <c r="D34" s="31"/>
      <c r="E34" s="20">
        <v>99.5</v>
      </c>
      <c r="F34" s="21">
        <v>99.4</v>
      </c>
      <c r="G34" s="21">
        <v>99.5</v>
      </c>
      <c r="H34" s="23">
        <v>100.2</v>
      </c>
      <c r="I34" s="23">
        <v>101.7</v>
      </c>
      <c r="J34" s="23">
        <v>99.9</v>
      </c>
      <c r="K34" s="23">
        <v>100</v>
      </c>
      <c r="L34" s="23">
        <v>103.8</v>
      </c>
      <c r="M34" s="23">
        <v>96.9</v>
      </c>
      <c r="N34" s="23">
        <v>94.9</v>
      </c>
      <c r="O34" s="23">
        <v>99.5</v>
      </c>
      <c r="P34" s="23">
        <v>99</v>
      </c>
      <c r="Q34" s="23">
        <v>101</v>
      </c>
      <c r="R34" s="23">
        <v>96.4</v>
      </c>
      <c r="S34" s="25">
        <v>101.5</v>
      </c>
    </row>
    <row r="35" spans="1:19" ht="18.75" customHeight="1">
      <c r="A35" s="46"/>
      <c r="B35" s="42"/>
      <c r="C35" s="44">
        <v>3</v>
      </c>
      <c r="D35" s="31"/>
      <c r="E35" s="20">
        <v>99.8</v>
      </c>
      <c r="F35" s="21">
        <v>99.6</v>
      </c>
      <c r="G35" s="21">
        <v>99.8</v>
      </c>
      <c r="H35" s="23">
        <v>100.5</v>
      </c>
      <c r="I35" s="23">
        <v>103.7</v>
      </c>
      <c r="J35" s="23">
        <v>99.8</v>
      </c>
      <c r="K35" s="23">
        <v>100</v>
      </c>
      <c r="L35" s="23">
        <v>103.7</v>
      </c>
      <c r="M35" s="23">
        <v>96.4</v>
      </c>
      <c r="N35" s="23">
        <v>99</v>
      </c>
      <c r="O35" s="23">
        <v>99.8</v>
      </c>
      <c r="P35" s="23">
        <v>98.9</v>
      </c>
      <c r="Q35" s="23">
        <v>101</v>
      </c>
      <c r="R35" s="23">
        <v>96.9</v>
      </c>
      <c r="S35" s="25">
        <v>101.4</v>
      </c>
    </row>
    <row r="36" spans="1:19" ht="18.75" customHeight="1">
      <c r="A36" s="46"/>
      <c r="B36" s="42"/>
      <c r="C36" s="44">
        <v>4</v>
      </c>
      <c r="D36" s="31"/>
      <c r="E36" s="20">
        <v>100.1</v>
      </c>
      <c r="F36" s="21">
        <v>99.9</v>
      </c>
      <c r="G36" s="21">
        <v>100.1</v>
      </c>
      <c r="H36" s="23">
        <v>100.6</v>
      </c>
      <c r="I36" s="23">
        <v>104.2</v>
      </c>
      <c r="J36" s="23">
        <v>99.8</v>
      </c>
      <c r="K36" s="23">
        <v>99.9</v>
      </c>
      <c r="L36" s="23">
        <v>103.5</v>
      </c>
      <c r="M36" s="23">
        <v>96.9</v>
      </c>
      <c r="N36" s="23">
        <v>102.7</v>
      </c>
      <c r="O36" s="23">
        <v>100</v>
      </c>
      <c r="P36" s="23">
        <v>99.1</v>
      </c>
      <c r="Q36" s="23">
        <v>101.6</v>
      </c>
      <c r="R36" s="23">
        <v>97.2</v>
      </c>
      <c r="S36" s="25">
        <v>101.6</v>
      </c>
    </row>
    <row r="37" spans="1:19" ht="18.75" customHeight="1">
      <c r="A37" s="46"/>
      <c r="B37" s="42"/>
      <c r="C37" s="44">
        <v>5</v>
      </c>
      <c r="D37" s="31"/>
      <c r="E37" s="20">
        <v>100.4</v>
      </c>
      <c r="F37" s="21">
        <v>100.1</v>
      </c>
      <c r="G37" s="21">
        <v>100.5</v>
      </c>
      <c r="H37" s="23">
        <v>100.9</v>
      </c>
      <c r="I37" s="23">
        <v>106.1</v>
      </c>
      <c r="J37" s="23">
        <v>99.8</v>
      </c>
      <c r="K37" s="23">
        <v>100</v>
      </c>
      <c r="L37" s="23">
        <v>103.9</v>
      </c>
      <c r="M37" s="23">
        <v>96.7</v>
      </c>
      <c r="N37" s="23">
        <v>103.4</v>
      </c>
      <c r="O37" s="23">
        <v>100</v>
      </c>
      <c r="P37" s="23">
        <v>99.8</v>
      </c>
      <c r="Q37" s="23">
        <v>101.6</v>
      </c>
      <c r="R37" s="23">
        <v>97.7</v>
      </c>
      <c r="S37" s="25">
        <v>101.6</v>
      </c>
    </row>
    <row r="38" spans="1:19" ht="18.75" customHeight="1">
      <c r="A38" s="46"/>
      <c r="B38" s="42"/>
      <c r="C38" s="44">
        <v>6</v>
      </c>
      <c r="D38" s="31"/>
      <c r="E38" s="20">
        <v>100.2</v>
      </c>
      <c r="F38" s="21">
        <v>100.1</v>
      </c>
      <c r="G38" s="21">
        <v>100.3</v>
      </c>
      <c r="H38" s="23">
        <v>100.4</v>
      </c>
      <c r="I38" s="23">
        <v>102.7</v>
      </c>
      <c r="J38" s="23">
        <v>99.8</v>
      </c>
      <c r="K38" s="23">
        <v>99.9</v>
      </c>
      <c r="L38" s="23">
        <v>104</v>
      </c>
      <c r="M38" s="23">
        <v>96.3</v>
      </c>
      <c r="N38" s="23">
        <v>103.1</v>
      </c>
      <c r="O38" s="23">
        <v>99.9</v>
      </c>
      <c r="P38" s="23">
        <v>100.1</v>
      </c>
      <c r="Q38" s="23">
        <v>101.6</v>
      </c>
      <c r="R38" s="23">
        <v>97.2</v>
      </c>
      <c r="S38" s="25">
        <v>101.5</v>
      </c>
    </row>
    <row r="39" spans="1:19" ht="18.75" customHeight="1">
      <c r="A39" s="46"/>
      <c r="B39" s="42"/>
      <c r="C39" s="44">
        <v>7</v>
      </c>
      <c r="D39" s="31"/>
      <c r="E39" s="20">
        <v>100.1</v>
      </c>
      <c r="F39" s="21">
        <v>100</v>
      </c>
      <c r="G39" s="21">
        <v>100.1</v>
      </c>
      <c r="H39" s="23">
        <v>100.3</v>
      </c>
      <c r="I39" s="23">
        <v>101.9</v>
      </c>
      <c r="J39" s="23">
        <v>99.8</v>
      </c>
      <c r="K39" s="23">
        <v>100</v>
      </c>
      <c r="L39" s="23">
        <v>103.9</v>
      </c>
      <c r="M39" s="23">
        <v>95.8</v>
      </c>
      <c r="N39" s="23">
        <v>99.3</v>
      </c>
      <c r="O39" s="23">
        <v>99.7</v>
      </c>
      <c r="P39" s="23">
        <v>100.7</v>
      </c>
      <c r="Q39" s="23">
        <v>101.6</v>
      </c>
      <c r="R39" s="23">
        <v>97.4</v>
      </c>
      <c r="S39" s="25">
        <v>101.4</v>
      </c>
    </row>
    <row r="40" spans="1:19" ht="18.75" customHeight="1">
      <c r="A40" s="46"/>
      <c r="B40" s="42"/>
      <c r="C40" s="44">
        <v>8</v>
      </c>
      <c r="D40" s="31"/>
      <c r="E40" s="20">
        <v>100.6</v>
      </c>
      <c r="F40" s="21">
        <v>100.2</v>
      </c>
      <c r="G40" s="21">
        <v>100.7</v>
      </c>
      <c r="H40" s="23">
        <v>101.3</v>
      </c>
      <c r="I40" s="23">
        <v>108.4</v>
      </c>
      <c r="J40" s="23">
        <v>99.8</v>
      </c>
      <c r="K40" s="23">
        <v>99.9</v>
      </c>
      <c r="L40" s="23">
        <v>104.2</v>
      </c>
      <c r="M40" s="23">
        <v>95.5</v>
      </c>
      <c r="N40" s="23">
        <v>97.6</v>
      </c>
      <c r="O40" s="23">
        <v>99.8</v>
      </c>
      <c r="P40" s="23">
        <v>101.6</v>
      </c>
      <c r="Q40" s="23">
        <v>101.6</v>
      </c>
      <c r="R40" s="23">
        <v>99</v>
      </c>
      <c r="S40" s="25">
        <v>101.8</v>
      </c>
    </row>
    <row r="41" spans="1:19" ht="18.75" customHeight="1">
      <c r="A41" s="46"/>
      <c r="B41" s="42"/>
      <c r="C41" s="44">
        <v>9</v>
      </c>
      <c r="D41" s="31"/>
      <c r="E41" s="20">
        <v>100.6</v>
      </c>
      <c r="F41" s="21">
        <v>100.3</v>
      </c>
      <c r="G41" s="21">
        <v>100.8</v>
      </c>
      <c r="H41" s="23">
        <v>101.5</v>
      </c>
      <c r="I41" s="23">
        <v>109.1</v>
      </c>
      <c r="J41" s="23">
        <v>99.8</v>
      </c>
      <c r="K41" s="23">
        <v>99.9</v>
      </c>
      <c r="L41" s="23">
        <v>104.2</v>
      </c>
      <c r="M41" s="23">
        <v>95.7</v>
      </c>
      <c r="N41" s="23">
        <v>103.8</v>
      </c>
      <c r="O41" s="23">
        <v>99.4</v>
      </c>
      <c r="P41" s="23">
        <v>100.8</v>
      </c>
      <c r="Q41" s="23">
        <v>101.6</v>
      </c>
      <c r="R41" s="23">
        <v>97.7</v>
      </c>
      <c r="S41" s="25">
        <v>101.7</v>
      </c>
    </row>
    <row r="42" spans="1:19" ht="18.75" customHeight="1">
      <c r="A42" s="46"/>
      <c r="B42" s="42"/>
      <c r="C42" s="44">
        <v>10</v>
      </c>
      <c r="D42" s="31"/>
      <c r="E42" s="20">
        <v>100.9</v>
      </c>
      <c r="F42" s="21">
        <v>100.5</v>
      </c>
      <c r="G42" s="21">
        <v>101</v>
      </c>
      <c r="H42" s="23">
        <v>101.7</v>
      </c>
      <c r="I42" s="23">
        <v>109.8</v>
      </c>
      <c r="J42" s="23">
        <v>99.8</v>
      </c>
      <c r="K42" s="23">
        <v>99.9</v>
      </c>
      <c r="L42" s="23">
        <v>104.9</v>
      </c>
      <c r="M42" s="23">
        <v>96.1</v>
      </c>
      <c r="N42" s="23">
        <v>104.9</v>
      </c>
      <c r="O42" s="23">
        <v>99.5</v>
      </c>
      <c r="P42" s="23">
        <v>101.1</v>
      </c>
      <c r="Q42" s="23">
        <v>101.6</v>
      </c>
      <c r="R42" s="23">
        <v>97.4</v>
      </c>
      <c r="S42" s="25">
        <v>102.1</v>
      </c>
    </row>
    <row r="43" spans="1:19" ht="18.75" customHeight="1">
      <c r="A43" s="46"/>
      <c r="B43" s="42"/>
      <c r="C43" s="44">
        <v>11</v>
      </c>
      <c r="D43" s="31"/>
      <c r="E43" s="20">
        <v>100.7</v>
      </c>
      <c r="F43" s="21">
        <v>100.6</v>
      </c>
      <c r="G43" s="21">
        <v>100.8</v>
      </c>
      <c r="H43" s="23">
        <v>100.6</v>
      </c>
      <c r="I43" s="23">
        <v>102.2</v>
      </c>
      <c r="J43" s="23">
        <v>99.8</v>
      </c>
      <c r="K43" s="23">
        <v>100</v>
      </c>
      <c r="L43" s="23">
        <v>105.8</v>
      </c>
      <c r="M43" s="23">
        <v>96.1</v>
      </c>
      <c r="N43" s="23">
        <v>105.5</v>
      </c>
      <c r="O43" s="23">
        <v>99.7</v>
      </c>
      <c r="P43" s="23">
        <v>101.7</v>
      </c>
      <c r="Q43" s="23">
        <v>101.6</v>
      </c>
      <c r="R43" s="23">
        <v>96.7</v>
      </c>
      <c r="S43" s="25">
        <v>102</v>
      </c>
    </row>
    <row r="44" spans="1:19" ht="18.75" customHeight="1">
      <c r="A44" s="46"/>
      <c r="B44" s="42"/>
      <c r="C44" s="44">
        <v>12</v>
      </c>
      <c r="D44" s="31"/>
      <c r="E44" s="20">
        <v>100.9</v>
      </c>
      <c r="F44" s="21">
        <v>100.9</v>
      </c>
      <c r="G44" s="21">
        <v>101.1</v>
      </c>
      <c r="H44" s="23">
        <v>100.9</v>
      </c>
      <c r="I44" s="23">
        <v>102.8</v>
      </c>
      <c r="J44" s="23">
        <v>99.9</v>
      </c>
      <c r="K44" s="23">
        <v>100</v>
      </c>
      <c r="L44" s="23">
        <v>107.1</v>
      </c>
      <c r="M44" s="23">
        <v>95.9</v>
      </c>
      <c r="N44" s="23">
        <v>105.1</v>
      </c>
      <c r="O44" s="23">
        <v>99.5</v>
      </c>
      <c r="P44" s="23">
        <v>102.6</v>
      </c>
      <c r="Q44" s="23">
        <v>101.6</v>
      </c>
      <c r="R44" s="23">
        <v>96.7</v>
      </c>
      <c r="S44" s="25">
        <v>101.9</v>
      </c>
    </row>
    <row r="45" spans="1:19" ht="18.75" customHeight="1">
      <c r="A45" s="46"/>
      <c r="B45" s="42" t="s">
        <v>47</v>
      </c>
      <c r="C45" s="44">
        <v>1</v>
      </c>
      <c r="D45" s="49" t="s">
        <v>39</v>
      </c>
      <c r="E45" s="20">
        <v>100.7</v>
      </c>
      <c r="F45" s="21">
        <v>100.5</v>
      </c>
      <c r="G45" s="21">
        <v>100.9</v>
      </c>
      <c r="H45" s="23">
        <v>101.5</v>
      </c>
      <c r="I45" s="23">
        <v>104.8</v>
      </c>
      <c r="J45" s="23">
        <v>99.9</v>
      </c>
      <c r="K45" s="23">
        <v>100</v>
      </c>
      <c r="L45" s="23">
        <v>108</v>
      </c>
      <c r="M45" s="23">
        <v>95.8</v>
      </c>
      <c r="N45" s="23">
        <v>97.9</v>
      </c>
      <c r="O45" s="23">
        <v>99.7</v>
      </c>
      <c r="P45" s="23">
        <v>102.5</v>
      </c>
      <c r="Q45" s="23">
        <v>101.6</v>
      </c>
      <c r="R45" s="23">
        <v>96</v>
      </c>
      <c r="S45" s="25">
        <v>102</v>
      </c>
    </row>
    <row r="46" spans="1:19" ht="18.75" customHeight="1" thickBot="1">
      <c r="A46" s="46"/>
      <c r="B46" s="71"/>
      <c r="C46" s="72">
        <v>2</v>
      </c>
      <c r="D46" s="73"/>
      <c r="E46" s="74">
        <v>100.5</v>
      </c>
      <c r="F46" s="36">
        <v>100.4</v>
      </c>
      <c r="G46" s="36">
        <v>100.6</v>
      </c>
      <c r="H46" s="37">
        <v>101.4</v>
      </c>
      <c r="I46" s="37">
        <v>103.1</v>
      </c>
      <c r="J46" s="37">
        <v>99.9</v>
      </c>
      <c r="K46" s="37">
        <v>100</v>
      </c>
      <c r="L46" s="37">
        <v>108</v>
      </c>
      <c r="M46" s="37">
        <v>95.6</v>
      </c>
      <c r="N46" s="37">
        <v>95.5</v>
      </c>
      <c r="O46" s="37">
        <v>99.6</v>
      </c>
      <c r="P46" s="37">
        <v>102</v>
      </c>
      <c r="Q46" s="37">
        <v>101.7</v>
      </c>
      <c r="R46" s="37">
        <v>95.6</v>
      </c>
      <c r="S46" s="38">
        <v>102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4" ySplit="5" topLeftCell="E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173</v>
      </c>
      <c r="E1" s="2" t="s">
        <v>172</v>
      </c>
      <c r="F1" s="2"/>
      <c r="G1" s="1" t="s">
        <v>42</v>
      </c>
    </row>
    <row r="2" ht="18" customHeight="1" thickBot="1">
      <c r="S2" s="3"/>
    </row>
    <row r="3" spans="2:19" ht="13.5" customHeight="1">
      <c r="B3" s="244" t="s">
        <v>4</v>
      </c>
      <c r="C3" s="245"/>
      <c r="D3" s="258"/>
      <c r="E3" s="245" t="s">
        <v>5</v>
      </c>
      <c r="F3" s="4"/>
      <c r="G3" s="4"/>
      <c r="H3" s="241" t="s">
        <v>6</v>
      </c>
      <c r="I3" s="5"/>
      <c r="J3" s="241" t="s">
        <v>7</v>
      </c>
      <c r="K3" s="6"/>
      <c r="L3" s="234" t="s">
        <v>49</v>
      </c>
      <c r="M3" s="234" t="s">
        <v>9</v>
      </c>
      <c r="N3" s="229" t="s">
        <v>10</v>
      </c>
      <c r="O3" s="231" t="s">
        <v>11</v>
      </c>
      <c r="P3" s="231" t="s">
        <v>12</v>
      </c>
      <c r="Q3" s="231" t="s">
        <v>13</v>
      </c>
      <c r="R3" s="231" t="s">
        <v>14</v>
      </c>
      <c r="S3" s="233" t="s">
        <v>15</v>
      </c>
    </row>
    <row r="4" spans="2:19" ht="24" customHeight="1">
      <c r="B4" s="246"/>
      <c r="C4" s="247"/>
      <c r="D4" s="259"/>
      <c r="E4" s="247"/>
      <c r="F4" s="235" t="s">
        <v>16</v>
      </c>
      <c r="G4" s="237" t="s">
        <v>17</v>
      </c>
      <c r="H4" s="242"/>
      <c r="I4" s="239" t="s">
        <v>18</v>
      </c>
      <c r="J4" s="242"/>
      <c r="K4" s="230" t="s">
        <v>19</v>
      </c>
      <c r="L4" s="235"/>
      <c r="M4" s="235"/>
      <c r="N4" s="250"/>
      <c r="O4" s="232"/>
      <c r="P4" s="232"/>
      <c r="Q4" s="232"/>
      <c r="R4" s="232"/>
      <c r="S4" s="227"/>
    </row>
    <row r="5" spans="2:19" ht="24" customHeight="1" thickBot="1">
      <c r="B5" s="248"/>
      <c r="C5" s="249"/>
      <c r="D5" s="260"/>
      <c r="E5" s="249"/>
      <c r="F5" s="236"/>
      <c r="G5" s="238"/>
      <c r="H5" s="243"/>
      <c r="I5" s="240"/>
      <c r="J5" s="243"/>
      <c r="K5" s="236"/>
      <c r="L5" s="236"/>
      <c r="M5" s="236"/>
      <c r="N5" s="251"/>
      <c r="O5" s="240"/>
      <c r="P5" s="240"/>
      <c r="Q5" s="240"/>
      <c r="R5" s="240"/>
      <c r="S5" s="228"/>
    </row>
    <row r="6" spans="1:19" ht="18" customHeight="1">
      <c r="A6" s="252" t="s">
        <v>43</v>
      </c>
      <c r="B6" s="8" t="s">
        <v>174</v>
      </c>
      <c r="C6" s="4" t="s">
        <v>21</v>
      </c>
      <c r="D6" s="9"/>
      <c r="E6" s="51">
        <v>1.6</v>
      </c>
      <c r="F6" s="13">
        <v>2.2</v>
      </c>
      <c r="G6" s="52">
        <v>1.6</v>
      </c>
      <c r="H6" s="13">
        <v>0.6</v>
      </c>
      <c r="I6" s="13">
        <v>-6.5</v>
      </c>
      <c r="J6" s="14">
        <v>3.1</v>
      </c>
      <c r="K6" s="13">
        <v>3.8</v>
      </c>
      <c r="L6" s="13">
        <v>0.1</v>
      </c>
      <c r="M6" s="13">
        <v>1.2</v>
      </c>
      <c r="N6" s="13">
        <v>3.1</v>
      </c>
      <c r="O6" s="13">
        <v>3.1</v>
      </c>
      <c r="P6" s="13">
        <v>0.5</v>
      </c>
      <c r="Q6" s="13">
        <v>4.4</v>
      </c>
      <c r="R6" s="13">
        <v>3.2</v>
      </c>
      <c r="S6" s="15">
        <v>1.7</v>
      </c>
    </row>
    <row r="7" spans="1:19" ht="18" customHeight="1">
      <c r="A7" s="255"/>
      <c r="B7" s="17" t="s">
        <v>22</v>
      </c>
      <c r="C7" s="18"/>
      <c r="D7" s="19"/>
      <c r="E7" s="32">
        <v>1.3</v>
      </c>
      <c r="F7" s="23">
        <v>1.3</v>
      </c>
      <c r="G7" s="53">
        <v>1.1</v>
      </c>
      <c r="H7" s="23">
        <v>1</v>
      </c>
      <c r="I7" s="23">
        <v>0.4</v>
      </c>
      <c r="J7" s="24">
        <v>2.6</v>
      </c>
      <c r="K7" s="23">
        <v>3.2</v>
      </c>
      <c r="L7" s="23">
        <v>0.7</v>
      </c>
      <c r="M7" s="23">
        <v>-0.3</v>
      </c>
      <c r="N7" s="23">
        <v>0</v>
      </c>
      <c r="O7" s="23">
        <v>0.4</v>
      </c>
      <c r="P7" s="23">
        <v>0.3</v>
      </c>
      <c r="Q7" s="23">
        <v>4.2</v>
      </c>
      <c r="R7" s="23">
        <v>1.6</v>
      </c>
      <c r="S7" s="25">
        <v>1.4</v>
      </c>
    </row>
    <row r="8" spans="1:19" ht="18" customHeight="1">
      <c r="A8" s="255"/>
      <c r="B8" s="17" t="s">
        <v>23</v>
      </c>
      <c r="C8" s="18"/>
      <c r="D8" s="19"/>
      <c r="E8" s="32">
        <v>0.7</v>
      </c>
      <c r="F8" s="23">
        <v>0.8</v>
      </c>
      <c r="G8" s="53">
        <v>0.5</v>
      </c>
      <c r="H8" s="23">
        <v>0.8</v>
      </c>
      <c r="I8" s="23">
        <v>0.1</v>
      </c>
      <c r="J8" s="24">
        <v>2.3</v>
      </c>
      <c r="K8" s="23">
        <v>2.3</v>
      </c>
      <c r="L8" s="23">
        <v>-0.3</v>
      </c>
      <c r="M8" s="23">
        <v>-2.1</v>
      </c>
      <c r="N8" s="23">
        <v>-1.2</v>
      </c>
      <c r="O8" s="23">
        <v>0.3</v>
      </c>
      <c r="P8" s="23">
        <v>-0.6</v>
      </c>
      <c r="Q8" s="23">
        <v>3.2</v>
      </c>
      <c r="R8" s="23">
        <v>1.2</v>
      </c>
      <c r="S8" s="25">
        <v>0.8</v>
      </c>
    </row>
    <row r="9" spans="1:19" ht="18" customHeight="1">
      <c r="A9" s="255"/>
      <c r="B9" s="17" t="s">
        <v>24</v>
      </c>
      <c r="C9" s="26"/>
      <c r="D9" s="26"/>
      <c r="E9" s="27">
        <v>-0.1</v>
      </c>
      <c r="F9" s="29">
        <v>0</v>
      </c>
      <c r="G9" s="29">
        <v>-0.3</v>
      </c>
      <c r="H9" s="29">
        <v>-1.2</v>
      </c>
      <c r="I9" s="29">
        <v>-1.7</v>
      </c>
      <c r="J9" s="29">
        <v>2</v>
      </c>
      <c r="K9" s="29">
        <v>2.3</v>
      </c>
      <c r="L9" s="29">
        <v>0.2</v>
      </c>
      <c r="M9" s="29">
        <v>-1.8</v>
      </c>
      <c r="N9" s="29">
        <v>-0.5</v>
      </c>
      <c r="O9" s="29">
        <v>0.1</v>
      </c>
      <c r="P9" s="29">
        <v>0.1</v>
      </c>
      <c r="Q9" s="29">
        <v>2.9</v>
      </c>
      <c r="R9" s="29">
        <v>-0.7</v>
      </c>
      <c r="S9" s="30">
        <v>0.3</v>
      </c>
    </row>
    <row r="10" spans="1:19" ht="18" customHeight="1">
      <c r="A10" s="255"/>
      <c r="B10" s="17" t="s">
        <v>25</v>
      </c>
      <c r="C10" s="31"/>
      <c r="D10" s="31"/>
      <c r="E10" s="32">
        <v>0.1</v>
      </c>
      <c r="F10" s="23">
        <v>0.2</v>
      </c>
      <c r="G10" s="23">
        <v>0</v>
      </c>
      <c r="H10" s="23">
        <v>-0.1</v>
      </c>
      <c r="I10" s="23">
        <v>0.4</v>
      </c>
      <c r="J10" s="23">
        <v>1.4</v>
      </c>
      <c r="K10" s="23">
        <v>1.4</v>
      </c>
      <c r="L10" s="23">
        <v>-0.2</v>
      </c>
      <c r="M10" s="23">
        <v>-2</v>
      </c>
      <c r="N10" s="23">
        <v>1.1</v>
      </c>
      <c r="O10" s="23">
        <v>0.7</v>
      </c>
      <c r="P10" s="23">
        <v>-0.7</v>
      </c>
      <c r="Q10" s="23">
        <v>2.4</v>
      </c>
      <c r="R10" s="23">
        <v>-1.1</v>
      </c>
      <c r="S10" s="25">
        <v>0.4</v>
      </c>
    </row>
    <row r="11" spans="1:19" ht="18" customHeight="1">
      <c r="A11" s="255"/>
      <c r="B11" s="17" t="s">
        <v>26</v>
      </c>
      <c r="C11" s="31"/>
      <c r="D11" s="31"/>
      <c r="E11" s="32">
        <v>1.8</v>
      </c>
      <c r="F11" s="23">
        <v>1.7</v>
      </c>
      <c r="G11" s="23">
        <v>1.6</v>
      </c>
      <c r="H11" s="23">
        <v>1.8</v>
      </c>
      <c r="I11" s="23">
        <v>0.4</v>
      </c>
      <c r="J11" s="23">
        <v>1.6</v>
      </c>
      <c r="K11" s="23">
        <v>1.4</v>
      </c>
      <c r="L11" s="23">
        <v>4.7</v>
      </c>
      <c r="M11" s="23">
        <v>-0.9</v>
      </c>
      <c r="N11" s="23">
        <v>2.3</v>
      </c>
      <c r="O11" s="23">
        <v>4.6</v>
      </c>
      <c r="P11" s="23">
        <v>0</v>
      </c>
      <c r="Q11" s="23">
        <v>2.1</v>
      </c>
      <c r="R11" s="23">
        <v>1.5</v>
      </c>
      <c r="S11" s="25">
        <v>1.6</v>
      </c>
    </row>
    <row r="12" spans="1:19" ht="18" customHeight="1">
      <c r="A12" s="255"/>
      <c r="B12" s="17" t="s">
        <v>27</v>
      </c>
      <c r="C12" s="31"/>
      <c r="D12" s="31"/>
      <c r="E12" s="32">
        <v>0.6</v>
      </c>
      <c r="F12" s="23">
        <v>0.3</v>
      </c>
      <c r="G12" s="23">
        <v>0.7</v>
      </c>
      <c r="H12" s="23">
        <v>1.4</v>
      </c>
      <c r="I12" s="23">
        <v>6.9</v>
      </c>
      <c r="J12" s="23">
        <v>0.6</v>
      </c>
      <c r="K12" s="23">
        <v>0.1</v>
      </c>
      <c r="L12" s="23">
        <v>-1.5</v>
      </c>
      <c r="M12" s="23">
        <v>-1.5</v>
      </c>
      <c r="N12" s="23">
        <v>1.4</v>
      </c>
      <c r="O12" s="23">
        <v>7.1</v>
      </c>
      <c r="P12" s="23">
        <v>-1.6</v>
      </c>
      <c r="Q12" s="23">
        <v>1.9</v>
      </c>
      <c r="R12" s="23">
        <v>0.1</v>
      </c>
      <c r="S12" s="25">
        <v>0.7</v>
      </c>
    </row>
    <row r="13" spans="1:19" ht="18" customHeight="1">
      <c r="A13" s="255"/>
      <c r="B13" s="17" t="s">
        <v>28</v>
      </c>
      <c r="C13" s="31"/>
      <c r="D13" s="31"/>
      <c r="E13" s="32">
        <v>-0.3</v>
      </c>
      <c r="F13" s="23">
        <v>0</v>
      </c>
      <c r="G13" s="23">
        <v>-0.4</v>
      </c>
      <c r="H13" s="23">
        <v>-0.5</v>
      </c>
      <c r="I13" s="23">
        <v>-4.7</v>
      </c>
      <c r="J13" s="23">
        <v>-0.1</v>
      </c>
      <c r="K13" s="23">
        <v>-0.5</v>
      </c>
      <c r="L13" s="23">
        <v>-1.6</v>
      </c>
      <c r="M13" s="23">
        <v>-1.2</v>
      </c>
      <c r="N13" s="23">
        <v>-0.2</v>
      </c>
      <c r="O13" s="23">
        <v>-0.7</v>
      </c>
      <c r="P13" s="23">
        <v>-0.2</v>
      </c>
      <c r="Q13" s="23">
        <v>1.4</v>
      </c>
      <c r="R13" s="23">
        <v>-0.8</v>
      </c>
      <c r="S13" s="25">
        <v>1</v>
      </c>
    </row>
    <row r="14" spans="1:19" ht="18" customHeight="1">
      <c r="A14" s="255"/>
      <c r="B14" s="17" t="s">
        <v>29</v>
      </c>
      <c r="C14" s="31"/>
      <c r="D14" s="31"/>
      <c r="E14" s="32">
        <v>-0.7</v>
      </c>
      <c r="F14" s="23">
        <v>-0.4</v>
      </c>
      <c r="G14" s="23">
        <v>-0.9</v>
      </c>
      <c r="H14" s="23">
        <v>-1.9</v>
      </c>
      <c r="I14" s="23">
        <v>-6.5</v>
      </c>
      <c r="J14" s="23">
        <v>0.2</v>
      </c>
      <c r="K14" s="23">
        <v>-0.4</v>
      </c>
      <c r="L14" s="23">
        <v>1.6</v>
      </c>
      <c r="M14" s="23">
        <v>-3</v>
      </c>
      <c r="N14" s="23">
        <v>-1.1</v>
      </c>
      <c r="O14" s="23">
        <v>-0.8</v>
      </c>
      <c r="P14" s="23">
        <v>0.3</v>
      </c>
      <c r="Q14" s="23">
        <v>1.1</v>
      </c>
      <c r="R14" s="23">
        <v>-0.9</v>
      </c>
      <c r="S14" s="25">
        <v>-0.4</v>
      </c>
    </row>
    <row r="15" spans="1:19" ht="18" customHeight="1">
      <c r="A15" s="255"/>
      <c r="B15" s="17" t="s">
        <v>30</v>
      </c>
      <c r="C15" s="31"/>
      <c r="D15" s="31"/>
      <c r="E15" s="32">
        <v>-0.7</v>
      </c>
      <c r="F15" s="23">
        <v>-0.8</v>
      </c>
      <c r="G15" s="23">
        <v>-0.9</v>
      </c>
      <c r="H15" s="23">
        <v>-0.6</v>
      </c>
      <c r="I15" s="23">
        <v>0.8</v>
      </c>
      <c r="J15" s="23">
        <v>0.2</v>
      </c>
      <c r="K15" s="23">
        <v>-0.5</v>
      </c>
      <c r="L15" s="23">
        <v>0.6</v>
      </c>
      <c r="M15" s="23">
        <v>-3.6</v>
      </c>
      <c r="N15" s="23">
        <v>-2.2</v>
      </c>
      <c r="O15" s="23">
        <v>0.7</v>
      </c>
      <c r="P15" s="23">
        <v>-0.9</v>
      </c>
      <c r="Q15" s="23">
        <v>1.1</v>
      </c>
      <c r="R15" s="23">
        <v>-3</v>
      </c>
      <c r="S15" s="25">
        <v>-0.2</v>
      </c>
    </row>
    <row r="16" spans="1:19" ht="18" customHeight="1">
      <c r="A16" s="255"/>
      <c r="B16" s="17" t="s">
        <v>31</v>
      </c>
      <c r="C16" s="31"/>
      <c r="D16" s="31"/>
      <c r="E16" s="32">
        <v>-0.9</v>
      </c>
      <c r="F16" s="23">
        <v>-0.9</v>
      </c>
      <c r="G16" s="23">
        <v>-1.1</v>
      </c>
      <c r="H16" s="23">
        <v>-0.8</v>
      </c>
      <c r="I16" s="23">
        <v>-1.8</v>
      </c>
      <c r="J16" s="23">
        <v>-0.1</v>
      </c>
      <c r="K16" s="23">
        <v>-0.5</v>
      </c>
      <c r="L16" s="23">
        <v>-1.2</v>
      </c>
      <c r="M16" s="23">
        <v>-3.6</v>
      </c>
      <c r="N16" s="23">
        <v>-2.2</v>
      </c>
      <c r="O16" s="23">
        <v>-1.2</v>
      </c>
      <c r="P16" s="23">
        <v>-0.6</v>
      </c>
      <c r="Q16" s="23">
        <v>1</v>
      </c>
      <c r="R16" s="23">
        <v>-2.2</v>
      </c>
      <c r="S16" s="25">
        <v>0.2</v>
      </c>
    </row>
    <row r="17" spans="1:19" ht="18" customHeight="1">
      <c r="A17" s="255"/>
      <c r="B17" s="17" t="s">
        <v>32</v>
      </c>
      <c r="C17" s="31"/>
      <c r="D17" s="31"/>
      <c r="E17" s="32">
        <v>-0.3</v>
      </c>
      <c r="F17" s="23">
        <v>-0.3</v>
      </c>
      <c r="G17" s="23">
        <v>-0.3</v>
      </c>
      <c r="H17" s="23">
        <v>-0.2</v>
      </c>
      <c r="I17" s="23">
        <v>0.7</v>
      </c>
      <c r="J17" s="23">
        <v>-0.1</v>
      </c>
      <c r="K17" s="23">
        <v>-0.6</v>
      </c>
      <c r="L17" s="23">
        <v>-0.5</v>
      </c>
      <c r="M17" s="23">
        <v>-3</v>
      </c>
      <c r="N17" s="23">
        <v>-1.9</v>
      </c>
      <c r="O17" s="23">
        <v>3.4</v>
      </c>
      <c r="P17" s="23">
        <v>0.1</v>
      </c>
      <c r="Q17" s="23">
        <v>0.6</v>
      </c>
      <c r="R17" s="23">
        <v>-1.5</v>
      </c>
      <c r="S17" s="25">
        <v>0.9</v>
      </c>
    </row>
    <row r="18" spans="1:19" ht="18" customHeight="1">
      <c r="A18" s="255"/>
      <c r="B18" s="17" t="s">
        <v>33</v>
      </c>
      <c r="C18" s="31"/>
      <c r="D18" s="31"/>
      <c r="E18" s="32">
        <v>0</v>
      </c>
      <c r="F18" s="23">
        <v>-0.1</v>
      </c>
      <c r="G18" s="23">
        <v>0</v>
      </c>
      <c r="H18" s="23">
        <v>0.9</v>
      </c>
      <c r="I18" s="23">
        <v>2.5</v>
      </c>
      <c r="J18" s="23">
        <v>-0.2</v>
      </c>
      <c r="K18" s="23">
        <v>-0.5</v>
      </c>
      <c r="L18" s="23">
        <v>0.1</v>
      </c>
      <c r="M18" s="23">
        <v>-3.3</v>
      </c>
      <c r="N18" s="23">
        <v>-0.2</v>
      </c>
      <c r="O18" s="23">
        <v>0</v>
      </c>
      <c r="P18" s="23">
        <v>-0.2</v>
      </c>
      <c r="Q18" s="23">
        <v>0.7</v>
      </c>
      <c r="R18" s="23">
        <v>-1.4</v>
      </c>
      <c r="S18" s="25">
        <v>0.6</v>
      </c>
    </row>
    <row r="19" spans="1:19" ht="18" customHeight="1">
      <c r="A19" s="255"/>
      <c r="B19" s="17" t="s">
        <v>34</v>
      </c>
      <c r="C19" s="31"/>
      <c r="D19" s="31"/>
      <c r="E19" s="32">
        <v>-0.3</v>
      </c>
      <c r="F19" s="23">
        <v>-0.1</v>
      </c>
      <c r="G19" s="23">
        <v>-0.4</v>
      </c>
      <c r="H19" s="23">
        <v>-0.9</v>
      </c>
      <c r="I19" s="23">
        <v>-3.4</v>
      </c>
      <c r="J19" s="23">
        <v>-0.1</v>
      </c>
      <c r="K19" s="23">
        <v>-0.3</v>
      </c>
      <c r="L19" s="23">
        <v>0.8</v>
      </c>
      <c r="M19" s="23">
        <v>-2.3</v>
      </c>
      <c r="N19" s="23">
        <v>0.7</v>
      </c>
      <c r="O19" s="23">
        <v>-0.4</v>
      </c>
      <c r="P19" s="23">
        <v>0.3</v>
      </c>
      <c r="Q19" s="23">
        <v>0.7</v>
      </c>
      <c r="R19" s="23">
        <v>-0.9</v>
      </c>
      <c r="S19" s="25">
        <v>0.3</v>
      </c>
    </row>
    <row r="20" spans="1:19" ht="18" customHeight="1">
      <c r="A20" s="255"/>
      <c r="B20" s="17" t="s">
        <v>50</v>
      </c>
      <c r="C20" s="31"/>
      <c r="D20" s="31"/>
      <c r="E20" s="32">
        <v>0.3</v>
      </c>
      <c r="F20" s="23">
        <v>0.1</v>
      </c>
      <c r="G20" s="23">
        <v>0.3</v>
      </c>
      <c r="H20" s="23">
        <v>0.5</v>
      </c>
      <c r="I20" s="23">
        <v>4.3</v>
      </c>
      <c r="J20" s="23">
        <v>0</v>
      </c>
      <c r="K20" s="23">
        <v>0</v>
      </c>
      <c r="L20" s="23">
        <v>3.6</v>
      </c>
      <c r="M20" s="23">
        <v>-2.1</v>
      </c>
      <c r="N20" s="23">
        <v>0.8</v>
      </c>
      <c r="O20" s="23">
        <v>-0.6</v>
      </c>
      <c r="P20" s="23">
        <v>0.3</v>
      </c>
      <c r="Q20" s="23">
        <v>0.7</v>
      </c>
      <c r="R20" s="23">
        <v>-1.5</v>
      </c>
      <c r="S20" s="25">
        <v>0.9</v>
      </c>
    </row>
    <row r="21" spans="1:19" ht="18" customHeight="1" thickBot="1">
      <c r="A21" s="256"/>
      <c r="B21" s="17" t="s">
        <v>35</v>
      </c>
      <c r="C21" s="34"/>
      <c r="D21" s="34"/>
      <c r="E21" s="35">
        <v>0</v>
      </c>
      <c r="F21" s="37">
        <v>0</v>
      </c>
      <c r="G21" s="37">
        <v>0.1</v>
      </c>
      <c r="H21" s="37">
        <v>0.3</v>
      </c>
      <c r="I21" s="37">
        <v>0.7</v>
      </c>
      <c r="J21" s="37">
        <v>-0.2</v>
      </c>
      <c r="K21" s="37">
        <v>0</v>
      </c>
      <c r="L21" s="37">
        <v>0.8</v>
      </c>
      <c r="M21" s="37">
        <v>-1.6</v>
      </c>
      <c r="N21" s="37">
        <v>0.6</v>
      </c>
      <c r="O21" s="37">
        <v>0.3</v>
      </c>
      <c r="P21" s="37">
        <v>0.1</v>
      </c>
      <c r="Q21" s="37">
        <v>0.7</v>
      </c>
      <c r="R21" s="37">
        <v>-1.3</v>
      </c>
      <c r="S21" s="38">
        <v>0.8</v>
      </c>
    </row>
    <row r="22" spans="1:19" ht="18" customHeight="1">
      <c r="A22" s="252" t="s">
        <v>46</v>
      </c>
      <c r="B22" s="76" t="s">
        <v>38</v>
      </c>
      <c r="C22" s="44">
        <v>2</v>
      </c>
      <c r="D22" s="41" t="s">
        <v>39</v>
      </c>
      <c r="E22" s="51">
        <v>-0.5</v>
      </c>
      <c r="F22" s="13">
        <v>-0.3</v>
      </c>
      <c r="G22" s="13">
        <v>-0.5</v>
      </c>
      <c r="H22" s="13">
        <v>-0.8</v>
      </c>
      <c r="I22" s="13">
        <v>-5</v>
      </c>
      <c r="J22" s="13">
        <v>0</v>
      </c>
      <c r="K22" s="13">
        <v>0</v>
      </c>
      <c r="L22" s="13">
        <v>-0.3</v>
      </c>
      <c r="M22" s="13">
        <v>-0.5</v>
      </c>
      <c r="N22" s="13">
        <v>-2.3</v>
      </c>
      <c r="O22" s="13">
        <v>0</v>
      </c>
      <c r="P22" s="13">
        <v>-0.9</v>
      </c>
      <c r="Q22" s="13">
        <v>0.1</v>
      </c>
      <c r="R22" s="13">
        <v>-0.1</v>
      </c>
      <c r="S22" s="15">
        <v>0.1</v>
      </c>
    </row>
    <row r="23" spans="1:19" ht="18" customHeight="1">
      <c r="A23" s="253"/>
      <c r="B23" s="42"/>
      <c r="C23" s="44">
        <v>3</v>
      </c>
      <c r="D23" s="31"/>
      <c r="E23" s="32">
        <v>0.3</v>
      </c>
      <c r="F23" s="23">
        <v>0.2</v>
      </c>
      <c r="G23" s="23">
        <v>0.3</v>
      </c>
      <c r="H23" s="23">
        <v>0.3</v>
      </c>
      <c r="I23" s="23">
        <v>2</v>
      </c>
      <c r="J23" s="23">
        <v>-0.1</v>
      </c>
      <c r="K23" s="23">
        <v>0</v>
      </c>
      <c r="L23" s="23">
        <v>-0.1</v>
      </c>
      <c r="M23" s="23">
        <v>-0.5</v>
      </c>
      <c r="N23" s="23">
        <v>4.3</v>
      </c>
      <c r="O23" s="23">
        <v>0.3</v>
      </c>
      <c r="P23" s="23">
        <v>-0.1</v>
      </c>
      <c r="Q23" s="23">
        <v>0</v>
      </c>
      <c r="R23" s="23">
        <v>0.5</v>
      </c>
      <c r="S23" s="25">
        <v>-0.1</v>
      </c>
    </row>
    <row r="24" spans="1:19" ht="18" customHeight="1">
      <c r="A24" s="253"/>
      <c r="B24" s="42"/>
      <c r="C24" s="44">
        <v>4</v>
      </c>
      <c r="D24" s="31"/>
      <c r="E24" s="32">
        <v>0.3</v>
      </c>
      <c r="F24" s="23">
        <v>0.3</v>
      </c>
      <c r="G24" s="23">
        <v>0.3</v>
      </c>
      <c r="H24" s="23">
        <v>0.1</v>
      </c>
      <c r="I24" s="23">
        <v>0.5</v>
      </c>
      <c r="J24" s="23">
        <v>0</v>
      </c>
      <c r="K24" s="23">
        <v>-0.1</v>
      </c>
      <c r="L24" s="23">
        <v>-0.2</v>
      </c>
      <c r="M24" s="23">
        <v>0.5</v>
      </c>
      <c r="N24" s="23">
        <v>3.7</v>
      </c>
      <c r="O24" s="23">
        <v>0.2</v>
      </c>
      <c r="P24" s="23">
        <v>0.2</v>
      </c>
      <c r="Q24" s="23">
        <v>0.6</v>
      </c>
      <c r="R24" s="23">
        <v>0.3</v>
      </c>
      <c r="S24" s="25">
        <v>0.2</v>
      </c>
    </row>
    <row r="25" spans="1:19" ht="18" customHeight="1">
      <c r="A25" s="253"/>
      <c r="B25" s="42"/>
      <c r="C25" s="44">
        <v>5</v>
      </c>
      <c r="D25" s="31"/>
      <c r="E25" s="32">
        <v>0.3</v>
      </c>
      <c r="F25" s="23">
        <v>0.2</v>
      </c>
      <c r="G25" s="23">
        <v>0.4</v>
      </c>
      <c r="H25" s="23">
        <v>0.3</v>
      </c>
      <c r="I25" s="23">
        <v>1.8</v>
      </c>
      <c r="J25" s="23">
        <v>0</v>
      </c>
      <c r="K25" s="23">
        <v>0.1</v>
      </c>
      <c r="L25" s="23">
        <v>0.4</v>
      </c>
      <c r="M25" s="23">
        <v>-0.2</v>
      </c>
      <c r="N25" s="23">
        <v>0.7</v>
      </c>
      <c r="O25" s="23">
        <v>0</v>
      </c>
      <c r="P25" s="23">
        <v>0.7</v>
      </c>
      <c r="Q25" s="23">
        <v>0</v>
      </c>
      <c r="R25" s="23">
        <v>0.5</v>
      </c>
      <c r="S25" s="25">
        <v>0</v>
      </c>
    </row>
    <row r="26" spans="1:19" ht="18" customHeight="1">
      <c r="A26" s="253"/>
      <c r="B26" s="42"/>
      <c r="C26" s="44">
        <v>6</v>
      </c>
      <c r="D26" s="31"/>
      <c r="E26" s="32">
        <v>-0.2</v>
      </c>
      <c r="F26" s="23">
        <v>0</v>
      </c>
      <c r="G26" s="23">
        <v>-0.2</v>
      </c>
      <c r="H26" s="23">
        <v>-0.5</v>
      </c>
      <c r="I26" s="23">
        <v>-3.2</v>
      </c>
      <c r="J26" s="23">
        <v>0</v>
      </c>
      <c r="K26" s="23">
        <v>-0.1</v>
      </c>
      <c r="L26" s="23">
        <v>0.1</v>
      </c>
      <c r="M26" s="23">
        <v>-0.4</v>
      </c>
      <c r="N26" s="23">
        <v>-0.3</v>
      </c>
      <c r="O26" s="23">
        <v>-0.1</v>
      </c>
      <c r="P26" s="23">
        <v>0.3</v>
      </c>
      <c r="Q26" s="23">
        <v>0</v>
      </c>
      <c r="R26" s="23">
        <v>-0.5</v>
      </c>
      <c r="S26" s="25">
        <v>-0.1</v>
      </c>
    </row>
    <row r="27" spans="1:19" ht="18" customHeight="1">
      <c r="A27" s="253"/>
      <c r="B27" s="42"/>
      <c r="C27" s="44">
        <v>7</v>
      </c>
      <c r="D27" s="31"/>
      <c r="E27" s="32">
        <v>-0.1</v>
      </c>
      <c r="F27" s="23">
        <v>-0.1</v>
      </c>
      <c r="G27" s="23">
        <v>-0.2</v>
      </c>
      <c r="H27" s="23">
        <v>-0.1</v>
      </c>
      <c r="I27" s="23">
        <v>-0.8</v>
      </c>
      <c r="J27" s="23">
        <v>0</v>
      </c>
      <c r="K27" s="23">
        <v>0.1</v>
      </c>
      <c r="L27" s="23">
        <v>-0.1</v>
      </c>
      <c r="M27" s="23">
        <v>-0.5</v>
      </c>
      <c r="N27" s="23">
        <v>-3.7</v>
      </c>
      <c r="O27" s="23">
        <v>-0.2</v>
      </c>
      <c r="P27" s="23">
        <v>0.6</v>
      </c>
      <c r="Q27" s="23">
        <v>0</v>
      </c>
      <c r="R27" s="23">
        <v>0.2</v>
      </c>
      <c r="S27" s="25">
        <v>-0.1</v>
      </c>
    </row>
    <row r="28" spans="1:19" ht="18" customHeight="1">
      <c r="A28" s="253"/>
      <c r="B28" s="42"/>
      <c r="C28" s="44">
        <v>8</v>
      </c>
      <c r="D28" s="31"/>
      <c r="E28" s="32">
        <v>0.5</v>
      </c>
      <c r="F28" s="23">
        <v>0.2</v>
      </c>
      <c r="G28" s="23">
        <v>0.6</v>
      </c>
      <c r="H28" s="23">
        <v>1</v>
      </c>
      <c r="I28" s="23">
        <v>6.4</v>
      </c>
      <c r="J28" s="23">
        <v>0</v>
      </c>
      <c r="K28" s="23">
        <v>-0.1</v>
      </c>
      <c r="L28" s="23">
        <v>0.3</v>
      </c>
      <c r="M28" s="23">
        <v>-0.3</v>
      </c>
      <c r="N28" s="23">
        <v>-1.7</v>
      </c>
      <c r="O28" s="23">
        <v>0.1</v>
      </c>
      <c r="P28" s="23">
        <v>0.9</v>
      </c>
      <c r="Q28" s="23">
        <v>0</v>
      </c>
      <c r="R28" s="23">
        <v>1.6</v>
      </c>
      <c r="S28" s="25">
        <v>0.4</v>
      </c>
    </row>
    <row r="29" spans="1:19" ht="18" customHeight="1">
      <c r="A29" s="253"/>
      <c r="B29" s="42"/>
      <c r="C29" s="44">
        <v>9</v>
      </c>
      <c r="D29" s="31"/>
      <c r="E29" s="32">
        <v>0</v>
      </c>
      <c r="F29" s="23">
        <v>0.1</v>
      </c>
      <c r="G29" s="23">
        <v>0.1</v>
      </c>
      <c r="H29" s="23">
        <v>0.2</v>
      </c>
      <c r="I29" s="23">
        <v>0.6</v>
      </c>
      <c r="J29" s="23">
        <v>0</v>
      </c>
      <c r="K29" s="23">
        <v>0</v>
      </c>
      <c r="L29" s="23">
        <v>0</v>
      </c>
      <c r="M29" s="23">
        <v>0.2</v>
      </c>
      <c r="N29" s="23">
        <v>6.4</v>
      </c>
      <c r="O29" s="23">
        <v>-0.4</v>
      </c>
      <c r="P29" s="23">
        <v>-0.8</v>
      </c>
      <c r="Q29" s="23">
        <v>0</v>
      </c>
      <c r="R29" s="23">
        <v>-1.3</v>
      </c>
      <c r="S29" s="25">
        <v>-0.1</v>
      </c>
    </row>
    <row r="30" spans="1:19" ht="18" customHeight="1">
      <c r="A30" s="253"/>
      <c r="B30" s="42"/>
      <c r="C30" s="44">
        <v>10</v>
      </c>
      <c r="D30" s="31"/>
      <c r="E30" s="32">
        <v>0.3</v>
      </c>
      <c r="F30" s="23">
        <v>0.2</v>
      </c>
      <c r="G30" s="23">
        <v>0.2</v>
      </c>
      <c r="H30" s="23">
        <v>0.2</v>
      </c>
      <c r="I30" s="23">
        <v>0.6</v>
      </c>
      <c r="J30" s="23">
        <v>0</v>
      </c>
      <c r="K30" s="23">
        <v>0</v>
      </c>
      <c r="L30" s="23">
        <v>0.7</v>
      </c>
      <c r="M30" s="23">
        <v>0.4</v>
      </c>
      <c r="N30" s="23">
        <v>1.1</v>
      </c>
      <c r="O30" s="23">
        <v>0.1</v>
      </c>
      <c r="P30" s="23">
        <v>0.3</v>
      </c>
      <c r="Q30" s="23">
        <v>0</v>
      </c>
      <c r="R30" s="23">
        <v>-0.3</v>
      </c>
      <c r="S30" s="25">
        <v>0.4</v>
      </c>
    </row>
    <row r="31" spans="1:19" ht="18" customHeight="1">
      <c r="A31" s="253"/>
      <c r="B31" s="42"/>
      <c r="C31" s="44">
        <v>11</v>
      </c>
      <c r="D31" s="31"/>
      <c r="E31" s="32">
        <v>-0.2</v>
      </c>
      <c r="F31" s="23">
        <v>0.1</v>
      </c>
      <c r="G31" s="23">
        <v>-0.2</v>
      </c>
      <c r="H31" s="23">
        <v>-1.1</v>
      </c>
      <c r="I31" s="23">
        <v>-6.9</v>
      </c>
      <c r="J31" s="23">
        <v>0</v>
      </c>
      <c r="K31" s="23">
        <v>0.1</v>
      </c>
      <c r="L31" s="23">
        <v>0.9</v>
      </c>
      <c r="M31" s="23">
        <v>0</v>
      </c>
      <c r="N31" s="23">
        <v>0.6</v>
      </c>
      <c r="O31" s="23">
        <v>0.2</v>
      </c>
      <c r="P31" s="23">
        <v>0.6</v>
      </c>
      <c r="Q31" s="23">
        <v>0</v>
      </c>
      <c r="R31" s="23">
        <v>-0.7</v>
      </c>
      <c r="S31" s="25">
        <v>-0.1</v>
      </c>
    </row>
    <row r="32" spans="1:19" ht="18" customHeight="1">
      <c r="A32" s="253"/>
      <c r="B32" s="42"/>
      <c r="C32" s="44">
        <v>12</v>
      </c>
      <c r="D32" s="31"/>
      <c r="E32" s="32">
        <v>0.2</v>
      </c>
      <c r="F32" s="23">
        <v>0.3</v>
      </c>
      <c r="G32" s="23">
        <v>0.3</v>
      </c>
      <c r="H32" s="23">
        <v>0.3</v>
      </c>
      <c r="I32" s="23">
        <v>0.6</v>
      </c>
      <c r="J32" s="23">
        <v>0.1</v>
      </c>
      <c r="K32" s="23">
        <v>0</v>
      </c>
      <c r="L32" s="23">
        <v>1.2</v>
      </c>
      <c r="M32" s="23">
        <v>-0.2</v>
      </c>
      <c r="N32" s="23">
        <v>-0.4</v>
      </c>
      <c r="O32" s="23">
        <v>-0.2</v>
      </c>
      <c r="P32" s="23">
        <v>0.9</v>
      </c>
      <c r="Q32" s="23">
        <v>0</v>
      </c>
      <c r="R32" s="23">
        <v>0</v>
      </c>
      <c r="S32" s="25">
        <v>-0.1</v>
      </c>
    </row>
    <row r="33" spans="1:19" ht="18" customHeight="1">
      <c r="A33" s="253"/>
      <c r="B33" s="39" t="s">
        <v>47</v>
      </c>
      <c r="C33" s="44">
        <v>1</v>
      </c>
      <c r="D33" s="55" t="s">
        <v>39</v>
      </c>
      <c r="E33" s="32">
        <v>-0.2</v>
      </c>
      <c r="F33" s="23">
        <v>-0.4</v>
      </c>
      <c r="G33" s="23">
        <v>-0.2</v>
      </c>
      <c r="H33" s="23">
        <v>0.6</v>
      </c>
      <c r="I33" s="23">
        <v>1.9</v>
      </c>
      <c r="J33" s="23">
        <v>0</v>
      </c>
      <c r="K33" s="23">
        <v>0</v>
      </c>
      <c r="L33" s="23">
        <v>0.8</v>
      </c>
      <c r="M33" s="23">
        <v>-0.1</v>
      </c>
      <c r="N33" s="23">
        <v>-6.9</v>
      </c>
      <c r="O33" s="23">
        <v>0.2</v>
      </c>
      <c r="P33" s="23">
        <v>-0.1</v>
      </c>
      <c r="Q33" s="23">
        <v>0</v>
      </c>
      <c r="R33" s="23">
        <v>-0.7</v>
      </c>
      <c r="S33" s="25">
        <v>0.1</v>
      </c>
    </row>
    <row r="34" spans="1:19" ht="18" customHeight="1" thickBot="1">
      <c r="A34" s="253"/>
      <c r="B34" s="39"/>
      <c r="C34" s="72">
        <v>2</v>
      </c>
      <c r="D34" s="55"/>
      <c r="E34" s="32">
        <v>-0.2</v>
      </c>
      <c r="F34" s="23">
        <v>-0.1</v>
      </c>
      <c r="G34" s="23">
        <v>-0.3</v>
      </c>
      <c r="H34" s="23">
        <v>-0.1</v>
      </c>
      <c r="I34" s="23">
        <v>-1.6</v>
      </c>
      <c r="J34" s="23">
        <v>0</v>
      </c>
      <c r="K34" s="23">
        <v>0</v>
      </c>
      <c r="L34" s="23">
        <v>0</v>
      </c>
      <c r="M34" s="23">
        <v>-0.2</v>
      </c>
      <c r="N34" s="23">
        <v>-2.5</v>
      </c>
      <c r="O34" s="23">
        <v>-0.1</v>
      </c>
      <c r="P34" s="23">
        <v>-0.5</v>
      </c>
      <c r="Q34" s="23">
        <v>0.1</v>
      </c>
      <c r="R34" s="23">
        <v>-0.4</v>
      </c>
      <c r="S34" s="25">
        <v>0</v>
      </c>
    </row>
    <row r="35" spans="1:19" ht="18" customHeight="1">
      <c r="A35" s="252" t="s">
        <v>48</v>
      </c>
      <c r="B35" s="76" t="s">
        <v>38</v>
      </c>
      <c r="C35" s="44">
        <v>2</v>
      </c>
      <c r="D35" s="41" t="s">
        <v>39</v>
      </c>
      <c r="E35" s="51">
        <v>-0.2</v>
      </c>
      <c r="F35" s="13">
        <v>-0.1</v>
      </c>
      <c r="G35" s="13">
        <v>-0.1</v>
      </c>
      <c r="H35" s="13">
        <v>0.1</v>
      </c>
      <c r="I35" s="13">
        <v>-1</v>
      </c>
      <c r="J35" s="13">
        <v>-0.3</v>
      </c>
      <c r="K35" s="13">
        <v>0.1</v>
      </c>
      <c r="L35" s="13">
        <v>0.1</v>
      </c>
      <c r="M35" s="13">
        <v>-1.3</v>
      </c>
      <c r="N35" s="13">
        <v>0.3</v>
      </c>
      <c r="O35" s="13">
        <v>-0.3</v>
      </c>
      <c r="P35" s="13">
        <v>-0.4</v>
      </c>
      <c r="Q35" s="13">
        <v>0.8</v>
      </c>
      <c r="R35" s="13">
        <v>-1.1</v>
      </c>
      <c r="S35" s="15">
        <v>1.1</v>
      </c>
    </row>
    <row r="36" spans="1:19" ht="18" customHeight="1">
      <c r="A36" s="253"/>
      <c r="B36" s="42"/>
      <c r="C36" s="44">
        <v>3</v>
      </c>
      <c r="D36" s="31"/>
      <c r="E36" s="32">
        <v>-0.1</v>
      </c>
      <c r="F36" s="23">
        <v>-0.3</v>
      </c>
      <c r="G36" s="23">
        <v>0</v>
      </c>
      <c r="H36" s="23">
        <v>0.8</v>
      </c>
      <c r="I36" s="23">
        <v>3.6</v>
      </c>
      <c r="J36" s="23">
        <v>-0.2</v>
      </c>
      <c r="K36" s="23">
        <v>0.1</v>
      </c>
      <c r="L36" s="23">
        <v>0</v>
      </c>
      <c r="M36" s="23">
        <v>-1.7</v>
      </c>
      <c r="N36" s="23">
        <v>0.4</v>
      </c>
      <c r="O36" s="23">
        <v>0</v>
      </c>
      <c r="P36" s="23">
        <v>-1.1</v>
      </c>
      <c r="Q36" s="23">
        <v>0.8</v>
      </c>
      <c r="R36" s="23">
        <v>-1.3</v>
      </c>
      <c r="S36" s="25">
        <v>1.2</v>
      </c>
    </row>
    <row r="37" spans="1:19" ht="18" customHeight="1">
      <c r="A37" s="253"/>
      <c r="B37" s="42"/>
      <c r="C37" s="44">
        <v>4</v>
      </c>
      <c r="D37" s="31"/>
      <c r="E37" s="32">
        <v>0</v>
      </c>
      <c r="F37" s="23">
        <v>-0.1</v>
      </c>
      <c r="G37" s="23">
        <v>0</v>
      </c>
      <c r="H37" s="23">
        <v>0.7</v>
      </c>
      <c r="I37" s="23">
        <v>2.8</v>
      </c>
      <c r="J37" s="23">
        <v>-0.2</v>
      </c>
      <c r="K37" s="23">
        <v>0</v>
      </c>
      <c r="L37" s="23">
        <v>0.1</v>
      </c>
      <c r="M37" s="23">
        <v>-1.5</v>
      </c>
      <c r="N37" s="23">
        <v>0.7</v>
      </c>
      <c r="O37" s="23">
        <v>1</v>
      </c>
      <c r="P37" s="23">
        <v>-0.6</v>
      </c>
      <c r="Q37" s="23">
        <v>0.8</v>
      </c>
      <c r="R37" s="23">
        <v>-1.4</v>
      </c>
      <c r="S37" s="25">
        <v>1.2</v>
      </c>
    </row>
    <row r="38" spans="1:19" ht="18" customHeight="1">
      <c r="A38" s="253"/>
      <c r="B38" s="42"/>
      <c r="C38" s="44">
        <v>5</v>
      </c>
      <c r="D38" s="31"/>
      <c r="E38" s="32">
        <v>0</v>
      </c>
      <c r="F38" s="23">
        <v>-0.1</v>
      </c>
      <c r="G38" s="23">
        <v>0</v>
      </c>
      <c r="H38" s="23">
        <v>0.3</v>
      </c>
      <c r="I38" s="23">
        <v>0.9</v>
      </c>
      <c r="J38" s="23">
        <v>-0.3</v>
      </c>
      <c r="K38" s="23">
        <v>0</v>
      </c>
      <c r="L38" s="23">
        <v>0.2</v>
      </c>
      <c r="M38" s="23">
        <v>-1.4</v>
      </c>
      <c r="N38" s="23">
        <v>0.6</v>
      </c>
      <c r="O38" s="23">
        <v>1.2</v>
      </c>
      <c r="P38" s="23">
        <v>-0.6</v>
      </c>
      <c r="Q38" s="23">
        <v>0.8</v>
      </c>
      <c r="R38" s="23">
        <v>-1.4</v>
      </c>
      <c r="S38" s="25">
        <v>1.2</v>
      </c>
    </row>
    <row r="39" spans="1:19" ht="18" customHeight="1">
      <c r="A39" s="253"/>
      <c r="B39" s="42"/>
      <c r="C39" s="44">
        <v>6</v>
      </c>
      <c r="D39" s="31"/>
      <c r="E39" s="32">
        <v>-0.2</v>
      </c>
      <c r="F39" s="23">
        <v>-0.1</v>
      </c>
      <c r="G39" s="23">
        <v>-0.2</v>
      </c>
      <c r="H39" s="23">
        <v>-0.3</v>
      </c>
      <c r="I39" s="23">
        <v>-2.8</v>
      </c>
      <c r="J39" s="23">
        <v>-0.3</v>
      </c>
      <c r="K39" s="23">
        <v>-0.1</v>
      </c>
      <c r="L39" s="23">
        <v>0.3</v>
      </c>
      <c r="M39" s="23">
        <v>-1.6</v>
      </c>
      <c r="N39" s="23">
        <v>0.4</v>
      </c>
      <c r="O39" s="23">
        <v>1</v>
      </c>
      <c r="P39" s="23">
        <v>-0.2</v>
      </c>
      <c r="Q39" s="23">
        <v>0.8</v>
      </c>
      <c r="R39" s="23">
        <v>-2</v>
      </c>
      <c r="S39" s="25">
        <v>1</v>
      </c>
    </row>
    <row r="40" spans="1:19" ht="18" customHeight="1">
      <c r="A40" s="253"/>
      <c r="B40" s="42"/>
      <c r="C40" s="44">
        <v>7</v>
      </c>
      <c r="D40" s="31"/>
      <c r="E40" s="32">
        <v>0</v>
      </c>
      <c r="F40" s="23">
        <v>-0.1</v>
      </c>
      <c r="G40" s="23">
        <v>-0.1</v>
      </c>
      <c r="H40" s="23">
        <v>0.3</v>
      </c>
      <c r="I40" s="23">
        <v>0.8</v>
      </c>
      <c r="J40" s="23">
        <v>-0.2</v>
      </c>
      <c r="K40" s="23">
        <v>0</v>
      </c>
      <c r="L40" s="23">
        <v>0.3</v>
      </c>
      <c r="M40" s="23">
        <v>-1.9</v>
      </c>
      <c r="N40" s="23">
        <v>0.6</v>
      </c>
      <c r="O40" s="23">
        <v>0.7</v>
      </c>
      <c r="P40" s="23">
        <v>0.1</v>
      </c>
      <c r="Q40" s="23">
        <v>0.8</v>
      </c>
      <c r="R40" s="23">
        <v>-1.7</v>
      </c>
      <c r="S40" s="25">
        <v>0</v>
      </c>
    </row>
    <row r="41" spans="1:19" ht="18" customHeight="1">
      <c r="A41" s="253"/>
      <c r="B41" s="42"/>
      <c r="C41" s="44">
        <v>8</v>
      </c>
      <c r="D41" s="31"/>
      <c r="E41" s="32">
        <v>-0.2</v>
      </c>
      <c r="F41" s="23">
        <v>-0.1</v>
      </c>
      <c r="G41" s="23">
        <v>-0.2</v>
      </c>
      <c r="H41" s="23">
        <v>-0.4</v>
      </c>
      <c r="I41" s="23">
        <v>-3.6</v>
      </c>
      <c r="J41" s="23">
        <v>-0.1</v>
      </c>
      <c r="K41" s="23">
        <v>-0.1</v>
      </c>
      <c r="L41" s="23">
        <v>0.2</v>
      </c>
      <c r="M41" s="23">
        <v>-1.8</v>
      </c>
      <c r="N41" s="23">
        <v>0.8</v>
      </c>
      <c r="O41" s="23">
        <v>0.8</v>
      </c>
      <c r="P41" s="23">
        <v>-0.2</v>
      </c>
      <c r="Q41" s="23">
        <v>0.7</v>
      </c>
      <c r="R41" s="23">
        <v>-1.2</v>
      </c>
      <c r="S41" s="25">
        <v>0.4</v>
      </c>
    </row>
    <row r="42" spans="1:19" ht="18" customHeight="1">
      <c r="A42" s="253"/>
      <c r="B42" s="42"/>
      <c r="C42" s="44">
        <v>9</v>
      </c>
      <c r="D42" s="31"/>
      <c r="E42" s="32">
        <v>-0.2</v>
      </c>
      <c r="F42" s="23">
        <v>-0.1</v>
      </c>
      <c r="G42" s="23">
        <v>-0.2</v>
      </c>
      <c r="H42" s="23">
        <v>0.1</v>
      </c>
      <c r="I42" s="23">
        <v>-0.3</v>
      </c>
      <c r="J42" s="23">
        <v>0</v>
      </c>
      <c r="K42" s="23">
        <v>-0.1</v>
      </c>
      <c r="L42" s="23">
        <v>0.2</v>
      </c>
      <c r="M42" s="23">
        <v>-1.7</v>
      </c>
      <c r="N42" s="23">
        <v>0.6</v>
      </c>
      <c r="O42" s="23">
        <v>0.4</v>
      </c>
      <c r="P42" s="23">
        <v>-0.5</v>
      </c>
      <c r="Q42" s="23">
        <v>0.7</v>
      </c>
      <c r="R42" s="23">
        <v>-1.2</v>
      </c>
      <c r="S42" s="25">
        <v>0.3</v>
      </c>
    </row>
    <row r="43" spans="1:19" ht="18" customHeight="1">
      <c r="A43" s="253"/>
      <c r="B43" s="42"/>
      <c r="C43" s="44">
        <v>10</v>
      </c>
      <c r="D43" s="31"/>
      <c r="E43" s="66">
        <v>0.3</v>
      </c>
      <c r="F43" s="67">
        <v>0.1</v>
      </c>
      <c r="G43" s="67">
        <v>0.2</v>
      </c>
      <c r="H43" s="67">
        <v>0.9</v>
      </c>
      <c r="I43" s="67">
        <v>3.6</v>
      </c>
      <c r="J43" s="67">
        <v>0</v>
      </c>
      <c r="K43" s="67">
        <v>-0.1</v>
      </c>
      <c r="L43" s="67">
        <v>1</v>
      </c>
      <c r="M43" s="67">
        <v>-1.5</v>
      </c>
      <c r="N43" s="67">
        <v>0.3</v>
      </c>
      <c r="O43" s="67">
        <v>-0.5</v>
      </c>
      <c r="P43" s="67">
        <v>0.2</v>
      </c>
      <c r="Q43" s="67">
        <v>0.7</v>
      </c>
      <c r="R43" s="67">
        <v>-0.8</v>
      </c>
      <c r="S43" s="68">
        <v>0.7</v>
      </c>
    </row>
    <row r="44" spans="1:19" ht="18" customHeight="1">
      <c r="A44" s="253"/>
      <c r="B44" s="42"/>
      <c r="C44" s="44">
        <v>11</v>
      </c>
      <c r="D44" s="31"/>
      <c r="E44" s="66">
        <v>0.6</v>
      </c>
      <c r="F44" s="67">
        <v>0.4</v>
      </c>
      <c r="G44" s="67">
        <v>0.6</v>
      </c>
      <c r="H44" s="67">
        <v>0.9</v>
      </c>
      <c r="I44" s="67">
        <v>4.2</v>
      </c>
      <c r="J44" s="67">
        <v>0</v>
      </c>
      <c r="K44" s="67">
        <v>0</v>
      </c>
      <c r="L44" s="67">
        <v>2.2</v>
      </c>
      <c r="M44" s="67">
        <v>-1.6</v>
      </c>
      <c r="N44" s="67">
        <v>0.7</v>
      </c>
      <c r="O44" s="67">
        <v>-0.3</v>
      </c>
      <c r="P44" s="67">
        <v>1.5</v>
      </c>
      <c r="Q44" s="67">
        <v>0.7</v>
      </c>
      <c r="R44" s="67">
        <v>-0.6</v>
      </c>
      <c r="S44" s="68">
        <v>0.5</v>
      </c>
    </row>
    <row r="45" spans="1:19" ht="18" customHeight="1">
      <c r="A45" s="253"/>
      <c r="B45" s="42"/>
      <c r="C45" s="44">
        <v>12</v>
      </c>
      <c r="D45" s="31"/>
      <c r="E45" s="66">
        <v>0.7</v>
      </c>
      <c r="F45" s="67">
        <v>0.8</v>
      </c>
      <c r="G45" s="67">
        <v>0.9</v>
      </c>
      <c r="H45" s="67">
        <v>0.9</v>
      </c>
      <c r="I45" s="67">
        <v>2.4</v>
      </c>
      <c r="J45" s="67">
        <v>0.1</v>
      </c>
      <c r="K45" s="67">
        <v>0</v>
      </c>
      <c r="L45" s="67">
        <v>3.6</v>
      </c>
      <c r="M45" s="67">
        <v>-1.7</v>
      </c>
      <c r="N45" s="67">
        <v>0.6</v>
      </c>
      <c r="O45" s="67">
        <v>-0.4</v>
      </c>
      <c r="P45" s="67">
        <v>2.6</v>
      </c>
      <c r="Q45" s="67">
        <v>0.7</v>
      </c>
      <c r="R45" s="67">
        <v>-0.8</v>
      </c>
      <c r="S45" s="68">
        <v>0.5</v>
      </c>
    </row>
    <row r="46" spans="1:19" ht="18" customHeight="1">
      <c r="A46" s="253"/>
      <c r="B46" s="42" t="s">
        <v>47</v>
      </c>
      <c r="C46" s="44">
        <v>1</v>
      </c>
      <c r="D46" s="31" t="s">
        <v>39</v>
      </c>
      <c r="E46" s="66">
        <v>0.7</v>
      </c>
      <c r="F46" s="67">
        <v>0.8</v>
      </c>
      <c r="G46" s="67">
        <v>0.9</v>
      </c>
      <c r="H46" s="67">
        <v>0.5</v>
      </c>
      <c r="I46" s="67">
        <v>-2.1</v>
      </c>
      <c r="J46" s="67">
        <v>0</v>
      </c>
      <c r="K46" s="67">
        <v>0</v>
      </c>
      <c r="L46" s="67">
        <v>3.7</v>
      </c>
      <c r="M46" s="67">
        <v>-1.6</v>
      </c>
      <c r="N46" s="67">
        <v>0.8</v>
      </c>
      <c r="O46" s="67">
        <v>0.2</v>
      </c>
      <c r="P46" s="67">
        <v>2.6</v>
      </c>
      <c r="Q46" s="67">
        <v>0.7</v>
      </c>
      <c r="R46" s="67">
        <v>-0.5</v>
      </c>
      <c r="S46" s="68">
        <v>0.6</v>
      </c>
    </row>
    <row r="47" spans="1:19" ht="18" customHeight="1" thickBot="1">
      <c r="A47" s="254"/>
      <c r="B47" s="77"/>
      <c r="C47" s="75">
        <v>2</v>
      </c>
      <c r="D47" s="78"/>
      <c r="E47" s="35">
        <v>1</v>
      </c>
      <c r="F47" s="37">
        <v>1</v>
      </c>
      <c r="G47" s="37">
        <v>1.1</v>
      </c>
      <c r="H47" s="37">
        <v>1.2</v>
      </c>
      <c r="I47" s="37">
        <v>1.4</v>
      </c>
      <c r="J47" s="37">
        <v>0</v>
      </c>
      <c r="K47" s="37">
        <v>0</v>
      </c>
      <c r="L47" s="37">
        <v>4</v>
      </c>
      <c r="M47" s="37">
        <v>-1.3</v>
      </c>
      <c r="N47" s="37">
        <v>0.6</v>
      </c>
      <c r="O47" s="37">
        <v>0.1</v>
      </c>
      <c r="P47" s="37">
        <v>3</v>
      </c>
      <c r="Q47" s="37">
        <v>0.7</v>
      </c>
      <c r="R47" s="37">
        <v>-0.8</v>
      </c>
      <c r="S47" s="38">
        <v>0.5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T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3.625" style="79" customWidth="1"/>
    <col min="3" max="3" width="18.125" style="79" customWidth="1"/>
    <col min="4" max="10" width="8.625" style="79" customWidth="1"/>
    <col min="11" max="11" width="4.625" style="79" customWidth="1"/>
    <col min="12" max="12" width="3.625" style="79" customWidth="1"/>
    <col min="13" max="13" width="18.125" style="79" customWidth="1"/>
    <col min="14" max="20" width="8.625" style="79" customWidth="1"/>
    <col min="21" max="16384" width="9.00390625" style="79" customWidth="1"/>
  </cols>
  <sheetData>
    <row r="1" spans="1:20" ht="19.5" customHeight="1">
      <c r="A1" s="79" t="s">
        <v>70</v>
      </c>
      <c r="C1" s="80"/>
      <c r="D1" s="80"/>
      <c r="E1" s="80"/>
      <c r="F1" s="80" t="s">
        <v>105</v>
      </c>
      <c r="H1" s="80"/>
      <c r="I1" s="80"/>
      <c r="J1" s="80"/>
      <c r="K1" s="80"/>
      <c r="L1" s="80"/>
      <c r="M1" s="81"/>
      <c r="N1" s="261" t="s">
        <v>71</v>
      </c>
      <c r="O1" s="261"/>
      <c r="P1" s="261"/>
      <c r="Q1" s="261"/>
      <c r="R1" s="80"/>
      <c r="S1" s="80"/>
      <c r="T1" s="80"/>
    </row>
    <row r="2" spans="1:20" ht="19.5" customHeight="1" thickBot="1">
      <c r="A2" s="297" t="s">
        <v>1</v>
      </c>
      <c r="B2" s="298"/>
      <c r="C2" s="298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9.5" customHeight="1">
      <c r="A3" s="266" t="s">
        <v>106</v>
      </c>
      <c r="B3" s="267"/>
      <c r="C3" s="268"/>
      <c r="D3" s="264" t="s">
        <v>107</v>
      </c>
      <c r="E3" s="274" t="s">
        <v>72</v>
      </c>
      <c r="F3" s="275"/>
      <c r="G3" s="274" t="s">
        <v>73</v>
      </c>
      <c r="H3" s="276"/>
      <c r="I3" s="277" t="s">
        <v>74</v>
      </c>
      <c r="J3" s="262" t="s">
        <v>75</v>
      </c>
      <c r="K3" s="266" t="s">
        <v>108</v>
      </c>
      <c r="L3" s="267"/>
      <c r="M3" s="268"/>
      <c r="N3" s="272" t="s">
        <v>109</v>
      </c>
      <c r="O3" s="274" t="s">
        <v>72</v>
      </c>
      <c r="P3" s="275"/>
      <c r="Q3" s="274" t="s">
        <v>73</v>
      </c>
      <c r="R3" s="276"/>
      <c r="S3" s="277" t="s">
        <v>74</v>
      </c>
      <c r="T3" s="262" t="s">
        <v>75</v>
      </c>
    </row>
    <row r="4" spans="1:20" ht="19.5" customHeight="1" thickBot="1">
      <c r="A4" s="269"/>
      <c r="B4" s="270"/>
      <c r="C4" s="271"/>
      <c r="D4" s="265"/>
      <c r="E4" s="82" t="s">
        <v>110</v>
      </c>
      <c r="F4" s="83" t="s">
        <v>76</v>
      </c>
      <c r="G4" s="82" t="s">
        <v>111</v>
      </c>
      <c r="H4" s="83" t="s">
        <v>76</v>
      </c>
      <c r="I4" s="278"/>
      <c r="J4" s="263"/>
      <c r="K4" s="269"/>
      <c r="L4" s="270"/>
      <c r="M4" s="271"/>
      <c r="N4" s="273"/>
      <c r="O4" s="82" t="s">
        <v>111</v>
      </c>
      <c r="P4" s="83" t="s">
        <v>76</v>
      </c>
      <c r="Q4" s="82" t="s">
        <v>111</v>
      </c>
      <c r="R4" s="83" t="s">
        <v>76</v>
      </c>
      <c r="S4" s="278"/>
      <c r="T4" s="263"/>
    </row>
    <row r="5" spans="1:20" ht="19.5" customHeight="1">
      <c r="A5" s="299" t="s">
        <v>112</v>
      </c>
      <c r="B5" s="300"/>
      <c r="C5" s="301"/>
      <c r="D5" s="84">
        <v>101</v>
      </c>
      <c r="E5" s="85">
        <v>0</v>
      </c>
      <c r="F5" s="86">
        <v>1.7</v>
      </c>
      <c r="G5" s="87">
        <v>0</v>
      </c>
      <c r="H5" s="88">
        <v>1.7</v>
      </c>
      <c r="I5" s="89">
        <v>10000</v>
      </c>
      <c r="J5" s="90">
        <v>592</v>
      </c>
      <c r="K5" s="279" t="s">
        <v>113</v>
      </c>
      <c r="L5" s="280"/>
      <c r="M5" s="281"/>
      <c r="N5" s="91">
        <v>99.9</v>
      </c>
      <c r="O5" s="92">
        <v>4</v>
      </c>
      <c r="P5" s="92">
        <v>5.2</v>
      </c>
      <c r="Q5" s="87">
        <v>0.14</v>
      </c>
      <c r="R5" s="87">
        <v>0.18</v>
      </c>
      <c r="S5" s="93">
        <v>362</v>
      </c>
      <c r="T5" s="94">
        <v>63</v>
      </c>
    </row>
    <row r="6" spans="1:20" ht="19.5" customHeight="1">
      <c r="A6" s="302" t="s">
        <v>77</v>
      </c>
      <c r="B6" s="303"/>
      <c r="C6" s="304"/>
      <c r="D6" s="95">
        <v>100.9</v>
      </c>
      <c r="E6" s="96">
        <v>0.1</v>
      </c>
      <c r="F6" s="96">
        <v>1.6</v>
      </c>
      <c r="G6" s="87">
        <v>0.09</v>
      </c>
      <c r="H6" s="97">
        <v>1.54</v>
      </c>
      <c r="I6" s="98">
        <v>9557</v>
      </c>
      <c r="J6" s="99">
        <v>527</v>
      </c>
      <c r="K6" s="100"/>
      <c r="L6" s="282" t="s">
        <v>114</v>
      </c>
      <c r="M6" s="283"/>
      <c r="N6" s="91">
        <v>100.4</v>
      </c>
      <c r="O6" s="92">
        <v>4.8</v>
      </c>
      <c r="P6" s="92">
        <v>5.2</v>
      </c>
      <c r="Q6" s="87">
        <v>0.07</v>
      </c>
      <c r="R6" s="87">
        <v>0.08</v>
      </c>
      <c r="S6" s="93">
        <v>164</v>
      </c>
      <c r="T6" s="94">
        <v>25</v>
      </c>
    </row>
    <row r="7" spans="1:20" ht="19.5" customHeight="1">
      <c r="A7" s="314" t="s">
        <v>78</v>
      </c>
      <c r="B7" s="315"/>
      <c r="C7" s="316"/>
      <c r="D7" s="103">
        <v>101.1</v>
      </c>
      <c r="E7" s="104">
        <v>0</v>
      </c>
      <c r="F7" s="104">
        <v>1.9</v>
      </c>
      <c r="G7" s="87">
        <v>0</v>
      </c>
      <c r="H7" s="97">
        <v>1.7</v>
      </c>
      <c r="I7" s="93">
        <v>8909</v>
      </c>
      <c r="J7" s="99">
        <v>588</v>
      </c>
      <c r="K7" s="105"/>
      <c r="L7" s="106"/>
      <c r="M7" s="107" t="s">
        <v>115</v>
      </c>
      <c r="N7" s="91">
        <v>100</v>
      </c>
      <c r="O7" s="92">
        <v>0</v>
      </c>
      <c r="P7" s="92">
        <v>0</v>
      </c>
      <c r="Q7" s="87">
        <v>0</v>
      </c>
      <c r="R7" s="87">
        <v>0</v>
      </c>
      <c r="S7" s="93">
        <v>11</v>
      </c>
      <c r="T7" s="108">
        <v>2</v>
      </c>
    </row>
    <row r="8" spans="1:20" ht="19.5" customHeight="1">
      <c r="A8" s="308" t="s">
        <v>79</v>
      </c>
      <c r="B8" s="309"/>
      <c r="C8" s="310"/>
      <c r="D8" s="284">
        <v>100.9</v>
      </c>
      <c r="E8" s="286">
        <v>0.1</v>
      </c>
      <c r="F8" s="288">
        <v>1.7</v>
      </c>
      <c r="G8" s="290">
        <v>0.08</v>
      </c>
      <c r="H8" s="290">
        <v>1.45</v>
      </c>
      <c r="I8" s="292">
        <v>8466</v>
      </c>
      <c r="J8" s="335">
        <v>523</v>
      </c>
      <c r="K8" s="100"/>
      <c r="L8" s="109"/>
      <c r="M8" s="110" t="s">
        <v>116</v>
      </c>
      <c r="N8" s="111">
        <v>100.4</v>
      </c>
      <c r="O8" s="112">
        <v>5.1</v>
      </c>
      <c r="P8" s="113">
        <v>5.7</v>
      </c>
      <c r="Q8" s="114">
        <v>0.07</v>
      </c>
      <c r="R8" s="87">
        <v>0.08</v>
      </c>
      <c r="S8" s="115">
        <v>153</v>
      </c>
      <c r="T8" s="116">
        <v>23</v>
      </c>
    </row>
    <row r="9" spans="1:20" ht="19.5" customHeight="1">
      <c r="A9" s="311" t="s">
        <v>117</v>
      </c>
      <c r="B9" s="312"/>
      <c r="C9" s="313"/>
      <c r="D9" s="285"/>
      <c r="E9" s="287"/>
      <c r="F9" s="289"/>
      <c r="G9" s="296"/>
      <c r="H9" s="291"/>
      <c r="I9" s="293"/>
      <c r="J9" s="336"/>
      <c r="K9" s="117"/>
      <c r="L9" s="294" t="s">
        <v>118</v>
      </c>
      <c r="M9" s="295"/>
      <c r="N9" s="118">
        <v>102.1</v>
      </c>
      <c r="O9" s="119">
        <v>5.9</v>
      </c>
      <c r="P9" s="120">
        <v>9.9</v>
      </c>
      <c r="Q9" s="121">
        <v>0.06</v>
      </c>
      <c r="R9" s="87">
        <v>0.11</v>
      </c>
      <c r="S9" s="122">
        <v>114</v>
      </c>
      <c r="T9" s="123">
        <v>20</v>
      </c>
    </row>
    <row r="10" spans="1:20" ht="19.5" customHeight="1">
      <c r="A10" s="308" t="s">
        <v>80</v>
      </c>
      <c r="B10" s="309"/>
      <c r="C10" s="310"/>
      <c r="D10" s="284">
        <v>98.8</v>
      </c>
      <c r="E10" s="286">
        <v>-0.1</v>
      </c>
      <c r="F10" s="288">
        <v>0.2</v>
      </c>
      <c r="G10" s="290">
        <v>-0.06</v>
      </c>
      <c r="H10" s="290">
        <v>0.13</v>
      </c>
      <c r="I10" s="333">
        <v>6471</v>
      </c>
      <c r="J10" s="335">
        <v>366</v>
      </c>
      <c r="K10" s="124"/>
      <c r="L10" s="125"/>
      <c r="M10" s="126" t="s">
        <v>81</v>
      </c>
      <c r="N10" s="91">
        <v>103.7</v>
      </c>
      <c r="O10" s="92">
        <v>8.8</v>
      </c>
      <c r="P10" s="119">
        <v>12.6</v>
      </c>
      <c r="Q10" s="87">
        <v>0.07</v>
      </c>
      <c r="R10" s="87">
        <v>0.09</v>
      </c>
      <c r="S10" s="93">
        <v>80</v>
      </c>
      <c r="T10" s="108">
        <v>13</v>
      </c>
    </row>
    <row r="11" spans="1:20" ht="19.5" customHeight="1">
      <c r="A11" s="311" t="s">
        <v>119</v>
      </c>
      <c r="B11" s="312"/>
      <c r="C11" s="313"/>
      <c r="D11" s="285"/>
      <c r="E11" s="287"/>
      <c r="F11" s="289"/>
      <c r="G11" s="296"/>
      <c r="H11" s="291"/>
      <c r="I11" s="334"/>
      <c r="J11" s="336"/>
      <c r="K11" s="127"/>
      <c r="L11" s="128"/>
      <c r="M11" s="110" t="s">
        <v>120</v>
      </c>
      <c r="N11" s="91">
        <v>98.3</v>
      </c>
      <c r="O11" s="92">
        <v>-0.4</v>
      </c>
      <c r="P11" s="92">
        <v>3.9</v>
      </c>
      <c r="Q11" s="87">
        <v>0</v>
      </c>
      <c r="R11" s="87">
        <v>0.01</v>
      </c>
      <c r="S11" s="93">
        <v>35</v>
      </c>
      <c r="T11" s="108">
        <v>7</v>
      </c>
    </row>
    <row r="12" spans="1:20" ht="19.5" customHeight="1">
      <c r="A12" s="279" t="s">
        <v>121</v>
      </c>
      <c r="B12" s="280"/>
      <c r="C12" s="281"/>
      <c r="D12" s="129">
        <v>102.2</v>
      </c>
      <c r="E12" s="104">
        <v>0.3</v>
      </c>
      <c r="F12" s="104">
        <v>3.5</v>
      </c>
      <c r="G12" s="114">
        <v>0.08</v>
      </c>
      <c r="H12" s="97">
        <v>0.99</v>
      </c>
      <c r="I12" s="93">
        <v>2812</v>
      </c>
      <c r="J12" s="94">
        <v>229</v>
      </c>
      <c r="K12" s="127"/>
      <c r="L12" s="282" t="s">
        <v>122</v>
      </c>
      <c r="M12" s="283"/>
      <c r="N12" s="91">
        <v>91.2</v>
      </c>
      <c r="O12" s="92">
        <v>-1.2</v>
      </c>
      <c r="P12" s="92">
        <v>-1.7</v>
      </c>
      <c r="Q12" s="87">
        <v>0</v>
      </c>
      <c r="R12" s="87">
        <v>-0.01</v>
      </c>
      <c r="S12" s="93">
        <v>43</v>
      </c>
      <c r="T12" s="108">
        <v>7</v>
      </c>
    </row>
    <row r="13" spans="1:20" ht="19.5" customHeight="1">
      <c r="A13" s="305" t="s">
        <v>82</v>
      </c>
      <c r="B13" s="306"/>
      <c r="C13" s="307"/>
      <c r="D13" s="129">
        <v>105</v>
      </c>
      <c r="E13" s="104">
        <v>-0.9</v>
      </c>
      <c r="F13" s="104">
        <v>5.7</v>
      </c>
      <c r="G13" s="114">
        <v>-0.04</v>
      </c>
      <c r="H13" s="97">
        <v>0.25</v>
      </c>
      <c r="I13" s="93">
        <v>443</v>
      </c>
      <c r="J13" s="94">
        <v>65</v>
      </c>
      <c r="K13" s="127"/>
      <c r="L13" s="282" t="s">
        <v>123</v>
      </c>
      <c r="M13" s="283"/>
      <c r="N13" s="91">
        <v>98.6</v>
      </c>
      <c r="O13" s="92">
        <v>0.4</v>
      </c>
      <c r="P13" s="92">
        <v>-1.9</v>
      </c>
      <c r="Q13" s="87">
        <v>0</v>
      </c>
      <c r="R13" s="87">
        <v>0</v>
      </c>
      <c r="S13" s="93">
        <v>25</v>
      </c>
      <c r="T13" s="108">
        <v>7</v>
      </c>
    </row>
    <row r="14" spans="1:20" ht="19.5" customHeight="1">
      <c r="A14" s="305" t="s">
        <v>83</v>
      </c>
      <c r="B14" s="306"/>
      <c r="C14" s="307"/>
      <c r="D14" s="129">
        <v>101.7</v>
      </c>
      <c r="E14" s="104">
        <v>0.5</v>
      </c>
      <c r="F14" s="104">
        <v>3.1</v>
      </c>
      <c r="G14" s="114">
        <v>0.12</v>
      </c>
      <c r="H14" s="97">
        <v>0.74</v>
      </c>
      <c r="I14" s="93">
        <v>2369</v>
      </c>
      <c r="J14" s="94">
        <v>164</v>
      </c>
      <c r="K14" s="127"/>
      <c r="L14" s="282" t="s">
        <v>124</v>
      </c>
      <c r="M14" s="322"/>
      <c r="N14" s="91">
        <v>104.5</v>
      </c>
      <c r="O14" s="92">
        <v>0</v>
      </c>
      <c r="P14" s="92">
        <v>0</v>
      </c>
      <c r="Q14" s="87">
        <v>0</v>
      </c>
      <c r="R14" s="87">
        <v>0</v>
      </c>
      <c r="S14" s="93">
        <v>16</v>
      </c>
      <c r="T14" s="108">
        <v>4</v>
      </c>
    </row>
    <row r="15" spans="1:20" ht="19.5" customHeight="1">
      <c r="A15" s="130"/>
      <c r="B15" s="317" t="s">
        <v>125</v>
      </c>
      <c r="C15" s="318"/>
      <c r="D15" s="129">
        <v>102.6</v>
      </c>
      <c r="E15" s="104">
        <v>1.9</v>
      </c>
      <c r="F15" s="104">
        <v>6.8</v>
      </c>
      <c r="G15" s="114">
        <v>0.05</v>
      </c>
      <c r="H15" s="97">
        <v>0.19</v>
      </c>
      <c r="I15" s="93">
        <v>291</v>
      </c>
      <c r="J15" s="116">
        <v>15</v>
      </c>
      <c r="K15" s="279" t="s">
        <v>126</v>
      </c>
      <c r="L15" s="280"/>
      <c r="M15" s="281"/>
      <c r="N15" s="91">
        <v>101.2</v>
      </c>
      <c r="O15" s="92">
        <v>-0.2</v>
      </c>
      <c r="P15" s="92">
        <v>1.8</v>
      </c>
      <c r="Q15" s="87">
        <v>-0.01</v>
      </c>
      <c r="R15" s="87">
        <v>0.08</v>
      </c>
      <c r="S15" s="93">
        <v>424</v>
      </c>
      <c r="T15" s="94">
        <v>26</v>
      </c>
    </row>
    <row r="16" spans="1:20" ht="19.5" customHeight="1">
      <c r="A16" s="130"/>
      <c r="B16" s="317" t="s">
        <v>127</v>
      </c>
      <c r="C16" s="318"/>
      <c r="D16" s="129">
        <v>103.8</v>
      </c>
      <c r="E16" s="104">
        <v>-2.6</v>
      </c>
      <c r="F16" s="104">
        <v>-1</v>
      </c>
      <c r="G16" s="114">
        <v>-0.06</v>
      </c>
      <c r="H16" s="97">
        <v>-0.02</v>
      </c>
      <c r="I16" s="93">
        <v>215</v>
      </c>
      <c r="J16" s="108">
        <v>33</v>
      </c>
      <c r="K16" s="127"/>
      <c r="L16" s="327" t="s">
        <v>84</v>
      </c>
      <c r="M16" s="328"/>
      <c r="N16" s="91">
        <v>102.6</v>
      </c>
      <c r="O16" s="92">
        <v>-0.7</v>
      </c>
      <c r="P16" s="92">
        <v>3.4</v>
      </c>
      <c r="Q16" s="87">
        <v>-0.01</v>
      </c>
      <c r="R16" s="87">
        <v>0.04</v>
      </c>
      <c r="S16" s="93">
        <v>114</v>
      </c>
      <c r="T16" s="108">
        <v>12</v>
      </c>
    </row>
    <row r="17" spans="1:20" ht="19.5" customHeight="1">
      <c r="A17" s="130"/>
      <c r="B17" s="319" t="s">
        <v>85</v>
      </c>
      <c r="C17" s="320"/>
      <c r="D17" s="129">
        <v>103.8</v>
      </c>
      <c r="E17" s="104">
        <v>-4.9</v>
      </c>
      <c r="F17" s="104">
        <v>-4.9</v>
      </c>
      <c r="G17" s="114">
        <v>-0.07</v>
      </c>
      <c r="H17" s="97">
        <v>-0.07</v>
      </c>
      <c r="I17" s="93">
        <v>135</v>
      </c>
      <c r="J17" s="131">
        <v>18</v>
      </c>
      <c r="K17" s="127"/>
      <c r="L17" s="282" t="s">
        <v>128</v>
      </c>
      <c r="M17" s="283"/>
      <c r="N17" s="91">
        <v>99.8</v>
      </c>
      <c r="O17" s="92">
        <v>0.1</v>
      </c>
      <c r="P17" s="92">
        <v>4</v>
      </c>
      <c r="Q17" s="87">
        <v>0</v>
      </c>
      <c r="R17" s="87">
        <v>0.03</v>
      </c>
      <c r="S17" s="93">
        <v>83</v>
      </c>
      <c r="T17" s="108">
        <v>9</v>
      </c>
    </row>
    <row r="18" spans="1:20" ht="19.5" customHeight="1">
      <c r="A18" s="130"/>
      <c r="B18" s="317" t="s">
        <v>129</v>
      </c>
      <c r="C18" s="318"/>
      <c r="D18" s="129">
        <v>110.9</v>
      </c>
      <c r="E18" s="104">
        <v>2.2</v>
      </c>
      <c r="F18" s="104">
        <v>7.7</v>
      </c>
      <c r="G18" s="114">
        <v>0.06</v>
      </c>
      <c r="H18" s="97">
        <v>0.19</v>
      </c>
      <c r="I18" s="93">
        <v>237</v>
      </c>
      <c r="J18" s="108">
        <v>10</v>
      </c>
      <c r="K18" s="127"/>
      <c r="L18" s="282" t="s">
        <v>130</v>
      </c>
      <c r="M18" s="283"/>
      <c r="N18" s="91">
        <v>101</v>
      </c>
      <c r="O18" s="92">
        <v>0</v>
      </c>
      <c r="P18" s="92">
        <v>0.3</v>
      </c>
      <c r="Q18" s="87">
        <v>0</v>
      </c>
      <c r="R18" s="87">
        <v>0.01</v>
      </c>
      <c r="S18" s="93">
        <v>227</v>
      </c>
      <c r="T18" s="108">
        <v>5</v>
      </c>
    </row>
    <row r="19" spans="1:20" ht="19.5" customHeight="1">
      <c r="A19" s="130"/>
      <c r="B19" s="317" t="s">
        <v>131</v>
      </c>
      <c r="C19" s="318"/>
      <c r="D19" s="129">
        <v>97.8</v>
      </c>
      <c r="E19" s="104">
        <v>-0.4</v>
      </c>
      <c r="F19" s="104">
        <v>1.1</v>
      </c>
      <c r="G19" s="114">
        <v>-0.01</v>
      </c>
      <c r="H19" s="97">
        <v>0.01</v>
      </c>
      <c r="I19" s="93">
        <v>128</v>
      </c>
      <c r="J19" s="108">
        <v>8</v>
      </c>
      <c r="K19" s="279" t="s">
        <v>132</v>
      </c>
      <c r="L19" s="280"/>
      <c r="M19" s="281"/>
      <c r="N19" s="91">
        <v>101.6</v>
      </c>
      <c r="O19" s="92">
        <v>-0.4</v>
      </c>
      <c r="P19" s="92">
        <v>2.8</v>
      </c>
      <c r="Q19" s="87">
        <v>-0.05</v>
      </c>
      <c r="R19" s="87">
        <v>0.36</v>
      </c>
      <c r="S19" s="93">
        <v>1279</v>
      </c>
      <c r="T19" s="94">
        <v>45</v>
      </c>
    </row>
    <row r="20" spans="1:20" ht="19.5" customHeight="1">
      <c r="A20" s="130"/>
      <c r="B20" s="317" t="s">
        <v>86</v>
      </c>
      <c r="C20" s="318"/>
      <c r="D20" s="129">
        <v>105.7</v>
      </c>
      <c r="E20" s="104">
        <v>2.7</v>
      </c>
      <c r="F20" s="104">
        <v>10.9</v>
      </c>
      <c r="G20" s="114">
        <v>0.09</v>
      </c>
      <c r="H20" s="97">
        <v>0.34</v>
      </c>
      <c r="I20" s="93">
        <v>327</v>
      </c>
      <c r="J20" s="108">
        <v>46</v>
      </c>
      <c r="K20" s="127"/>
      <c r="L20" s="282" t="s">
        <v>133</v>
      </c>
      <c r="M20" s="283"/>
      <c r="N20" s="91">
        <v>101.2</v>
      </c>
      <c r="O20" s="92">
        <v>-2.9</v>
      </c>
      <c r="P20" s="92">
        <v>4.4</v>
      </c>
      <c r="Q20" s="87">
        <v>-0.06</v>
      </c>
      <c r="R20" s="87">
        <v>0.08</v>
      </c>
      <c r="S20" s="93">
        <v>192</v>
      </c>
      <c r="T20" s="108">
        <v>14</v>
      </c>
    </row>
    <row r="21" spans="1:20" ht="19.5" customHeight="1">
      <c r="A21" s="130"/>
      <c r="B21" s="319" t="s">
        <v>87</v>
      </c>
      <c r="C21" s="320"/>
      <c r="D21" s="129">
        <v>110.4</v>
      </c>
      <c r="E21" s="104">
        <v>3.9</v>
      </c>
      <c r="F21" s="104">
        <v>16.6</v>
      </c>
      <c r="G21" s="114">
        <v>0.09</v>
      </c>
      <c r="H21" s="97">
        <v>0.33</v>
      </c>
      <c r="I21" s="93">
        <v>211</v>
      </c>
      <c r="J21" s="108">
        <v>29</v>
      </c>
      <c r="K21" s="127"/>
      <c r="L21" s="282" t="s">
        <v>134</v>
      </c>
      <c r="M21" s="283"/>
      <c r="N21" s="91">
        <v>107.5</v>
      </c>
      <c r="O21" s="92">
        <v>0.1</v>
      </c>
      <c r="P21" s="92">
        <v>5.1</v>
      </c>
      <c r="Q21" s="87">
        <v>0.01</v>
      </c>
      <c r="R21" s="87">
        <v>0.33</v>
      </c>
      <c r="S21" s="93">
        <v>627</v>
      </c>
      <c r="T21" s="108">
        <v>21</v>
      </c>
    </row>
    <row r="22" spans="1:20" ht="19.5" customHeight="1">
      <c r="A22" s="130"/>
      <c r="B22" s="317" t="s">
        <v>135</v>
      </c>
      <c r="C22" s="318"/>
      <c r="D22" s="129">
        <v>95.8</v>
      </c>
      <c r="E22" s="104">
        <v>-5.1</v>
      </c>
      <c r="F22" s="104">
        <v>0</v>
      </c>
      <c r="G22" s="114">
        <v>-0.05</v>
      </c>
      <c r="H22" s="97">
        <v>0</v>
      </c>
      <c r="I22" s="93">
        <v>102</v>
      </c>
      <c r="J22" s="108">
        <v>19</v>
      </c>
      <c r="K22" s="127"/>
      <c r="L22" s="282" t="s">
        <v>136</v>
      </c>
      <c r="M22" s="283"/>
      <c r="N22" s="91">
        <v>93.7</v>
      </c>
      <c r="O22" s="92">
        <v>0</v>
      </c>
      <c r="P22" s="92">
        <v>-1.3</v>
      </c>
      <c r="Q22" s="87">
        <v>0</v>
      </c>
      <c r="R22" s="87">
        <v>-0.06</v>
      </c>
      <c r="S22" s="93">
        <v>459</v>
      </c>
      <c r="T22" s="108">
        <v>10</v>
      </c>
    </row>
    <row r="23" spans="1:20" ht="19.5" customHeight="1">
      <c r="A23" s="130"/>
      <c r="B23" s="319" t="s">
        <v>88</v>
      </c>
      <c r="C23" s="320"/>
      <c r="D23" s="129">
        <v>95</v>
      </c>
      <c r="E23" s="104">
        <v>-5.9</v>
      </c>
      <c r="F23" s="104">
        <v>-0.6</v>
      </c>
      <c r="G23" s="114">
        <v>-0.06</v>
      </c>
      <c r="H23" s="97">
        <v>-0.01</v>
      </c>
      <c r="I23" s="93">
        <v>98</v>
      </c>
      <c r="J23" s="108">
        <v>18</v>
      </c>
      <c r="K23" s="279" t="s">
        <v>137</v>
      </c>
      <c r="L23" s="280"/>
      <c r="M23" s="281"/>
      <c r="N23" s="91">
        <v>102.3</v>
      </c>
      <c r="O23" s="92">
        <v>0</v>
      </c>
      <c r="P23" s="92">
        <v>1.7</v>
      </c>
      <c r="Q23" s="87">
        <v>0</v>
      </c>
      <c r="R23" s="87">
        <v>0.08</v>
      </c>
      <c r="S23" s="93">
        <v>440</v>
      </c>
      <c r="T23" s="94">
        <v>16</v>
      </c>
    </row>
    <row r="24" spans="1:20" ht="19.5" customHeight="1">
      <c r="A24" s="130"/>
      <c r="B24" s="317" t="s">
        <v>138</v>
      </c>
      <c r="C24" s="318"/>
      <c r="D24" s="129">
        <v>101.7</v>
      </c>
      <c r="E24" s="104">
        <v>0</v>
      </c>
      <c r="F24" s="104">
        <v>4.8</v>
      </c>
      <c r="G24" s="114">
        <v>0</v>
      </c>
      <c r="H24" s="97">
        <v>0.06</v>
      </c>
      <c r="I24" s="93">
        <v>121</v>
      </c>
      <c r="J24" s="108">
        <v>17</v>
      </c>
      <c r="K24" s="127"/>
      <c r="L24" s="282" t="s">
        <v>139</v>
      </c>
      <c r="M24" s="283"/>
      <c r="N24" s="91">
        <v>101.2</v>
      </c>
      <c r="O24" s="92">
        <v>0</v>
      </c>
      <c r="P24" s="92">
        <v>0.3</v>
      </c>
      <c r="Q24" s="87">
        <v>0</v>
      </c>
      <c r="R24" s="87">
        <v>0.01</v>
      </c>
      <c r="S24" s="93">
        <v>314</v>
      </c>
      <c r="T24" s="108">
        <v>11</v>
      </c>
    </row>
    <row r="25" spans="1:20" ht="19.5" customHeight="1">
      <c r="A25" s="130"/>
      <c r="B25" s="317" t="s">
        <v>140</v>
      </c>
      <c r="C25" s="318"/>
      <c r="D25" s="129">
        <v>99.9</v>
      </c>
      <c r="E25" s="104">
        <v>0</v>
      </c>
      <c r="F25" s="104">
        <v>-0.6</v>
      </c>
      <c r="G25" s="114">
        <v>0</v>
      </c>
      <c r="H25" s="97">
        <v>-0.01</v>
      </c>
      <c r="I25" s="93">
        <v>206</v>
      </c>
      <c r="J25" s="108">
        <v>17</v>
      </c>
      <c r="K25" s="127"/>
      <c r="L25" s="323" t="s">
        <v>89</v>
      </c>
      <c r="M25" s="324"/>
      <c r="N25" s="91">
        <v>101</v>
      </c>
      <c r="O25" s="92">
        <v>0</v>
      </c>
      <c r="P25" s="92">
        <v>0</v>
      </c>
      <c r="Q25" s="87">
        <v>0</v>
      </c>
      <c r="R25" s="87">
        <v>0</v>
      </c>
      <c r="S25" s="93">
        <v>10</v>
      </c>
      <c r="T25" s="108">
        <v>2</v>
      </c>
    </row>
    <row r="26" spans="1:20" ht="19.5" customHeight="1">
      <c r="A26" s="130"/>
      <c r="B26" s="317" t="s">
        <v>141</v>
      </c>
      <c r="C26" s="318"/>
      <c r="D26" s="129">
        <v>101.7</v>
      </c>
      <c r="E26" s="104">
        <v>-0.3</v>
      </c>
      <c r="F26" s="104">
        <v>2.9</v>
      </c>
      <c r="G26" s="114">
        <v>-0.01</v>
      </c>
      <c r="H26" s="97">
        <v>0.1</v>
      </c>
      <c r="I26" s="93">
        <v>336</v>
      </c>
      <c r="J26" s="108">
        <v>17</v>
      </c>
      <c r="K26" s="127"/>
      <c r="L26" s="282" t="s">
        <v>142</v>
      </c>
      <c r="M26" s="283"/>
      <c r="N26" s="91">
        <v>105.4</v>
      </c>
      <c r="O26" s="92">
        <v>0</v>
      </c>
      <c r="P26" s="92">
        <v>5.6</v>
      </c>
      <c r="Q26" s="87">
        <v>0</v>
      </c>
      <c r="R26" s="87">
        <v>0.07</v>
      </c>
      <c r="S26" s="93">
        <v>116</v>
      </c>
      <c r="T26" s="108">
        <v>3</v>
      </c>
    </row>
    <row r="27" spans="1:20" ht="19.5" customHeight="1">
      <c r="A27" s="130"/>
      <c r="B27" s="317" t="s">
        <v>143</v>
      </c>
      <c r="C27" s="318"/>
      <c r="D27" s="129">
        <v>97.7</v>
      </c>
      <c r="E27" s="104">
        <v>-0.5</v>
      </c>
      <c r="F27" s="104">
        <v>3.9</v>
      </c>
      <c r="G27" s="114">
        <v>-0.01</v>
      </c>
      <c r="H27" s="97">
        <v>0.07</v>
      </c>
      <c r="I27" s="93">
        <v>188</v>
      </c>
      <c r="J27" s="108">
        <v>14</v>
      </c>
      <c r="K27" s="279" t="s">
        <v>144</v>
      </c>
      <c r="L27" s="280"/>
      <c r="M27" s="281"/>
      <c r="N27" s="91">
        <v>94.6</v>
      </c>
      <c r="O27" s="92">
        <v>-0.6</v>
      </c>
      <c r="P27" s="92">
        <v>-2.1</v>
      </c>
      <c r="Q27" s="87">
        <v>-0.05</v>
      </c>
      <c r="R27" s="87">
        <v>-0.17</v>
      </c>
      <c r="S27" s="93">
        <v>864</v>
      </c>
      <c r="T27" s="94">
        <v>85</v>
      </c>
    </row>
    <row r="28" spans="1:20" ht="19.5" customHeight="1">
      <c r="A28" s="130"/>
      <c r="B28" s="317" t="s">
        <v>145</v>
      </c>
      <c r="C28" s="318"/>
      <c r="D28" s="129">
        <v>97.7</v>
      </c>
      <c r="E28" s="104">
        <v>0</v>
      </c>
      <c r="F28" s="104">
        <v>-0.9</v>
      </c>
      <c r="G28" s="114">
        <v>0</v>
      </c>
      <c r="H28" s="97">
        <v>-0.01</v>
      </c>
      <c r="I28" s="93">
        <v>123</v>
      </c>
      <c r="J28" s="108">
        <v>8</v>
      </c>
      <c r="K28" s="127"/>
      <c r="L28" s="282" t="s">
        <v>90</v>
      </c>
      <c r="M28" s="283"/>
      <c r="N28" s="91">
        <v>53.2</v>
      </c>
      <c r="O28" s="92">
        <v>-5.3</v>
      </c>
      <c r="P28" s="92">
        <v>-20.2</v>
      </c>
      <c r="Q28" s="87">
        <v>-0.02</v>
      </c>
      <c r="R28" s="87">
        <v>-0.11</v>
      </c>
      <c r="S28" s="93">
        <v>84</v>
      </c>
      <c r="T28" s="108">
        <v>13</v>
      </c>
    </row>
    <row r="29" spans="1:20" ht="19.5" customHeight="1">
      <c r="A29" s="130"/>
      <c r="B29" s="317" t="s">
        <v>146</v>
      </c>
      <c r="C29" s="318"/>
      <c r="D29" s="129">
        <v>101.5</v>
      </c>
      <c r="E29" s="104">
        <v>0</v>
      </c>
      <c r="F29" s="104">
        <v>1.3</v>
      </c>
      <c r="G29" s="114">
        <v>0</v>
      </c>
      <c r="H29" s="97">
        <v>0.07</v>
      </c>
      <c r="I29" s="93">
        <v>539</v>
      </c>
      <c r="J29" s="108">
        <v>25</v>
      </c>
      <c r="K29" s="127"/>
      <c r="L29" s="282" t="s">
        <v>147</v>
      </c>
      <c r="M29" s="283"/>
      <c r="N29" s="91">
        <v>93.5</v>
      </c>
      <c r="O29" s="92">
        <v>-0.8</v>
      </c>
      <c r="P29" s="92">
        <v>-5.7</v>
      </c>
      <c r="Q29" s="87">
        <v>-0.01</v>
      </c>
      <c r="R29" s="87">
        <v>-0.1</v>
      </c>
      <c r="S29" s="93">
        <v>174</v>
      </c>
      <c r="T29" s="108">
        <v>32</v>
      </c>
    </row>
    <row r="30" spans="1:20" ht="19.5" customHeight="1">
      <c r="A30" s="279" t="s">
        <v>148</v>
      </c>
      <c r="B30" s="280"/>
      <c r="C30" s="281"/>
      <c r="D30" s="129">
        <v>100.5</v>
      </c>
      <c r="E30" s="104">
        <v>-0.1</v>
      </c>
      <c r="F30" s="104">
        <v>0.4</v>
      </c>
      <c r="G30" s="114">
        <v>-0.02</v>
      </c>
      <c r="H30" s="97">
        <v>0.08</v>
      </c>
      <c r="I30" s="93">
        <v>2090</v>
      </c>
      <c r="J30" s="94">
        <v>27</v>
      </c>
      <c r="K30" s="127"/>
      <c r="L30" s="282" t="s">
        <v>149</v>
      </c>
      <c r="M30" s="283"/>
      <c r="N30" s="91">
        <v>100.5</v>
      </c>
      <c r="O30" s="92">
        <v>-0.1</v>
      </c>
      <c r="P30" s="92">
        <v>0</v>
      </c>
      <c r="Q30" s="87">
        <v>0</v>
      </c>
      <c r="R30" s="87">
        <v>0</v>
      </c>
      <c r="S30" s="93">
        <v>175</v>
      </c>
      <c r="T30" s="108">
        <v>11</v>
      </c>
    </row>
    <row r="31" spans="1:20" ht="19.5" customHeight="1">
      <c r="A31" s="302" t="s">
        <v>91</v>
      </c>
      <c r="B31" s="321"/>
      <c r="C31" s="318"/>
      <c r="D31" s="129">
        <v>100.6</v>
      </c>
      <c r="E31" s="104">
        <v>0</v>
      </c>
      <c r="F31" s="104">
        <v>0.6</v>
      </c>
      <c r="G31" s="114">
        <v>0</v>
      </c>
      <c r="H31" s="97">
        <v>0.06</v>
      </c>
      <c r="I31" s="93">
        <v>999</v>
      </c>
      <c r="J31" s="94">
        <v>23</v>
      </c>
      <c r="K31" s="127"/>
      <c r="L31" s="282" t="s">
        <v>150</v>
      </c>
      <c r="M31" s="283"/>
      <c r="N31" s="91">
        <v>100.7</v>
      </c>
      <c r="O31" s="92">
        <v>-0.2</v>
      </c>
      <c r="P31" s="92">
        <v>1</v>
      </c>
      <c r="Q31" s="87">
        <v>-0.01</v>
      </c>
      <c r="R31" s="87">
        <v>0.04</v>
      </c>
      <c r="S31" s="93">
        <v>432</v>
      </c>
      <c r="T31" s="108">
        <v>29</v>
      </c>
    </row>
    <row r="32" spans="1:20" ht="19.5" customHeight="1">
      <c r="A32" s="130"/>
      <c r="B32" s="317" t="s">
        <v>151</v>
      </c>
      <c r="C32" s="318"/>
      <c r="D32" s="129">
        <v>100.5</v>
      </c>
      <c r="E32" s="104">
        <v>0</v>
      </c>
      <c r="F32" s="104">
        <v>0.4</v>
      </c>
      <c r="G32" s="114">
        <v>0</v>
      </c>
      <c r="H32" s="97">
        <v>0.08</v>
      </c>
      <c r="I32" s="93">
        <v>1978</v>
      </c>
      <c r="J32" s="108">
        <v>10</v>
      </c>
      <c r="K32" s="279" t="s">
        <v>152</v>
      </c>
      <c r="L32" s="280"/>
      <c r="M32" s="281"/>
      <c r="N32" s="91">
        <v>100.4</v>
      </c>
      <c r="O32" s="92">
        <v>0</v>
      </c>
      <c r="P32" s="92">
        <v>-0.1</v>
      </c>
      <c r="Q32" s="87">
        <v>0</v>
      </c>
      <c r="R32" s="87">
        <v>-0.01</v>
      </c>
      <c r="S32" s="93">
        <v>548</v>
      </c>
      <c r="T32" s="94">
        <v>43</v>
      </c>
    </row>
    <row r="33" spans="1:20" ht="19.5" customHeight="1">
      <c r="A33" s="132" t="s">
        <v>92</v>
      </c>
      <c r="B33" s="332" t="s">
        <v>93</v>
      </c>
      <c r="C33" s="304"/>
      <c r="D33" s="129">
        <v>100.5</v>
      </c>
      <c r="E33" s="104">
        <v>0.1</v>
      </c>
      <c r="F33" s="104">
        <v>0.5</v>
      </c>
      <c r="G33" s="114">
        <v>0.01</v>
      </c>
      <c r="H33" s="97">
        <v>0.04</v>
      </c>
      <c r="I33" s="93">
        <v>887</v>
      </c>
      <c r="J33" s="94">
        <v>6</v>
      </c>
      <c r="K33" s="127"/>
      <c r="L33" s="282" t="s">
        <v>153</v>
      </c>
      <c r="M33" s="283"/>
      <c r="N33" s="91">
        <v>100</v>
      </c>
      <c r="O33" s="92">
        <v>0</v>
      </c>
      <c r="P33" s="92">
        <v>0</v>
      </c>
      <c r="Q33" s="87">
        <v>0</v>
      </c>
      <c r="R33" s="87">
        <v>0</v>
      </c>
      <c r="S33" s="93">
        <v>77</v>
      </c>
      <c r="T33" s="108">
        <v>6</v>
      </c>
    </row>
    <row r="34" spans="1:20" ht="19.5" customHeight="1">
      <c r="A34" s="100"/>
      <c r="B34" s="282" t="s">
        <v>154</v>
      </c>
      <c r="C34" s="283"/>
      <c r="D34" s="129">
        <v>101.7</v>
      </c>
      <c r="E34" s="92">
        <v>-0.7</v>
      </c>
      <c r="F34" s="92">
        <v>1.5</v>
      </c>
      <c r="G34" s="114">
        <v>-0.01</v>
      </c>
      <c r="H34" s="97">
        <v>0.02</v>
      </c>
      <c r="I34" s="93">
        <v>112</v>
      </c>
      <c r="J34" s="108">
        <v>17</v>
      </c>
      <c r="K34" s="127"/>
      <c r="L34" s="282" t="s">
        <v>155</v>
      </c>
      <c r="M34" s="283"/>
      <c r="N34" s="91">
        <v>94.8</v>
      </c>
      <c r="O34" s="92">
        <v>-0.1</v>
      </c>
      <c r="P34" s="92">
        <v>-2.4</v>
      </c>
      <c r="Q34" s="87">
        <v>0</v>
      </c>
      <c r="R34" s="87">
        <v>-0.03</v>
      </c>
      <c r="S34" s="93">
        <v>126</v>
      </c>
      <c r="T34" s="108">
        <v>19</v>
      </c>
    </row>
    <row r="35" spans="1:20" ht="19.5" customHeight="1">
      <c r="A35" s="279" t="s">
        <v>156</v>
      </c>
      <c r="B35" s="280"/>
      <c r="C35" s="281"/>
      <c r="D35" s="129">
        <v>107.9</v>
      </c>
      <c r="E35" s="92">
        <v>0.2</v>
      </c>
      <c r="F35" s="92">
        <v>3.4</v>
      </c>
      <c r="G35" s="114">
        <v>0.02</v>
      </c>
      <c r="H35" s="97">
        <v>0.31</v>
      </c>
      <c r="I35" s="93">
        <v>869</v>
      </c>
      <c r="J35" s="94">
        <v>6</v>
      </c>
      <c r="K35" s="127"/>
      <c r="L35" s="323" t="s">
        <v>94</v>
      </c>
      <c r="M35" s="324"/>
      <c r="N35" s="91">
        <v>101</v>
      </c>
      <c r="O35" s="92">
        <v>0</v>
      </c>
      <c r="P35" s="92">
        <v>2.3</v>
      </c>
      <c r="Q35" s="87">
        <v>0</v>
      </c>
      <c r="R35" s="87">
        <v>0.01</v>
      </c>
      <c r="S35" s="93">
        <v>45</v>
      </c>
      <c r="T35" s="108">
        <v>9</v>
      </c>
    </row>
    <row r="36" spans="1:20" ht="19.5" customHeight="1">
      <c r="A36" s="100"/>
      <c r="B36" s="282" t="s">
        <v>157</v>
      </c>
      <c r="C36" s="322"/>
      <c r="D36" s="129">
        <v>107.5</v>
      </c>
      <c r="E36" s="92">
        <v>0</v>
      </c>
      <c r="F36" s="92">
        <v>2.2</v>
      </c>
      <c r="G36" s="114">
        <v>0</v>
      </c>
      <c r="H36" s="97">
        <v>0.09</v>
      </c>
      <c r="I36" s="93">
        <v>386</v>
      </c>
      <c r="J36" s="108">
        <v>1</v>
      </c>
      <c r="K36" s="127"/>
      <c r="L36" s="282" t="s">
        <v>158</v>
      </c>
      <c r="M36" s="283"/>
      <c r="N36" s="91">
        <v>109.2</v>
      </c>
      <c r="O36" s="92">
        <v>0</v>
      </c>
      <c r="P36" s="92">
        <v>0.1</v>
      </c>
      <c r="Q36" s="87">
        <v>0</v>
      </c>
      <c r="R36" s="87">
        <v>0</v>
      </c>
      <c r="S36" s="93">
        <v>66</v>
      </c>
      <c r="T36" s="108">
        <v>2</v>
      </c>
    </row>
    <row r="37" spans="1:20" ht="19.5" customHeight="1">
      <c r="A37" s="100"/>
      <c r="B37" s="282" t="s">
        <v>159</v>
      </c>
      <c r="C37" s="322"/>
      <c r="D37" s="129">
        <v>114.2</v>
      </c>
      <c r="E37" s="92">
        <v>0.7</v>
      </c>
      <c r="F37" s="92">
        <v>7.7</v>
      </c>
      <c r="G37" s="114">
        <v>0.02</v>
      </c>
      <c r="H37" s="97">
        <v>0.17</v>
      </c>
      <c r="I37" s="93">
        <v>210</v>
      </c>
      <c r="J37" s="108">
        <v>2</v>
      </c>
      <c r="K37" s="127"/>
      <c r="L37" s="282" t="s">
        <v>95</v>
      </c>
      <c r="M37" s="283"/>
      <c r="N37" s="91">
        <v>100.9</v>
      </c>
      <c r="O37" s="92">
        <v>0</v>
      </c>
      <c r="P37" s="92">
        <v>0.5</v>
      </c>
      <c r="Q37" s="87">
        <v>0</v>
      </c>
      <c r="R37" s="87">
        <v>0.01</v>
      </c>
      <c r="S37" s="93">
        <v>235</v>
      </c>
      <c r="T37" s="108">
        <v>7</v>
      </c>
    </row>
    <row r="38" spans="1:20" ht="19.5" customHeight="1">
      <c r="A38" s="100"/>
      <c r="B38" s="282" t="s">
        <v>160</v>
      </c>
      <c r="C38" s="283"/>
      <c r="D38" s="129">
        <v>153.9</v>
      </c>
      <c r="E38" s="92">
        <v>-0.5</v>
      </c>
      <c r="F38" s="92">
        <v>19.1</v>
      </c>
      <c r="G38" s="114">
        <v>0</v>
      </c>
      <c r="H38" s="97">
        <v>0.04</v>
      </c>
      <c r="I38" s="93">
        <v>18</v>
      </c>
      <c r="J38" s="108">
        <v>1</v>
      </c>
      <c r="K38" s="127"/>
      <c r="L38" s="101"/>
      <c r="M38" s="102"/>
      <c r="N38" s="91"/>
      <c r="O38" s="92"/>
      <c r="P38" s="92"/>
      <c r="Q38" s="87"/>
      <c r="R38" s="87"/>
      <c r="S38" s="93"/>
      <c r="T38" s="108"/>
    </row>
    <row r="39" spans="1:20" ht="19.5" customHeight="1">
      <c r="A39" s="100"/>
      <c r="B39" s="282" t="s">
        <v>161</v>
      </c>
      <c r="C39" s="283"/>
      <c r="D39" s="91">
        <v>100</v>
      </c>
      <c r="E39" s="92">
        <v>0</v>
      </c>
      <c r="F39" s="92">
        <v>0</v>
      </c>
      <c r="G39" s="114">
        <v>0</v>
      </c>
      <c r="H39" s="97">
        <v>0</v>
      </c>
      <c r="I39" s="93">
        <v>255</v>
      </c>
      <c r="J39" s="108">
        <v>2</v>
      </c>
      <c r="K39" s="329"/>
      <c r="L39" s="330"/>
      <c r="M39" s="283"/>
      <c r="N39" s="91"/>
      <c r="O39" s="92"/>
      <c r="P39" s="92"/>
      <c r="Q39" s="87"/>
      <c r="R39" s="87"/>
      <c r="S39" s="93"/>
      <c r="T39" s="108"/>
    </row>
    <row r="40" spans="1:20" ht="19.5" customHeight="1">
      <c r="A40" s="279" t="s">
        <v>162</v>
      </c>
      <c r="B40" s="280"/>
      <c r="C40" s="281"/>
      <c r="D40" s="91">
        <v>91.5</v>
      </c>
      <c r="E40" s="92">
        <v>-2.5</v>
      </c>
      <c r="F40" s="92">
        <v>-3.8</v>
      </c>
      <c r="G40" s="114">
        <v>-0.07</v>
      </c>
      <c r="H40" s="97">
        <v>-0.11</v>
      </c>
      <c r="I40" s="93">
        <v>312</v>
      </c>
      <c r="J40" s="94">
        <v>52</v>
      </c>
      <c r="K40" s="331" t="s">
        <v>96</v>
      </c>
      <c r="L40" s="330"/>
      <c r="M40" s="283"/>
      <c r="N40" s="91"/>
      <c r="O40" s="92"/>
      <c r="P40" s="92"/>
      <c r="Q40" s="87"/>
      <c r="R40" s="87"/>
      <c r="S40" s="93"/>
      <c r="T40" s="108"/>
    </row>
    <row r="41" spans="1:20" ht="19.5" customHeight="1">
      <c r="A41" s="100"/>
      <c r="B41" s="282" t="s">
        <v>163</v>
      </c>
      <c r="C41" s="283"/>
      <c r="D41" s="91">
        <v>72</v>
      </c>
      <c r="E41" s="92">
        <v>-3</v>
      </c>
      <c r="F41" s="92">
        <v>-10.6</v>
      </c>
      <c r="G41" s="114">
        <v>-0.02</v>
      </c>
      <c r="H41" s="97">
        <v>-0.07</v>
      </c>
      <c r="I41" s="93">
        <v>84</v>
      </c>
      <c r="J41" s="108">
        <v>14</v>
      </c>
      <c r="K41" s="302" t="s">
        <v>164</v>
      </c>
      <c r="L41" s="321"/>
      <c r="M41" s="318"/>
      <c r="N41" s="133">
        <v>113.9</v>
      </c>
      <c r="O41" s="134">
        <v>0.2</v>
      </c>
      <c r="P41" s="134">
        <v>6.8</v>
      </c>
      <c r="Q41" s="87">
        <v>0.02</v>
      </c>
      <c r="R41" s="87">
        <v>0.62</v>
      </c>
      <c r="S41" s="115">
        <v>839</v>
      </c>
      <c r="T41" s="116">
        <v>5</v>
      </c>
    </row>
    <row r="42" spans="1:20" ht="19.5" customHeight="1">
      <c r="A42" s="100"/>
      <c r="B42" s="282" t="s">
        <v>97</v>
      </c>
      <c r="C42" s="283"/>
      <c r="D42" s="91">
        <v>85.4</v>
      </c>
      <c r="E42" s="92">
        <v>-7</v>
      </c>
      <c r="F42" s="92">
        <v>-10.5</v>
      </c>
      <c r="G42" s="114">
        <v>-0.01</v>
      </c>
      <c r="H42" s="97">
        <v>-0.02</v>
      </c>
      <c r="I42" s="93">
        <v>22</v>
      </c>
      <c r="J42" s="108">
        <v>4</v>
      </c>
      <c r="K42" s="302" t="s">
        <v>98</v>
      </c>
      <c r="L42" s="321"/>
      <c r="M42" s="318"/>
      <c r="N42" s="133">
        <v>101.6</v>
      </c>
      <c r="O42" s="134">
        <v>-0.1</v>
      </c>
      <c r="P42" s="134">
        <v>1</v>
      </c>
      <c r="Q42" s="87">
        <v>-0.01</v>
      </c>
      <c r="R42" s="87">
        <v>0.05</v>
      </c>
      <c r="S42" s="115">
        <v>536</v>
      </c>
      <c r="T42" s="116">
        <v>30</v>
      </c>
    </row>
    <row r="43" spans="1:20" ht="19.5" customHeight="1">
      <c r="A43" s="100"/>
      <c r="B43" s="282" t="s">
        <v>99</v>
      </c>
      <c r="C43" s="283"/>
      <c r="D43" s="91">
        <v>108.1</v>
      </c>
      <c r="E43" s="92">
        <v>-1</v>
      </c>
      <c r="F43" s="92">
        <v>10.1</v>
      </c>
      <c r="G43" s="114">
        <v>0</v>
      </c>
      <c r="H43" s="97">
        <v>0.02</v>
      </c>
      <c r="I43" s="93">
        <v>18</v>
      </c>
      <c r="J43" s="108">
        <v>5</v>
      </c>
      <c r="K43" s="302" t="s">
        <v>100</v>
      </c>
      <c r="L43" s="321"/>
      <c r="M43" s="318"/>
      <c r="N43" s="133">
        <v>95</v>
      </c>
      <c r="O43" s="134">
        <v>-1.1</v>
      </c>
      <c r="P43" s="134">
        <v>-1.1</v>
      </c>
      <c r="Q43" s="87">
        <v>-0.1</v>
      </c>
      <c r="R43" s="87">
        <v>-0.11</v>
      </c>
      <c r="S43" s="115">
        <v>958</v>
      </c>
      <c r="T43" s="116">
        <v>84</v>
      </c>
    </row>
    <row r="44" spans="1:20" ht="19.5" customHeight="1">
      <c r="A44" s="100"/>
      <c r="B44" s="282" t="s">
        <v>101</v>
      </c>
      <c r="C44" s="283"/>
      <c r="D44" s="91">
        <v>105.5</v>
      </c>
      <c r="E44" s="92">
        <v>0.9</v>
      </c>
      <c r="F44" s="92">
        <v>2.3</v>
      </c>
      <c r="G44" s="114">
        <v>0.01</v>
      </c>
      <c r="H44" s="97">
        <v>0.01</v>
      </c>
      <c r="I44" s="93">
        <v>61</v>
      </c>
      <c r="J44" s="108">
        <v>14</v>
      </c>
      <c r="K44" s="302" t="s">
        <v>102</v>
      </c>
      <c r="L44" s="321"/>
      <c r="M44" s="321"/>
      <c r="N44" s="135">
        <v>94.9</v>
      </c>
      <c r="O44" s="136">
        <v>0</v>
      </c>
      <c r="P44" s="136">
        <v>-1</v>
      </c>
      <c r="Q44" s="87">
        <v>0</v>
      </c>
      <c r="R44" s="87">
        <v>-0.05</v>
      </c>
      <c r="S44" s="137">
        <v>537</v>
      </c>
      <c r="T44" s="116">
        <v>6</v>
      </c>
    </row>
    <row r="45" spans="1:20" ht="19.5" customHeight="1">
      <c r="A45" s="100"/>
      <c r="B45" s="282" t="s">
        <v>103</v>
      </c>
      <c r="C45" s="283"/>
      <c r="D45" s="91">
        <v>95.9</v>
      </c>
      <c r="E45" s="92">
        <v>-3.9</v>
      </c>
      <c r="F45" s="92">
        <v>-4.7</v>
      </c>
      <c r="G45" s="114">
        <v>-0.04</v>
      </c>
      <c r="H45" s="97">
        <v>-0.05</v>
      </c>
      <c r="I45" s="93">
        <v>107</v>
      </c>
      <c r="J45" s="108">
        <v>11</v>
      </c>
      <c r="K45" s="100"/>
      <c r="L45" s="109"/>
      <c r="M45" s="109"/>
      <c r="N45" s="138"/>
      <c r="O45" s="139"/>
      <c r="P45" s="139"/>
      <c r="Q45" s="139"/>
      <c r="R45" s="139"/>
      <c r="S45" s="139"/>
      <c r="T45" s="140"/>
    </row>
    <row r="46" spans="1:20" ht="19.5" customHeight="1" thickBot="1">
      <c r="A46" s="141"/>
      <c r="B46" s="325" t="s">
        <v>104</v>
      </c>
      <c r="C46" s="326"/>
      <c r="D46" s="142">
        <v>99.8</v>
      </c>
      <c r="E46" s="143">
        <v>0</v>
      </c>
      <c r="F46" s="143">
        <v>-0.3</v>
      </c>
      <c r="G46" s="144">
        <v>0</v>
      </c>
      <c r="H46" s="145">
        <v>0</v>
      </c>
      <c r="I46" s="146">
        <v>18</v>
      </c>
      <c r="J46" s="147">
        <v>4</v>
      </c>
      <c r="K46" s="141"/>
      <c r="L46" s="148"/>
      <c r="M46" s="148"/>
      <c r="N46" s="149"/>
      <c r="O46" s="150"/>
      <c r="P46" s="150"/>
      <c r="Q46" s="150"/>
      <c r="R46" s="150"/>
      <c r="S46" s="150"/>
      <c r="T46" s="151"/>
    </row>
  </sheetData>
  <mergeCells count="105">
    <mergeCell ref="H10:H11"/>
    <mergeCell ref="I10:I11"/>
    <mergeCell ref="J10:J11"/>
    <mergeCell ref="J8:J9"/>
    <mergeCell ref="B17:C17"/>
    <mergeCell ref="L17:M17"/>
    <mergeCell ref="B16:C16"/>
    <mergeCell ref="A13:C13"/>
    <mergeCell ref="B15:C15"/>
    <mergeCell ref="B23:C23"/>
    <mergeCell ref="K41:M41"/>
    <mergeCell ref="L34:M34"/>
    <mergeCell ref="L35:M35"/>
    <mergeCell ref="L36:M36"/>
    <mergeCell ref="L30:M30"/>
    <mergeCell ref="L31:M31"/>
    <mergeCell ref="K32:M32"/>
    <mergeCell ref="L33:M33"/>
    <mergeCell ref="B33:C33"/>
    <mergeCell ref="K44:M44"/>
    <mergeCell ref="L37:M37"/>
    <mergeCell ref="K39:M39"/>
    <mergeCell ref="K40:M40"/>
    <mergeCell ref="K42:M42"/>
    <mergeCell ref="K43:M43"/>
    <mergeCell ref="L26:M26"/>
    <mergeCell ref="K27:M27"/>
    <mergeCell ref="L28:M28"/>
    <mergeCell ref="L29:M29"/>
    <mergeCell ref="L18:M18"/>
    <mergeCell ref="K19:M19"/>
    <mergeCell ref="D10:D11"/>
    <mergeCell ref="E10:E11"/>
    <mergeCell ref="L12:M12"/>
    <mergeCell ref="L13:M13"/>
    <mergeCell ref="K15:M15"/>
    <mergeCell ref="L16:M16"/>
    <mergeCell ref="F10:F11"/>
    <mergeCell ref="G10:G11"/>
    <mergeCell ref="B43:C43"/>
    <mergeCell ref="B44:C44"/>
    <mergeCell ref="B45:C45"/>
    <mergeCell ref="B46:C46"/>
    <mergeCell ref="A40:C40"/>
    <mergeCell ref="B41:C41"/>
    <mergeCell ref="B42:C42"/>
    <mergeCell ref="L14:M14"/>
    <mergeCell ref="L20:M20"/>
    <mergeCell ref="L21:M21"/>
    <mergeCell ref="L22:M22"/>
    <mergeCell ref="K23:M23"/>
    <mergeCell ref="L24:M24"/>
    <mergeCell ref="L25:M25"/>
    <mergeCell ref="B38:C38"/>
    <mergeCell ref="B39:C39"/>
    <mergeCell ref="B36:C36"/>
    <mergeCell ref="B37:C37"/>
    <mergeCell ref="B32:C32"/>
    <mergeCell ref="B34:C34"/>
    <mergeCell ref="A35:C35"/>
    <mergeCell ref="B28:C28"/>
    <mergeCell ref="B29:C29"/>
    <mergeCell ref="A30:C30"/>
    <mergeCell ref="A31:C31"/>
    <mergeCell ref="B24:C24"/>
    <mergeCell ref="B25:C25"/>
    <mergeCell ref="B26:C26"/>
    <mergeCell ref="B27:C27"/>
    <mergeCell ref="B18:C18"/>
    <mergeCell ref="B19:C19"/>
    <mergeCell ref="B20:C20"/>
    <mergeCell ref="B22:C22"/>
    <mergeCell ref="B21:C21"/>
    <mergeCell ref="A2:C2"/>
    <mergeCell ref="A5:C5"/>
    <mergeCell ref="A6:C6"/>
    <mergeCell ref="A14:C14"/>
    <mergeCell ref="A8:C8"/>
    <mergeCell ref="A9:C9"/>
    <mergeCell ref="A10:C10"/>
    <mergeCell ref="A11:C11"/>
    <mergeCell ref="A7:C7"/>
    <mergeCell ref="A12:C12"/>
    <mergeCell ref="L6:M6"/>
    <mergeCell ref="D8:D9"/>
    <mergeCell ref="E8:E9"/>
    <mergeCell ref="F8:F9"/>
    <mergeCell ref="H8:H9"/>
    <mergeCell ref="I8:I9"/>
    <mergeCell ref="L9:M9"/>
    <mergeCell ref="G8:G9"/>
    <mergeCell ref="O3:P3"/>
    <mergeCell ref="Q3:R3"/>
    <mergeCell ref="K5:M5"/>
    <mergeCell ref="S3:S4"/>
    <mergeCell ref="N1:Q1"/>
    <mergeCell ref="T3:T4"/>
    <mergeCell ref="D3:D4"/>
    <mergeCell ref="A3:C4"/>
    <mergeCell ref="K3:M4"/>
    <mergeCell ref="N3:N4"/>
    <mergeCell ref="E3:F3"/>
    <mergeCell ref="G3:H3"/>
    <mergeCell ref="I3:I4"/>
    <mergeCell ref="J3:J4"/>
  </mergeCells>
  <printOptions/>
  <pageMargins left="0.6692913385826772" right="0.2755905511811024" top="0.7874015748031497" bottom="0.3937007874015748" header="0.5118110236220472" footer="0.1968503937007874"/>
  <pageSetup firstPageNumber="19" useFirstPageNumber="1" horizontalDpi="600" verticalDpi="600" orientation="portrait" paperSize="9" scale="94" r:id="rId1"/>
  <headerFooter alignWithMargins="0">
    <oddFooter>&amp;C&amp;26&amp;P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T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152" customWidth="1"/>
    <col min="2" max="2" width="3.625" style="152" customWidth="1"/>
    <col min="3" max="3" width="18.125" style="152" customWidth="1"/>
    <col min="4" max="10" width="8.625" style="152" customWidth="1"/>
    <col min="11" max="11" width="4.625" style="152" customWidth="1"/>
    <col min="12" max="12" width="3.625" style="152" customWidth="1"/>
    <col min="13" max="13" width="18.125" style="152" customWidth="1"/>
    <col min="14" max="20" width="8.625" style="152" customWidth="1"/>
    <col min="21" max="16384" width="9.00390625" style="152" customWidth="1"/>
  </cols>
  <sheetData>
    <row r="1" spans="1:20" ht="19.5" customHeight="1">
      <c r="A1" s="152" t="s">
        <v>165</v>
      </c>
      <c r="C1" s="153"/>
      <c r="D1" s="153"/>
      <c r="E1" s="153"/>
      <c r="F1" s="153" t="s">
        <v>105</v>
      </c>
      <c r="H1" s="153"/>
      <c r="I1" s="153"/>
      <c r="J1" s="153"/>
      <c r="K1" s="153"/>
      <c r="L1" s="153"/>
      <c r="M1" s="154"/>
      <c r="N1" s="337" t="s">
        <v>166</v>
      </c>
      <c r="O1" s="337"/>
      <c r="P1" s="337"/>
      <c r="Q1" s="337"/>
      <c r="R1" s="153"/>
      <c r="S1" s="153"/>
      <c r="T1" s="153"/>
    </row>
    <row r="2" spans="1:20" ht="19.5" customHeight="1" thickBot="1">
      <c r="A2" s="371" t="s">
        <v>65</v>
      </c>
      <c r="B2" s="372"/>
      <c r="C2" s="37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9.5" customHeight="1">
      <c r="A3" s="342" t="s">
        <v>167</v>
      </c>
      <c r="B3" s="343"/>
      <c r="C3" s="344"/>
      <c r="D3" s="340" t="s">
        <v>168</v>
      </c>
      <c r="E3" s="350" t="s">
        <v>72</v>
      </c>
      <c r="F3" s="351"/>
      <c r="G3" s="350" t="s">
        <v>73</v>
      </c>
      <c r="H3" s="352"/>
      <c r="I3" s="353" t="s">
        <v>74</v>
      </c>
      <c r="J3" s="338" t="s">
        <v>75</v>
      </c>
      <c r="K3" s="342" t="s">
        <v>108</v>
      </c>
      <c r="L3" s="343"/>
      <c r="M3" s="344"/>
      <c r="N3" s="348" t="s">
        <v>109</v>
      </c>
      <c r="O3" s="350" t="s">
        <v>72</v>
      </c>
      <c r="P3" s="351"/>
      <c r="Q3" s="350" t="s">
        <v>73</v>
      </c>
      <c r="R3" s="352"/>
      <c r="S3" s="353" t="s">
        <v>74</v>
      </c>
      <c r="T3" s="338" t="s">
        <v>75</v>
      </c>
    </row>
    <row r="4" spans="1:20" ht="19.5" customHeight="1" thickBot="1">
      <c r="A4" s="345"/>
      <c r="B4" s="346"/>
      <c r="C4" s="347"/>
      <c r="D4" s="341"/>
      <c r="E4" s="155" t="s">
        <v>110</v>
      </c>
      <c r="F4" s="156" t="s">
        <v>76</v>
      </c>
      <c r="G4" s="155" t="s">
        <v>111</v>
      </c>
      <c r="H4" s="156" t="s">
        <v>76</v>
      </c>
      <c r="I4" s="354"/>
      <c r="J4" s="339"/>
      <c r="K4" s="345"/>
      <c r="L4" s="346"/>
      <c r="M4" s="347"/>
      <c r="N4" s="349"/>
      <c r="O4" s="155" t="s">
        <v>111</v>
      </c>
      <c r="P4" s="156" t="s">
        <v>76</v>
      </c>
      <c r="Q4" s="155" t="s">
        <v>111</v>
      </c>
      <c r="R4" s="156" t="s">
        <v>76</v>
      </c>
      <c r="S4" s="354"/>
      <c r="T4" s="339"/>
    </row>
    <row r="5" spans="1:20" ht="19.5" customHeight="1">
      <c r="A5" s="373" t="s">
        <v>169</v>
      </c>
      <c r="B5" s="374"/>
      <c r="C5" s="375"/>
      <c r="D5" s="157">
        <v>101.1</v>
      </c>
      <c r="E5" s="157">
        <v>0.1</v>
      </c>
      <c r="F5" s="158">
        <v>1.6</v>
      </c>
      <c r="G5" s="159">
        <v>0.09999999999999432</v>
      </c>
      <c r="H5" s="160">
        <v>1.5999999999999943</v>
      </c>
      <c r="I5" s="161">
        <v>10000</v>
      </c>
      <c r="J5" s="162">
        <f>J12+J30+J35+J40+T5+T15+T19+T23+T27+T32</f>
        <v>592</v>
      </c>
      <c r="K5" s="355" t="s">
        <v>170</v>
      </c>
      <c r="L5" s="356"/>
      <c r="M5" s="357"/>
      <c r="N5" s="163">
        <v>100.3</v>
      </c>
      <c r="O5" s="164">
        <v>3.6</v>
      </c>
      <c r="P5" s="164">
        <v>5.2</v>
      </c>
      <c r="Q5" s="159">
        <v>0.13</v>
      </c>
      <c r="R5" s="159">
        <v>0.19</v>
      </c>
      <c r="S5" s="165">
        <v>374</v>
      </c>
      <c r="T5" s="166">
        <f>SUM(T7:T8,T10:T14)</f>
        <v>63</v>
      </c>
    </row>
    <row r="6" spans="1:20" ht="19.5" customHeight="1">
      <c r="A6" s="376" t="s">
        <v>77</v>
      </c>
      <c r="B6" s="377"/>
      <c r="C6" s="378"/>
      <c r="D6" s="167">
        <v>101</v>
      </c>
      <c r="E6" s="167">
        <v>0</v>
      </c>
      <c r="F6" s="167">
        <v>1.4</v>
      </c>
      <c r="G6" s="159">
        <v>0</v>
      </c>
      <c r="H6" s="168">
        <v>1.35</v>
      </c>
      <c r="I6" s="169">
        <v>9565</v>
      </c>
      <c r="J6" s="170">
        <f>J5-J13</f>
        <v>527</v>
      </c>
      <c r="K6" s="171"/>
      <c r="L6" s="358" t="s">
        <v>114</v>
      </c>
      <c r="M6" s="359"/>
      <c r="N6" s="163">
        <v>96.9</v>
      </c>
      <c r="O6" s="164">
        <v>3.2</v>
      </c>
      <c r="P6" s="164">
        <v>2.9</v>
      </c>
      <c r="Q6" s="159">
        <v>0.05</v>
      </c>
      <c r="R6" s="159">
        <v>0.05</v>
      </c>
      <c r="S6" s="165">
        <v>167</v>
      </c>
      <c r="T6" s="166">
        <f>SUM(T7:T8)</f>
        <v>25</v>
      </c>
    </row>
    <row r="7" spans="1:20" ht="19.5" customHeight="1">
      <c r="A7" s="388" t="s">
        <v>78</v>
      </c>
      <c r="B7" s="389"/>
      <c r="C7" s="390"/>
      <c r="D7" s="174">
        <v>101.3</v>
      </c>
      <c r="E7" s="174">
        <v>0.1</v>
      </c>
      <c r="F7" s="174">
        <v>1.8</v>
      </c>
      <c r="G7" s="159">
        <v>0.09</v>
      </c>
      <c r="H7" s="168">
        <v>1.59</v>
      </c>
      <c r="I7" s="165">
        <v>8794</v>
      </c>
      <c r="J7" s="170">
        <f>J5-4</f>
        <v>588</v>
      </c>
      <c r="K7" s="175"/>
      <c r="L7" s="176"/>
      <c r="M7" s="177" t="s">
        <v>115</v>
      </c>
      <c r="N7" s="163">
        <v>100</v>
      </c>
      <c r="O7" s="164">
        <v>0</v>
      </c>
      <c r="P7" s="164">
        <v>0</v>
      </c>
      <c r="Q7" s="159">
        <v>0</v>
      </c>
      <c r="R7" s="159">
        <v>0</v>
      </c>
      <c r="S7" s="165">
        <v>11</v>
      </c>
      <c r="T7" s="178">
        <v>2</v>
      </c>
    </row>
    <row r="8" spans="1:20" ht="19.5" customHeight="1">
      <c r="A8" s="382" t="s">
        <v>79</v>
      </c>
      <c r="B8" s="383"/>
      <c r="C8" s="384"/>
      <c r="D8" s="360">
        <v>101.1</v>
      </c>
      <c r="E8" s="360">
        <v>0</v>
      </c>
      <c r="F8" s="362">
        <v>1.6</v>
      </c>
      <c r="G8" s="364">
        <v>0</v>
      </c>
      <c r="H8" s="364">
        <v>1.34</v>
      </c>
      <c r="I8" s="366">
        <v>8358</v>
      </c>
      <c r="J8" s="409">
        <f>J5-4-J13</f>
        <v>523</v>
      </c>
      <c r="K8" s="171"/>
      <c r="L8" s="179"/>
      <c r="M8" s="180" t="s">
        <v>116</v>
      </c>
      <c r="N8" s="181">
        <v>96.7</v>
      </c>
      <c r="O8" s="182">
        <v>3.4</v>
      </c>
      <c r="P8" s="183">
        <v>3.1</v>
      </c>
      <c r="Q8" s="184">
        <v>0.05</v>
      </c>
      <c r="R8" s="159">
        <v>0.05</v>
      </c>
      <c r="S8" s="185">
        <v>156</v>
      </c>
      <c r="T8" s="186">
        <v>23</v>
      </c>
    </row>
    <row r="9" spans="1:20" ht="19.5" customHeight="1">
      <c r="A9" s="385" t="s">
        <v>117</v>
      </c>
      <c r="B9" s="386"/>
      <c r="C9" s="387"/>
      <c r="D9" s="361"/>
      <c r="E9" s="361"/>
      <c r="F9" s="363"/>
      <c r="G9" s="370"/>
      <c r="H9" s="365"/>
      <c r="I9" s="367"/>
      <c r="J9" s="410"/>
      <c r="K9" s="187"/>
      <c r="L9" s="368" t="s">
        <v>118</v>
      </c>
      <c r="M9" s="369"/>
      <c r="N9" s="188">
        <v>103.4</v>
      </c>
      <c r="O9" s="189">
        <v>5.9</v>
      </c>
      <c r="P9" s="190">
        <v>10.2</v>
      </c>
      <c r="Q9" s="191">
        <v>0.07</v>
      </c>
      <c r="R9" s="159">
        <v>0.11</v>
      </c>
      <c r="S9" s="192">
        <v>115</v>
      </c>
      <c r="T9" s="193">
        <f>SUM(T10:T11)</f>
        <v>20</v>
      </c>
    </row>
    <row r="10" spans="1:20" ht="19.5" customHeight="1">
      <c r="A10" s="382" t="s">
        <v>80</v>
      </c>
      <c r="B10" s="383"/>
      <c r="C10" s="384"/>
      <c r="D10" s="360">
        <v>98.9</v>
      </c>
      <c r="E10" s="360">
        <v>0</v>
      </c>
      <c r="F10" s="362">
        <v>0.2</v>
      </c>
      <c r="G10" s="364">
        <v>0</v>
      </c>
      <c r="H10" s="364">
        <v>0.13</v>
      </c>
      <c r="I10" s="407">
        <v>6381</v>
      </c>
      <c r="J10" s="409">
        <f>J5-J12+J28-T41</f>
        <v>366</v>
      </c>
      <c r="K10" s="194"/>
      <c r="L10" s="195"/>
      <c r="M10" s="196" t="s">
        <v>81</v>
      </c>
      <c r="N10" s="163">
        <v>104.4</v>
      </c>
      <c r="O10" s="164">
        <v>9.3</v>
      </c>
      <c r="P10" s="189">
        <v>12</v>
      </c>
      <c r="Q10" s="159">
        <v>0.07</v>
      </c>
      <c r="R10" s="159">
        <v>0.09</v>
      </c>
      <c r="S10" s="165">
        <v>78</v>
      </c>
      <c r="T10" s="178">
        <v>13</v>
      </c>
    </row>
    <row r="11" spans="1:20" ht="19.5" customHeight="1">
      <c r="A11" s="385" t="s">
        <v>119</v>
      </c>
      <c r="B11" s="386"/>
      <c r="C11" s="387"/>
      <c r="D11" s="361"/>
      <c r="E11" s="361"/>
      <c r="F11" s="363"/>
      <c r="G11" s="370"/>
      <c r="H11" s="365"/>
      <c r="I11" s="408"/>
      <c r="J11" s="410"/>
      <c r="K11" s="197"/>
      <c r="L11" s="198"/>
      <c r="M11" s="180" t="s">
        <v>120</v>
      </c>
      <c r="N11" s="163">
        <v>101.3</v>
      </c>
      <c r="O11" s="164">
        <v>-0.4</v>
      </c>
      <c r="P11" s="164">
        <v>6.5</v>
      </c>
      <c r="Q11" s="159">
        <v>0</v>
      </c>
      <c r="R11" s="159">
        <v>0.02</v>
      </c>
      <c r="S11" s="165">
        <v>38</v>
      </c>
      <c r="T11" s="178">
        <v>7</v>
      </c>
    </row>
    <row r="12" spans="1:20" ht="19.5" customHeight="1">
      <c r="A12" s="355" t="s">
        <v>121</v>
      </c>
      <c r="B12" s="356"/>
      <c r="C12" s="357"/>
      <c r="D12" s="174">
        <v>101.9</v>
      </c>
      <c r="E12" s="174">
        <v>0.5</v>
      </c>
      <c r="F12" s="174">
        <v>2.9</v>
      </c>
      <c r="G12" s="184">
        <v>0.14</v>
      </c>
      <c r="H12" s="168">
        <v>0.82</v>
      </c>
      <c r="I12" s="165">
        <v>2822</v>
      </c>
      <c r="J12" s="166">
        <f>221+8</f>
        <v>229</v>
      </c>
      <c r="K12" s="197"/>
      <c r="L12" s="358" t="s">
        <v>122</v>
      </c>
      <c r="M12" s="359"/>
      <c r="N12" s="163">
        <v>104.7</v>
      </c>
      <c r="O12" s="164">
        <v>2.7</v>
      </c>
      <c r="P12" s="164">
        <v>6.3</v>
      </c>
      <c r="Q12" s="159">
        <v>0.01</v>
      </c>
      <c r="R12" s="159">
        <v>0.03</v>
      </c>
      <c r="S12" s="165">
        <v>50</v>
      </c>
      <c r="T12" s="178">
        <v>7</v>
      </c>
    </row>
    <row r="13" spans="1:20" ht="19.5" customHeight="1">
      <c r="A13" s="379" t="s">
        <v>82</v>
      </c>
      <c r="B13" s="380"/>
      <c r="C13" s="381"/>
      <c r="D13" s="174">
        <v>104</v>
      </c>
      <c r="E13" s="174">
        <v>2</v>
      </c>
      <c r="F13" s="174">
        <v>5.8</v>
      </c>
      <c r="G13" s="184">
        <v>0.09</v>
      </c>
      <c r="H13" s="168">
        <v>0.25</v>
      </c>
      <c r="I13" s="165">
        <v>435</v>
      </c>
      <c r="J13" s="166">
        <f>SUM(J17,J21,J23)</f>
        <v>65</v>
      </c>
      <c r="K13" s="197"/>
      <c r="L13" s="358" t="s">
        <v>123</v>
      </c>
      <c r="M13" s="359"/>
      <c r="N13" s="163">
        <v>97</v>
      </c>
      <c r="O13" s="164">
        <v>-0.2</v>
      </c>
      <c r="P13" s="164">
        <v>-1.1</v>
      </c>
      <c r="Q13" s="159">
        <v>0</v>
      </c>
      <c r="R13" s="159">
        <v>0</v>
      </c>
      <c r="S13" s="165">
        <v>26</v>
      </c>
      <c r="T13" s="178">
        <v>7</v>
      </c>
    </row>
    <row r="14" spans="1:20" ht="19.5" customHeight="1">
      <c r="A14" s="379" t="s">
        <v>83</v>
      </c>
      <c r="B14" s="380"/>
      <c r="C14" s="381"/>
      <c r="D14" s="174">
        <v>101.5</v>
      </c>
      <c r="E14" s="174">
        <v>0.2</v>
      </c>
      <c r="F14" s="174">
        <v>2.4</v>
      </c>
      <c r="G14" s="184">
        <v>0.05</v>
      </c>
      <c r="H14" s="168">
        <v>0.58</v>
      </c>
      <c r="I14" s="165">
        <v>2387</v>
      </c>
      <c r="J14" s="166">
        <f>J12-J13</f>
        <v>164</v>
      </c>
      <c r="K14" s="197"/>
      <c r="L14" s="358" t="s">
        <v>124</v>
      </c>
      <c r="M14" s="396"/>
      <c r="N14" s="163">
        <v>104.6</v>
      </c>
      <c r="O14" s="164">
        <v>0</v>
      </c>
      <c r="P14" s="164">
        <v>0.2</v>
      </c>
      <c r="Q14" s="159">
        <v>0</v>
      </c>
      <c r="R14" s="159">
        <v>0</v>
      </c>
      <c r="S14" s="165">
        <v>16</v>
      </c>
      <c r="T14" s="178">
        <v>4</v>
      </c>
    </row>
    <row r="15" spans="1:20" ht="19.5" customHeight="1">
      <c r="A15" s="199"/>
      <c r="B15" s="391" t="s">
        <v>125</v>
      </c>
      <c r="C15" s="392"/>
      <c r="D15" s="174">
        <v>100.6</v>
      </c>
      <c r="E15" s="174">
        <v>1.1</v>
      </c>
      <c r="F15" s="174">
        <v>4.5</v>
      </c>
      <c r="G15" s="184">
        <v>0.03</v>
      </c>
      <c r="H15" s="168">
        <v>0.14</v>
      </c>
      <c r="I15" s="165">
        <v>321</v>
      </c>
      <c r="J15" s="186">
        <f>14+1</f>
        <v>15</v>
      </c>
      <c r="K15" s="355" t="s">
        <v>126</v>
      </c>
      <c r="L15" s="356"/>
      <c r="M15" s="357"/>
      <c r="N15" s="163">
        <v>100.4</v>
      </c>
      <c r="O15" s="164">
        <v>-0.3</v>
      </c>
      <c r="P15" s="164">
        <v>1.3</v>
      </c>
      <c r="Q15" s="159">
        <v>-0.01</v>
      </c>
      <c r="R15" s="159">
        <v>0.06</v>
      </c>
      <c r="S15" s="165">
        <v>436</v>
      </c>
      <c r="T15" s="166">
        <f>SUM(T16:T18)</f>
        <v>26</v>
      </c>
    </row>
    <row r="16" spans="1:20" ht="19.5" customHeight="1">
      <c r="A16" s="199"/>
      <c r="B16" s="391" t="s">
        <v>127</v>
      </c>
      <c r="C16" s="392"/>
      <c r="D16" s="174">
        <v>103.6</v>
      </c>
      <c r="E16" s="174">
        <v>-0.2</v>
      </c>
      <c r="F16" s="174">
        <v>3.5</v>
      </c>
      <c r="G16" s="184">
        <v>0</v>
      </c>
      <c r="H16" s="168">
        <v>0.07</v>
      </c>
      <c r="I16" s="165">
        <v>206</v>
      </c>
      <c r="J16" s="178">
        <f>31+2</f>
        <v>33</v>
      </c>
      <c r="K16" s="197"/>
      <c r="L16" s="401" t="s">
        <v>84</v>
      </c>
      <c r="M16" s="402"/>
      <c r="N16" s="163">
        <v>99.5</v>
      </c>
      <c r="O16" s="164">
        <v>-1.3</v>
      </c>
      <c r="P16" s="164">
        <v>1.5</v>
      </c>
      <c r="Q16" s="159">
        <v>-0.01</v>
      </c>
      <c r="R16" s="159">
        <v>0.02</v>
      </c>
      <c r="S16" s="165">
        <v>101</v>
      </c>
      <c r="T16" s="178">
        <v>12</v>
      </c>
    </row>
    <row r="17" spans="1:20" ht="19.5" customHeight="1">
      <c r="A17" s="199"/>
      <c r="B17" s="393" t="s">
        <v>85</v>
      </c>
      <c r="C17" s="394"/>
      <c r="D17" s="174">
        <v>101.7</v>
      </c>
      <c r="E17" s="174">
        <v>-1.5</v>
      </c>
      <c r="F17" s="174">
        <v>0.2</v>
      </c>
      <c r="G17" s="184">
        <v>-0.02</v>
      </c>
      <c r="H17" s="168">
        <v>0</v>
      </c>
      <c r="I17" s="165">
        <v>131</v>
      </c>
      <c r="J17" s="200">
        <f>16+2</f>
        <v>18</v>
      </c>
      <c r="K17" s="197"/>
      <c r="L17" s="358" t="s">
        <v>128</v>
      </c>
      <c r="M17" s="359"/>
      <c r="N17" s="163">
        <v>97.1</v>
      </c>
      <c r="O17" s="164">
        <v>0.1</v>
      </c>
      <c r="P17" s="164">
        <v>3.2</v>
      </c>
      <c r="Q17" s="159">
        <v>0</v>
      </c>
      <c r="R17" s="159">
        <v>0.03</v>
      </c>
      <c r="S17" s="165">
        <v>91</v>
      </c>
      <c r="T17" s="178">
        <v>9</v>
      </c>
    </row>
    <row r="18" spans="1:20" ht="19.5" customHeight="1">
      <c r="A18" s="199"/>
      <c r="B18" s="391" t="s">
        <v>129</v>
      </c>
      <c r="C18" s="392"/>
      <c r="D18" s="174">
        <v>109.6</v>
      </c>
      <c r="E18" s="174">
        <v>0.1</v>
      </c>
      <c r="F18" s="174">
        <v>4.5</v>
      </c>
      <c r="G18" s="184">
        <v>0</v>
      </c>
      <c r="H18" s="168">
        <v>0.11</v>
      </c>
      <c r="I18" s="165">
        <v>234</v>
      </c>
      <c r="J18" s="178">
        <f>9+1</f>
        <v>10</v>
      </c>
      <c r="K18" s="197"/>
      <c r="L18" s="358" t="s">
        <v>130</v>
      </c>
      <c r="M18" s="359"/>
      <c r="N18" s="163">
        <v>102</v>
      </c>
      <c r="O18" s="164">
        <v>0</v>
      </c>
      <c r="P18" s="164">
        <v>0.6</v>
      </c>
      <c r="Q18" s="159">
        <v>0</v>
      </c>
      <c r="R18" s="159">
        <v>0.01</v>
      </c>
      <c r="S18" s="165">
        <v>244</v>
      </c>
      <c r="T18" s="178">
        <v>5</v>
      </c>
    </row>
    <row r="19" spans="1:20" ht="19.5" customHeight="1">
      <c r="A19" s="199"/>
      <c r="B19" s="391" t="s">
        <v>131</v>
      </c>
      <c r="C19" s="392"/>
      <c r="D19" s="174">
        <v>98.3</v>
      </c>
      <c r="E19" s="174">
        <v>0.1</v>
      </c>
      <c r="F19" s="174">
        <v>-1.5</v>
      </c>
      <c r="G19" s="184">
        <v>0</v>
      </c>
      <c r="H19" s="168">
        <v>-0.02</v>
      </c>
      <c r="I19" s="165">
        <v>136</v>
      </c>
      <c r="J19" s="178">
        <v>8</v>
      </c>
      <c r="K19" s="355" t="s">
        <v>132</v>
      </c>
      <c r="L19" s="356"/>
      <c r="M19" s="357"/>
      <c r="N19" s="163">
        <v>102</v>
      </c>
      <c r="O19" s="164">
        <v>-0.6</v>
      </c>
      <c r="P19" s="164">
        <v>3.1</v>
      </c>
      <c r="Q19" s="159">
        <v>-0.07</v>
      </c>
      <c r="R19" s="159">
        <v>0.39</v>
      </c>
      <c r="S19" s="165">
        <v>1245</v>
      </c>
      <c r="T19" s="166">
        <f>SUM(T20:T22)</f>
        <v>45</v>
      </c>
    </row>
    <row r="20" spans="1:20" ht="19.5" customHeight="1">
      <c r="A20" s="199"/>
      <c r="B20" s="391" t="s">
        <v>86</v>
      </c>
      <c r="C20" s="392"/>
      <c r="D20" s="174">
        <v>104.4</v>
      </c>
      <c r="E20" s="174">
        <v>4.3</v>
      </c>
      <c r="F20" s="174">
        <v>10</v>
      </c>
      <c r="G20" s="184">
        <v>0.14</v>
      </c>
      <c r="H20" s="168">
        <v>0.31</v>
      </c>
      <c r="I20" s="165">
        <v>320</v>
      </c>
      <c r="J20" s="178">
        <f>44+2</f>
        <v>46</v>
      </c>
      <c r="K20" s="197"/>
      <c r="L20" s="358" t="s">
        <v>133</v>
      </c>
      <c r="M20" s="359"/>
      <c r="N20" s="163">
        <v>99.7</v>
      </c>
      <c r="O20" s="164">
        <v>-3.8</v>
      </c>
      <c r="P20" s="164">
        <v>3.9</v>
      </c>
      <c r="Q20" s="159">
        <v>-0.06</v>
      </c>
      <c r="R20" s="159">
        <v>0.06</v>
      </c>
      <c r="S20" s="165">
        <v>156</v>
      </c>
      <c r="T20" s="178">
        <v>14</v>
      </c>
    </row>
    <row r="21" spans="1:20" ht="19.5" customHeight="1">
      <c r="A21" s="199"/>
      <c r="B21" s="393" t="s">
        <v>87</v>
      </c>
      <c r="C21" s="394"/>
      <c r="D21" s="174">
        <v>107</v>
      </c>
      <c r="E21" s="174">
        <v>5.9</v>
      </c>
      <c r="F21" s="174">
        <v>14.8</v>
      </c>
      <c r="G21" s="184">
        <v>0.12</v>
      </c>
      <c r="H21" s="168">
        <v>0.29</v>
      </c>
      <c r="I21" s="165">
        <v>207</v>
      </c>
      <c r="J21" s="178">
        <f>27+2</f>
        <v>29</v>
      </c>
      <c r="K21" s="197"/>
      <c r="L21" s="358" t="s">
        <v>134</v>
      </c>
      <c r="M21" s="359"/>
      <c r="N21" s="163">
        <v>109.2</v>
      </c>
      <c r="O21" s="164">
        <v>-0.1</v>
      </c>
      <c r="P21" s="164">
        <v>6.2</v>
      </c>
      <c r="Q21" s="159">
        <v>-0.01</v>
      </c>
      <c r="R21" s="159">
        <v>0.39</v>
      </c>
      <c r="S21" s="165">
        <v>610</v>
      </c>
      <c r="T21" s="178">
        <v>21</v>
      </c>
    </row>
    <row r="22" spans="1:20" ht="19.5" customHeight="1">
      <c r="A22" s="199"/>
      <c r="B22" s="391" t="s">
        <v>135</v>
      </c>
      <c r="C22" s="392"/>
      <c r="D22" s="174">
        <v>100.8</v>
      </c>
      <c r="E22" s="174">
        <v>-1.8</v>
      </c>
      <c r="F22" s="174">
        <v>-3.9</v>
      </c>
      <c r="G22" s="184">
        <v>-0.02</v>
      </c>
      <c r="H22" s="168">
        <v>-0.04</v>
      </c>
      <c r="I22" s="165">
        <v>103</v>
      </c>
      <c r="J22" s="178">
        <v>19</v>
      </c>
      <c r="K22" s="197"/>
      <c r="L22" s="358" t="s">
        <v>136</v>
      </c>
      <c r="M22" s="359"/>
      <c r="N22" s="163">
        <v>93.7</v>
      </c>
      <c r="O22" s="164">
        <v>-0.1</v>
      </c>
      <c r="P22" s="164">
        <v>-1.3</v>
      </c>
      <c r="Q22" s="159">
        <v>0</v>
      </c>
      <c r="R22" s="159">
        <v>-0.06</v>
      </c>
      <c r="S22" s="165">
        <v>479</v>
      </c>
      <c r="T22" s="178">
        <v>10</v>
      </c>
    </row>
    <row r="23" spans="1:20" ht="19.5" customHeight="1">
      <c r="A23" s="199"/>
      <c r="B23" s="393" t="s">
        <v>88</v>
      </c>
      <c r="C23" s="394"/>
      <c r="D23" s="174">
        <v>100.5</v>
      </c>
      <c r="E23" s="174">
        <v>-2</v>
      </c>
      <c r="F23" s="174">
        <v>-4.4</v>
      </c>
      <c r="G23" s="184">
        <v>-0.02</v>
      </c>
      <c r="H23" s="168">
        <v>-0.04</v>
      </c>
      <c r="I23" s="165">
        <v>97</v>
      </c>
      <c r="J23" s="178">
        <v>18</v>
      </c>
      <c r="K23" s="355" t="s">
        <v>137</v>
      </c>
      <c r="L23" s="356"/>
      <c r="M23" s="357"/>
      <c r="N23" s="163">
        <v>102</v>
      </c>
      <c r="O23" s="164">
        <v>0</v>
      </c>
      <c r="P23" s="164">
        <v>1.1</v>
      </c>
      <c r="Q23" s="159">
        <v>0</v>
      </c>
      <c r="R23" s="159">
        <v>0.04</v>
      </c>
      <c r="S23" s="165">
        <v>362</v>
      </c>
      <c r="T23" s="166">
        <f>SUM(T24:T26)</f>
        <v>16</v>
      </c>
    </row>
    <row r="24" spans="1:20" ht="19.5" customHeight="1">
      <c r="A24" s="199"/>
      <c r="B24" s="391" t="s">
        <v>138</v>
      </c>
      <c r="C24" s="392"/>
      <c r="D24" s="174">
        <v>104.5</v>
      </c>
      <c r="E24" s="174">
        <v>0.6</v>
      </c>
      <c r="F24" s="174">
        <v>6.2</v>
      </c>
      <c r="G24" s="184">
        <v>0.01</v>
      </c>
      <c r="H24" s="168">
        <v>0.08</v>
      </c>
      <c r="I24" s="165">
        <v>130</v>
      </c>
      <c r="J24" s="178">
        <v>17</v>
      </c>
      <c r="K24" s="197"/>
      <c r="L24" s="358" t="s">
        <v>139</v>
      </c>
      <c r="M24" s="359"/>
      <c r="N24" s="163">
        <v>101.6</v>
      </c>
      <c r="O24" s="164">
        <v>0</v>
      </c>
      <c r="P24" s="164">
        <v>0.4</v>
      </c>
      <c r="Q24" s="159">
        <v>0</v>
      </c>
      <c r="R24" s="159">
        <v>0.01</v>
      </c>
      <c r="S24" s="165">
        <v>278</v>
      </c>
      <c r="T24" s="178">
        <v>11</v>
      </c>
    </row>
    <row r="25" spans="1:20" ht="19.5" customHeight="1">
      <c r="A25" s="199"/>
      <c r="B25" s="391" t="s">
        <v>140</v>
      </c>
      <c r="C25" s="392"/>
      <c r="D25" s="174">
        <v>99.9</v>
      </c>
      <c r="E25" s="174">
        <v>-0.9</v>
      </c>
      <c r="F25" s="174">
        <v>-0.1</v>
      </c>
      <c r="G25" s="184">
        <v>-0.02</v>
      </c>
      <c r="H25" s="168">
        <v>0</v>
      </c>
      <c r="I25" s="165">
        <v>212</v>
      </c>
      <c r="J25" s="178">
        <v>17</v>
      </c>
      <c r="K25" s="197"/>
      <c r="L25" s="397" t="s">
        <v>89</v>
      </c>
      <c r="M25" s="398"/>
      <c r="N25" s="163">
        <v>101.6</v>
      </c>
      <c r="O25" s="164">
        <v>0</v>
      </c>
      <c r="P25" s="164">
        <v>0</v>
      </c>
      <c r="Q25" s="159">
        <v>0</v>
      </c>
      <c r="R25" s="159">
        <v>0</v>
      </c>
      <c r="S25" s="165">
        <v>7</v>
      </c>
      <c r="T25" s="178">
        <v>2</v>
      </c>
    </row>
    <row r="26" spans="1:20" ht="19.5" customHeight="1">
      <c r="A26" s="199"/>
      <c r="B26" s="391" t="s">
        <v>141</v>
      </c>
      <c r="C26" s="392"/>
      <c r="D26" s="174">
        <v>101.6</v>
      </c>
      <c r="E26" s="174">
        <v>-0.3</v>
      </c>
      <c r="F26" s="174">
        <v>2.8</v>
      </c>
      <c r="G26" s="184">
        <v>-0.01</v>
      </c>
      <c r="H26" s="168">
        <v>0.1</v>
      </c>
      <c r="I26" s="165">
        <v>341</v>
      </c>
      <c r="J26" s="178">
        <v>17</v>
      </c>
      <c r="K26" s="197"/>
      <c r="L26" s="358" t="s">
        <v>142</v>
      </c>
      <c r="M26" s="359"/>
      <c r="N26" s="163">
        <v>103.1</v>
      </c>
      <c r="O26" s="164">
        <v>0</v>
      </c>
      <c r="P26" s="164">
        <v>3.2</v>
      </c>
      <c r="Q26" s="159">
        <v>0</v>
      </c>
      <c r="R26" s="159">
        <v>0.02</v>
      </c>
      <c r="S26" s="165">
        <v>77</v>
      </c>
      <c r="T26" s="178">
        <v>3</v>
      </c>
    </row>
    <row r="27" spans="1:20" ht="19.5" customHeight="1">
      <c r="A27" s="199"/>
      <c r="B27" s="391" t="s">
        <v>143</v>
      </c>
      <c r="C27" s="392"/>
      <c r="D27" s="174">
        <v>97.4</v>
      </c>
      <c r="E27" s="174">
        <v>0.2</v>
      </c>
      <c r="F27" s="174">
        <v>3.2</v>
      </c>
      <c r="G27" s="184">
        <v>0</v>
      </c>
      <c r="H27" s="168">
        <v>0.06</v>
      </c>
      <c r="I27" s="165">
        <v>204</v>
      </c>
      <c r="J27" s="178">
        <v>14</v>
      </c>
      <c r="K27" s="355" t="s">
        <v>144</v>
      </c>
      <c r="L27" s="356"/>
      <c r="M27" s="357"/>
      <c r="N27" s="163">
        <v>95.1</v>
      </c>
      <c r="O27" s="164">
        <v>-0.6</v>
      </c>
      <c r="P27" s="164">
        <v>-1.8</v>
      </c>
      <c r="Q27" s="159">
        <v>-0.05</v>
      </c>
      <c r="R27" s="159">
        <v>-0.14</v>
      </c>
      <c r="S27" s="165">
        <v>813</v>
      </c>
      <c r="T27" s="166">
        <f>SUM(T28:T31)</f>
        <v>85</v>
      </c>
    </row>
    <row r="28" spans="1:20" ht="19.5" customHeight="1">
      <c r="A28" s="199"/>
      <c r="B28" s="391" t="s">
        <v>145</v>
      </c>
      <c r="C28" s="392"/>
      <c r="D28" s="174">
        <v>98.1</v>
      </c>
      <c r="E28" s="174">
        <v>0</v>
      </c>
      <c r="F28" s="174">
        <v>-0.6</v>
      </c>
      <c r="G28" s="184">
        <v>0</v>
      </c>
      <c r="H28" s="168">
        <v>-0.01</v>
      </c>
      <c r="I28" s="165">
        <v>126</v>
      </c>
      <c r="J28" s="178">
        <v>8</v>
      </c>
      <c r="K28" s="197"/>
      <c r="L28" s="358" t="s">
        <v>90</v>
      </c>
      <c r="M28" s="359"/>
      <c r="N28" s="163">
        <v>55.5</v>
      </c>
      <c r="O28" s="164">
        <v>-5.3</v>
      </c>
      <c r="P28" s="164">
        <v>-18.9</v>
      </c>
      <c r="Q28" s="159">
        <v>-0.02</v>
      </c>
      <c r="R28" s="159">
        <v>-0.1</v>
      </c>
      <c r="S28" s="165">
        <v>74</v>
      </c>
      <c r="T28" s="178">
        <v>13</v>
      </c>
    </row>
    <row r="29" spans="1:20" ht="19.5" customHeight="1">
      <c r="A29" s="199"/>
      <c r="B29" s="391" t="s">
        <v>146</v>
      </c>
      <c r="C29" s="392"/>
      <c r="D29" s="174">
        <v>101.2</v>
      </c>
      <c r="E29" s="174">
        <v>0</v>
      </c>
      <c r="F29" s="174">
        <v>0.7</v>
      </c>
      <c r="G29" s="184">
        <v>0</v>
      </c>
      <c r="H29" s="168">
        <v>0.03</v>
      </c>
      <c r="I29" s="165">
        <v>490</v>
      </c>
      <c r="J29" s="178">
        <f>23+2</f>
        <v>25</v>
      </c>
      <c r="K29" s="197"/>
      <c r="L29" s="358" t="s">
        <v>147</v>
      </c>
      <c r="M29" s="359"/>
      <c r="N29" s="163">
        <v>94.8</v>
      </c>
      <c r="O29" s="164">
        <v>-0.7</v>
      </c>
      <c r="P29" s="164">
        <v>-4.3</v>
      </c>
      <c r="Q29" s="159">
        <v>-0.01</v>
      </c>
      <c r="R29" s="159">
        <v>-0.08</v>
      </c>
      <c r="S29" s="165">
        <v>180</v>
      </c>
      <c r="T29" s="178">
        <v>32</v>
      </c>
    </row>
    <row r="30" spans="1:20" ht="19.5" customHeight="1">
      <c r="A30" s="355" t="s">
        <v>148</v>
      </c>
      <c r="B30" s="356"/>
      <c r="C30" s="357"/>
      <c r="D30" s="174">
        <v>100.1</v>
      </c>
      <c r="E30" s="174">
        <v>0</v>
      </c>
      <c r="F30" s="174">
        <v>0.3</v>
      </c>
      <c r="G30" s="184">
        <v>0</v>
      </c>
      <c r="H30" s="168">
        <v>0.06</v>
      </c>
      <c r="I30" s="165">
        <v>2149</v>
      </c>
      <c r="J30" s="166">
        <f>SUM(J32,J34)</f>
        <v>27</v>
      </c>
      <c r="K30" s="197"/>
      <c r="L30" s="358" t="s">
        <v>149</v>
      </c>
      <c r="M30" s="359"/>
      <c r="N30" s="163">
        <v>100.5</v>
      </c>
      <c r="O30" s="164">
        <v>-0.1</v>
      </c>
      <c r="P30" s="164">
        <v>0.1</v>
      </c>
      <c r="Q30" s="159">
        <v>0</v>
      </c>
      <c r="R30" s="159">
        <v>0</v>
      </c>
      <c r="S30" s="165">
        <v>171</v>
      </c>
      <c r="T30" s="178">
        <v>11</v>
      </c>
    </row>
    <row r="31" spans="1:20" ht="19.5" customHeight="1">
      <c r="A31" s="376" t="s">
        <v>91</v>
      </c>
      <c r="B31" s="395"/>
      <c r="C31" s="392"/>
      <c r="D31" s="174">
        <v>100.3</v>
      </c>
      <c r="E31" s="174">
        <v>0</v>
      </c>
      <c r="F31" s="174">
        <v>0.6</v>
      </c>
      <c r="G31" s="184">
        <v>0</v>
      </c>
      <c r="H31" s="168">
        <v>0.06</v>
      </c>
      <c r="I31" s="165">
        <v>943</v>
      </c>
      <c r="J31" s="166">
        <f>J30-4</f>
        <v>23</v>
      </c>
      <c r="K31" s="197"/>
      <c r="L31" s="358" t="s">
        <v>150</v>
      </c>
      <c r="M31" s="359"/>
      <c r="N31" s="163">
        <v>100.3</v>
      </c>
      <c r="O31" s="164">
        <v>-0.4</v>
      </c>
      <c r="P31" s="164">
        <v>0.7</v>
      </c>
      <c r="Q31" s="159">
        <v>-0.02</v>
      </c>
      <c r="R31" s="159">
        <v>0.03</v>
      </c>
      <c r="S31" s="165">
        <v>389</v>
      </c>
      <c r="T31" s="178">
        <v>29</v>
      </c>
    </row>
    <row r="32" spans="1:20" ht="19.5" customHeight="1">
      <c r="A32" s="199"/>
      <c r="B32" s="391" t="s">
        <v>151</v>
      </c>
      <c r="C32" s="392"/>
      <c r="D32" s="174">
        <v>100</v>
      </c>
      <c r="E32" s="174">
        <v>0</v>
      </c>
      <c r="F32" s="174">
        <v>0.2</v>
      </c>
      <c r="G32" s="184">
        <v>0</v>
      </c>
      <c r="H32" s="168">
        <v>0.04</v>
      </c>
      <c r="I32" s="165">
        <v>2069</v>
      </c>
      <c r="J32" s="178">
        <v>10</v>
      </c>
      <c r="K32" s="355" t="s">
        <v>152</v>
      </c>
      <c r="L32" s="356"/>
      <c r="M32" s="357"/>
      <c r="N32" s="163">
        <v>101.1</v>
      </c>
      <c r="O32" s="164">
        <v>0</v>
      </c>
      <c r="P32" s="164">
        <v>0</v>
      </c>
      <c r="Q32" s="159">
        <v>0</v>
      </c>
      <c r="R32" s="159">
        <v>0</v>
      </c>
      <c r="S32" s="165">
        <v>530</v>
      </c>
      <c r="T32" s="166">
        <f>SUM(T33:T37)</f>
        <v>43</v>
      </c>
    </row>
    <row r="33" spans="1:20" ht="19.5" customHeight="1">
      <c r="A33" s="201" t="s">
        <v>92</v>
      </c>
      <c r="B33" s="406" t="s">
        <v>93</v>
      </c>
      <c r="C33" s="378"/>
      <c r="D33" s="174">
        <v>100</v>
      </c>
      <c r="E33" s="174">
        <v>0</v>
      </c>
      <c r="F33" s="174">
        <v>0.3</v>
      </c>
      <c r="G33" s="184">
        <v>0</v>
      </c>
      <c r="H33" s="168">
        <v>0.03</v>
      </c>
      <c r="I33" s="165">
        <v>863</v>
      </c>
      <c r="J33" s="166">
        <f>J32-4</f>
        <v>6</v>
      </c>
      <c r="K33" s="197"/>
      <c r="L33" s="358" t="s">
        <v>153</v>
      </c>
      <c r="M33" s="359"/>
      <c r="N33" s="163">
        <v>100</v>
      </c>
      <c r="O33" s="164">
        <v>0</v>
      </c>
      <c r="P33" s="164">
        <v>0</v>
      </c>
      <c r="Q33" s="159">
        <v>0</v>
      </c>
      <c r="R33" s="159">
        <v>0</v>
      </c>
      <c r="S33" s="165">
        <v>75</v>
      </c>
      <c r="T33" s="178">
        <v>6</v>
      </c>
    </row>
    <row r="34" spans="1:20" ht="19.5" customHeight="1">
      <c r="A34" s="199"/>
      <c r="B34" s="391" t="s">
        <v>154</v>
      </c>
      <c r="C34" s="392"/>
      <c r="D34" s="174">
        <v>102.7</v>
      </c>
      <c r="E34" s="174">
        <v>-0.8</v>
      </c>
      <c r="F34" s="174">
        <v>2.5</v>
      </c>
      <c r="G34" s="184">
        <v>-0.01</v>
      </c>
      <c r="H34" s="168">
        <v>0.02</v>
      </c>
      <c r="I34" s="165">
        <v>80</v>
      </c>
      <c r="J34" s="178">
        <v>17</v>
      </c>
      <c r="K34" s="197"/>
      <c r="L34" s="358" t="s">
        <v>155</v>
      </c>
      <c r="M34" s="359"/>
      <c r="N34" s="163">
        <v>97.5</v>
      </c>
      <c r="O34" s="164">
        <v>0</v>
      </c>
      <c r="P34" s="164">
        <v>-0.7</v>
      </c>
      <c r="Q34" s="159">
        <v>0</v>
      </c>
      <c r="R34" s="159">
        <v>-0.01</v>
      </c>
      <c r="S34" s="165">
        <v>143</v>
      </c>
      <c r="T34" s="178">
        <v>19</v>
      </c>
    </row>
    <row r="35" spans="1:20" ht="19.5" customHeight="1">
      <c r="A35" s="355" t="s">
        <v>156</v>
      </c>
      <c r="B35" s="356"/>
      <c r="C35" s="357"/>
      <c r="D35" s="164">
        <v>107.8</v>
      </c>
      <c r="E35" s="164">
        <v>0.1</v>
      </c>
      <c r="F35" s="164">
        <v>2.9</v>
      </c>
      <c r="G35" s="184">
        <v>0.01</v>
      </c>
      <c r="H35" s="168">
        <v>0.27</v>
      </c>
      <c r="I35" s="165">
        <v>909</v>
      </c>
      <c r="J35" s="166">
        <f>SUM(J36:J39)</f>
        <v>6</v>
      </c>
      <c r="K35" s="197"/>
      <c r="L35" s="397" t="s">
        <v>94</v>
      </c>
      <c r="M35" s="398"/>
      <c r="N35" s="163">
        <v>103.8</v>
      </c>
      <c r="O35" s="164">
        <v>-0.7</v>
      </c>
      <c r="P35" s="164">
        <v>-1</v>
      </c>
      <c r="Q35" s="159">
        <v>0</v>
      </c>
      <c r="R35" s="159">
        <v>0</v>
      </c>
      <c r="S35" s="165">
        <v>46</v>
      </c>
      <c r="T35" s="178">
        <v>9</v>
      </c>
    </row>
    <row r="36" spans="1:20" ht="19.5" customHeight="1">
      <c r="A36" s="171"/>
      <c r="B36" s="358" t="s">
        <v>157</v>
      </c>
      <c r="C36" s="396"/>
      <c r="D36" s="164">
        <v>107.5</v>
      </c>
      <c r="E36" s="164">
        <v>0</v>
      </c>
      <c r="F36" s="164">
        <v>2.2</v>
      </c>
      <c r="G36" s="184">
        <v>0</v>
      </c>
      <c r="H36" s="168">
        <v>0.1</v>
      </c>
      <c r="I36" s="165">
        <v>429</v>
      </c>
      <c r="J36" s="178">
        <v>1</v>
      </c>
      <c r="K36" s="197"/>
      <c r="L36" s="358" t="s">
        <v>158</v>
      </c>
      <c r="M36" s="359"/>
      <c r="N36" s="163">
        <v>109.2</v>
      </c>
      <c r="O36" s="164">
        <v>0</v>
      </c>
      <c r="P36" s="164">
        <v>0.1</v>
      </c>
      <c r="Q36" s="159">
        <v>0</v>
      </c>
      <c r="R36" s="159">
        <v>0</v>
      </c>
      <c r="S36" s="165">
        <v>64</v>
      </c>
      <c r="T36" s="178">
        <v>2</v>
      </c>
    </row>
    <row r="37" spans="1:20" ht="19.5" customHeight="1">
      <c r="A37" s="171"/>
      <c r="B37" s="358" t="s">
        <v>159</v>
      </c>
      <c r="C37" s="396"/>
      <c r="D37" s="164">
        <v>111.5</v>
      </c>
      <c r="E37" s="164">
        <v>1.2</v>
      </c>
      <c r="F37" s="164">
        <v>5.4</v>
      </c>
      <c r="G37" s="184">
        <v>0.03</v>
      </c>
      <c r="H37" s="168">
        <v>0.12</v>
      </c>
      <c r="I37" s="165">
        <v>204</v>
      </c>
      <c r="J37" s="178">
        <v>2</v>
      </c>
      <c r="K37" s="197"/>
      <c r="L37" s="358" t="s">
        <v>95</v>
      </c>
      <c r="M37" s="359"/>
      <c r="N37" s="163">
        <v>100.8</v>
      </c>
      <c r="O37" s="164">
        <v>0</v>
      </c>
      <c r="P37" s="164">
        <v>0.5</v>
      </c>
      <c r="Q37" s="159">
        <v>0</v>
      </c>
      <c r="R37" s="159">
        <v>0.01</v>
      </c>
      <c r="S37" s="165">
        <v>202</v>
      </c>
      <c r="T37" s="178">
        <v>7</v>
      </c>
    </row>
    <row r="38" spans="1:20" ht="19.5" customHeight="1">
      <c r="A38" s="171"/>
      <c r="B38" s="358" t="s">
        <v>160</v>
      </c>
      <c r="C38" s="359"/>
      <c r="D38" s="164">
        <v>149.9</v>
      </c>
      <c r="E38" s="164">
        <v>-1.8</v>
      </c>
      <c r="F38" s="164">
        <v>16.3</v>
      </c>
      <c r="G38" s="184">
        <v>-0.01</v>
      </c>
      <c r="H38" s="168">
        <v>0.06</v>
      </c>
      <c r="I38" s="165">
        <v>30</v>
      </c>
      <c r="J38" s="178">
        <v>1</v>
      </c>
      <c r="K38" s="197"/>
      <c r="L38" s="172"/>
      <c r="M38" s="173"/>
      <c r="N38" s="163"/>
      <c r="O38" s="164"/>
      <c r="P38" s="164"/>
      <c r="Q38" s="159"/>
      <c r="R38" s="202"/>
      <c r="S38" s="165"/>
      <c r="T38" s="178"/>
    </row>
    <row r="39" spans="1:20" ht="19.5" customHeight="1">
      <c r="A39" s="171"/>
      <c r="B39" s="358" t="s">
        <v>161</v>
      </c>
      <c r="C39" s="359"/>
      <c r="D39" s="164">
        <v>100.4</v>
      </c>
      <c r="E39" s="164">
        <v>0</v>
      </c>
      <c r="F39" s="164">
        <v>0</v>
      </c>
      <c r="G39" s="184">
        <v>0</v>
      </c>
      <c r="H39" s="168">
        <v>0</v>
      </c>
      <c r="I39" s="165">
        <v>247</v>
      </c>
      <c r="J39" s="178">
        <v>2</v>
      </c>
      <c r="K39" s="403"/>
      <c r="L39" s="404"/>
      <c r="M39" s="359"/>
      <c r="N39" s="163"/>
      <c r="O39" s="164"/>
      <c r="P39" s="164"/>
      <c r="Q39" s="159"/>
      <c r="R39" s="202"/>
      <c r="S39" s="165"/>
      <c r="T39" s="178"/>
    </row>
    <row r="40" spans="1:20" ht="19.5" customHeight="1">
      <c r="A40" s="355" t="s">
        <v>162</v>
      </c>
      <c r="B40" s="356"/>
      <c r="C40" s="357"/>
      <c r="D40" s="164">
        <v>95.6</v>
      </c>
      <c r="E40" s="164">
        <v>-1</v>
      </c>
      <c r="F40" s="164">
        <v>-3</v>
      </c>
      <c r="G40" s="184">
        <v>-0.04</v>
      </c>
      <c r="H40" s="168">
        <v>-0.11</v>
      </c>
      <c r="I40" s="165">
        <v>361</v>
      </c>
      <c r="J40" s="166">
        <f>SUM(J41:J46)</f>
        <v>52</v>
      </c>
      <c r="K40" s="405" t="s">
        <v>96</v>
      </c>
      <c r="L40" s="404"/>
      <c r="M40" s="359"/>
      <c r="N40" s="163"/>
      <c r="O40" s="164"/>
      <c r="P40" s="164"/>
      <c r="Q40" s="159"/>
      <c r="R40" s="202"/>
      <c r="S40" s="165"/>
      <c r="T40" s="178"/>
    </row>
    <row r="41" spans="1:20" ht="19.5" customHeight="1">
      <c r="A41" s="171"/>
      <c r="B41" s="358" t="s">
        <v>163</v>
      </c>
      <c r="C41" s="359"/>
      <c r="D41" s="164">
        <v>81.3</v>
      </c>
      <c r="E41" s="164">
        <v>-2.3</v>
      </c>
      <c r="F41" s="164">
        <v>-11.1</v>
      </c>
      <c r="G41" s="184">
        <v>-0.02</v>
      </c>
      <c r="H41" s="168">
        <v>-0.1</v>
      </c>
      <c r="I41" s="165">
        <v>98</v>
      </c>
      <c r="J41" s="178">
        <v>14</v>
      </c>
      <c r="K41" s="376" t="s">
        <v>164</v>
      </c>
      <c r="L41" s="395"/>
      <c r="M41" s="392"/>
      <c r="N41" s="203">
        <v>113.9</v>
      </c>
      <c r="O41" s="204">
        <v>0.2</v>
      </c>
      <c r="P41" s="204">
        <v>6.5</v>
      </c>
      <c r="Q41" s="159">
        <v>0.02</v>
      </c>
      <c r="R41" s="159">
        <v>0.65</v>
      </c>
      <c r="S41" s="185">
        <v>924</v>
      </c>
      <c r="T41" s="186">
        <v>5</v>
      </c>
    </row>
    <row r="42" spans="1:20" ht="19.5" customHeight="1">
      <c r="A42" s="171"/>
      <c r="B42" s="358" t="s">
        <v>97</v>
      </c>
      <c r="C42" s="359"/>
      <c r="D42" s="164">
        <v>85.4</v>
      </c>
      <c r="E42" s="164">
        <v>-6.5</v>
      </c>
      <c r="F42" s="164">
        <v>-9.1</v>
      </c>
      <c r="G42" s="184">
        <v>-0.01</v>
      </c>
      <c r="H42" s="168">
        <v>-0.02</v>
      </c>
      <c r="I42" s="165">
        <v>19</v>
      </c>
      <c r="J42" s="178">
        <v>4</v>
      </c>
      <c r="K42" s="376" t="s">
        <v>98</v>
      </c>
      <c r="L42" s="395"/>
      <c r="M42" s="392"/>
      <c r="N42" s="203">
        <v>101.5</v>
      </c>
      <c r="O42" s="204">
        <v>0</v>
      </c>
      <c r="P42" s="204">
        <v>0.6</v>
      </c>
      <c r="Q42" s="159">
        <v>0</v>
      </c>
      <c r="R42" s="159">
        <v>0.03</v>
      </c>
      <c r="S42" s="185">
        <v>455</v>
      </c>
      <c r="T42" s="186">
        <f>T23+3+11</f>
        <v>30</v>
      </c>
    </row>
    <row r="43" spans="1:20" ht="19.5" customHeight="1">
      <c r="A43" s="171"/>
      <c r="B43" s="358" t="s">
        <v>99</v>
      </c>
      <c r="C43" s="359"/>
      <c r="D43" s="164">
        <v>110.4</v>
      </c>
      <c r="E43" s="164">
        <v>-0.4</v>
      </c>
      <c r="F43" s="164">
        <v>6.7</v>
      </c>
      <c r="G43" s="184">
        <v>0</v>
      </c>
      <c r="H43" s="168">
        <v>0.02</v>
      </c>
      <c r="I43" s="165">
        <v>34</v>
      </c>
      <c r="J43" s="178">
        <v>5</v>
      </c>
      <c r="K43" s="376" t="s">
        <v>100</v>
      </c>
      <c r="L43" s="395"/>
      <c r="M43" s="392"/>
      <c r="N43" s="203">
        <v>95.2</v>
      </c>
      <c r="O43" s="204">
        <v>-1.2</v>
      </c>
      <c r="P43" s="204">
        <v>-1.1</v>
      </c>
      <c r="Q43" s="159">
        <v>-0.1</v>
      </c>
      <c r="R43" s="159">
        <v>-0.1</v>
      </c>
      <c r="S43" s="185">
        <v>880</v>
      </c>
      <c r="T43" s="186">
        <f>T27-1-7-1+8</f>
        <v>84</v>
      </c>
    </row>
    <row r="44" spans="1:20" ht="19.5" customHeight="1">
      <c r="A44" s="171"/>
      <c r="B44" s="358" t="s">
        <v>101</v>
      </c>
      <c r="C44" s="359"/>
      <c r="D44" s="164">
        <v>102.6</v>
      </c>
      <c r="E44" s="164">
        <v>0.1</v>
      </c>
      <c r="F44" s="164">
        <v>1.1</v>
      </c>
      <c r="G44" s="184">
        <v>0</v>
      </c>
      <c r="H44" s="168">
        <v>0.01</v>
      </c>
      <c r="I44" s="165">
        <v>69</v>
      </c>
      <c r="J44" s="178">
        <v>14</v>
      </c>
      <c r="K44" s="376" t="s">
        <v>102</v>
      </c>
      <c r="L44" s="395"/>
      <c r="M44" s="395"/>
      <c r="N44" s="205">
        <v>94.7</v>
      </c>
      <c r="O44" s="206">
        <v>0</v>
      </c>
      <c r="P44" s="206">
        <v>-1</v>
      </c>
      <c r="Q44" s="159">
        <v>0</v>
      </c>
      <c r="R44" s="159">
        <v>-0.05</v>
      </c>
      <c r="S44" s="207">
        <v>538</v>
      </c>
      <c r="T44" s="186">
        <v>6</v>
      </c>
    </row>
    <row r="45" spans="1:20" ht="19.5" customHeight="1">
      <c r="A45" s="171"/>
      <c r="B45" s="358" t="s">
        <v>103</v>
      </c>
      <c r="C45" s="359"/>
      <c r="D45" s="164">
        <v>99.8</v>
      </c>
      <c r="E45" s="164">
        <v>-0.6</v>
      </c>
      <c r="F45" s="164">
        <v>-1.8</v>
      </c>
      <c r="G45" s="184">
        <v>-0.01</v>
      </c>
      <c r="H45" s="168">
        <v>-0.02</v>
      </c>
      <c r="I45" s="165">
        <v>118</v>
      </c>
      <c r="J45" s="178">
        <v>11</v>
      </c>
      <c r="K45" s="171"/>
      <c r="L45" s="179"/>
      <c r="M45" s="179"/>
      <c r="N45" s="208"/>
      <c r="O45" s="209"/>
      <c r="P45" s="209"/>
      <c r="Q45" s="209"/>
      <c r="R45" s="209"/>
      <c r="S45" s="209"/>
      <c r="T45" s="210"/>
    </row>
    <row r="46" spans="1:20" ht="19.5" customHeight="1" thickBot="1">
      <c r="A46" s="211"/>
      <c r="B46" s="399" t="s">
        <v>104</v>
      </c>
      <c r="C46" s="400"/>
      <c r="D46" s="212">
        <v>99.9</v>
      </c>
      <c r="E46" s="212">
        <v>0</v>
      </c>
      <c r="F46" s="212">
        <v>-0.2</v>
      </c>
      <c r="G46" s="213">
        <v>0</v>
      </c>
      <c r="H46" s="214">
        <v>0</v>
      </c>
      <c r="I46" s="215">
        <v>22</v>
      </c>
      <c r="J46" s="216">
        <v>4</v>
      </c>
      <c r="K46" s="211"/>
      <c r="L46" s="217"/>
      <c r="M46" s="217"/>
      <c r="N46" s="218"/>
      <c r="O46" s="219"/>
      <c r="P46" s="219"/>
      <c r="Q46" s="219"/>
      <c r="R46" s="219"/>
      <c r="S46" s="219"/>
      <c r="T46" s="220"/>
    </row>
  </sheetData>
  <mergeCells count="105">
    <mergeCell ref="H10:H11"/>
    <mergeCell ref="I10:I11"/>
    <mergeCell ref="J10:J11"/>
    <mergeCell ref="J8:J9"/>
    <mergeCell ref="B17:C17"/>
    <mergeCell ref="L17:M17"/>
    <mergeCell ref="B16:C16"/>
    <mergeCell ref="A13:C13"/>
    <mergeCell ref="B15:C15"/>
    <mergeCell ref="B23:C23"/>
    <mergeCell ref="K41:M41"/>
    <mergeCell ref="L34:M34"/>
    <mergeCell ref="L35:M35"/>
    <mergeCell ref="L36:M36"/>
    <mergeCell ref="L30:M30"/>
    <mergeCell ref="L31:M31"/>
    <mergeCell ref="K32:M32"/>
    <mergeCell ref="L33:M33"/>
    <mergeCell ref="B33:C33"/>
    <mergeCell ref="K44:M44"/>
    <mergeCell ref="L37:M37"/>
    <mergeCell ref="K39:M39"/>
    <mergeCell ref="K40:M40"/>
    <mergeCell ref="K42:M42"/>
    <mergeCell ref="K43:M43"/>
    <mergeCell ref="L26:M26"/>
    <mergeCell ref="K27:M27"/>
    <mergeCell ref="L28:M28"/>
    <mergeCell ref="L29:M29"/>
    <mergeCell ref="L18:M18"/>
    <mergeCell ref="K19:M19"/>
    <mergeCell ref="D10:D11"/>
    <mergeCell ref="E10:E11"/>
    <mergeCell ref="L12:M12"/>
    <mergeCell ref="L13:M13"/>
    <mergeCell ref="K15:M15"/>
    <mergeCell ref="L16:M16"/>
    <mergeCell ref="F10:F11"/>
    <mergeCell ref="G10:G11"/>
    <mergeCell ref="B43:C43"/>
    <mergeCell ref="B44:C44"/>
    <mergeCell ref="B45:C45"/>
    <mergeCell ref="B46:C46"/>
    <mergeCell ref="A40:C40"/>
    <mergeCell ref="B41:C41"/>
    <mergeCell ref="B42:C42"/>
    <mergeCell ref="L14:M14"/>
    <mergeCell ref="L20:M20"/>
    <mergeCell ref="L21:M21"/>
    <mergeCell ref="L22:M22"/>
    <mergeCell ref="K23:M23"/>
    <mergeCell ref="L24:M24"/>
    <mergeCell ref="L25:M25"/>
    <mergeCell ref="B38:C38"/>
    <mergeCell ref="B39:C39"/>
    <mergeCell ref="B36:C36"/>
    <mergeCell ref="B37:C37"/>
    <mergeCell ref="B32:C32"/>
    <mergeCell ref="B34:C34"/>
    <mergeCell ref="A35:C35"/>
    <mergeCell ref="B28:C28"/>
    <mergeCell ref="B29:C29"/>
    <mergeCell ref="A30:C30"/>
    <mergeCell ref="A31:C31"/>
    <mergeCell ref="B24:C24"/>
    <mergeCell ref="B25:C25"/>
    <mergeCell ref="B26:C26"/>
    <mergeCell ref="B27:C27"/>
    <mergeCell ref="B18:C18"/>
    <mergeCell ref="B19:C19"/>
    <mergeCell ref="B20:C20"/>
    <mergeCell ref="B22:C22"/>
    <mergeCell ref="B21:C21"/>
    <mergeCell ref="A2:C2"/>
    <mergeCell ref="A5:C5"/>
    <mergeCell ref="A6:C6"/>
    <mergeCell ref="A14:C14"/>
    <mergeCell ref="A8:C8"/>
    <mergeCell ref="A9:C9"/>
    <mergeCell ref="A10:C10"/>
    <mergeCell ref="A11:C11"/>
    <mergeCell ref="A7:C7"/>
    <mergeCell ref="A12:C12"/>
    <mergeCell ref="L6:M6"/>
    <mergeCell ref="D8:D9"/>
    <mergeCell ref="E8:E9"/>
    <mergeCell ref="F8:F9"/>
    <mergeCell ref="H8:H9"/>
    <mergeCell ref="I8:I9"/>
    <mergeCell ref="L9:M9"/>
    <mergeCell ref="G8:G9"/>
    <mergeCell ref="O3:P3"/>
    <mergeCell ref="Q3:R3"/>
    <mergeCell ref="K5:M5"/>
    <mergeCell ref="S3:S4"/>
    <mergeCell ref="N1:Q1"/>
    <mergeCell ref="T3:T4"/>
    <mergeCell ref="D3:D4"/>
    <mergeCell ref="A3:C4"/>
    <mergeCell ref="K3:M4"/>
    <mergeCell ref="N3:N4"/>
    <mergeCell ref="E3:F3"/>
    <mergeCell ref="G3:H3"/>
    <mergeCell ref="I3:I4"/>
    <mergeCell ref="J3:J4"/>
  </mergeCells>
  <printOptions/>
  <pageMargins left="0.6692913385826772" right="0.2755905511811024" top="0.7874015748031497" bottom="0.3937007874015748" header="0.5118110236220472" footer="0.1968503937007874"/>
  <pageSetup firstPageNumber="21" useFirstPageNumber="1" horizontalDpi="600" verticalDpi="600" orientation="portrait" paperSize="9" scale="94" r:id="rId1"/>
  <headerFooter alignWithMargins="0">
    <oddFooter>&amp;C&amp;26&amp;P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2008-03-27T04:12:41Z</dcterms:created>
  <dcterms:modified xsi:type="dcterms:W3CDTF">2008-03-28T00:32:09Z</dcterms:modified>
  <cp:category/>
  <cp:version/>
  <cp:contentType/>
  <cp:contentStatus/>
</cp:coreProperties>
</file>