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Nfsvnas01\share\商工労働部\情報産業振興課\25 リゾテック推進班\01 各事業\07-3　DX支援機関連携促進事業\R08\02執行伺い（公募要領・仕様書）\二次公募\01 HP掲載\"/>
    </mc:Choice>
  </mc:AlternateContent>
  <xr:revisionPtr revIDLastSave="0" documentId="13_ncr:1_{A72687C4-102E-4F81-BB79-3976E11A1A5B}" xr6:coauthVersionLast="47" xr6:coauthVersionMax="47" xr10:uidLastSave="{00000000-0000-0000-0000-000000000000}"/>
  <bookViews>
    <workbookView xWindow="28680" yWindow="-120" windowWidth="29040" windowHeight="15720" xr2:uid="{9A3E7914-41F6-4D80-B18B-C407310E3678}"/>
  </bookViews>
  <sheets>
    <sheet name="【様式５】その１経費明細書" sheetId="1" r:id="rId1"/>
    <sheet name="【様式５】その２収支内訳詳細" sheetId="5" r:id="rId2"/>
    <sheet name="【様式５】その３人件費計上事業従事者台帳" sheetId="3" r:id="rId3"/>
    <sheet name="【様式５】その４人件費積算表" sheetId="4" r:id="rId4"/>
    <sheet name="【様式６】その１" sheetId="6" r:id="rId5"/>
    <sheet name="【様式６】その２" sheetId="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 localSheetId="1">#REF!</definedName>
    <definedName name="_">#REF!</definedName>
    <definedName name="_10p4_" localSheetId="1">[1]H8間那津明細!#REF!</definedName>
    <definedName name="_10p4_">[1]H8間那津明細!#REF!</definedName>
    <definedName name="_11p5_" localSheetId="1">[1]H8間那津明細!#REF!</definedName>
    <definedName name="_11p5_">[1]H8間那津明細!#REF!</definedName>
    <definedName name="_12p6_" localSheetId="1">[1]H8間那津明細!#REF!</definedName>
    <definedName name="_12p6_">[1]H8間那津明細!#REF!</definedName>
    <definedName name="_13p7_" localSheetId="1">[1]H8間那津明細!#REF!</definedName>
    <definedName name="_13p7_">[1]H8間那津明細!#REF!</definedName>
    <definedName name="_14p8_" localSheetId="1">[1]H8間那津明細!#REF!</definedName>
    <definedName name="_14p8_">[1]H8間那津明細!#REF!</definedName>
    <definedName name="_15p9_" localSheetId="1">[2]財産港原!#REF!</definedName>
    <definedName name="_15p9_">[2]財産港原!#REF!</definedName>
    <definedName name="_16T03_" localSheetId="1">[3]設計書!#REF!</definedName>
    <definedName name="_16T03_">[3]設計書!#REF!</definedName>
    <definedName name="_17T05_" localSheetId="1">[3]設計書!#REF!</definedName>
    <definedName name="_17T05_">[3]設計書!#REF!</definedName>
    <definedName name="_18T07_" localSheetId="1">[3]設計書!#REF!</definedName>
    <definedName name="_18T07_">[3]設計書!#REF!</definedName>
    <definedName name="_19T09_" localSheetId="1">[3]設計書!#REF!</definedName>
    <definedName name="_19T09_">[3]設計書!#REF!</definedName>
    <definedName name="_1M02_" localSheetId="1">[3]設計書!#REF!</definedName>
    <definedName name="_1M02_">[3]設計書!#REF!</definedName>
    <definedName name="_2M03_" localSheetId="1">[3]設計書!#REF!</definedName>
    <definedName name="_2M03_">[3]設計書!#REF!</definedName>
    <definedName name="_3P1_">[4]土地総!$A$1:$S$44</definedName>
    <definedName name="_4p13_" localSheetId="1">[1]H8間那津明細!#REF!</definedName>
    <definedName name="_4p13_">[1]H8間那津明細!#REF!</definedName>
    <definedName name="_5p14_" localSheetId="1">[1]H8間那津明細!#REF!</definedName>
    <definedName name="_5p14_">[1]H8間那津明細!#REF!</definedName>
    <definedName name="_6p2_" localSheetId="1">[1]H8間那津明細!#REF!</definedName>
    <definedName name="_6p2_">[1]H8間那津明細!#REF!</definedName>
    <definedName name="_7p20_" localSheetId="1">[1]H8間那津明細!#REF!</definedName>
    <definedName name="_7p20_">[1]H8間那津明細!#REF!</definedName>
    <definedName name="_8p21_" localSheetId="1">[1]H8間那津明細!#REF!</definedName>
    <definedName name="_8p21_">[1]H8間那津明細!#REF!</definedName>
    <definedName name="_9p3_" localSheetId="1">[1]H8間那津明細!#REF!</definedName>
    <definedName name="_9p3_">[1]H8間那津明細!#REF!</definedName>
    <definedName name="_Fill" localSheetId="1" hidden="1">#REF!</definedName>
    <definedName name="_Fill" hidden="1">#REF!</definedName>
    <definedName name="_I2" localSheetId="1">#REF!</definedName>
    <definedName name="_I2">#REF!</definedName>
    <definedName name="_Key1" localSheetId="1" hidden="1">#REF!</definedName>
    <definedName name="_Key1" hidden="1">#REF!</definedName>
    <definedName name="_Key2" localSheetId="1" hidden="1">#REF!</definedName>
    <definedName name="_Key2" hidden="1">#REF!</definedName>
    <definedName name="_MH01" localSheetId="1">[3]設計書!#REF!</definedName>
    <definedName name="_MH01">[3]設計書!#REF!</definedName>
    <definedName name="_MH02" localSheetId="1">[3]設計書!#REF!</definedName>
    <definedName name="_MH02">[3]設計書!#REF!</definedName>
    <definedName name="_MH03" localSheetId="1">[3]設計書!#REF!</definedName>
    <definedName name="_MH03">[3]設計書!#REF!</definedName>
    <definedName name="_NO2">'[5]県かん（当初）'!$D$2:$AL$39</definedName>
    <definedName name="_Order1" hidden="1">255</definedName>
    <definedName name="_Order2" hidden="1">255</definedName>
    <definedName name="_P1" localSheetId="1">#REF!</definedName>
    <definedName name="_P1">#REF!</definedName>
    <definedName name="_P2" localSheetId="1">#REF!</definedName>
    <definedName name="_P2">#REF!</definedName>
    <definedName name="_p3" localSheetId="1">#REF!</definedName>
    <definedName name="_p3">#REF!</definedName>
    <definedName name="_p4" localSheetId="1">#REF!</definedName>
    <definedName name="_p4">#REF!</definedName>
    <definedName name="_P5" localSheetId="1">#REF!</definedName>
    <definedName name="_P5">#REF!</definedName>
    <definedName name="_p6" localSheetId="1">#REF!</definedName>
    <definedName name="_p6">#REF!</definedName>
    <definedName name="_p7" localSheetId="1">#REF!</definedName>
    <definedName name="_p7">#REF!</definedName>
    <definedName name="_p8" localSheetId="1">#REF!</definedName>
    <definedName name="_p8">#REF!</definedName>
    <definedName name="_PP1" localSheetId="1">#REF!</definedName>
    <definedName name="_PP1">#REF!</definedName>
    <definedName name="_PP10" localSheetId="1">'[6]H13概算-1'!#REF!</definedName>
    <definedName name="_PP10">'[6]H13概算-1'!#REF!</definedName>
    <definedName name="_PP11" localSheetId="1">'[6]H13概算-1'!#REF!</definedName>
    <definedName name="_PP11">'[6]H13概算-1'!#REF!</definedName>
    <definedName name="_PP2" localSheetId="1">#REF!</definedName>
    <definedName name="_PP2">#REF!</definedName>
    <definedName name="_PP3" localSheetId="1">#REF!</definedName>
    <definedName name="_PP3">#REF!</definedName>
    <definedName name="_PP4" localSheetId="1">#REF!</definedName>
    <definedName name="_PP4">#REF!</definedName>
    <definedName name="_PRINT" localSheetId="1">#REF!</definedName>
    <definedName name="_PRINT">#REF!</definedName>
    <definedName name="_R120000" localSheetId="1">#REF!</definedName>
    <definedName name="_R120000">#REF!</definedName>
    <definedName name="_Sort" localSheetId="1" hidden="1">#REF!</definedName>
    <definedName name="_Sort" hidden="1">#REF!</definedName>
    <definedName name="_SS1" localSheetId="1">[7]管理台帳!#REF!</definedName>
    <definedName name="_SS1">[7]管理台帳!#REF!</definedName>
    <definedName name="\0" localSheetId="1">#REF!</definedName>
    <definedName name="\0">#REF!</definedName>
    <definedName name="\a" localSheetId="1">#REF!</definedName>
    <definedName name="\a">#REF!</definedName>
    <definedName name="\b" localSheetId="1">#REF!</definedName>
    <definedName name="\b">#REF!</definedName>
    <definedName name="\c" localSheetId="1">#REF!</definedName>
    <definedName name="\c">#REF!</definedName>
    <definedName name="\d" localSheetId="1">'[8]土量平均 （第3護岸）'!#REF!</definedName>
    <definedName name="\d">'[8]土量平均 （第3護岸）'!#REF!</definedName>
    <definedName name="\e" localSheetId="1">'[8]土量平均 （第3護岸）'!#REF!</definedName>
    <definedName name="\e">'[8]土量平均 （第3護岸）'!#REF!</definedName>
    <definedName name="\f" localSheetId="1">'[8]土量平均 （第3護岸）'!#REF!</definedName>
    <definedName name="\f">'[8]土量平均 （第3護岸）'!#REF!</definedName>
    <definedName name="\g" localSheetId="1">#REF!</definedName>
    <definedName name="\g">#REF!</definedName>
    <definedName name="\h" localSheetId="1">'[8]土量平均 （第3護岸）'!#REF!</definedName>
    <definedName name="\h">'[8]土量平均 （第3護岸）'!#REF!</definedName>
    <definedName name="\i" localSheetId="1">'[8]土量平均 （第3護岸）'!#REF!</definedName>
    <definedName name="\i">'[8]土量平均 （第3護岸）'!#REF!</definedName>
    <definedName name="\j" localSheetId="1">'[8]土量平均 （第3護岸）'!#REF!</definedName>
    <definedName name="\j">'[8]土量平均 （第3護岸）'!#REF!</definedName>
    <definedName name="\k" localSheetId="1">'[8]土量平均 （第3護岸）'!#REF!</definedName>
    <definedName name="\k">'[8]土量平均 （第3護岸）'!#REF!</definedName>
    <definedName name="\l" localSheetId="1">'[8]土量平均 （第3護岸）'!#REF!</definedName>
    <definedName name="\l">'[8]土量平均 （第3護岸）'!#REF!</definedName>
    <definedName name="\m" localSheetId="1">'[8]土量平均 （第3護岸）'!#REF!</definedName>
    <definedName name="\m">'[8]土量平均 （第3護岸）'!#REF!</definedName>
    <definedName name="\n" localSheetId="1">'[8]土量平均 （第3護岸）'!#REF!</definedName>
    <definedName name="\n">'[8]土量平均 （第3護岸）'!#REF!</definedName>
    <definedName name="\q" localSheetId="1">#REF!</definedName>
    <definedName name="\q">#REF!</definedName>
    <definedName name="\s" localSheetId="1">#REF!</definedName>
    <definedName name="\s">#REF!</definedName>
    <definedName name="\v" localSheetId="1">#REF!</definedName>
    <definedName name="\v">#REF!</definedName>
    <definedName name="\z" localSheetId="1">#REF!</definedName>
    <definedName name="\z">#REF!</definedName>
    <definedName name="○orー" localSheetId="1">#REF!</definedName>
    <definedName name="○orー">#REF!</definedName>
    <definedName name="AAA" localSheetId="1">#REF!</definedName>
    <definedName name="AAA">#REF!</definedName>
    <definedName name="aaaa" localSheetId="1">#REF!</definedName>
    <definedName name="aaaa">#REF!</definedName>
    <definedName name="Access_Button" hidden="1">"全県圃場整備地区一覧_トータル_List5"</definedName>
    <definedName name="Access_Button1" hidden="1">"全県圃場整備地区一覧_トータル_List"</definedName>
    <definedName name="AccessDatabase" hidden="1">"C:\Windows\ﾃﾞｽｸﾄｯﾌﾟ\ｺﾋﾟｰ ～ ORDERS.MDB"</definedName>
    <definedName name="BB" localSheetId="1">#REF!</definedName>
    <definedName name="BB">#REF!</definedName>
    <definedName name="BBB" localSheetId="1">#REF!</definedName>
    <definedName name="BBB">#REF!</definedName>
    <definedName name="DATA" localSheetId="1">#REF!</definedName>
    <definedName name="DATA">#REF!</definedName>
    <definedName name="dfss" localSheetId="1">#REF!</definedName>
    <definedName name="dfss">#REF!</definedName>
    <definedName name="E001_DF01" localSheetId="1">#REF!</definedName>
    <definedName name="E001_DF01">#REF!</definedName>
    <definedName name="H" localSheetId="1">#REF!</definedName>
    <definedName name="H">#REF!</definedName>
    <definedName name="H8全体" localSheetId="1">#REF!</definedName>
    <definedName name="H8全体">#REF!</definedName>
    <definedName name="ｈｈｈｈ">[0]!ｈｈｈｈ</definedName>
    <definedName name="I" localSheetId="1">#REF!</definedName>
    <definedName name="I">#REF!</definedName>
    <definedName name="ISIGAKI1" localSheetId="1">#REF!</definedName>
    <definedName name="ISIGAKI1">#REF!</definedName>
    <definedName name="ISIGAKI10" localSheetId="1">#REF!</definedName>
    <definedName name="ISIGAKI10">#REF!</definedName>
    <definedName name="ISIGAKI11" localSheetId="1">#REF!</definedName>
    <definedName name="ISIGAKI11">#REF!</definedName>
    <definedName name="ISIGAKI12" localSheetId="1">#REF!</definedName>
    <definedName name="ISIGAKI12">#REF!</definedName>
    <definedName name="ISIGAKI13" localSheetId="1">#REF!</definedName>
    <definedName name="ISIGAKI13">#REF!</definedName>
    <definedName name="ISIGAKI2" localSheetId="1">#REF!</definedName>
    <definedName name="ISIGAKI2">#REF!</definedName>
    <definedName name="ISIGAKI3" localSheetId="1">#REF!</definedName>
    <definedName name="ISIGAKI3">#REF!</definedName>
    <definedName name="ISIGAKI4" localSheetId="1">#REF!</definedName>
    <definedName name="ISIGAKI4">#REF!</definedName>
    <definedName name="ISIGAKI5" localSheetId="1">#REF!</definedName>
    <definedName name="ISIGAKI5">#REF!</definedName>
    <definedName name="ISIGAKI6" localSheetId="1">#REF!</definedName>
    <definedName name="ISIGAKI6">#REF!</definedName>
    <definedName name="ISIGAKI7" localSheetId="1">#REF!</definedName>
    <definedName name="ISIGAKI7">#REF!</definedName>
    <definedName name="ISIGAKI8" localSheetId="1">#REF!</definedName>
    <definedName name="ISIGAKI8">#REF!</definedName>
    <definedName name="ISIGAKI9" localSheetId="1">#REF!</definedName>
    <definedName name="ISIGAKI9">#REF!</definedName>
    <definedName name="ｊｊｊ">[0]!ｊｊｊ</definedName>
    <definedName name="KH" localSheetId="1">#REF!</definedName>
    <definedName name="KH">#REF!</definedName>
    <definedName name="ｋｋｋ">[0]!ｋｋｋ</definedName>
    <definedName name="KS" localSheetId="1">#REF!</definedName>
    <definedName name="KS">#REF!</definedName>
    <definedName name="KU" localSheetId="1">#REF!</definedName>
    <definedName name="KU">#REF!</definedName>
    <definedName name="L" localSheetId="1">#REF!</definedName>
    <definedName name="L">#REF!</definedName>
    <definedName name="lolo">[0]!lolo</definedName>
    <definedName name="m_ss" localSheetId="1">#REF!</definedName>
    <definedName name="m_ss">#REF!</definedName>
    <definedName name="m_TEST" localSheetId="1">#REF!</definedName>
    <definedName name="m_TEST">#REF!</definedName>
    <definedName name="m_件数" localSheetId="1">#REF!</definedName>
    <definedName name="m_件数">#REF!</definedName>
    <definedName name="m_件数２" localSheetId="1">#REF!</definedName>
    <definedName name="m_件数２">#REF!</definedName>
    <definedName name="m_件数３" localSheetId="1">#REF!</definedName>
    <definedName name="m_件数３">#REF!</definedName>
    <definedName name="m_災害名" localSheetId="1">#REF!</definedName>
    <definedName name="m_災害名">#REF!</definedName>
    <definedName name="m_市町村名" localSheetId="1">#REF!</definedName>
    <definedName name="m_市町村名">#REF!</definedName>
    <definedName name="m_支払状況" localSheetId="1">#REF!</definedName>
    <definedName name="m_支払状況">#REF!</definedName>
    <definedName name="m_支払状況２" localSheetId="1">#REF!</definedName>
    <definedName name="m_支払状況２">#REF!</definedName>
    <definedName name="m_支払状況３" localSheetId="1">#REF!</definedName>
    <definedName name="m_支払状況３">#REF!</definedName>
    <definedName name="m_事業費" localSheetId="1">#REF!</definedName>
    <definedName name="m_事業費">#REF!</definedName>
    <definedName name="m_事業費２" localSheetId="1">#REF!</definedName>
    <definedName name="m_事業費２">#REF!</definedName>
    <definedName name="m_事業費３" localSheetId="1">#REF!</definedName>
    <definedName name="m_事業費３">#REF!</definedName>
    <definedName name="m_年災" localSheetId="1">#REF!</definedName>
    <definedName name="m_年災">#REF!</definedName>
    <definedName name="m_補助金" localSheetId="1">#REF!</definedName>
    <definedName name="m_補助金">#REF!</definedName>
    <definedName name="m_補助金２" localSheetId="1">#REF!</definedName>
    <definedName name="m_補助金２">#REF!</definedName>
    <definedName name="m_補助金３" localSheetId="1">#REF!</definedName>
    <definedName name="m_補助金３">#REF!</definedName>
    <definedName name="m_和年" localSheetId="1">#REF!</definedName>
    <definedName name="m_和年">#REF!</definedName>
    <definedName name="MENU" localSheetId="1">#REF!</definedName>
    <definedName name="MENU">#REF!</definedName>
    <definedName name="No.1" localSheetId="1">#REF!</definedName>
    <definedName name="No.1">#REF!</definedName>
    <definedName name="No.2" localSheetId="1">#REF!</definedName>
    <definedName name="No.2">#REF!</definedName>
    <definedName name="No.3" localSheetId="1">#REF!</definedName>
    <definedName name="No.3">#REF!</definedName>
    <definedName name="No.4" localSheetId="1">#REF!</definedName>
    <definedName name="No.4">#REF!</definedName>
    <definedName name="No.5" localSheetId="1">#REF!</definedName>
    <definedName name="No.5">#REF!</definedName>
    <definedName name="No.6" localSheetId="1">#REF!</definedName>
    <definedName name="No.6">#REF!</definedName>
    <definedName name="No.7" localSheetId="1">#REF!</definedName>
    <definedName name="No.7">#REF!</definedName>
    <definedName name="o" localSheetId="1">[9]按分実施!#REF!</definedName>
    <definedName name="o">[9]按分実施!#REF!</definedName>
    <definedName name="p" localSheetId="1">[1]H8間那津明細!#REF!</definedName>
    <definedName name="p">[1]H8間那津明細!#REF!</definedName>
    <definedName name="PP" localSheetId="1">#REF!</definedName>
    <definedName name="PP">#REF!</definedName>
    <definedName name="_xlnm.Print_Area" localSheetId="0">【様式５】その１経費明細書!$A$1:$I$34</definedName>
    <definedName name="_xlnm.Print_Area" localSheetId="1">【様式５】その２収支内訳詳細!$A$1:$I$66</definedName>
    <definedName name="_xlnm.Print_Area" localSheetId="2">【様式５】その３人件費計上事業従事者台帳!$A$1:$I$23</definedName>
    <definedName name="_xlnm.Print_Area" localSheetId="3">【様式５】その４人件費積算表!$A$1:$AC$23</definedName>
    <definedName name="_xlnm.Print_Area" localSheetId="4">【様式６】その１!$A$1:$H$21</definedName>
    <definedName name="_xlnm.Print_Area" localSheetId="5">【様式６】その２!$A$1:$M$69</definedName>
    <definedName name="_xlnm.Print_Area">#REF!</definedName>
    <definedName name="Print_Area_MI" localSheetId="1">#REF!</definedName>
    <definedName name="Print_Area_MI">#REF!</definedName>
    <definedName name="Print_Area2" localSheetId="1">#REF!</definedName>
    <definedName name="Print_Area2">#REF!</definedName>
    <definedName name="_xlnm.Print_Titles" localSheetId="1">【様式５】その２収支内訳詳細!$7:$9</definedName>
    <definedName name="_xlnm.Print_Titles">#N/A</definedName>
    <definedName name="PRINT1" localSheetId="1">#REF!</definedName>
    <definedName name="PRINT1">#REF!</definedName>
    <definedName name="PRINT2" localSheetId="1">#REF!</definedName>
    <definedName name="PRINT2">#REF!</definedName>
    <definedName name="PS" localSheetId="1">#REF!</definedName>
    <definedName name="PS">#REF!</definedName>
    <definedName name="pｶﾝｼﾞﾝ2" localSheetId="1">#REF!</definedName>
    <definedName name="pｶﾝｼﾞﾝ2">#REF!</definedName>
    <definedName name="pｶﾝｼﾞﾝ2期" localSheetId="1">#REF!</definedName>
    <definedName name="pｶﾝｼﾞﾝ2期">#REF!</definedName>
    <definedName name="pﾐﾅﾊﾞ" localSheetId="1">#REF!</definedName>
    <definedName name="pﾐﾅﾊﾞ">#REF!</definedName>
    <definedName name="p伊是名東部" localSheetId="1">#REF!</definedName>
    <definedName name="p伊是名東部">#REF!</definedName>
    <definedName name="p伊平屋北部1期" localSheetId="1">#REF!</definedName>
    <definedName name="p伊平屋北部1期">#REF!</definedName>
    <definedName name="p羽地" localSheetId="1">#REF!</definedName>
    <definedName name="p羽地">#REF!</definedName>
    <definedName name="p屋嘉" localSheetId="1">#REF!</definedName>
    <definedName name="p屋嘉">#REF!</definedName>
    <definedName name="p屋我地1期" localSheetId="1">#REF!</definedName>
    <definedName name="p屋我地1期">#REF!</definedName>
    <definedName name="p屋我地2期" localSheetId="1">#REF!</definedName>
    <definedName name="p屋我地2期">#REF!</definedName>
    <definedName name="p宜野座" localSheetId="1">#REF!</definedName>
    <definedName name="p宜野座">#REF!</definedName>
    <definedName name="p宮良川西" localSheetId="1">#REF!</definedName>
    <definedName name="p宮良川西">#REF!</definedName>
    <definedName name="p宮良川南" localSheetId="1">#REF!</definedName>
    <definedName name="p宮良川南">#REF!</definedName>
    <definedName name="p宮良川北" localSheetId="1">#REF!</definedName>
    <definedName name="p宮良川北">#REF!</definedName>
    <definedName name="p旧東第1" localSheetId="1">#REF!</definedName>
    <definedName name="p旧東第1">#REF!</definedName>
    <definedName name="p古我知" localSheetId="1">#REF!</definedName>
    <definedName name="p古我知">#REF!</definedName>
    <definedName name="P高田" localSheetId="1">#REF!</definedName>
    <definedName name="P高田">#REF!</definedName>
    <definedName name="p高野" localSheetId="1">#REF!</definedName>
    <definedName name="p高野">#REF!</definedName>
    <definedName name="p寺前" localSheetId="1">#REF!</definedName>
    <definedName name="p寺前">#REF!</definedName>
    <definedName name="p七又吉野" localSheetId="1">#REF!</definedName>
    <definedName name="p七又吉野">#REF!</definedName>
    <definedName name="p洲神" localSheetId="1">#REF!</definedName>
    <definedName name="p洲神">#REF!</definedName>
    <definedName name="p上原" localSheetId="1">#REF!</definedName>
    <definedName name="p上原">#REF!</definedName>
    <definedName name="p深底" localSheetId="1">#REF!</definedName>
    <definedName name="p深底">#REF!</definedName>
    <definedName name="p赤地原" localSheetId="1">#REF!</definedName>
    <definedName name="p赤地原">#REF!</definedName>
    <definedName name="p前田原" localSheetId="1">#REF!</definedName>
    <definedName name="p前田原">#REF!</definedName>
    <definedName name="p前田原2期" localSheetId="1">#REF!</definedName>
    <definedName name="p前田原2期">#REF!</definedName>
    <definedName name="p大浦" localSheetId="1">#REF!</definedName>
    <definedName name="p大浦">#REF!</definedName>
    <definedName name="p長南" localSheetId="1">#REF!</definedName>
    <definedName name="p長南">#REF!</definedName>
    <definedName name="p添道" localSheetId="1">#REF!</definedName>
    <definedName name="p添道">#REF!</definedName>
    <definedName name="p東" localSheetId="1">#REF!</definedName>
    <definedName name="p東">#REF!</definedName>
    <definedName name="p東江上" localSheetId="1">#REF!</definedName>
    <definedName name="p東江上">#REF!</definedName>
    <definedName name="p東七笠" localSheetId="1">#REF!</definedName>
    <definedName name="p東七笠">#REF!</definedName>
    <definedName name="p桃原" localSheetId="1">#REF!</definedName>
    <definedName name="p桃原">#REF!</definedName>
    <definedName name="p南風原西原" localSheetId="1">#REF!</definedName>
    <definedName name="p南風原西原">#REF!</definedName>
    <definedName name="p白原" localSheetId="1">#REF!</definedName>
    <definedName name="p白原">#REF!</definedName>
    <definedName name="p浜崎" localSheetId="1">#REF!</definedName>
    <definedName name="p浜崎">#REF!</definedName>
    <definedName name="p福北" localSheetId="1">#REF!</definedName>
    <definedName name="p福北">#REF!</definedName>
    <definedName name="p米須" localSheetId="1">#REF!</definedName>
    <definedName name="p米須">#REF!</definedName>
    <definedName name="P豊波" localSheetId="1">#REF!</definedName>
    <definedName name="P豊波">#REF!</definedName>
    <definedName name="P北東第2" localSheetId="1">#REF!</definedName>
    <definedName name="P北東第2">#REF!</definedName>
    <definedName name="p幕外" localSheetId="1">#REF!</definedName>
    <definedName name="p幕外">#REF!</definedName>
    <definedName name="p幕内1期" localSheetId="1">#REF!</definedName>
    <definedName name="p幕内1期">#REF!</definedName>
    <definedName name="P幕内2期" localSheetId="1">#REF!</definedName>
    <definedName name="P幕内2期">#REF!</definedName>
    <definedName name="p名蔵第2" localSheetId="1">#REF!</definedName>
    <definedName name="p名蔵第2">#REF!</definedName>
    <definedName name="p雄樋川1期" localSheetId="1">#REF!</definedName>
    <definedName name="p雄樋川1期">#REF!</definedName>
    <definedName name="p与勝2期" localSheetId="1">#REF!</definedName>
    <definedName name="p与勝2期">#REF!</definedName>
    <definedName name="q" localSheetId="1">[1]H8間那津明細!#REF!</definedName>
    <definedName name="q">[1]H8間那津明細!#REF!</definedName>
    <definedName name="rgy" localSheetId="1" hidden="1">[10]金建代価!#REF!</definedName>
    <definedName name="rgy" hidden="1">[10]金建代価!#REF!</definedName>
    <definedName name="rrre">[0]!rrre</definedName>
    <definedName name="SPIN1_Select">[0]!SPIN1_Select</definedName>
    <definedName name="SPIN10_Select">[0]!SPIN10_Select</definedName>
    <definedName name="SPIN2_Select">[0]!SPIN2_Select</definedName>
    <definedName name="SPIN3_Select">[0]!SPIN3_Select</definedName>
    <definedName name="SPIN4_Select">[0]!SPIN4_Select</definedName>
    <definedName name="SPIN5_Select">[0]!SPIN5_Select</definedName>
    <definedName name="SPIN6_Select">[0]!SPIN6_Select</definedName>
    <definedName name="SPIN7_Select">[0]!SPIN7_Select</definedName>
    <definedName name="SPIN8_Select">[0]!SPIN8_Select</definedName>
    <definedName name="SPIN9_Select">[0]!SPIN9_Select</definedName>
    <definedName name="spin9select">[0]!spin9select</definedName>
    <definedName name="SS" localSheetId="1">#REF!</definedName>
    <definedName name="SS">#REF!</definedName>
    <definedName name="TAKETOMI1" localSheetId="1">#REF!</definedName>
    <definedName name="TAKETOMI1">#REF!</definedName>
    <definedName name="TAKETOMI2" localSheetId="1">#REF!</definedName>
    <definedName name="TAKETOMI2">#REF!</definedName>
    <definedName name="TAKETOMI3" localSheetId="1">#REF!</definedName>
    <definedName name="TAKETOMI3">#REF!</definedName>
    <definedName name="TAKETOMI4" localSheetId="1">#REF!</definedName>
    <definedName name="TAKETOMI4">#REF!</definedName>
    <definedName name="TAKETOMI5" localSheetId="1">#REF!</definedName>
    <definedName name="TAKETOMI5">#REF!</definedName>
    <definedName name="TAKETOMI6" localSheetId="1">#REF!</definedName>
    <definedName name="TAKETOMI6">#REF!</definedName>
    <definedName name="TAKETOMI7" localSheetId="1">#REF!</definedName>
    <definedName name="TAKETOMI7">#REF!</definedName>
    <definedName name="TAKETOMI8" localSheetId="1">#REF!</definedName>
    <definedName name="TAKETOMI8">#REF!</definedName>
    <definedName name="TAKETOMI9" localSheetId="1">#REF!</definedName>
    <definedName name="TAKETOMI9">#REF!</definedName>
    <definedName name="TT" localSheetId="1">#REF!</definedName>
    <definedName name="TT">#REF!</definedName>
    <definedName name="ＴぐＪＨ" localSheetId="1" hidden="1">[10]金建代価!#REF!</definedName>
    <definedName name="ＴぐＪＨ" hidden="1">[10]金建代価!#REF!</definedName>
    <definedName name="u" localSheetId="1">#REF!</definedName>
    <definedName name="u">#REF!</definedName>
    <definedName name="ＵＲ対策" localSheetId="1">#REF!</definedName>
    <definedName name="ＵＲ対策">#REF!</definedName>
    <definedName name="ｗｗｗｗ">[0]!ｗｗｗｗ</definedName>
    <definedName name="YONAGUNI1" localSheetId="1">#REF!</definedName>
    <definedName name="YONAGUNI1">#REF!</definedName>
    <definedName name="YONAGUNI2" localSheetId="1">#REF!</definedName>
    <definedName name="YONAGUNI2">#REF!</definedName>
    <definedName name="YONAGUNI3" localSheetId="1">#REF!</definedName>
    <definedName name="YONAGUNI3">#REF!</definedName>
    <definedName name="YONAGUNI4" localSheetId="1">#REF!</definedName>
    <definedName name="YONAGUNI4">#REF!</definedName>
    <definedName name="あ">[0]!あ</definedName>
    <definedName name="あい" localSheetId="1">#REF!</definedName>
    <definedName name="あい">#REF!</definedName>
    <definedName name="いいい">[0]!いいい</definedName>
    <definedName name="いの" localSheetId="1">#REF!</definedName>
    <definedName name="いの">#REF!</definedName>
    <definedName name="えええ">[0]!えええ</definedName>
    <definedName name="ええええｄ">[0]!ええええｄ</definedName>
    <definedName name="ｶﾝｼﾞﾝ2期" localSheetId="1">'[11]別紙第11(H20.12.9未)'!#REF!</definedName>
    <definedName name="ｶﾝｼﾞﾝ2期">'[11]別紙第11(H20.12.9未)'!#REF!</definedName>
    <definedName name="クリア">[0]!クリア</definedName>
    <definedName name="クリーヤ" localSheetId="1">#REF!</definedName>
    <definedName name="クリーヤ">#REF!</definedName>
    <definedName name="ｹS" localSheetId="1">#REF!</definedName>
    <definedName name="ｹS">#REF!</definedName>
    <definedName name="ざ" localSheetId="1" hidden="1">[12]金建代価!#REF!</definedName>
    <definedName name="ざ" hidden="1">[12]金建代価!#REF!</definedName>
    <definedName name="サトウキビ" localSheetId="1">#REF!</definedName>
    <definedName name="サトウキビ">#REF!</definedName>
    <definedName name="サンゴ礁排除" localSheetId="1">#REF!</definedName>
    <definedName name="サンゴ礁排除">#REF!</definedName>
    <definedName name="しん">[0]!しん</definedName>
    <definedName name="チェック" localSheetId="1">#REF!</definedName>
    <definedName name="チェック">#REF!</definedName>
    <definedName name="っｍ">[0]!っｍ</definedName>
    <definedName name="テンナ調書" localSheetId="1">#REF!</definedName>
    <definedName name="テンナ調書">#REF!</definedName>
    <definedName name="テンナ内訳" localSheetId="1">#REF!</definedName>
    <definedName name="テンナ内訳">#REF!</definedName>
    <definedName name="ハード事業" localSheetId="1">#REF!</definedName>
    <definedName name="ハード事業">#REF!</definedName>
    <definedName name="ﾊﾞｯｸﾃﾞｰﾀ事業費欄" localSheetId="1">#REF!</definedName>
    <definedName name="ﾊﾞｯｸﾃﾞｰﾀ事業費欄">#REF!</definedName>
    <definedName name="ﾋﾟS" localSheetId="1">#REF!</definedName>
    <definedName name="ﾋﾟS">#REF!</definedName>
    <definedName name="ﾌﾟﾗﾝ事業費欄" localSheetId="1">#REF!</definedName>
    <definedName name="ﾌﾟﾗﾝ事業費欄">#REF!</definedName>
    <definedName name="ヘッダー" localSheetId="1">#REF!</definedName>
    <definedName name="ヘッダー">#REF!</definedName>
    <definedName name="マンゴー" localSheetId="1">#REF!</definedName>
    <definedName name="マンゴー">#REF!</definedName>
    <definedName name="ﾐﾅﾊﾞ" localSheetId="1">#REF!</definedName>
    <definedName name="ﾐﾅﾊﾞ">#REF!</definedName>
    <definedName name="ﾒﾆｭ" localSheetId="1">#REF!</definedName>
    <definedName name="ﾒﾆｭ">#REF!</definedName>
    <definedName name="ゆうゆう">[0]!ゆうゆう</definedName>
    <definedName name="リスト7_Change">[0]!リスト7_Change</definedName>
    <definedName name="リスト8_Change">[0]!リスト8_Change</definedName>
    <definedName name="リスト９">[0]!リスト９</definedName>
    <definedName name="阿嘉利原調書" localSheetId="1">#REF!</definedName>
    <definedName name="阿嘉利原調書">#REF!</definedName>
    <definedName name="阿嘉利原内訳" localSheetId="1">#REF!</definedName>
    <definedName name="阿嘉利原内訳">#REF!</definedName>
    <definedName name="粟国農協" localSheetId="1">#REF!</definedName>
    <definedName name="粟国農協">#REF!</definedName>
    <definedName name="安里調書" localSheetId="1">#REF!</definedName>
    <definedName name="安里調書">#REF!</definedName>
    <definedName name="安里内訳" localSheetId="1">#REF!</definedName>
    <definedName name="安里内訳">#REF!</definedName>
    <definedName name="伊江農協" localSheetId="1">#REF!</definedName>
    <definedName name="伊江農協">#REF!</definedName>
    <definedName name="伊是名東部" localSheetId="1">#REF!</definedName>
    <definedName name="伊是名東部">#REF!</definedName>
    <definedName name="伊是名農協" localSheetId="1">#REF!</definedName>
    <definedName name="伊是名農協">#REF!</definedName>
    <definedName name="伊平屋農協" localSheetId="1">#REF!</definedName>
    <definedName name="伊平屋農協">#REF!</definedName>
    <definedName name="伊平屋北部1期" localSheetId="1">'[11]別紙第11(H20.12.9未)'!#REF!</definedName>
    <definedName name="伊平屋北部1期">'[11]別紙第11(H20.12.9未)'!#REF!</definedName>
    <definedName name="伊良部" localSheetId="1">#REF!</definedName>
    <definedName name="伊良部">#REF!</definedName>
    <definedName name="位置図" localSheetId="1">#REF!</definedName>
    <definedName name="位置図">#REF!</definedName>
    <definedName name="委託">[0]!委託</definedName>
    <definedName name="委託金" localSheetId="1">#REF!</definedName>
    <definedName name="委託金">#REF!</definedName>
    <definedName name="移替先" localSheetId="1">#REF!</definedName>
    <definedName name="移替先">#REF!</definedName>
    <definedName name="一位代価表" localSheetId="1">#REF!</definedName>
    <definedName name="一位代価表">#REF!</definedName>
    <definedName name="印刷" localSheetId="1">#REF!</definedName>
    <definedName name="印刷">#REF!</definedName>
    <definedName name="印刷全体" localSheetId="1">#REF!</definedName>
    <definedName name="印刷全体">#REF!</definedName>
    <definedName name="印刷範囲" localSheetId="1">#REF!</definedName>
    <definedName name="印刷範囲">#REF!</definedName>
    <definedName name="印事業別" localSheetId="1">#REF!</definedName>
    <definedName name="印事業別">#REF!</definedName>
    <definedName name="印事務所" localSheetId="1">#REF!</definedName>
    <definedName name="印事務所">#REF!</definedName>
    <definedName name="印本離島" localSheetId="1">#REF!</definedName>
    <definedName name="印本離島">#REF!</definedName>
    <definedName name="宇江城調書" localSheetId="1">#REF!</definedName>
    <definedName name="宇江城調書">#REF!</definedName>
    <definedName name="宇江城内訳" localSheetId="1">#REF!</definedName>
    <definedName name="宇江城内訳">#REF!</definedName>
    <definedName name="羽地" localSheetId="1">#REF!</definedName>
    <definedName name="羽地">#REF!</definedName>
    <definedName name="塩川高穴調書" localSheetId="1">#REF!</definedName>
    <definedName name="塩川高穴調書">#REF!</definedName>
    <definedName name="塩川高穴内訳" localSheetId="1">#REF!</definedName>
    <definedName name="塩川高穴内訳">#REF!</definedName>
    <definedName name="沖縄計" localSheetId="1">#REF!</definedName>
    <definedName name="沖縄計">#REF!</definedName>
    <definedName name="沖縄製糖" localSheetId="1">#REF!</definedName>
    <definedName name="沖縄製糖">#REF!</definedName>
    <definedName name="屋我地1期" localSheetId="1">#REF!</definedName>
    <definedName name="屋我地1期">#REF!</definedName>
    <definedName name="屋我地2期" localSheetId="1">#REF!</definedName>
    <definedName name="屋我地2期">#REF!</definedName>
    <definedName name="下位単価">[13]単価!$B$2:$F$413</definedName>
    <definedName name="箇所別繰越し" localSheetId="1">#REF!</definedName>
    <definedName name="箇所別繰越し">#REF!</definedName>
    <definedName name="課名" localSheetId="1">#REF!</definedName>
    <definedName name="課名">#REF!</definedName>
    <definedName name="概算1団体緊急" localSheetId="1">#REF!</definedName>
    <definedName name="概算1団体緊急">#REF!</definedName>
    <definedName name="概算2団体緊急" localSheetId="1">#REF!</definedName>
    <definedName name="概算2団体緊急">#REF!</definedName>
    <definedName name="概要表" localSheetId="1">#REF!</definedName>
    <definedName name="概要表">#REF!</definedName>
    <definedName name="割当01" localSheetId="1">#REF!</definedName>
    <definedName name="割当01">#REF!</definedName>
    <definedName name="幹線水路工事費" localSheetId="1">#REF!</definedName>
    <definedName name="幹線水路工事費">#REF!</definedName>
    <definedName name="款" localSheetId="1">#REF!</definedName>
    <definedName name="款">#REF!</definedName>
    <definedName name="款名" localSheetId="1">#REF!</definedName>
    <definedName name="款名">#REF!</definedName>
    <definedName name="基金" localSheetId="1">#REF!</definedName>
    <definedName name="基金">#REF!</definedName>
    <definedName name="基金・月" localSheetId="1">#REF!</definedName>
    <definedName name="基金・月">#REF!</definedName>
    <definedName name="基金・年" localSheetId="1">#REF!</definedName>
    <definedName name="基金・年">#REF!</definedName>
    <definedName name="基金期間" localSheetId="1">#REF!</definedName>
    <definedName name="基金期間">#REF!</definedName>
    <definedName name="基金繰入金" localSheetId="1">#REF!</definedName>
    <definedName name="基金繰入金">#REF!</definedName>
    <definedName name="寄附金" localSheetId="1">#REF!</definedName>
    <definedName name="寄附金">#REF!</definedName>
    <definedName name="寄附金項" localSheetId="1">#REF!</definedName>
    <definedName name="寄附金項">#REF!</definedName>
    <definedName name="宜野座" localSheetId="1">'[11]別紙第11(H20.12.9未)'!#REF!</definedName>
    <definedName name="宜野座">'[11]別紙第11(H20.12.9未)'!#REF!</definedName>
    <definedName name="久米島製糖" localSheetId="1">#REF!</definedName>
    <definedName name="久米島製糖">#REF!</definedName>
    <definedName name="宮古" localSheetId="1">#REF!</definedName>
    <definedName name="宮古">#REF!</definedName>
    <definedName name="宮古１" localSheetId="1">#REF!</definedName>
    <definedName name="宮古１">#REF!</definedName>
    <definedName name="宮古計" localSheetId="1">#REF!</definedName>
    <definedName name="宮古計">#REF!</definedName>
    <definedName name="宮古製糖" localSheetId="1">#REF!</definedName>
    <definedName name="宮古製糖">#REF!</definedName>
    <definedName name="宮古本島" localSheetId="1">#REF!</definedName>
    <definedName name="宮古本島">#REF!</definedName>
    <definedName name="宮古本島計" localSheetId="1">#REF!</definedName>
    <definedName name="宮古本島計">#REF!</definedName>
    <definedName name="宮古離島" localSheetId="1">#REF!</definedName>
    <definedName name="宮古離島">#REF!</definedName>
    <definedName name="宮古離島計" localSheetId="1">#REF!</definedName>
    <definedName name="宮古離島計">#REF!</definedName>
    <definedName name="宮国調書" localSheetId="1">#REF!</definedName>
    <definedName name="宮国調書">#REF!</definedName>
    <definedName name="宮国内訳" localSheetId="1">#REF!</definedName>
    <definedName name="宮国内訳">#REF!</definedName>
    <definedName name="宮良川南" localSheetId="1">#REF!</definedName>
    <definedName name="宮良川南">#REF!</definedName>
    <definedName name="宮良川北" localSheetId="1">#REF!</definedName>
    <definedName name="宮良川北">#REF!</definedName>
    <definedName name="区分" localSheetId="1">#REF!</definedName>
    <definedName name="区分">#REF!</definedName>
    <definedName name="繰入金" localSheetId="1">#REF!</definedName>
    <definedName name="繰入金">#REF!</definedName>
    <definedName name="経済連" localSheetId="1">#REF!</definedName>
    <definedName name="経済連">#REF!</definedName>
    <definedName name="計上時期" localSheetId="1">#REF!</definedName>
    <definedName name="計上時期">#REF!</definedName>
    <definedName name="月" localSheetId="1">#REF!</definedName>
    <definedName name="月">#REF!</definedName>
    <definedName name="月_3" localSheetId="1">#REF!</definedName>
    <definedName name="月_3">#REF!</definedName>
    <definedName name="建設修繕" localSheetId="1">#REF!</definedName>
    <definedName name="建設修繕">#REF!</definedName>
    <definedName name="県" localSheetId="1">#REF!</definedName>
    <definedName name="県">#REF!</definedName>
    <definedName name="県かんNO1" localSheetId="1">#REF!</definedName>
    <definedName name="県かんNO1">#REF!</definedName>
    <definedName name="県かんNO3" localSheetId="1">#REF!</definedName>
    <definedName name="県かんNO3">#REF!</definedName>
    <definedName name="県かんNO4" localSheetId="1">#REF!</definedName>
    <definedName name="県かんNO4">#REF!</definedName>
    <definedName name="県営緊急算定" localSheetId="1">#REF!</definedName>
    <definedName name="県営緊急算定">#REF!</definedName>
    <definedName name="県計" localSheetId="1">#REF!</definedName>
    <definedName name="県計">#REF!</definedName>
    <definedName name="県債" localSheetId="1">#REF!</definedName>
    <definedName name="県債">#REF!</definedName>
    <definedName name="県債項" localSheetId="1">#REF!</definedName>
    <definedName name="県債項">#REF!</definedName>
    <definedName name="県畑１" localSheetId="1">#REF!</definedName>
    <definedName name="県畑１">#REF!</definedName>
    <definedName name="県本" localSheetId="1">#REF!</definedName>
    <definedName name="県本">#REF!</definedName>
    <definedName name="県離" localSheetId="1">#REF!</definedName>
    <definedName name="県離">#REF!</definedName>
    <definedName name="呼出" localSheetId="1">#REF!</definedName>
    <definedName name="呼出">#REF!</definedName>
    <definedName name="工雑" localSheetId="1">#REF!</definedName>
    <definedName name="工雑">#REF!</definedName>
    <definedName name="工事" localSheetId="1">#REF!</definedName>
    <definedName name="工事">#REF!</definedName>
    <definedName name="工事費印刷" localSheetId="1">#REF!</definedName>
    <definedName name="工事費印刷">#REF!</definedName>
    <definedName name="工程表" localSheetId="1">#REF!</definedName>
    <definedName name="工程表">#REF!</definedName>
    <definedName name="江崎調書">[14]調書!$O$33:$AE$73</definedName>
    <definedName name="江崎内訳">[14]調書!$AH$79:$BA$121</definedName>
    <definedName name="高田" localSheetId="1">'[11]別紙第11(H20.12.9未)'!#REF!</definedName>
    <definedName name="高田">'[11]別紙第11(H20.12.9未)'!#REF!</definedName>
    <definedName name="高野" localSheetId="1">#REF!</definedName>
    <definedName name="高野">#REF!</definedName>
    <definedName name="国" localSheetId="1">#REF!</definedName>
    <definedName name="国">#REF!</definedName>
    <definedName name="国庫支出金" localSheetId="1">#REF!</definedName>
    <definedName name="国庫支出金">#REF!</definedName>
    <definedName name="国庫補助金" localSheetId="1">#REF!</definedName>
    <definedName name="国庫補助金">#REF!</definedName>
    <definedName name="国頭小計" localSheetId="1">#REF!</definedName>
    <definedName name="国頭小計">#REF!</definedName>
    <definedName name="国頭本島" localSheetId="1">#REF!</definedName>
    <definedName name="国頭本島">#REF!</definedName>
    <definedName name="国頭本島計" localSheetId="1">#REF!</definedName>
    <definedName name="国頭本島計">#REF!</definedName>
    <definedName name="国頭離島" localSheetId="1">#REF!</definedName>
    <definedName name="国頭離島">#REF!</definedName>
    <definedName name="国頭離島計" localSheetId="1">#REF!</definedName>
    <definedName name="国頭離島計">#REF!</definedName>
    <definedName name="財産運用収入" localSheetId="1">#REF!</definedName>
    <definedName name="財産運用収入">#REF!</definedName>
    <definedName name="財産収入" localSheetId="1">#REF!</definedName>
    <definedName name="財産収入">#REF!</definedName>
    <definedName name="財産売払収入" localSheetId="1">#REF!</definedName>
    <definedName name="財産売払収入">#REF!</definedName>
    <definedName name="作業一覧01" localSheetId="1">#REF!</definedName>
    <definedName name="作業一覧01">#REF!</definedName>
    <definedName name="作業一覧5" localSheetId="1">#REF!</definedName>
    <definedName name="作業一覧5">#REF!</definedName>
    <definedName name="雑入" localSheetId="1">#REF!</definedName>
    <definedName name="雑入">#REF!</definedName>
    <definedName name="三川調書" localSheetId="1">#REF!</definedName>
    <definedName name="三川調書">#REF!</definedName>
    <definedName name="三川内訳" localSheetId="1">#REF!</definedName>
    <definedName name="三川内訳">#REF!</definedName>
    <definedName name="使用料" localSheetId="1">#REF!</definedName>
    <definedName name="使用料">#REF!</definedName>
    <definedName name="使用料及び手数料" localSheetId="1">#REF!</definedName>
    <definedName name="使用料及び手数料">#REF!</definedName>
    <definedName name="四分類">[15]―!$D$1:$D$4</definedName>
    <definedName name="糸数調書" localSheetId="1">#REF!</definedName>
    <definedName name="糸数調書">#REF!</definedName>
    <definedName name="糸数内訳" localSheetId="1">#REF!</definedName>
    <definedName name="糸数内訳">#REF!</definedName>
    <definedName name="事" localSheetId="1">#REF!</definedName>
    <definedName name="事">#REF!</definedName>
    <definedName name="事業種類" localSheetId="1">#REF!</definedName>
    <definedName name="事業種類">#REF!</definedName>
    <definedName name="事業種類_3" localSheetId="1">#REF!</definedName>
    <definedName name="事業種類_3">#REF!</definedName>
    <definedName name="事業分類" localSheetId="1">#REF!</definedName>
    <definedName name="事業分類">#REF!</definedName>
    <definedName name="事業分類１" localSheetId="1">#REF!</definedName>
    <definedName name="事業分類１">#REF!</definedName>
    <definedName name="事業量ﾃﾞｰﾀ" localSheetId="1">#REF!</definedName>
    <definedName name="事業量ﾃﾞｰﾀ">#REF!</definedName>
    <definedName name="事県" localSheetId="1">#REF!</definedName>
    <definedName name="事県">#REF!</definedName>
    <definedName name="事務所_3" localSheetId="1">[16]執行計画!#REF!</definedName>
    <definedName name="事務所_3">[16]執行計画!#REF!</definedName>
    <definedName name="磁気単_計画" localSheetId="1">#REF!</definedName>
    <definedName name="磁気単_計画">#REF!</definedName>
    <definedName name="磁気単価第１号" localSheetId="1">#REF!</definedName>
    <definedName name="磁気単価第１号">#REF!</definedName>
    <definedName name="執行変更前1" localSheetId="1">[17]執行00!#REF!</definedName>
    <definedName name="執行変更前1">[17]執行00!#REF!</definedName>
    <definedName name="執行変更前2" localSheetId="1">[17]執行00!#REF!</definedName>
    <definedName name="執行変更前2">[17]執行00!#REF!</definedName>
    <definedName name="執行変更前3" localSheetId="1">[17]執行00!#REF!</definedName>
    <definedName name="執行変更前3">[17]執行00!#REF!</definedName>
    <definedName name="実績表紙" localSheetId="1">#REF!</definedName>
    <definedName name="実績表紙">#REF!</definedName>
    <definedName name="受託事業収入" localSheetId="1">#REF!</definedName>
    <definedName name="受託事業収入">#REF!</definedName>
    <definedName name="終了" localSheetId="1">#REF!</definedName>
    <definedName name="終了">#REF!</definedName>
    <definedName name="所管" localSheetId="1">#REF!</definedName>
    <definedName name="所管">#REF!</definedName>
    <definedName name="所管_3" localSheetId="1">#REF!</definedName>
    <definedName name="所管_3">#REF!</definedName>
    <definedName name="所管省庁" localSheetId="1">#REF!</definedName>
    <definedName name="所管省庁">#REF!</definedName>
    <definedName name="所管省庁名" localSheetId="1">#REF!</definedName>
    <definedName name="所管省庁名">#REF!</definedName>
    <definedName name="諸収入" localSheetId="1">#REF!</definedName>
    <definedName name="諸収入">#REF!</definedName>
    <definedName name="小浜" localSheetId="1">#REF!</definedName>
    <definedName name="小浜">#REF!</definedName>
    <definedName name="省" localSheetId="1">#REF!</definedName>
    <definedName name="省">#REF!</definedName>
    <definedName name="省_3" localSheetId="1">#REF!</definedName>
    <definedName name="省_3">#REF!</definedName>
    <definedName name="証紙収入" localSheetId="1">#REF!</definedName>
    <definedName name="証紙収入">#REF!</definedName>
    <definedName name="上位単価" localSheetId="1">#REF!</definedName>
    <definedName name="上位単価">#REF!</definedName>
    <definedName name="上乗せ表" localSheetId="1">#REF!</definedName>
    <definedName name="上乗せ表">#REF!</definedName>
    <definedName name="人件２８" localSheetId="1">#REF!</definedName>
    <definedName name="人件２８">#REF!</definedName>
    <definedName name="人件２９" localSheetId="1">#REF!</definedName>
    <definedName name="人件２９">#REF!</definedName>
    <definedName name="人件３０" localSheetId="1">#REF!</definedName>
    <definedName name="人件３０">#REF!</definedName>
    <definedName name="人件３１" localSheetId="1">#REF!</definedName>
    <definedName name="人件３１">#REF!</definedName>
    <definedName name="人件３２" localSheetId="1">#REF!</definedName>
    <definedName name="人件３２">#REF!</definedName>
    <definedName name="人件３３" localSheetId="1">#REF!</definedName>
    <definedName name="人件３３">#REF!</definedName>
    <definedName name="人件３４" localSheetId="1">#REF!</definedName>
    <definedName name="人件３４">#REF!</definedName>
    <definedName name="人件３５" localSheetId="1">#REF!</definedName>
    <definedName name="人件３５">#REF!</definedName>
    <definedName name="人件３６" localSheetId="1">#REF!</definedName>
    <definedName name="人件３６">#REF!</definedName>
    <definedName name="人件３７" localSheetId="1">#REF!</definedName>
    <definedName name="人件３７">#REF!</definedName>
    <definedName name="人件３８" localSheetId="1">#REF!</definedName>
    <definedName name="人件３８">#REF!</definedName>
    <definedName name="人件３９" localSheetId="1">#REF!</definedName>
    <definedName name="人件３９">#REF!</definedName>
    <definedName name="人件４０" localSheetId="1">#REF!</definedName>
    <definedName name="人件４０">#REF!</definedName>
    <definedName name="人件４１" localSheetId="1">#REF!</definedName>
    <definedName name="人件４１">#REF!</definedName>
    <definedName name="人件４２" localSheetId="1">#REF!</definedName>
    <definedName name="人件４２">#REF!</definedName>
    <definedName name="水岳調書">[18]調書!$O$33:$AE$73</definedName>
    <definedName name="水岳内訳">[18]調書!$AH$79:$BA$121</definedName>
    <definedName name="水質１" localSheetId="1">#REF!</definedName>
    <definedName name="水質１">#REF!</definedName>
    <definedName name="水質基礎２" localSheetId="1">#REF!</definedName>
    <definedName name="水質基礎２">#REF!</definedName>
    <definedName name="水全体" localSheetId="1">#REF!</definedName>
    <definedName name="水全体">#REF!</definedName>
    <definedName name="水補１" localSheetId="1">#REF!</definedName>
    <definedName name="水補１">#REF!</definedName>
    <definedName name="水補２" localSheetId="1">#REF!</definedName>
    <definedName name="水補２">#REF!</definedName>
    <definedName name="水補基礎" localSheetId="1">#REF!</definedName>
    <definedName name="水補基礎">#REF!</definedName>
    <definedName name="水補参考" localSheetId="1">#REF!</definedName>
    <definedName name="水補参考">#REF!</definedName>
    <definedName name="盛山調書">[19]調書!$O$33:$AE$73</definedName>
    <definedName name="盛山内訳">[19]調書!$AH$78:$BA$121</definedName>
    <definedName name="西原調書" localSheetId="1">#REF!</definedName>
    <definedName name="西原調書">#REF!</definedName>
    <definedName name="西原東部調書" localSheetId="1">#REF!</definedName>
    <definedName name="西原東部調書">#REF!</definedName>
    <definedName name="西原東部内訳" localSheetId="1">#REF!</definedName>
    <definedName name="西原東部内訳">#REF!</definedName>
    <definedName name="西原内訳" localSheetId="1">#REF!</definedName>
    <definedName name="西原内訳">#REF!</definedName>
    <definedName name="西表" localSheetId="1">#REF!</definedName>
    <definedName name="西表">#REF!</definedName>
    <definedName name="石垣市" localSheetId="1">#REF!</definedName>
    <definedName name="石垣市">#REF!</definedName>
    <definedName name="石垣製糖" localSheetId="1">#REF!</definedName>
    <definedName name="石垣製糖">#REF!</definedName>
    <definedName name="石川調書">[20]調書!$O$33:$AE$73</definedName>
    <definedName name="石川内訳">[20]調書!$AH$79:$BA$121</definedName>
    <definedName name="赤地原" localSheetId="1">'[11]別紙第11(H20.12.9未)'!#REF!</definedName>
    <definedName name="赤地原">'[11]別紙第11(H20.12.9未)'!#REF!</definedName>
    <definedName name="設計_技師Ａ" localSheetId="1">#REF!</definedName>
    <definedName name="設計_技師Ａ">#REF!</definedName>
    <definedName name="設計_技師Ｂ" localSheetId="1">#REF!</definedName>
    <definedName name="設計_技師Ｂ">#REF!</definedName>
    <definedName name="設計_技師Ｃ" localSheetId="1">#REF!</definedName>
    <definedName name="設計_技師Ｃ">#REF!</definedName>
    <definedName name="設計_技師長" localSheetId="1">#REF!</definedName>
    <definedName name="設計_技師長">#REF!</definedName>
    <definedName name="設計_技術員" localSheetId="1">#REF!</definedName>
    <definedName name="設計_技術員">#REF!</definedName>
    <definedName name="設計_主任技師" localSheetId="1">#REF!</definedName>
    <definedName name="設計_主任技師">#REF!</definedName>
    <definedName name="前原調書">[21]調書!$O$33:$AE$73</definedName>
    <definedName name="前原内訳">[21]調書!$AH$79:$BA$121</definedName>
    <definedName name="前田原" localSheetId="1">#REF!</definedName>
    <definedName name="前田原">#REF!</definedName>
    <definedName name="前田原2期" localSheetId="1">#REF!</definedName>
    <definedName name="前田原2期">#REF!</definedName>
    <definedName name="前泊調書">[22]調書!$O$33:$AE$73</definedName>
    <definedName name="前泊内訳">[22]調書!$AH$79:$BA$121</definedName>
    <definedName name="全県圃場整備地区一覧_トータル_List" localSheetId="1">#REF!</definedName>
    <definedName name="全県圃場整備地区一覧_トータル_List">#REF!</definedName>
    <definedName name="全県圃場整備地区一覧_トータル_List1" localSheetId="1">#REF!</definedName>
    <definedName name="全県圃場整備地区一覧_トータル_List1">#REF!</definedName>
    <definedName name="全県圃場整備地区一覧_トータル_List2" localSheetId="1">#REF!</definedName>
    <definedName name="全県圃場整備地区一覧_トータル_List2">#REF!</definedName>
    <definedName name="全県圃場整備地区一覧_トータル_List3" localSheetId="1">#REF!</definedName>
    <definedName name="全県圃場整備地区一覧_トータル_List3">#REF!</definedName>
    <definedName name="全県圃場整備地区一覧_トータル_List4" localSheetId="1">#REF!</definedName>
    <definedName name="全県圃場整備地区一覧_トータル_List4">#REF!</definedName>
    <definedName name="全県圃場整備地区一覧_トータル_List5" localSheetId="1">#REF!</definedName>
    <definedName name="全県圃場整備地区一覧_トータル_List5">#REF!</definedName>
    <definedName name="全体" localSheetId="1">#REF!</definedName>
    <definedName name="全体">#REF!</definedName>
    <definedName name="全体１" localSheetId="1">#REF!</definedName>
    <definedName name="全体１">#REF!</definedName>
    <definedName name="全体２" localSheetId="1">#REF!</definedName>
    <definedName name="全体２">#REF!</definedName>
    <definedName name="総括表" localSheetId="1">#REF!</definedName>
    <definedName name="総括表">#REF!</definedName>
    <definedName name="測量_技師" localSheetId="1">#REF!</definedName>
    <definedName name="測量_技師">#REF!</definedName>
    <definedName name="測量_技師補" localSheetId="1">#REF!</definedName>
    <definedName name="測量_技師補">#REF!</definedName>
    <definedName name="測量_主任技師" localSheetId="1">#REF!</definedName>
    <definedName name="測量_主任技師">#REF!</definedName>
    <definedName name="測量_助手" localSheetId="1">#REF!</definedName>
    <definedName name="測量_助手">#REF!</definedName>
    <definedName name="多良間" localSheetId="1">#REF!</definedName>
    <definedName name="多良間">#REF!</definedName>
    <definedName name="貸付金元利収入" localSheetId="1">#REF!</definedName>
    <definedName name="貸付金元利収入">#REF!</definedName>
    <definedName name="代価" localSheetId="1">#REF!</definedName>
    <definedName name="代価">#REF!</definedName>
    <definedName name="代価表" localSheetId="1">#REF!</definedName>
    <definedName name="代価表">#REF!</definedName>
    <definedName name="大東糖業" localSheetId="1">#REF!</definedName>
    <definedName name="大東糖業">#REF!</definedName>
    <definedName name="大里南調書" localSheetId="1">#REF!</definedName>
    <definedName name="大里南調書">#REF!</definedName>
    <definedName name="大里南内訳" localSheetId="1">#REF!</definedName>
    <definedName name="大里南内訳">#REF!</definedName>
    <definedName name="単第１０号" localSheetId="1">#REF!</definedName>
    <definedName name="単第１０号">#REF!</definedName>
    <definedName name="単第１１号" localSheetId="1">#REF!</definedName>
    <definedName name="単第１１号">#REF!</definedName>
    <definedName name="単第１２号" localSheetId="1">#REF!</definedName>
    <definedName name="単第１２号">#REF!</definedName>
    <definedName name="単第１３号" localSheetId="1">#REF!</definedName>
    <definedName name="単第１３号">#REF!</definedName>
    <definedName name="単第１号" localSheetId="1">#REF!</definedName>
    <definedName name="単第１号">#REF!</definedName>
    <definedName name="単第２８号" localSheetId="1">#REF!</definedName>
    <definedName name="単第２８号">#REF!</definedName>
    <definedName name="単第２９号" localSheetId="1">#REF!</definedName>
    <definedName name="単第２９号">#REF!</definedName>
    <definedName name="単第２号" localSheetId="1">#REF!</definedName>
    <definedName name="単第２号">#REF!</definedName>
    <definedName name="単第３０号" localSheetId="1">#REF!</definedName>
    <definedName name="単第３０号">#REF!</definedName>
    <definedName name="単第３１号" localSheetId="1">#REF!</definedName>
    <definedName name="単第３１号">#REF!</definedName>
    <definedName name="単第３２号" localSheetId="1">#REF!</definedName>
    <definedName name="単第３２号">#REF!</definedName>
    <definedName name="単第３３号" localSheetId="1">#REF!</definedName>
    <definedName name="単第３３号">#REF!</definedName>
    <definedName name="単第３４号" localSheetId="1">#REF!</definedName>
    <definedName name="単第３４号">#REF!</definedName>
    <definedName name="単第３５号" localSheetId="1">#REF!</definedName>
    <definedName name="単第３５号">#REF!</definedName>
    <definedName name="単第３６号" localSheetId="1">#REF!</definedName>
    <definedName name="単第３６号">#REF!</definedName>
    <definedName name="単第３７号" localSheetId="1">#REF!</definedName>
    <definedName name="単第３７号">#REF!</definedName>
    <definedName name="単第３８号" localSheetId="1">#REF!</definedName>
    <definedName name="単第３８号">#REF!</definedName>
    <definedName name="単第３９号" localSheetId="1">#REF!</definedName>
    <definedName name="単第３９号">#REF!</definedName>
    <definedName name="単第３号" localSheetId="1">#REF!</definedName>
    <definedName name="単第３号">#REF!</definedName>
    <definedName name="単第４０号" localSheetId="1">#REF!</definedName>
    <definedName name="単第４０号">#REF!</definedName>
    <definedName name="単第４１号" localSheetId="1">#REF!</definedName>
    <definedName name="単第４１号">#REF!</definedName>
    <definedName name="単第４２号" localSheetId="1">#REF!</definedName>
    <definedName name="単第４２号">#REF!</definedName>
    <definedName name="単第４号" localSheetId="1">#REF!</definedName>
    <definedName name="単第４号">#REF!</definedName>
    <definedName name="単第５号" localSheetId="1">#REF!</definedName>
    <definedName name="単第５号">#REF!</definedName>
    <definedName name="単第６号" localSheetId="1">#REF!</definedName>
    <definedName name="単第６号">#REF!</definedName>
    <definedName name="単第７号" localSheetId="1">#REF!</definedName>
    <definedName name="単第７号">#REF!</definedName>
    <definedName name="単第８号" localSheetId="1">#REF!</definedName>
    <definedName name="単第８号">#REF!</definedName>
    <definedName name="単第９号" localSheetId="1">#REF!</definedName>
    <definedName name="単第９号">#REF!</definedName>
    <definedName name="担い手１" localSheetId="1">#REF!</definedName>
    <definedName name="担い手１">#REF!</definedName>
    <definedName name="団体営１" localSheetId="1">#REF!</definedName>
    <definedName name="団体営１">#REF!</definedName>
    <definedName name="団体営２" localSheetId="1">#REF!</definedName>
    <definedName name="団体営２">#REF!</definedName>
    <definedName name="団体緊急算定" localSheetId="1">#REF!</definedName>
    <definedName name="団体緊急算定">#REF!</definedName>
    <definedName name="地域別" localSheetId="1">#REF!</definedName>
    <definedName name="地域別">#REF!</definedName>
    <definedName name="中位単価">'[13]単価表(設)'!$R$2:$W$901</definedName>
    <definedName name="中位単価1">'[23]単価表(測)'!$Q$2:$V$1365</definedName>
    <definedName name="中位単価2">'[23]単価表(用)'!$Q$2:$V$1365</definedName>
    <definedName name="中頭" localSheetId="1">#REF!</definedName>
    <definedName name="中頭">#REF!</definedName>
    <definedName name="中頭計" localSheetId="1">#REF!</definedName>
    <definedName name="中頭計">#REF!</definedName>
    <definedName name="中頭小計" localSheetId="1">#REF!</definedName>
    <definedName name="中頭小計">#REF!</definedName>
    <definedName name="中部" localSheetId="1">#REF!</definedName>
    <definedName name="中部">#REF!</definedName>
    <definedName name="中部１" localSheetId="1">#REF!</definedName>
    <definedName name="中部１">#REF!</definedName>
    <definedName name="中部計">'[24]調書(当初)'!$C$42:$S$44</definedName>
    <definedName name="仲地調書">[25]調書!$O$33:$AE$73</definedName>
    <definedName name="仲地内訳">[25]調書!$AH$79:$BA$121</definedName>
    <definedName name="提出" localSheetId="1">#REF!</definedName>
    <definedName name="提出">#REF!</definedName>
    <definedName name="田名調書">[26]調書!$O$32:$AE$72</definedName>
    <definedName name="田名内訳">[26]調書!$AH$78:$BA$120</definedName>
    <definedName name="土工印刷" localSheetId="1">#REF!</definedName>
    <definedName name="土工印刷">#REF!</definedName>
    <definedName name="島尻小計" localSheetId="1">#REF!</definedName>
    <definedName name="島尻小計">#REF!</definedName>
    <definedName name="島尻本島" localSheetId="1">#REF!</definedName>
    <definedName name="島尻本島">#REF!</definedName>
    <definedName name="島尻本島計" localSheetId="1">#REF!</definedName>
    <definedName name="島尻本島計">#REF!</definedName>
    <definedName name="島尻離島" localSheetId="1">#REF!</definedName>
    <definedName name="島尻離島">#REF!</definedName>
    <definedName name="島尻離島計" localSheetId="1">#REF!</definedName>
    <definedName name="島尻離島計">#REF!</definedName>
    <definedName name="東七笠" localSheetId="1">#REF!</definedName>
    <definedName name="東七笠">#REF!</definedName>
    <definedName name="東水岳調書">[27]調書!$O$33:$AE$73</definedName>
    <definedName name="東水岳内訳">[27]調書!$AH$79:$BA$121</definedName>
    <definedName name="桃原" localSheetId="1">#REF!</definedName>
    <definedName name="桃原">#REF!</definedName>
    <definedName name="当初印刷" localSheetId="1">[3]設計書!#REF!</definedName>
    <definedName name="当初印刷">[3]設計書!#REF!</definedName>
    <definedName name="当初表紙" localSheetId="1">#REF!</definedName>
    <definedName name="当初表紙">#REF!</definedName>
    <definedName name="特別会計繰入金" localSheetId="1">#REF!</definedName>
    <definedName name="特別会計繰入金">#REF!</definedName>
    <definedName name="読谷西部調書">[28]調書!$O$33:$AE$73</definedName>
    <definedName name="読谷西部内訳">[28]調書!$AH$79:$BA$121</definedName>
    <definedName name="内訳深浅">[0]!内訳深浅</definedName>
    <definedName name="南部" localSheetId="1">#REF!</definedName>
    <definedName name="南部">#REF!</definedName>
    <definedName name="南部１" localSheetId="1">#REF!</definedName>
    <definedName name="南部１">#REF!</definedName>
    <definedName name="南部計">'[24]調書(当初)'!$C$63:$S$65</definedName>
    <definedName name="入力" localSheetId="1">#REF!</definedName>
    <definedName name="入力">#REF!</definedName>
    <definedName name="年" localSheetId="1">#REF!</definedName>
    <definedName name="年">#REF!</definedName>
    <definedName name="年_3" localSheetId="1">#REF!</definedName>
    <definedName name="年_3">#REF!</definedName>
    <definedName name="年①" localSheetId="1">#REF!</definedName>
    <definedName name="年①">#REF!</definedName>
    <definedName name="年度" localSheetId="1">#REF!</definedName>
    <definedName name="年度">#REF!</definedName>
    <definedName name="波照間" localSheetId="1">#REF!</definedName>
    <definedName name="波照間">#REF!</definedName>
    <definedName name="白鳥調書">[29]調書!$O$33:$AE$73</definedName>
    <definedName name="白鳥内訳">[29]調書!$AH$79:$BA$121</definedName>
    <definedName name="畑宮古１" localSheetId="1">#REF!</definedName>
    <definedName name="畑宮古１">#REF!</definedName>
    <definedName name="畑宮古２" localSheetId="1">#REF!</definedName>
    <definedName name="畑宮古２">#REF!</definedName>
    <definedName name="畑新全体" localSheetId="1">#REF!</definedName>
    <definedName name="畑新全体">#REF!</definedName>
    <definedName name="畑全体" localSheetId="1">#REF!</definedName>
    <definedName name="畑全体">#REF!</definedName>
    <definedName name="畑中部１" localSheetId="1">#REF!</definedName>
    <definedName name="畑中部１">#REF!</definedName>
    <definedName name="畑南部１" localSheetId="1">#REF!</definedName>
    <definedName name="畑南部１">#REF!</definedName>
    <definedName name="畑南部２" localSheetId="1">#REF!</definedName>
    <definedName name="畑南部２">#REF!</definedName>
    <definedName name="畑南部３" localSheetId="1">#REF!</definedName>
    <definedName name="畑南部３">#REF!</definedName>
    <definedName name="畑八重山" localSheetId="1">#REF!</definedName>
    <definedName name="畑八重山">#REF!</definedName>
    <definedName name="畑八重山１" localSheetId="1">#REF!</definedName>
    <definedName name="畑八重山１">#REF!</definedName>
    <definedName name="畑北部１" localSheetId="1">#REF!</definedName>
    <definedName name="畑北部１">#REF!</definedName>
    <definedName name="八重山" localSheetId="1">#REF!</definedName>
    <definedName name="八重山">#REF!</definedName>
    <definedName name="八重山１" localSheetId="1">#REF!</definedName>
    <definedName name="八重山１">#REF!</definedName>
    <definedName name="八重山計" localSheetId="1">#REF!</definedName>
    <definedName name="八重山計">#REF!</definedName>
    <definedName name="八重山本島計" localSheetId="1">#REF!</definedName>
    <definedName name="八重山本島計">#REF!</definedName>
    <definedName name="八重山離島" localSheetId="1">#REF!</definedName>
    <definedName name="八重山離島">#REF!</definedName>
    <definedName name="八重山離島計" localSheetId="1">#REF!</definedName>
    <definedName name="八重山離島計">#REF!</definedName>
    <definedName name="八重瀬">[0]!八重瀬</definedName>
    <definedName name="表1" localSheetId="1">#REF!</definedName>
    <definedName name="表1">#REF!</definedName>
    <definedName name="表2" localSheetId="1">#REF!</definedName>
    <definedName name="表2">#REF!</definedName>
    <definedName name="表3" localSheetId="1">#REF!</definedName>
    <definedName name="表3">#REF!</definedName>
    <definedName name="表4" localSheetId="1">#REF!</definedName>
    <definedName name="表4">#REF!</definedName>
    <definedName name="表紙変更" localSheetId="1">[7]基盤表紙!#REF!</definedName>
    <definedName name="表紙変更">[7]基盤表紙!#REF!</definedName>
    <definedName name="普通作業員" localSheetId="1">#REF!</definedName>
    <definedName name="普通作業員">#REF!</definedName>
    <definedName name="負担1" localSheetId="1">#REF!</definedName>
    <definedName name="負担1">#REF!</definedName>
    <definedName name="負担2" localSheetId="1">#REF!</definedName>
    <definedName name="負担2">#REF!</definedName>
    <definedName name="負担3" localSheetId="1">#REF!</definedName>
    <definedName name="負担3">#REF!</definedName>
    <definedName name="負担4" localSheetId="1">#REF!</definedName>
    <definedName name="負担4">#REF!</definedName>
    <definedName name="負担5" localSheetId="1">#REF!</definedName>
    <definedName name="負担5">#REF!</definedName>
    <definedName name="分析補助番号" localSheetId="1">#REF!</definedName>
    <definedName name="分析補助番号">#REF!</definedName>
    <definedName name="分野" localSheetId="1">#REF!</definedName>
    <definedName name="分野">#REF!</definedName>
    <definedName name="分類_16" localSheetId="1">#REF!</definedName>
    <definedName name="分類_16">#REF!</definedName>
    <definedName name="分類_5" localSheetId="1">#REF!</definedName>
    <definedName name="分類_5">#REF!</definedName>
    <definedName name="分類51" localSheetId="1">#REF!</definedName>
    <definedName name="分類51">#REF!</definedName>
    <definedName name="別2" localSheetId="1">#REF!</definedName>
    <definedName name="別2">#REF!</definedName>
    <definedName name="別紙第1" localSheetId="1">#REF!</definedName>
    <definedName name="別紙第1">#REF!</definedName>
    <definedName name="別紙第11" localSheetId="1">#REF!</definedName>
    <definedName name="別紙第11">#REF!</definedName>
    <definedName name="変更印刷" localSheetId="1">[3]設計書!#REF!</definedName>
    <definedName name="変更印刷">[3]設計書!#REF!</definedName>
    <definedName name="変無" localSheetId="1">#REF!</definedName>
    <definedName name="変無">#REF!</definedName>
    <definedName name="変有" localSheetId="1">#REF!</definedName>
    <definedName name="変有">#REF!</definedName>
    <definedName name="保栄茂調書" localSheetId="1">#REF!</definedName>
    <definedName name="保栄茂調書">#REF!</definedName>
    <definedName name="保栄茂内訳" localSheetId="1">#REF!</definedName>
    <definedName name="保栄茂内訳">#REF!</definedName>
    <definedName name="保存" localSheetId="1">#REF!</definedName>
    <definedName name="保存">#REF!</definedName>
    <definedName name="補助事業" localSheetId="1">#REF!</definedName>
    <definedName name="補助事業">#REF!</definedName>
    <definedName name="補助事業名" localSheetId="1">#REF!</definedName>
    <definedName name="補助事業名">#REF!</definedName>
    <definedName name="補助単独" localSheetId="1">#REF!</definedName>
    <definedName name="補助単独">#REF!</definedName>
    <definedName name="補正01" localSheetId="1">#REF!</definedName>
    <definedName name="補正01">#REF!</definedName>
    <definedName name="補正02" localSheetId="1">#REF!</definedName>
    <definedName name="補正02">#REF!</definedName>
    <definedName name="法人">[0]!法人</definedName>
    <definedName name="豊波" localSheetId="1">#REF!</definedName>
    <definedName name="豊波">#REF!</definedName>
    <definedName name="北大東製糖" localSheetId="1">#REF!</definedName>
    <definedName name="北大東製糖">#REF!</definedName>
    <definedName name="北東２調書" localSheetId="1">#REF!</definedName>
    <definedName name="北東２調書">#REF!</definedName>
    <definedName name="北東２内訳" localSheetId="1">#REF!</definedName>
    <definedName name="北東２内訳">#REF!</definedName>
    <definedName name="北東第2" localSheetId="1">'[11]別紙第11(H20.12.9未)'!#REF!</definedName>
    <definedName name="北東第2">'[11]別紙第11(H20.12.9未)'!#REF!</definedName>
    <definedName name="北東調書" localSheetId="1">#REF!</definedName>
    <definedName name="北東調書">#REF!</definedName>
    <definedName name="北東内訳" localSheetId="1">#REF!</definedName>
    <definedName name="北東内訳">#REF!</definedName>
    <definedName name="北部" localSheetId="1">#REF!</definedName>
    <definedName name="北部">#REF!</definedName>
    <definedName name="北部１" localSheetId="1">#REF!</definedName>
    <definedName name="北部１">#REF!</definedName>
    <definedName name="北部２" localSheetId="1">#REF!</definedName>
    <definedName name="北部２">#REF!</definedName>
    <definedName name="北部３" localSheetId="1">#REF!</definedName>
    <definedName name="北部３">#REF!</definedName>
    <definedName name="北部計">'[24]調書(当初)'!$C$24:$S$26</definedName>
    <definedName name="北部製糖" localSheetId="1">#REF!</definedName>
    <definedName name="北部製糖">#REF!</definedName>
    <definedName name="本" localSheetId="1">#REF!</definedName>
    <definedName name="本">#REF!</definedName>
    <definedName name="幕上東２調書" localSheetId="1">#REF!</definedName>
    <definedName name="幕上東２調書">#REF!</definedName>
    <definedName name="幕上東２内訳" localSheetId="1">#REF!</definedName>
    <definedName name="幕上東２内訳">#REF!</definedName>
    <definedName name="幕上東調書" localSheetId="1">#REF!</definedName>
    <definedName name="幕上東調書">#REF!</definedName>
    <definedName name="幕上東内訳" localSheetId="1">#REF!</definedName>
    <definedName name="幕上東内訳">#REF!</definedName>
    <definedName name="幕内" localSheetId="1">'[11]別紙第11(H20.12.9未)'!#REF!</definedName>
    <definedName name="幕内">'[11]別紙第11(H20.12.9未)'!#REF!</definedName>
    <definedName name="幕内1期" localSheetId="1">'[11]別紙第11(H20.12.9未)'!#REF!</definedName>
    <definedName name="幕内1期">'[11]別紙第11(H20.12.9未)'!#REF!</definedName>
    <definedName name="幕内2期" localSheetId="1">'[11]別紙第11(H20.12.9未)'!#REF!</definedName>
    <definedName name="幕内2期">'[11]別紙第11(H20.12.9未)'!#REF!</definedName>
    <definedName name="名蔵第2" localSheetId="1">#REF!</definedName>
    <definedName name="名蔵第2">#REF!</definedName>
    <definedName name="明第２当初" localSheetId="1">#REF!</definedName>
    <definedName name="明第２当初">#REF!</definedName>
    <definedName name="明第２変更" localSheetId="1">#REF!</definedName>
    <definedName name="明第２変更">#REF!</definedName>
    <definedName name="明第３当初" localSheetId="1">#REF!</definedName>
    <definedName name="明第３当初">#REF!</definedName>
    <definedName name="明第３変更" localSheetId="1">#REF!</definedName>
    <definedName name="明第３変更">#REF!</definedName>
    <definedName name="明第４当初" localSheetId="1">#REF!</definedName>
    <definedName name="明第４当初">#REF!</definedName>
    <definedName name="明第４変更" localSheetId="1">#REF!</definedName>
    <definedName name="明第４変更">#REF!</definedName>
    <definedName name="野菜" localSheetId="1">#REF!</definedName>
    <definedName name="野菜">#REF!</definedName>
    <definedName name="雄樋川1期" localSheetId="1">'[11]別紙第11(H20.12.9未)'!#REF!</definedName>
    <definedName name="雄樋川1期">'[11]別紙第11(H20.12.9未)'!#REF!</definedName>
    <definedName name="予算" localSheetId="1">#REF!</definedName>
    <definedName name="予算">#REF!</definedName>
    <definedName name="予算計上月" localSheetId="1">#REF!</definedName>
    <definedName name="予算計上月">#REF!</definedName>
    <definedName name="予算要求１" localSheetId="1">#REF!</definedName>
    <definedName name="予算要求１">#REF!</definedName>
    <definedName name="予備地区01" localSheetId="1">#REF!</definedName>
    <definedName name="予備地区01">#REF!</definedName>
    <definedName name="予備地区02" localSheetId="1">#REF!</definedName>
    <definedName name="予備地区02">#REF!</definedName>
    <definedName name="予備地区03" localSheetId="1">#REF!</definedName>
    <definedName name="予備地区03">#REF!</definedName>
    <definedName name="予備地区04" localSheetId="1">#REF!</definedName>
    <definedName name="予備地区04">#REF!</definedName>
    <definedName name="予備地区05" localSheetId="1">#REF!</definedName>
    <definedName name="予備地区05">#REF!</definedName>
    <definedName name="予備地区06" localSheetId="1">#REF!</definedName>
    <definedName name="予備地区06">#REF!</definedName>
    <definedName name="予備地区07" localSheetId="1">#REF!</definedName>
    <definedName name="予備地区07">#REF!</definedName>
    <definedName name="与勝" localSheetId="1">#REF!</definedName>
    <definedName name="与勝">#REF!</definedName>
    <definedName name="与勝2期" localSheetId="1">'[11]別紙第11(H20.12.9未)'!#REF!</definedName>
    <definedName name="与勝2期">'[11]別紙第11(H20.12.9未)'!#REF!</definedName>
    <definedName name="与那国農協" localSheetId="1">#REF!</definedName>
    <definedName name="与那国農協">#REF!</definedName>
    <definedName name="葉たばこ" localSheetId="1">#REF!</definedName>
    <definedName name="葉たばこ">#REF!</definedName>
    <definedName name="理由基盤" localSheetId="1">#REF!</definedName>
    <definedName name="理由基盤">#REF!</definedName>
    <definedName name="離" localSheetId="1">#REF!</definedName>
    <definedName name="離">#REF!</definedName>
    <definedName name="労務単価表" localSheetId="1">#REF!</definedName>
    <definedName name="労務単価表">#REF!</definedName>
    <definedName name="和年" localSheetId="1">#REF!</definedName>
    <definedName name="和年">#REF!</definedName>
    <definedName name="腕山調書" localSheetId="1">#REF!</definedName>
    <definedName name="腕山調書">#REF!</definedName>
    <definedName name="腕山内訳" localSheetId="1">#REF!</definedName>
    <definedName name="腕山内訳">#REF!</definedName>
    <definedName name="翔南西原" localSheetId="1">#REF!</definedName>
    <definedName name="翔南西原">#REF!</definedName>
    <definedName name="翔南豊見城" localSheetId="1">#REF!</definedName>
    <definedName name="翔南豊見城">#REF!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4" l="1"/>
  <c r="M22" i="4"/>
  <c r="M16" i="4"/>
  <c r="M15" i="4"/>
  <c r="M14" i="4"/>
  <c r="M13" i="4"/>
  <c r="M12" i="4"/>
  <c r="L13" i="4"/>
  <c r="L14" i="4"/>
  <c r="L15" i="4"/>
  <c r="L16" i="4"/>
  <c r="L17" i="4"/>
  <c r="L18" i="4"/>
  <c r="L19" i="4"/>
  <c r="L20" i="4"/>
  <c r="L21" i="4"/>
  <c r="L12" i="4"/>
  <c r="M17" i="4"/>
  <c r="M18" i="4"/>
  <c r="M19" i="4"/>
  <c r="M20" i="4"/>
  <c r="M21" i="4"/>
  <c r="N12" i="4"/>
  <c r="M54" i="7"/>
  <c r="K54" i="7"/>
  <c r="I54" i="7"/>
  <c r="G54" i="7"/>
  <c r="E13" i="6" s="1"/>
  <c r="E54" i="7"/>
  <c r="D13" i="6" s="1"/>
  <c r="C54" i="7"/>
  <c r="C13" i="6" s="1"/>
  <c r="M31" i="7"/>
  <c r="H11" i="6" s="1"/>
  <c r="K31" i="7"/>
  <c r="G11" i="6" s="1"/>
  <c r="I31" i="7"/>
  <c r="F11" i="6" s="1"/>
  <c r="G31" i="7"/>
  <c r="E31" i="7"/>
  <c r="C31" i="7"/>
  <c r="M9" i="7"/>
  <c r="K9" i="7"/>
  <c r="I9" i="7"/>
  <c r="G9" i="7"/>
  <c r="E9" i="7"/>
  <c r="D10" i="6" s="1"/>
  <c r="D12" i="6" s="1"/>
  <c r="D14" i="6" s="1"/>
  <c r="C9" i="7"/>
  <c r="H19" i="6"/>
  <c r="G19" i="6"/>
  <c r="F19" i="6"/>
  <c r="E19" i="6"/>
  <c r="D19" i="6"/>
  <c r="C19" i="6"/>
  <c r="H13" i="6"/>
  <c r="G13" i="6"/>
  <c r="F13" i="6"/>
  <c r="E11" i="6"/>
  <c r="D11" i="6"/>
  <c r="C11" i="6"/>
  <c r="H10" i="6"/>
  <c r="H12" i="6" s="1"/>
  <c r="H14" i="6" s="1"/>
  <c r="G10" i="6"/>
  <c r="F10" i="6"/>
  <c r="E10" i="6"/>
  <c r="E12" i="6" s="1"/>
  <c r="E14" i="6" s="1"/>
  <c r="C10" i="6"/>
  <c r="C12" i="6" s="1"/>
  <c r="C14" i="6" s="1"/>
  <c r="H30" i="1"/>
  <c r="H29" i="1"/>
  <c r="H28" i="1"/>
  <c r="H27" i="1"/>
  <c r="H26" i="1"/>
  <c r="H25" i="1"/>
  <c r="H24" i="1"/>
  <c r="H23" i="1"/>
  <c r="H22" i="1"/>
  <c r="H21" i="1"/>
  <c r="H20" i="1"/>
  <c r="D28" i="1"/>
  <c r="D27" i="1"/>
  <c r="D26" i="1"/>
  <c r="D25" i="1"/>
  <c r="D24" i="1"/>
  <c r="D23" i="1"/>
  <c r="D22" i="1"/>
  <c r="D21" i="1"/>
  <c r="D20" i="1"/>
  <c r="D14" i="1"/>
  <c r="Z12" i="4"/>
  <c r="X21" i="4"/>
  <c r="AB12" i="4"/>
  <c r="AB21" i="4"/>
  <c r="AB20" i="4"/>
  <c r="AB19" i="4"/>
  <c r="AB18" i="4"/>
  <c r="AB17" i="4"/>
  <c r="AB16" i="4"/>
  <c r="AB15" i="4"/>
  <c r="AB14" i="4"/>
  <c r="AB13" i="4"/>
  <c r="N21" i="4"/>
  <c r="N20" i="4"/>
  <c r="N19" i="4"/>
  <c r="N18" i="4"/>
  <c r="N17" i="4"/>
  <c r="N16" i="4"/>
  <c r="N15" i="4"/>
  <c r="N14" i="4"/>
  <c r="N13" i="4"/>
  <c r="Z21" i="4"/>
  <c r="Z20" i="4"/>
  <c r="Z19" i="4"/>
  <c r="Z18" i="4"/>
  <c r="Z17" i="4"/>
  <c r="Z16" i="4"/>
  <c r="Z15" i="4"/>
  <c r="Z14" i="4"/>
  <c r="Z13" i="4"/>
  <c r="Z10" i="4"/>
  <c r="H23" i="5"/>
  <c r="H27" i="5"/>
  <c r="H31" i="5"/>
  <c r="H35" i="5"/>
  <c r="H39" i="5"/>
  <c r="H43" i="5"/>
  <c r="H47" i="5"/>
  <c r="H53" i="5"/>
  <c r="H49" i="5"/>
  <c r="H45" i="5"/>
  <c r="H41" i="5"/>
  <c r="H36" i="5"/>
  <c r="H33" i="5"/>
  <c r="H29" i="5"/>
  <c r="H25" i="5"/>
  <c r="H24" i="5"/>
  <c r="H28" i="5"/>
  <c r="H56" i="5"/>
  <c r="H55" i="5"/>
  <c r="H52" i="5"/>
  <c r="H51" i="5"/>
  <c r="H54" i="5" s="1"/>
  <c r="H48" i="5"/>
  <c r="H50" i="5" s="1"/>
  <c r="H44" i="5"/>
  <c r="H40" i="5"/>
  <c r="H37" i="5"/>
  <c r="H32" i="5"/>
  <c r="H19" i="5"/>
  <c r="H16" i="5"/>
  <c r="H15" i="5"/>
  <c r="H14" i="5"/>
  <c r="H13" i="5"/>
  <c r="H12" i="5"/>
  <c r="D12" i="1" s="1"/>
  <c r="H11" i="5"/>
  <c r="D11" i="1" s="1"/>
  <c r="D10" i="1"/>
  <c r="D15" i="1" s="1"/>
  <c r="V21" i="4"/>
  <c r="T21" i="4"/>
  <c r="R21" i="4"/>
  <c r="P21" i="4"/>
  <c r="C21" i="4"/>
  <c r="U21" i="4" s="1"/>
  <c r="B21" i="4"/>
  <c r="X20" i="4"/>
  <c r="V20" i="4"/>
  <c r="T20" i="4"/>
  <c r="R20" i="4"/>
  <c r="P20" i="4"/>
  <c r="C20" i="4"/>
  <c r="W20" i="4" s="1"/>
  <c r="B20" i="4"/>
  <c r="X19" i="4"/>
  <c r="V19" i="4"/>
  <c r="T19" i="4"/>
  <c r="R19" i="4"/>
  <c r="P19" i="4"/>
  <c r="C19" i="4"/>
  <c r="U19" i="4" s="1"/>
  <c r="B19" i="4"/>
  <c r="X18" i="4"/>
  <c r="V18" i="4"/>
  <c r="T18" i="4"/>
  <c r="R18" i="4"/>
  <c r="P18" i="4"/>
  <c r="C18" i="4"/>
  <c r="U18" i="4" s="1"/>
  <c r="B18" i="4"/>
  <c r="X17" i="4"/>
  <c r="V17" i="4"/>
  <c r="T17" i="4"/>
  <c r="R17" i="4"/>
  <c r="P17" i="4"/>
  <c r="C17" i="4"/>
  <c r="U17" i="4" s="1"/>
  <c r="B17" i="4"/>
  <c r="X16" i="4"/>
  <c r="V16" i="4"/>
  <c r="T16" i="4"/>
  <c r="R16" i="4"/>
  <c r="P16" i="4"/>
  <c r="C16" i="4"/>
  <c r="U16" i="4" s="1"/>
  <c r="B16" i="4"/>
  <c r="X15" i="4"/>
  <c r="V15" i="4"/>
  <c r="T15" i="4"/>
  <c r="R15" i="4"/>
  <c r="P15" i="4"/>
  <c r="C15" i="4"/>
  <c r="U15" i="4" s="1"/>
  <c r="B15" i="4"/>
  <c r="X14" i="4"/>
  <c r="V14" i="4"/>
  <c r="T14" i="4"/>
  <c r="R14" i="4"/>
  <c r="P14" i="4"/>
  <c r="C14" i="4"/>
  <c r="U14" i="4" s="1"/>
  <c r="B14" i="4"/>
  <c r="X13" i="4"/>
  <c r="V13" i="4"/>
  <c r="T13" i="4"/>
  <c r="R13" i="4"/>
  <c r="P13" i="4"/>
  <c r="C13" i="4"/>
  <c r="U13" i="4" s="1"/>
  <c r="B13" i="4"/>
  <c r="X12" i="4"/>
  <c r="V12" i="4"/>
  <c r="T12" i="4"/>
  <c r="R12" i="4"/>
  <c r="P12" i="4"/>
  <c r="C12" i="4"/>
  <c r="O12" i="4" s="1"/>
  <c r="B12" i="4"/>
  <c r="AB10" i="4"/>
  <c r="X10" i="4"/>
  <c r="V10" i="4"/>
  <c r="T10" i="4"/>
  <c r="R10" i="4"/>
  <c r="P10" i="4"/>
  <c r="N10" i="4"/>
  <c r="Z22" i="4" l="1"/>
  <c r="P22" i="4"/>
  <c r="R22" i="4"/>
  <c r="AB22" i="4"/>
  <c r="X22" i="4"/>
  <c r="T22" i="4"/>
  <c r="V22" i="4"/>
  <c r="AC20" i="4"/>
  <c r="AA18" i="4"/>
  <c r="AC21" i="4"/>
  <c r="AA19" i="4"/>
  <c r="AA20" i="4"/>
  <c r="Y12" i="4"/>
  <c r="AA21" i="4"/>
  <c r="AC12" i="4"/>
  <c r="AC14" i="4"/>
  <c r="AA12" i="4"/>
  <c r="AC15" i="4"/>
  <c r="AA13" i="4"/>
  <c r="AC16" i="4"/>
  <c r="AA14" i="4"/>
  <c r="AC17" i="4"/>
  <c r="AA15" i="4"/>
  <c r="N22" i="4"/>
  <c r="AC13" i="4"/>
  <c r="AC18" i="4"/>
  <c r="AA16" i="4"/>
  <c r="AC19" i="4"/>
  <c r="AA17" i="4"/>
  <c r="F12" i="6"/>
  <c r="F14" i="6" s="1"/>
  <c r="G12" i="6"/>
  <c r="G14" i="6" s="1"/>
  <c r="H18" i="5"/>
  <c r="D13" i="1" s="1"/>
  <c r="W12" i="4"/>
  <c r="S19" i="4"/>
  <c r="Q12" i="4"/>
  <c r="W18" i="4"/>
  <c r="S12" i="4"/>
  <c r="W16" i="4"/>
  <c r="W19" i="4"/>
  <c r="Q13" i="4"/>
  <c r="Q14" i="4"/>
  <c r="O16" i="4"/>
  <c r="S14" i="4"/>
  <c r="Q16" i="4"/>
  <c r="W14" i="4"/>
  <c r="W15" i="4"/>
  <c r="S16" i="4"/>
  <c r="Q19" i="4"/>
  <c r="Y20" i="4"/>
  <c r="Y18" i="4"/>
  <c r="Y15" i="4"/>
  <c r="O20" i="4"/>
  <c r="O15" i="4"/>
  <c r="Q17" i="4"/>
  <c r="Q20" i="4"/>
  <c r="Q18" i="4"/>
  <c r="Y19" i="4"/>
  <c r="Q15" i="4"/>
  <c r="S20" i="4"/>
  <c r="Y16" i="4"/>
  <c r="S18" i="4"/>
  <c r="Y14" i="4"/>
  <c r="S15" i="4"/>
  <c r="O19" i="4"/>
  <c r="Q21" i="4"/>
  <c r="H26" i="5"/>
  <c r="H58" i="5"/>
  <c r="K61" i="5" s="1"/>
  <c r="O61" i="5" s="1"/>
  <c r="H61" i="5" s="1"/>
  <c r="H46" i="5"/>
  <c r="H42" i="5"/>
  <c r="H38" i="5"/>
  <c r="H34" i="5"/>
  <c r="H30" i="5"/>
  <c r="W13" i="4"/>
  <c r="W17" i="4"/>
  <c r="W21" i="4"/>
  <c r="U12" i="4"/>
  <c r="O14" i="4"/>
  <c r="O18" i="4"/>
  <c r="U20" i="4"/>
  <c r="Y13" i="4"/>
  <c r="Y17" i="4"/>
  <c r="Y21" i="4"/>
  <c r="O13" i="4"/>
  <c r="O17" i="4"/>
  <c r="O21" i="4"/>
  <c r="S13" i="4"/>
  <c r="S17" i="4"/>
  <c r="S21" i="4"/>
  <c r="O22" i="4" l="1"/>
  <c r="W22" i="4"/>
  <c r="AA22" i="4"/>
  <c r="S22" i="4"/>
  <c r="U22" i="4"/>
  <c r="AC22" i="4"/>
  <c r="Y22" i="4"/>
  <c r="Q22" i="4"/>
  <c r="H59" i="5"/>
  <c r="H10" i="5"/>
  <c r="L30" i="1" l="1"/>
  <c r="P30" i="1" s="1"/>
  <c r="H20" i="5" l="1"/>
  <c r="H6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KRI12</author>
  </authors>
  <commentList>
    <comment ref="F9" authorId="0" shapeId="0" xr:uid="{E9D2604E-FA60-49AC-808E-F273C6C48A3E}">
      <text>
        <r>
          <rPr>
            <sz val="11"/>
            <color indexed="81"/>
            <rFont val="ＭＳ ゴシック"/>
            <family val="3"/>
            <charset val="128"/>
          </rPr>
          <t>・経費区分「事業収入」において、単位「一式」による
計上は一切認めない。
・詳細内訳が分かる単位で計上すること。
・事業収入の内訳は提案事業内容に沿った項目名に適宜修正すること。</t>
        </r>
      </text>
    </comment>
    <comment ref="F22" authorId="0" shapeId="0" xr:uid="{2EAC465F-1718-44A9-B37E-5F39DF74D364}">
      <text>
        <r>
          <rPr>
            <sz val="11"/>
            <color indexed="81"/>
            <rFont val="ＭＳ ゴシック"/>
            <family val="3"/>
            <charset val="128"/>
          </rPr>
          <t>全ての経費区分において、単位「一式」による
計上は一切認めない。
詳細内訳が分かる単位で計上すること。</t>
        </r>
      </text>
    </comment>
    <comment ref="I22" authorId="1" shapeId="0" xr:uid="{AB4C0B85-55D7-4968-AF6E-1BF4D849E5A4}">
      <text>
        <r>
          <rPr>
            <sz val="11"/>
            <color indexed="81"/>
            <rFont val="ＭＳ ゴシック"/>
            <family val="3"/>
            <charset val="128"/>
          </rPr>
          <t>・事業費は計上する項目ごとに積算根拠となる参考見積等を添付すること。
・これら添付する参考見積等には、見積書番号を順に付し、照合できるよう編てつすること。</t>
        </r>
      </text>
    </comment>
  </commentList>
</comments>
</file>

<file path=xl/sharedStrings.xml><?xml version="1.0" encoding="utf-8"?>
<sst xmlns="http://schemas.openxmlformats.org/spreadsheetml/2006/main" count="348" uniqueCount="170">
  <si>
    <t>経費明細書</t>
    <rPh sb="0" eb="5">
      <t>ケイヒメイサイショ</t>
    </rPh>
    <phoneticPr fontId="3"/>
  </si>
  <si>
    <t>区分</t>
    <rPh sb="0" eb="2">
      <t>クブン</t>
    </rPh>
    <phoneticPr fontId="3"/>
  </si>
  <si>
    <t>金額</t>
    <rPh sb="0" eb="2">
      <t>キンガク</t>
    </rPh>
    <phoneticPr fontId="3"/>
  </si>
  <si>
    <t>資金調達先</t>
    <rPh sb="0" eb="2">
      <t>シキン</t>
    </rPh>
    <rPh sb="2" eb="5">
      <t>チョウタツサキ</t>
    </rPh>
    <phoneticPr fontId="3"/>
  </si>
  <si>
    <t>円</t>
    <rPh sb="0" eb="1">
      <t>エン</t>
    </rPh>
    <phoneticPr fontId="3"/>
  </si>
  <si>
    <t>経費区分</t>
    <rPh sb="0" eb="2">
      <t>ケイヒ</t>
    </rPh>
    <rPh sb="2" eb="4">
      <t>クブン</t>
    </rPh>
    <phoneticPr fontId="3"/>
  </si>
  <si>
    <t>科目</t>
    <rPh sb="0" eb="2">
      <t>カモク</t>
    </rPh>
    <phoneticPr fontId="3"/>
  </si>
  <si>
    <t>数量</t>
    <rPh sb="0" eb="2">
      <t>スウリョウ</t>
    </rPh>
    <phoneticPr fontId="3"/>
  </si>
  <si>
    <t>人件費</t>
    <rPh sb="0" eb="3">
      <t>ジンケンヒ</t>
    </rPh>
    <phoneticPr fontId="3"/>
  </si>
  <si>
    <t>一式</t>
    <rPh sb="0" eb="2">
      <t>イッシキ</t>
    </rPh>
    <phoneticPr fontId="3"/>
  </si>
  <si>
    <t>(2)ア</t>
    <phoneticPr fontId="3"/>
  </si>
  <si>
    <t>一式</t>
    <phoneticPr fontId="3"/>
  </si>
  <si>
    <t>(2)イ</t>
    <phoneticPr fontId="3"/>
  </si>
  <si>
    <t>(2)ウ</t>
    <phoneticPr fontId="3"/>
  </si>
  <si>
    <t>(2)エ</t>
    <phoneticPr fontId="3"/>
  </si>
  <si>
    <t>(2)オ</t>
    <phoneticPr fontId="3"/>
  </si>
  <si>
    <t>(2)カ</t>
    <phoneticPr fontId="3"/>
  </si>
  <si>
    <t>その他知事が必要と認める経費</t>
    <rPh sb="2" eb="3">
      <t>タ</t>
    </rPh>
    <rPh sb="3" eb="5">
      <t>チジ</t>
    </rPh>
    <rPh sb="6" eb="8">
      <t>ヒツヨウ</t>
    </rPh>
    <rPh sb="9" eb="10">
      <t>ミト</t>
    </rPh>
    <rPh sb="12" eb="14">
      <t>ケイヒ</t>
    </rPh>
    <phoneticPr fontId="3"/>
  </si>
  <si>
    <t>（１）補助対象経費（税抜）</t>
    <rPh sb="3" eb="5">
      <t>ホジョ</t>
    </rPh>
    <rPh sb="5" eb="7">
      <t>タイショウ</t>
    </rPh>
    <rPh sb="7" eb="9">
      <t>ケイヒ</t>
    </rPh>
    <rPh sb="10" eb="12">
      <t>ゼイヌ</t>
    </rPh>
    <phoneticPr fontId="3"/>
  </si>
  <si>
    <t>（２）補助金交付申請額</t>
    <rPh sb="3" eb="6">
      <t>ホジョキン</t>
    </rPh>
    <rPh sb="6" eb="8">
      <t>コウフ</t>
    </rPh>
    <rPh sb="8" eb="11">
      <t>シンセイガク</t>
    </rPh>
    <phoneticPr fontId="3"/>
  </si>
  <si>
    <t>×</t>
    <phoneticPr fontId="3"/>
  </si>
  <si>
    <t>＝</t>
    <phoneticPr fontId="3"/>
  </si>
  <si>
    <t>補助額上限</t>
    <rPh sb="0" eb="3">
      <t>ホジョガク</t>
    </rPh>
    <rPh sb="3" eb="5">
      <t>ジョウゲン</t>
    </rPh>
    <phoneticPr fontId="3"/>
  </si>
  <si>
    <t>小計</t>
    <rPh sb="0" eb="2">
      <t>ショウケイ</t>
    </rPh>
    <phoneticPr fontId="3"/>
  </si>
  <si>
    <t>番号</t>
    <rPh sb="0" eb="2">
      <t>バンゴウ</t>
    </rPh>
    <phoneticPr fontId="6"/>
  </si>
  <si>
    <t>氏名</t>
    <rPh sb="0" eb="2">
      <t>シメイ</t>
    </rPh>
    <phoneticPr fontId="6"/>
  </si>
  <si>
    <t>本事業での役割</t>
    <rPh sb="0" eb="1">
      <t>ホン</t>
    </rPh>
    <rPh sb="1" eb="3">
      <t>ジギョウ</t>
    </rPh>
    <rPh sb="5" eb="7">
      <t>ヤクワリ</t>
    </rPh>
    <phoneticPr fontId="6"/>
  </si>
  <si>
    <t>所属会社
（給与支払元）</t>
    <rPh sb="0" eb="2">
      <t>ショゾク</t>
    </rPh>
    <rPh sb="2" eb="4">
      <t>ガイシャ</t>
    </rPh>
    <rPh sb="6" eb="8">
      <t>キュウヨ</t>
    </rPh>
    <rPh sb="8" eb="10">
      <t>シハライ</t>
    </rPh>
    <rPh sb="10" eb="11">
      <t>モト</t>
    </rPh>
    <phoneticPr fontId="6"/>
  </si>
  <si>
    <t>主な勤務地
（本事業の作業場所）</t>
    <rPh sb="0" eb="1">
      <t>オモ</t>
    </rPh>
    <rPh sb="2" eb="5">
      <t>キンムチ</t>
    </rPh>
    <rPh sb="8" eb="10">
      <t>ジギョウ</t>
    </rPh>
    <phoneticPr fontId="6"/>
  </si>
  <si>
    <t>等級</t>
    <rPh sb="0" eb="2">
      <t>トウキュウ</t>
    </rPh>
    <phoneticPr fontId="6"/>
  </si>
  <si>
    <t>A or B or 月給範囲</t>
    <rPh sb="10" eb="14">
      <t>ゲッキュウハンイ</t>
    </rPh>
    <phoneticPr fontId="6"/>
  </si>
  <si>
    <t>労務費単価(円／時間)</t>
    <rPh sb="0" eb="3">
      <t>ロウムヒ</t>
    </rPh>
    <rPh sb="3" eb="5">
      <t>タンカ</t>
    </rPh>
    <rPh sb="6" eb="7">
      <t>エン</t>
    </rPh>
    <rPh sb="8" eb="10">
      <t>ジカン</t>
    </rPh>
    <phoneticPr fontId="6"/>
  </si>
  <si>
    <t>時給単価</t>
    <rPh sb="0" eb="2">
      <t>ジキュウ</t>
    </rPh>
    <rPh sb="2" eb="4">
      <t>タンカ</t>
    </rPh>
    <phoneticPr fontId="3"/>
  </si>
  <si>
    <t>合計</t>
  </si>
  <si>
    <t>稼働
時間</t>
  </si>
  <si>
    <t>金額</t>
  </si>
  <si>
    <t>合計</t>
    <rPh sb="0" eb="2">
      <t>ゴウケイ</t>
    </rPh>
    <phoneticPr fontId="6"/>
  </si>
  <si>
    <t>イ．自己資金</t>
    <phoneticPr fontId="3"/>
  </si>
  <si>
    <t>合計金額※</t>
    <rPh sb="0" eb="2">
      <t>ゴウケイ</t>
    </rPh>
    <rPh sb="2" eb="4">
      <t>キンガク</t>
    </rPh>
    <phoneticPr fontId="3"/>
  </si>
  <si>
    <t>オ．その他</t>
    <rPh sb="4" eb="5">
      <t>タ</t>
    </rPh>
    <phoneticPr fontId="3"/>
  </si>
  <si>
    <t>エ．事業収入</t>
    <rPh sb="2" eb="4">
      <t>ジギョウ</t>
    </rPh>
    <rPh sb="4" eb="6">
      <t>シュウニュウ</t>
    </rPh>
    <phoneticPr fontId="3"/>
  </si>
  <si>
    <t>補助員人件費</t>
    <rPh sb="0" eb="3">
      <t>ホジョイン</t>
    </rPh>
    <rPh sb="3" eb="6">
      <t>ジンケンヒ</t>
    </rPh>
    <phoneticPr fontId="3"/>
  </si>
  <si>
    <t>報償費</t>
    <rPh sb="0" eb="3">
      <t>ホウショウヒ</t>
    </rPh>
    <phoneticPr fontId="3"/>
  </si>
  <si>
    <t>旅費</t>
    <rPh sb="0" eb="2">
      <t>リョヒ</t>
    </rPh>
    <phoneticPr fontId="3"/>
  </si>
  <si>
    <t>需用費</t>
    <rPh sb="0" eb="3">
      <t>ジュヨウヒ</t>
    </rPh>
    <phoneticPr fontId="3"/>
  </si>
  <si>
    <t>役務費</t>
    <rPh sb="0" eb="3">
      <t>エキムヒ</t>
    </rPh>
    <phoneticPr fontId="3"/>
  </si>
  <si>
    <t>使用料及び賃借料</t>
    <rPh sb="0" eb="3">
      <t>シヨウリョウ</t>
    </rPh>
    <rPh sb="3" eb="4">
      <t>オヨ</t>
    </rPh>
    <rPh sb="5" eb="8">
      <t>チンシャクリョウ</t>
    </rPh>
    <phoneticPr fontId="3"/>
  </si>
  <si>
    <t>(2)キ</t>
    <phoneticPr fontId="3"/>
  </si>
  <si>
    <t>委託料</t>
    <rPh sb="0" eb="3">
      <t>イタクリョウ</t>
    </rPh>
    <phoneticPr fontId="3"/>
  </si>
  <si>
    <t>単価（税抜）</t>
    <rPh sb="0" eb="2">
      <t>タンカ</t>
    </rPh>
    <rPh sb="3" eb="5">
      <t>ゼイヌキ</t>
    </rPh>
    <phoneticPr fontId="3"/>
  </si>
  <si>
    <t>※ 補助対象経費には消費税及び地方消費税は含まれません。</t>
    <phoneticPr fontId="3"/>
  </si>
  <si>
    <t>ア．補助金</t>
    <phoneticPr fontId="3"/>
  </si>
  <si>
    <t>(1)</t>
    <phoneticPr fontId="3"/>
  </si>
  <si>
    <t>沖縄県知事　殿</t>
    <rPh sb="0" eb="2">
      <t>オキナワ</t>
    </rPh>
    <rPh sb="2" eb="5">
      <t>ケンチジ</t>
    </rPh>
    <rPh sb="6" eb="7">
      <t>ドノ</t>
    </rPh>
    <phoneticPr fontId="3"/>
  </si>
  <si>
    <t>金額（税抜）</t>
    <rPh sb="0" eb="2">
      <t>キンガク</t>
    </rPh>
    <rPh sb="3" eb="5">
      <t>ゼイヌキ</t>
    </rPh>
    <phoneticPr fontId="3"/>
  </si>
  <si>
    <t>住　所</t>
    <rPh sb="0" eb="1">
      <t>ジュウ</t>
    </rPh>
    <rPh sb="2" eb="3">
      <t>ショ</t>
    </rPh>
    <phoneticPr fontId="3"/>
  </si>
  <si>
    <t>会社名</t>
    <rPh sb="0" eb="2">
      <t>カイシャ</t>
    </rPh>
    <rPh sb="2" eb="3">
      <t>メイ</t>
    </rPh>
    <phoneticPr fontId="3"/>
  </si>
  <si>
    <t>代表者役職氏名</t>
    <rPh sb="0" eb="3">
      <t>ダイヒョウシャ</t>
    </rPh>
    <rPh sb="3" eb="5">
      <t>ヤクショク</t>
    </rPh>
    <rPh sb="5" eb="7">
      <t>シメイ</t>
    </rPh>
    <phoneticPr fontId="3"/>
  </si>
  <si>
    <t>（単位：円）</t>
    <rPh sb="1" eb="3">
      <t>タンイ</t>
    </rPh>
    <rPh sb="4" eb="5">
      <t>エン</t>
    </rPh>
    <phoneticPr fontId="5"/>
  </si>
  <si>
    <t>経費区分</t>
    <rPh sb="0" eb="2">
      <t>ケイヒ</t>
    </rPh>
    <rPh sb="2" eb="4">
      <t>クブン</t>
    </rPh>
    <phoneticPr fontId="5"/>
  </si>
  <si>
    <t>内容</t>
    <rPh sb="0" eb="2">
      <t>ナイヨウ</t>
    </rPh>
    <phoneticPr fontId="5"/>
  </si>
  <si>
    <t>数量</t>
    <rPh sb="0" eb="2">
      <t>スウリョウ</t>
    </rPh>
    <phoneticPr fontId="5"/>
  </si>
  <si>
    <t>単位</t>
    <rPh sb="0" eb="2">
      <t>タンイ</t>
    </rPh>
    <phoneticPr fontId="5"/>
  </si>
  <si>
    <t>金額
（税抜）</t>
    <rPh sb="0" eb="2">
      <t>キンガク</t>
    </rPh>
    <rPh sb="4" eb="6">
      <t>ゼイヌキ</t>
    </rPh>
    <phoneticPr fontId="5"/>
  </si>
  <si>
    <t>備考</t>
    <rPh sb="0" eb="2">
      <t>ビコウ</t>
    </rPh>
    <phoneticPr fontId="5"/>
  </si>
  <si>
    <t>収入</t>
    <rPh sb="0" eb="2">
      <t>シュウニュウ</t>
    </rPh>
    <phoneticPr fontId="5"/>
  </si>
  <si>
    <t>※千円未満切り捨て</t>
    <rPh sb="1" eb="3">
      <t>センエン</t>
    </rPh>
    <rPh sb="3" eb="5">
      <t>ミマン</t>
    </rPh>
    <rPh sb="5" eb="6">
      <t>キ</t>
    </rPh>
    <rPh sb="7" eb="8">
      <t>ス</t>
    </rPh>
    <phoneticPr fontId="5"/>
  </si>
  <si>
    <t>収入合計（税抜）①</t>
    <rPh sb="0" eb="2">
      <t>シュウニュウ</t>
    </rPh>
    <rPh sb="2" eb="4">
      <t>ゴウケイ</t>
    </rPh>
    <rPh sb="5" eb="7">
      <t>ゼイヌキ</t>
    </rPh>
    <phoneticPr fontId="5"/>
  </si>
  <si>
    <t>見積書番号</t>
    <rPh sb="0" eb="3">
      <t>ミツモリショ</t>
    </rPh>
    <rPh sb="3" eb="5">
      <t>バンゴウ</t>
    </rPh>
    <phoneticPr fontId="5"/>
  </si>
  <si>
    <t>支出</t>
    <rPh sb="0" eb="2">
      <t>シシュツ</t>
    </rPh>
    <phoneticPr fontId="5"/>
  </si>
  <si>
    <t>需用費</t>
    <rPh sb="0" eb="3">
      <t>ジュヨウヒ</t>
    </rPh>
    <phoneticPr fontId="5"/>
  </si>
  <si>
    <t>役務費</t>
    <rPh sb="0" eb="3">
      <t>エキムヒ</t>
    </rPh>
    <phoneticPr fontId="5"/>
  </si>
  <si>
    <t>使用料及び
賃借料</t>
    <rPh sb="0" eb="3">
      <t>シヨウリョウ</t>
    </rPh>
    <rPh sb="3" eb="4">
      <t>オヨ</t>
    </rPh>
    <rPh sb="6" eb="9">
      <t>チンシャクリョウ</t>
    </rPh>
    <phoneticPr fontId="5"/>
  </si>
  <si>
    <t>※ 必要に応じて項目の追加や削除を行ってください。</t>
    <rPh sb="2" eb="4">
      <t>ヒツヨウ</t>
    </rPh>
    <rPh sb="5" eb="6">
      <t>オウ</t>
    </rPh>
    <rPh sb="8" eb="10">
      <t>コウモク</t>
    </rPh>
    <rPh sb="11" eb="13">
      <t>ツイカ</t>
    </rPh>
    <rPh sb="14" eb="16">
      <t>サクジョ</t>
    </rPh>
    <rPh sb="17" eb="18">
      <t>オコナ</t>
    </rPh>
    <phoneticPr fontId="5"/>
  </si>
  <si>
    <t>※ 収入は想定できる範囲で具体的にご記入ください。</t>
    <rPh sb="2" eb="4">
      <t>シュウニュウ</t>
    </rPh>
    <rPh sb="5" eb="7">
      <t>ソウテイ</t>
    </rPh>
    <rPh sb="10" eb="12">
      <t>ハンイ</t>
    </rPh>
    <rPh sb="13" eb="16">
      <t>グタイテキ</t>
    </rPh>
    <rPh sb="18" eb="20">
      <t>キニュウ</t>
    </rPh>
    <phoneticPr fontId="5"/>
  </si>
  <si>
    <t>※ 非課税経費（賃金等）には、消費税率を乗じないでください。</t>
    <rPh sb="2" eb="5">
      <t>ヒカゼイ</t>
    </rPh>
    <rPh sb="5" eb="7">
      <t>ケイヒ</t>
    </rPh>
    <rPh sb="8" eb="10">
      <t>チンギン</t>
    </rPh>
    <rPh sb="10" eb="11">
      <t>トウ</t>
    </rPh>
    <rPh sb="15" eb="18">
      <t>ショウヒゼイ</t>
    </rPh>
    <rPh sb="18" eb="19">
      <t>リツ</t>
    </rPh>
    <rPh sb="20" eb="21">
      <t>ジョウ</t>
    </rPh>
    <phoneticPr fontId="5"/>
  </si>
  <si>
    <t>※ それぞれ算出根拠資料（参考見積書等）を添付してください。</t>
    <rPh sb="6" eb="8">
      <t>サンシュツ</t>
    </rPh>
    <rPh sb="8" eb="10">
      <t>コンキョ</t>
    </rPh>
    <rPh sb="10" eb="12">
      <t>シリョウ</t>
    </rPh>
    <rPh sb="13" eb="15">
      <t>サンコウ</t>
    </rPh>
    <rPh sb="15" eb="18">
      <t>ミツモリショ</t>
    </rPh>
    <rPh sb="18" eb="19">
      <t>ナド</t>
    </rPh>
    <rPh sb="21" eb="23">
      <t>テンプ</t>
    </rPh>
    <phoneticPr fontId="5"/>
  </si>
  <si>
    <t>補助金</t>
    <rPh sb="0" eb="2">
      <t>ホジョ</t>
    </rPh>
    <rPh sb="2" eb="3">
      <t>キン</t>
    </rPh>
    <phoneticPr fontId="5"/>
  </si>
  <si>
    <t>自己資金</t>
    <rPh sb="0" eb="4">
      <t>ジコシキン</t>
    </rPh>
    <phoneticPr fontId="5"/>
  </si>
  <si>
    <t>ウ．金融機関等からの借入金</t>
    <rPh sb="2" eb="4">
      <t>キンユウ</t>
    </rPh>
    <rPh sb="4" eb="6">
      <t>キカン</t>
    </rPh>
    <rPh sb="6" eb="7">
      <t>トウ</t>
    </rPh>
    <rPh sb="10" eb="13">
      <t>カリイレキン</t>
    </rPh>
    <phoneticPr fontId="3"/>
  </si>
  <si>
    <t>金融機関等からの借入金</t>
    <rPh sb="0" eb="2">
      <t>キンユウ</t>
    </rPh>
    <rPh sb="2" eb="4">
      <t>キカン</t>
    </rPh>
    <rPh sb="4" eb="5">
      <t>トウ</t>
    </rPh>
    <rPh sb="8" eb="10">
      <t>カリイレ</t>
    </rPh>
    <rPh sb="10" eb="11">
      <t>キン</t>
    </rPh>
    <phoneticPr fontId="5"/>
  </si>
  <si>
    <t>事業収入</t>
    <rPh sb="0" eb="2">
      <t>ジギョウ</t>
    </rPh>
    <rPh sb="2" eb="4">
      <t>シュウニュウ</t>
    </rPh>
    <phoneticPr fontId="5"/>
  </si>
  <si>
    <t>その他</t>
    <rPh sb="2" eb="3">
      <t>タ</t>
    </rPh>
    <phoneticPr fontId="3"/>
  </si>
  <si>
    <t>計画策定支援料</t>
    <rPh sb="0" eb="2">
      <t>ケイカク</t>
    </rPh>
    <rPh sb="2" eb="4">
      <t>サクテイ</t>
    </rPh>
    <rPh sb="4" eb="6">
      <t>シエン</t>
    </rPh>
    <rPh sb="6" eb="7">
      <t>リョウ</t>
    </rPh>
    <phoneticPr fontId="5"/>
  </si>
  <si>
    <t>マッチング支援料</t>
    <rPh sb="5" eb="7">
      <t>シエン</t>
    </rPh>
    <rPh sb="7" eb="8">
      <t>リョウ</t>
    </rPh>
    <phoneticPr fontId="5"/>
  </si>
  <si>
    <t>セミナー参加料</t>
    <rPh sb="4" eb="6">
      <t>サンカ</t>
    </rPh>
    <rPh sb="6" eb="7">
      <t>リョウ</t>
    </rPh>
    <phoneticPr fontId="5"/>
  </si>
  <si>
    <t>その他知事が必
要と認める経費</t>
    <rPh sb="2" eb="3">
      <t>ホカ</t>
    </rPh>
    <rPh sb="3" eb="5">
      <t>チジ</t>
    </rPh>
    <rPh sb="6" eb="7">
      <t>ヒツ</t>
    </rPh>
    <rPh sb="8" eb="9">
      <t>カナメ</t>
    </rPh>
    <rPh sb="10" eb="11">
      <t>ミト</t>
    </rPh>
    <rPh sb="13" eb="15">
      <t>ケイヒ</t>
    </rPh>
    <phoneticPr fontId="5"/>
  </si>
  <si>
    <t>単価（税抜）</t>
    <rPh sb="0" eb="2">
      <t>タンカ</t>
    </rPh>
    <rPh sb="3" eb="5">
      <t>ゼイヌキ</t>
    </rPh>
    <phoneticPr fontId="5"/>
  </si>
  <si>
    <t>支出合計（税抜）　②</t>
    <rPh sb="0" eb="2">
      <t>シシュツ</t>
    </rPh>
    <rPh sb="2" eb="4">
      <t>ゴウケイ</t>
    </rPh>
    <rPh sb="5" eb="7">
      <t>ゼイヌキ</t>
    </rPh>
    <phoneticPr fontId="5"/>
  </si>
  <si>
    <t>各種申請書作成支援料</t>
    <rPh sb="0" eb="2">
      <t>カクシュ</t>
    </rPh>
    <rPh sb="2" eb="4">
      <t>シンセイ</t>
    </rPh>
    <rPh sb="4" eb="5">
      <t>ショ</t>
    </rPh>
    <rPh sb="5" eb="7">
      <t>サクセイ</t>
    </rPh>
    <rPh sb="7" eb="9">
      <t>シエン</t>
    </rPh>
    <rPh sb="9" eb="10">
      <t>リョウ</t>
    </rPh>
    <phoneticPr fontId="3"/>
  </si>
  <si>
    <t>事業費</t>
  </si>
  <si>
    <t>人件費</t>
    <rPh sb="0" eb="3">
      <t>ジンケンヒ</t>
    </rPh>
    <phoneticPr fontId="5"/>
  </si>
  <si>
    <t>補助員人件費</t>
    <rPh sb="0" eb="3">
      <t>ホジョイン</t>
    </rPh>
    <rPh sb="3" eb="6">
      <t>ジンケンヒ</t>
    </rPh>
    <phoneticPr fontId="5"/>
  </si>
  <si>
    <t>報償費</t>
    <rPh sb="0" eb="3">
      <t>ホウショウヒ</t>
    </rPh>
    <phoneticPr fontId="5"/>
  </si>
  <si>
    <t>旅費</t>
    <rPh sb="0" eb="2">
      <t>リョヒ</t>
    </rPh>
    <phoneticPr fontId="5"/>
  </si>
  <si>
    <t>委託料</t>
    <rPh sb="0" eb="3">
      <t>イタクリョウ</t>
    </rPh>
    <phoneticPr fontId="5"/>
  </si>
  <si>
    <t>収支計（税抜）①－②</t>
    <rPh sb="0" eb="2">
      <t>シュウシ</t>
    </rPh>
    <rPh sb="2" eb="3">
      <t>ケイ</t>
    </rPh>
    <rPh sb="4" eb="6">
      <t>ゼイヌキ</t>
    </rPh>
    <phoneticPr fontId="3"/>
  </si>
  <si>
    <t>事業収入小計</t>
    <rPh sb="0" eb="2">
      <t>ジギョウ</t>
    </rPh>
    <rPh sb="2" eb="4">
      <t>シュウニュウ</t>
    </rPh>
    <rPh sb="4" eb="6">
      <t>ショウケイ</t>
    </rPh>
    <phoneticPr fontId="5"/>
  </si>
  <si>
    <t>主な勤務地住所
（本事業の作業場所住所）</t>
    <rPh sb="0" eb="1">
      <t>オモ</t>
    </rPh>
    <rPh sb="2" eb="5">
      <t>キンムチ</t>
    </rPh>
    <rPh sb="5" eb="7">
      <t>ジュウショ</t>
    </rPh>
    <rPh sb="9" eb="10">
      <t>ホン</t>
    </rPh>
    <rPh sb="10" eb="12">
      <t>ジギョウ</t>
    </rPh>
    <rPh sb="13" eb="15">
      <t>サギョウ</t>
    </rPh>
    <rPh sb="15" eb="17">
      <t>バショ</t>
    </rPh>
    <rPh sb="17" eb="19">
      <t>ジュウショ</t>
    </rPh>
    <phoneticPr fontId="6"/>
  </si>
  <si>
    <t>※ 応募要領「２(6)補助対象経費」、「別紙 補助対象経費」及び「２（7）補助対象外経費」に沿って、ご記入ください。</t>
    <rPh sb="2" eb="4">
      <t>オウボ</t>
    </rPh>
    <rPh sb="4" eb="6">
      <t>ヨウリョウ</t>
    </rPh>
    <rPh sb="11" eb="15">
      <t>ホジョタイショウ</t>
    </rPh>
    <rPh sb="15" eb="17">
      <t>ケイヒ</t>
    </rPh>
    <rPh sb="20" eb="22">
      <t>ベッシ</t>
    </rPh>
    <rPh sb="23" eb="29">
      <t>ホジョタイショウケイヒ</t>
    </rPh>
    <rPh sb="30" eb="31">
      <t>オヨ</t>
    </rPh>
    <rPh sb="37" eb="44">
      <t>ホジョタイショウガイケイヒ</t>
    </rPh>
    <rPh sb="46" eb="47">
      <t>ソ</t>
    </rPh>
    <phoneticPr fontId="5"/>
  </si>
  <si>
    <t>健保等級単価適用区分</t>
    <rPh sb="0" eb="2">
      <t>ケンポ</t>
    </rPh>
    <rPh sb="2" eb="4">
      <t>トウキュウ</t>
    </rPh>
    <rPh sb="4" eb="6">
      <t>タンカ</t>
    </rPh>
    <rPh sb="6" eb="8">
      <t>テキヨウ</t>
    </rPh>
    <rPh sb="8" eb="10">
      <t>クブン</t>
    </rPh>
    <phoneticPr fontId="3"/>
  </si>
  <si>
    <t>補助額
（支出合計②×補助率9/10）</t>
    <rPh sb="0" eb="2">
      <t>ホジョ</t>
    </rPh>
    <rPh sb="2" eb="3">
      <t>ガク</t>
    </rPh>
    <rPh sb="5" eb="7">
      <t>シシュツ</t>
    </rPh>
    <rPh sb="7" eb="9">
      <t>ゴウケイ</t>
    </rPh>
    <rPh sb="11" eb="13">
      <t>ホジョ</t>
    </rPh>
    <rPh sb="13" eb="14">
      <t>リツ</t>
    </rPh>
    <phoneticPr fontId="5"/>
  </si>
  <si>
    <t>※ 千円未満切り捨て
※ 上限20,000千円</t>
    <rPh sb="2" eb="3">
      <t>セン</t>
    </rPh>
    <rPh sb="3" eb="4">
      <t>エン</t>
    </rPh>
    <rPh sb="4" eb="6">
      <t>ミマン</t>
    </rPh>
    <rPh sb="6" eb="7">
      <t>キ</t>
    </rPh>
    <rPh sb="8" eb="9">
      <t>ス</t>
    </rPh>
    <rPh sb="13" eb="15">
      <t>ジョウゲン</t>
    </rPh>
    <rPh sb="21" eb="23">
      <t>センエン</t>
    </rPh>
    <phoneticPr fontId="5"/>
  </si>
  <si>
    <t>１　資金調達方法</t>
    <rPh sb="2" eb="4">
      <t>シキン</t>
    </rPh>
    <rPh sb="4" eb="6">
      <t>チョウタツ</t>
    </rPh>
    <rPh sb="6" eb="8">
      <t>ホウホウ</t>
    </rPh>
    <phoneticPr fontId="3"/>
  </si>
  <si>
    <t>※合計金額は次項２（１）補助対象経費と合致すること。</t>
    <rPh sb="1" eb="3">
      <t>ゴウケイ</t>
    </rPh>
    <rPh sb="3" eb="5">
      <t>キンガク</t>
    </rPh>
    <rPh sb="6" eb="7">
      <t>ツギ</t>
    </rPh>
    <rPh sb="7" eb="8">
      <t>コウ</t>
    </rPh>
    <rPh sb="12" eb="16">
      <t>ホジョタイショウ</t>
    </rPh>
    <rPh sb="16" eb="18">
      <t>ケイヒ</t>
    </rPh>
    <rPh sb="19" eb="21">
      <t>ガッチ</t>
    </rPh>
    <phoneticPr fontId="3"/>
  </si>
  <si>
    <t>２　補助対象経費</t>
    <rPh sb="2" eb="4">
      <t>ホジョ</t>
    </rPh>
    <rPh sb="4" eb="6">
      <t>タイショウ</t>
    </rPh>
    <rPh sb="6" eb="8">
      <t>ケイヒ</t>
    </rPh>
    <phoneticPr fontId="3"/>
  </si>
  <si>
    <t>　※（１）×補助率９／１０（千円未満は切捨て）
　※ 上限20,000千円</t>
    <rPh sb="6" eb="9">
      <t>ホジョリツ</t>
    </rPh>
    <rPh sb="27" eb="29">
      <t>ジョウゲン</t>
    </rPh>
    <rPh sb="35" eb="37">
      <t>センエン</t>
    </rPh>
    <phoneticPr fontId="3"/>
  </si>
  <si>
    <t>経費明細書（収支内訳詳細）</t>
    <rPh sb="0" eb="5">
      <t>ケイヒメイサイショ</t>
    </rPh>
    <rPh sb="6" eb="7">
      <t>オサム</t>
    </rPh>
    <rPh sb="7" eb="8">
      <t>シ</t>
    </rPh>
    <rPh sb="8" eb="10">
      <t>ウチワケ</t>
    </rPh>
    <rPh sb="10" eb="12">
      <t>ショウサイ</t>
    </rPh>
    <phoneticPr fontId="5"/>
  </si>
  <si>
    <t>経費明細書（人件費計上事業従事者台帳）</t>
    <rPh sb="0" eb="2">
      <t>ケイヒ</t>
    </rPh>
    <rPh sb="2" eb="5">
      <t>メイサイショ</t>
    </rPh>
    <rPh sb="6" eb="9">
      <t>ジンケンヒ</t>
    </rPh>
    <rPh sb="9" eb="11">
      <t>ケイジョウ</t>
    </rPh>
    <rPh sb="11" eb="13">
      <t>ジギョウ</t>
    </rPh>
    <rPh sb="13" eb="16">
      <t>ジュウジシャ</t>
    </rPh>
    <rPh sb="16" eb="18">
      <t>ダイチョウ</t>
    </rPh>
    <phoneticPr fontId="5"/>
  </si>
  <si>
    <t>経費明細書（人件費積算表）</t>
    <rPh sb="0" eb="2">
      <t>ケイヒ</t>
    </rPh>
    <rPh sb="2" eb="5">
      <t>メイサイショ</t>
    </rPh>
    <rPh sb="6" eb="9">
      <t>ジンケンヒ</t>
    </rPh>
    <rPh sb="9" eb="11">
      <t>セキサン</t>
    </rPh>
    <rPh sb="11" eb="12">
      <t>ヒョウ</t>
    </rPh>
    <phoneticPr fontId="3"/>
  </si>
  <si>
    <t>【様式５】（その１）</t>
    <rPh sb="1" eb="3">
      <t>ヨウシキ</t>
    </rPh>
    <phoneticPr fontId="3"/>
  </si>
  <si>
    <t>【様式５】（その２）</t>
    <rPh sb="1" eb="3">
      <t>ヨウシキ</t>
    </rPh>
    <phoneticPr fontId="3"/>
  </si>
  <si>
    <t>【様式５】（その３）</t>
    <rPh sb="1" eb="3">
      <t>ヨウシキ</t>
    </rPh>
    <phoneticPr fontId="3"/>
  </si>
  <si>
    <t>【様式５】（その４）</t>
    <rPh sb="1" eb="3">
      <t>ヨウシキ</t>
    </rPh>
    <phoneticPr fontId="3"/>
  </si>
  <si>
    <t>※ 上記各項目の収支内訳詳細（【様式５】その２）及び取組に係る各費用について、見積書等で詳細が分かる資料を添付すること。</t>
    <rPh sb="8" eb="10">
      <t>シュウシ</t>
    </rPh>
    <rPh sb="12" eb="14">
      <t>ショウサイ</t>
    </rPh>
    <rPh sb="16" eb="18">
      <t>ヨウシキ</t>
    </rPh>
    <rPh sb="39" eb="42">
      <t>ミツモリショ</t>
    </rPh>
    <rPh sb="42" eb="43">
      <t>トウ</t>
    </rPh>
    <rPh sb="50" eb="52">
      <t>シリョウ</t>
    </rPh>
    <phoneticPr fontId="3"/>
  </si>
  <si>
    <t>【様式６】（その１）</t>
    <rPh sb="1" eb="3">
      <t>ヨウシキ</t>
    </rPh>
    <phoneticPr fontId="30"/>
  </si>
  <si>
    <t>資金・事業継続計画書</t>
    <rPh sb="0" eb="2">
      <t>シキン</t>
    </rPh>
    <rPh sb="3" eb="7">
      <t>ジギョウケイゾク</t>
    </rPh>
    <rPh sb="7" eb="9">
      <t>ケイカク</t>
    </rPh>
    <rPh sb="9" eb="10">
      <t>ショ</t>
    </rPh>
    <phoneticPr fontId="30"/>
  </si>
  <si>
    <t>（単位：千円）</t>
    <rPh sb="1" eb="3">
      <t>タンイ</t>
    </rPh>
    <rPh sb="4" eb="6">
      <t>センエン</t>
    </rPh>
    <phoneticPr fontId="30"/>
  </si>
  <si>
    <t>本年度</t>
    <rPh sb="0" eb="3">
      <t>ホンネンド</t>
    </rPh>
    <phoneticPr fontId="30"/>
  </si>
  <si>
    <t>１年後</t>
    <rPh sb="1" eb="3">
      <t>ネンゴ</t>
    </rPh>
    <phoneticPr fontId="30"/>
  </si>
  <si>
    <t>２年後</t>
    <rPh sb="1" eb="3">
      <t>ネンゴ</t>
    </rPh>
    <phoneticPr fontId="30"/>
  </si>
  <si>
    <t>３年後</t>
    <rPh sb="1" eb="3">
      <t>ネンゴ</t>
    </rPh>
    <phoneticPr fontId="30"/>
  </si>
  <si>
    <t>４年後</t>
    <rPh sb="1" eb="3">
      <t>ネンゴ</t>
    </rPh>
    <phoneticPr fontId="30"/>
  </si>
  <si>
    <t>５年後</t>
    <rPh sb="1" eb="3">
      <t>ネンゴ</t>
    </rPh>
    <phoneticPr fontId="30"/>
  </si>
  <si>
    <t>（R10年3月期）</t>
    <rPh sb="4" eb="5">
      <t>ネン</t>
    </rPh>
    <rPh sb="6" eb="7">
      <t>ガツ</t>
    </rPh>
    <rPh sb="7" eb="8">
      <t>キ</t>
    </rPh>
    <phoneticPr fontId="30"/>
  </si>
  <si>
    <t>（R11年3月期）</t>
    <rPh sb="4" eb="5">
      <t>ネン</t>
    </rPh>
    <rPh sb="6" eb="7">
      <t>ガツ</t>
    </rPh>
    <rPh sb="7" eb="8">
      <t>キ</t>
    </rPh>
    <phoneticPr fontId="30"/>
  </si>
  <si>
    <t>（R12年3月期）</t>
    <rPh sb="4" eb="5">
      <t>ネン</t>
    </rPh>
    <rPh sb="6" eb="7">
      <t>ガツ</t>
    </rPh>
    <rPh sb="7" eb="8">
      <t>キ</t>
    </rPh>
    <phoneticPr fontId="30"/>
  </si>
  <si>
    <t>（R13年3月期）</t>
    <rPh sb="4" eb="5">
      <t>ネン</t>
    </rPh>
    <rPh sb="6" eb="7">
      <t>ガツ</t>
    </rPh>
    <rPh sb="7" eb="8">
      <t>キ</t>
    </rPh>
    <phoneticPr fontId="30"/>
  </si>
  <si>
    <t>①売上高</t>
    <rPh sb="1" eb="4">
      <t>ウリアゲダカ</t>
    </rPh>
    <phoneticPr fontId="30"/>
  </si>
  <si>
    <t>②売上原価</t>
    <rPh sb="1" eb="3">
      <t>ウリアゲ</t>
    </rPh>
    <rPh sb="3" eb="5">
      <t>ゲンカ</t>
    </rPh>
    <phoneticPr fontId="30"/>
  </si>
  <si>
    <t>③売上総利益
　(①－②)</t>
    <rPh sb="1" eb="3">
      <t>ウリアゲ</t>
    </rPh>
    <rPh sb="3" eb="6">
      <t>ソウリエキ</t>
    </rPh>
    <phoneticPr fontId="30"/>
  </si>
  <si>
    <t>④販売費及び一般管理費</t>
    <rPh sb="1" eb="4">
      <t>ハンバイヒ</t>
    </rPh>
    <rPh sb="4" eb="5">
      <t>オヨ</t>
    </rPh>
    <rPh sb="6" eb="8">
      <t>イッパン</t>
    </rPh>
    <rPh sb="8" eb="11">
      <t>カンリヒ</t>
    </rPh>
    <phoneticPr fontId="30"/>
  </si>
  <si>
    <t>⑤営業利益</t>
    <rPh sb="1" eb="3">
      <t>エイギョウ</t>
    </rPh>
    <rPh sb="3" eb="5">
      <t>リエキ</t>
    </rPh>
    <phoneticPr fontId="30"/>
  </si>
  <si>
    <t>⑥資金調達額</t>
    <rPh sb="1" eb="3">
      <t>シキン</t>
    </rPh>
    <rPh sb="3" eb="6">
      <t>チョウタツガク</t>
    </rPh>
    <phoneticPr fontId="30"/>
  </si>
  <si>
    <t>補助金</t>
    <rPh sb="0" eb="3">
      <t>ホジョキン</t>
    </rPh>
    <phoneticPr fontId="30"/>
  </si>
  <si>
    <t>金融機関借入</t>
    <rPh sb="0" eb="2">
      <t>キンユウ</t>
    </rPh>
    <rPh sb="2" eb="4">
      <t>キカン</t>
    </rPh>
    <rPh sb="4" eb="6">
      <t>カリイレ</t>
    </rPh>
    <phoneticPr fontId="30"/>
  </si>
  <si>
    <t>自己資金</t>
    <rPh sb="0" eb="2">
      <t>ジコ</t>
    </rPh>
    <rPh sb="2" eb="4">
      <t>シキン</t>
    </rPh>
    <phoneticPr fontId="30"/>
  </si>
  <si>
    <t>その他</t>
    <rPh sb="2" eb="3">
      <t>タ</t>
    </rPh>
    <phoneticPr fontId="30"/>
  </si>
  <si>
    <t>合計</t>
    <rPh sb="0" eb="2">
      <t>ゴウケイ</t>
    </rPh>
    <phoneticPr fontId="30"/>
  </si>
  <si>
    <r>
      <t xml:space="preserve">⑦従業員数
</t>
    </r>
    <r>
      <rPr>
        <sz val="8"/>
        <rFont val="ＭＳ ゴシック"/>
        <family val="3"/>
        <charset val="128"/>
      </rPr>
      <t>(役員含む)</t>
    </r>
    <rPh sb="1" eb="3">
      <t>ジュウギョウ</t>
    </rPh>
    <rPh sb="3" eb="5">
      <t>インスウ</t>
    </rPh>
    <rPh sb="7" eb="9">
      <t>ヤクイン</t>
    </rPh>
    <rPh sb="9" eb="10">
      <t>フク</t>
    </rPh>
    <phoneticPr fontId="30"/>
  </si>
  <si>
    <t>【様式６】（その２）</t>
    <rPh sb="1" eb="3">
      <t>ヨウシキ</t>
    </rPh>
    <phoneticPr fontId="30"/>
  </si>
  <si>
    <t>資金・事業継続計画書（事業内容詳細）</t>
    <rPh sb="0" eb="2">
      <t>シキン</t>
    </rPh>
    <rPh sb="3" eb="7">
      <t>ジギョウケイゾク</t>
    </rPh>
    <rPh sb="7" eb="9">
      <t>ケイカク</t>
    </rPh>
    <rPh sb="9" eb="10">
      <t>ショ</t>
    </rPh>
    <rPh sb="11" eb="13">
      <t>ジギョウ</t>
    </rPh>
    <rPh sb="13" eb="15">
      <t>ナイヨウ</t>
    </rPh>
    <rPh sb="15" eb="17">
      <t>ショウサイ</t>
    </rPh>
    <phoneticPr fontId="30"/>
  </si>
  <si>
    <t>売　上　高</t>
    <rPh sb="0" eb="1">
      <t>バイ</t>
    </rPh>
    <rPh sb="2" eb="3">
      <t>ジョウ</t>
    </rPh>
    <rPh sb="4" eb="5">
      <t>タカ</t>
    </rPh>
    <phoneticPr fontId="30"/>
  </si>
  <si>
    <t>小計:</t>
    <rPh sb="0" eb="2">
      <t>ショウケイ</t>
    </rPh>
    <phoneticPr fontId="30"/>
  </si>
  <si>
    <t>○計画策定支援</t>
    <rPh sb="1" eb="3">
      <t>ケイカク</t>
    </rPh>
    <rPh sb="3" eb="5">
      <t>サクテイ</t>
    </rPh>
    <rPh sb="5" eb="7">
      <t>シエン</t>
    </rPh>
    <phoneticPr fontId="30"/>
  </si>
  <si>
    <t>50[千円/件]×20社=1,000</t>
    <rPh sb="3" eb="4">
      <t>セン</t>
    </rPh>
    <rPh sb="4" eb="5">
      <t>エン</t>
    </rPh>
    <rPh sb="6" eb="7">
      <t>ケン</t>
    </rPh>
    <rPh sb="11" eb="12">
      <t>シャ</t>
    </rPh>
    <phoneticPr fontId="30"/>
  </si>
  <si>
    <t>○IT事業者マッチング支援</t>
    <rPh sb="3" eb="6">
      <t>ジギョウシャ</t>
    </rPh>
    <rPh sb="11" eb="13">
      <t>シエン</t>
    </rPh>
    <phoneticPr fontId="30"/>
  </si>
  <si>
    <t>10[千円/件]×10社=100</t>
    <rPh sb="3" eb="4">
      <t>セン</t>
    </rPh>
    <rPh sb="4" eb="5">
      <t>エン</t>
    </rPh>
    <rPh sb="6" eb="7">
      <t>ケン</t>
    </rPh>
    <rPh sb="11" eb="12">
      <t>シャ</t>
    </rPh>
    <phoneticPr fontId="30"/>
  </si>
  <si>
    <t>5[千円/人]×50[人/回]</t>
    <rPh sb="2" eb="4">
      <t>センエン</t>
    </rPh>
    <rPh sb="5" eb="6">
      <t>ニン</t>
    </rPh>
    <rPh sb="11" eb="12">
      <t>ニン</t>
    </rPh>
    <rPh sb="13" eb="14">
      <t>カイ</t>
    </rPh>
    <phoneticPr fontId="30"/>
  </si>
  <si>
    <t>　×５[回]=1,250</t>
    <phoneticPr fontId="30"/>
  </si>
  <si>
    <t>○その他支援事業</t>
    <rPh sb="3" eb="4">
      <t>タ</t>
    </rPh>
    <rPh sb="4" eb="6">
      <t>シエン</t>
    </rPh>
    <rPh sb="6" eb="8">
      <t>ジギョウ</t>
    </rPh>
    <phoneticPr fontId="30"/>
  </si>
  <si>
    <t>ITツール体験会</t>
    <rPh sb="5" eb="7">
      <t>タイケン</t>
    </rPh>
    <rPh sb="7" eb="8">
      <t>カイ</t>
    </rPh>
    <phoneticPr fontId="30"/>
  </si>
  <si>
    <t>5[千円/人]×10[人/回]</t>
    <rPh sb="2" eb="4">
      <t>センエン</t>
    </rPh>
    <rPh sb="5" eb="6">
      <t>ニン</t>
    </rPh>
    <rPh sb="11" eb="12">
      <t>ニン</t>
    </rPh>
    <rPh sb="13" eb="14">
      <t>カイ</t>
    </rPh>
    <phoneticPr fontId="30"/>
  </si>
  <si>
    <t>　×５[回]=250</t>
    <phoneticPr fontId="30"/>
  </si>
  <si>
    <t>売　上　原　価</t>
    <rPh sb="0" eb="1">
      <t>バイ</t>
    </rPh>
    <rPh sb="2" eb="3">
      <t>ジョウ</t>
    </rPh>
    <rPh sb="4" eb="5">
      <t>ハラ</t>
    </rPh>
    <rPh sb="6" eb="7">
      <t>アタイ</t>
    </rPh>
    <phoneticPr fontId="30"/>
  </si>
  <si>
    <t>支援先訪問等</t>
    <rPh sb="0" eb="3">
      <t>シエンサキ</t>
    </rPh>
    <rPh sb="3" eb="5">
      <t>ホウモン</t>
    </rPh>
    <rPh sb="5" eb="6">
      <t>トウ</t>
    </rPh>
    <phoneticPr fontId="30"/>
  </si>
  <si>
    <t>・会場使用料等</t>
    <rPh sb="1" eb="3">
      <t>カイジョウ</t>
    </rPh>
    <rPh sb="3" eb="6">
      <t>シヨウリョウ</t>
    </rPh>
    <rPh sb="6" eb="7">
      <t>トウ</t>
    </rPh>
    <phoneticPr fontId="30"/>
  </si>
  <si>
    <t>・外部専門家登壇謝金等</t>
    <rPh sb="1" eb="3">
      <t>ガイブ</t>
    </rPh>
    <rPh sb="3" eb="6">
      <t>センモンカ</t>
    </rPh>
    <rPh sb="6" eb="8">
      <t>トウダン</t>
    </rPh>
    <rPh sb="8" eb="10">
      <t>シャキン</t>
    </rPh>
    <rPh sb="10" eb="11">
      <t>トウ</t>
    </rPh>
    <phoneticPr fontId="30"/>
  </si>
  <si>
    <t>ITツール利用料等</t>
    <rPh sb="5" eb="8">
      <t>リヨウリョウ</t>
    </rPh>
    <rPh sb="8" eb="9">
      <t>トウ</t>
    </rPh>
    <phoneticPr fontId="30"/>
  </si>
  <si>
    <t>5[千円/アカウント]×12[アカウント]</t>
    <rPh sb="2" eb="4">
      <t>センエン</t>
    </rPh>
    <phoneticPr fontId="30"/>
  </si>
  <si>
    <t>　×５[回]=300</t>
    <rPh sb="4" eb="5">
      <t>カイ</t>
    </rPh>
    <phoneticPr fontId="30"/>
  </si>
  <si>
    <t>販売費及び一般管理費</t>
    <rPh sb="0" eb="3">
      <t>ハンバイヒ</t>
    </rPh>
    <rPh sb="3" eb="4">
      <t>オヨ</t>
    </rPh>
    <rPh sb="5" eb="7">
      <t>イッパン</t>
    </rPh>
    <rPh sb="7" eb="10">
      <t>カンリヒ</t>
    </rPh>
    <phoneticPr fontId="30"/>
  </si>
  <si>
    <t>○人件費</t>
    <rPh sb="1" eb="4">
      <t xml:space="preserve">ジンケンヒ </t>
    </rPh>
    <phoneticPr fontId="30"/>
  </si>
  <si>
    <t>○その他</t>
    <phoneticPr fontId="30"/>
  </si>
  <si>
    <t>　</t>
    <phoneticPr fontId="30"/>
  </si>
  <si>
    <t>※様式６（その１）の売上高や売上原価、販売費及び一般管理費等の内訳及び事業実施内容を記載すること。</t>
    <rPh sb="1" eb="3">
      <t>ヨウシキ</t>
    </rPh>
    <rPh sb="10" eb="13">
      <t>ウリアゲダカ</t>
    </rPh>
    <rPh sb="14" eb="16">
      <t>ウリアゲ</t>
    </rPh>
    <rPh sb="16" eb="18">
      <t>ゲンカ</t>
    </rPh>
    <rPh sb="19" eb="22">
      <t>ハンバイヒ</t>
    </rPh>
    <rPh sb="22" eb="23">
      <t>オヨ</t>
    </rPh>
    <rPh sb="24" eb="26">
      <t>イッパン</t>
    </rPh>
    <rPh sb="26" eb="29">
      <t>カンリヒ</t>
    </rPh>
    <rPh sb="29" eb="30">
      <t>ナド</t>
    </rPh>
    <rPh sb="31" eb="33">
      <t>ウチワケ</t>
    </rPh>
    <rPh sb="33" eb="34">
      <t>オヨ</t>
    </rPh>
    <rPh sb="35" eb="37">
      <t>ジギョウ</t>
    </rPh>
    <rPh sb="37" eb="39">
      <t>ジッシ</t>
    </rPh>
    <rPh sb="39" eb="41">
      <t>ナイヨウ</t>
    </rPh>
    <rPh sb="42" eb="44">
      <t>キサイ</t>
    </rPh>
    <phoneticPr fontId="30"/>
  </si>
  <si>
    <t>（R14年3月期）</t>
    <rPh sb="4" eb="5">
      <t>ネン</t>
    </rPh>
    <rPh sb="6" eb="7">
      <t>ガツ</t>
    </rPh>
    <rPh sb="7" eb="8">
      <t>キ</t>
    </rPh>
    <phoneticPr fontId="30"/>
  </si>
  <si>
    <t>○セミナー等</t>
    <rPh sb="5" eb="6">
      <t>トウ</t>
    </rPh>
    <phoneticPr fontId="30"/>
  </si>
  <si>
    <t>（R9年3月期）</t>
    <rPh sb="3" eb="4">
      <t>ネン</t>
    </rPh>
    <rPh sb="5" eb="6">
      <t>ガツ</t>
    </rPh>
    <rPh sb="6" eb="7">
      <t>キ</t>
    </rPh>
    <phoneticPr fontId="30"/>
  </si>
  <si>
    <t>○セミナー</t>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</si>
</sst>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月&quot;"/>
    <numFmt numFmtId="177" formatCode="#,##0_ ;[Red]\△#,##0\ "/>
    <numFmt numFmtId="178" formatCode="#,##0&quot;千円&quot;"/>
  </numFmts>
  <fonts count="3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b/>
      <sz val="11"/>
      <color theme="1"/>
      <name val="ＭＳ ゴシック"/>
      <family val="3"/>
      <charset val="128"/>
    </font>
    <font>
      <sz val="6"/>
      <name val="ＭＳ Ｐゴシック"/>
      <family val="3"/>
      <charset val="128"/>
    </font>
    <font>
      <sz val="6"/>
      <name val="游ゴシック"/>
      <family val="3"/>
      <charset val="128"/>
      <scheme val="minor"/>
    </font>
    <font>
      <sz val="11"/>
      <color theme="1"/>
      <name val="游ゴシック"/>
      <family val="2"/>
      <scheme val="minor"/>
    </font>
    <font>
      <sz val="22"/>
      <color theme="1"/>
      <name val="ＭＳ ゴシック"/>
      <family val="3"/>
      <charset val="128"/>
    </font>
    <font>
      <sz val="12"/>
      <color theme="1"/>
      <name val="ＭＳ ゴシック"/>
      <family val="3"/>
      <charset val="128"/>
    </font>
    <font>
      <sz val="8"/>
      <color theme="1"/>
      <name val="ＭＳ ゴシック"/>
      <family val="3"/>
      <charset val="128"/>
    </font>
    <font>
      <sz val="10"/>
      <color theme="1"/>
      <name val="ＭＳ ゴシック"/>
      <family val="3"/>
      <charset val="128"/>
    </font>
    <font>
      <sz val="11"/>
      <color indexed="8"/>
      <name val="游ゴシック"/>
      <family val="3"/>
      <charset val="128"/>
      <scheme val="minor"/>
    </font>
    <font>
      <sz val="11"/>
      <color indexed="8"/>
      <name val="ＭＳ ゴシック"/>
      <family val="3"/>
      <charset val="128"/>
    </font>
    <font>
      <sz val="10"/>
      <color indexed="8"/>
      <name val="ＭＳ ゴシック"/>
      <family val="3"/>
      <charset val="128"/>
    </font>
    <font>
      <sz val="11"/>
      <color indexed="8"/>
      <name val="ＭＳ Ｐゴシック"/>
      <family val="3"/>
      <charset val="128"/>
    </font>
    <font>
      <sz val="10"/>
      <name val="ＭＳ ゴシック"/>
      <family val="3"/>
      <charset val="128"/>
    </font>
    <font>
      <sz val="8"/>
      <color indexed="8"/>
      <name val="ＭＳ ゴシック"/>
      <family val="3"/>
      <charset val="128"/>
    </font>
    <font>
      <sz val="10.5"/>
      <color indexed="8"/>
      <name val="ＭＳ ゴシック"/>
      <family val="3"/>
      <charset val="128"/>
    </font>
    <font>
      <sz val="11"/>
      <name val="ＭＳ Ｐゴシック"/>
      <family val="3"/>
      <charset val="128"/>
    </font>
    <font>
      <sz val="10"/>
      <color indexed="8"/>
      <name val="ＭＳ 明朝"/>
      <family val="1"/>
      <charset val="128"/>
    </font>
    <font>
      <sz val="10"/>
      <name val="ＭＳ 明朝"/>
      <family val="1"/>
      <charset val="128"/>
    </font>
    <font>
      <sz val="12"/>
      <color indexed="8"/>
      <name val="ＭＳ ゴシック"/>
      <family val="3"/>
      <charset val="128"/>
    </font>
    <font>
      <sz val="11"/>
      <color indexed="81"/>
      <name val="ＭＳ ゴシック"/>
      <family val="3"/>
      <charset val="128"/>
    </font>
    <font>
      <b/>
      <sz val="12"/>
      <color indexed="8"/>
      <name val="ＭＳ ゴシック"/>
      <family val="3"/>
      <charset val="128"/>
    </font>
    <font>
      <sz val="14"/>
      <color theme="1"/>
      <name val="ＭＳ ゴシック"/>
      <family val="3"/>
      <charset val="128"/>
    </font>
    <font>
      <sz val="16"/>
      <color theme="1"/>
      <name val="ＭＳ ゴシック"/>
      <family val="3"/>
      <charset val="128"/>
    </font>
    <font>
      <sz val="14"/>
      <color indexed="8"/>
      <name val="ＭＳ ゴシック"/>
      <family val="3"/>
      <charset val="128"/>
    </font>
    <font>
      <sz val="10.5"/>
      <name val="ＭＳ 明朝"/>
      <family val="1"/>
      <charset val="128"/>
    </font>
    <font>
      <sz val="10.5"/>
      <name val="ＭＳ ゴシック"/>
      <family val="3"/>
      <charset val="128"/>
    </font>
    <font>
      <sz val="6"/>
      <name val="ＭＳ 明朝"/>
      <family val="1"/>
      <charset val="128"/>
    </font>
    <font>
      <sz val="14"/>
      <name val="ＭＳ ゴシック"/>
      <family val="3"/>
      <charset val="128"/>
    </font>
    <font>
      <sz val="8"/>
      <name val="ＭＳ ゴシック"/>
      <family val="3"/>
      <charset val="128"/>
    </font>
    <font>
      <sz val="10.5"/>
      <color indexed="12"/>
      <name val="ＭＳ ゴシック"/>
      <family val="3"/>
      <charset val="128"/>
    </font>
    <font>
      <sz val="9"/>
      <name val="ＭＳ ゴシック"/>
      <family val="3"/>
      <charset val="128"/>
    </font>
    <font>
      <u/>
      <sz val="10.5"/>
      <color rgb="FFFF0000"/>
      <name val="ＭＳ ゴシック"/>
      <family val="3"/>
      <charset val="128"/>
    </font>
    <font>
      <sz val="10.5"/>
      <color rgb="FF0070C0"/>
      <name val="ＭＳ ゴシック"/>
      <family val="3"/>
      <charset val="128"/>
    </font>
    <font>
      <sz val="10.5"/>
      <color indexed="10"/>
      <name val="ＭＳ ゴシック"/>
      <family val="3"/>
      <charset val="128"/>
    </font>
    <font>
      <u/>
      <sz val="10"/>
      <name val="ＭＳ ゴシック"/>
      <family val="3"/>
      <charset val="128"/>
    </font>
  </fonts>
  <fills count="9">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2"/>
        <bgColor indexed="64"/>
      </patternFill>
    </fill>
    <fill>
      <patternFill patternType="solid">
        <fgColor rgb="FFCCFFFF"/>
        <bgColor indexed="64"/>
      </patternFill>
    </fill>
    <fill>
      <patternFill patternType="solid">
        <fgColor indexed="9"/>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dotted">
        <color auto="1"/>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dashed">
        <color auto="1"/>
      </right>
      <top style="thin">
        <color auto="1"/>
      </top>
      <bottom style="thin">
        <color auto="1"/>
      </bottom>
      <diagonal/>
    </border>
    <border>
      <left style="dashed">
        <color auto="1"/>
      </left>
      <right style="medium">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dotted">
        <color indexed="64"/>
      </left>
      <right style="dotted">
        <color indexed="64"/>
      </right>
      <top/>
      <bottom style="thin">
        <color indexed="64"/>
      </bottom>
      <diagonal/>
    </border>
    <border>
      <left style="medium">
        <color auto="1"/>
      </left>
      <right style="dashed">
        <color auto="1"/>
      </right>
      <top/>
      <bottom style="thin">
        <color auto="1"/>
      </bottom>
      <diagonal/>
    </border>
    <border>
      <left style="dashed">
        <color auto="1"/>
      </left>
      <right style="medium">
        <color auto="1"/>
      </right>
      <top/>
      <bottom style="thin">
        <color auto="1"/>
      </bottom>
      <diagonal/>
    </border>
    <border>
      <left style="thin">
        <color auto="1"/>
      </left>
      <right style="dashed">
        <color auto="1"/>
      </right>
      <top/>
      <bottom style="thin">
        <color auto="1"/>
      </bottom>
      <diagonal/>
    </border>
    <border>
      <left style="dashed">
        <color auto="1"/>
      </left>
      <right style="thin">
        <color auto="1"/>
      </right>
      <top/>
      <bottom style="thin">
        <color auto="1"/>
      </bottom>
      <diagonal/>
    </border>
    <border>
      <left style="thin">
        <color auto="1"/>
      </left>
      <right/>
      <top style="double">
        <color indexed="64"/>
      </top>
      <bottom style="thin">
        <color auto="1"/>
      </bottom>
      <diagonal/>
    </border>
    <border>
      <left/>
      <right/>
      <top style="double">
        <color indexed="64"/>
      </top>
      <bottom style="thin">
        <color auto="1"/>
      </bottom>
      <diagonal/>
    </border>
    <border>
      <left style="medium">
        <color auto="1"/>
      </left>
      <right style="dashed">
        <color auto="1"/>
      </right>
      <top style="double">
        <color indexed="64"/>
      </top>
      <bottom style="medium">
        <color auto="1"/>
      </bottom>
      <diagonal/>
    </border>
    <border>
      <left style="dashed">
        <color auto="1"/>
      </left>
      <right style="medium">
        <color auto="1"/>
      </right>
      <top style="double">
        <color indexed="64"/>
      </top>
      <bottom style="medium">
        <color auto="1"/>
      </bottom>
      <diagonal/>
    </border>
    <border>
      <left style="thin">
        <color indexed="64"/>
      </left>
      <right style="dashed">
        <color auto="1"/>
      </right>
      <top style="double">
        <color indexed="64"/>
      </top>
      <bottom style="thin">
        <color auto="1"/>
      </bottom>
      <diagonal/>
    </border>
    <border>
      <left style="dashed">
        <color auto="1"/>
      </left>
      <right style="thin">
        <color auto="1"/>
      </right>
      <top style="double">
        <color indexed="64"/>
      </top>
      <bottom style="thin">
        <color auto="1"/>
      </bottom>
      <diagonal/>
    </border>
    <border diagonalUp="1">
      <left style="thin">
        <color indexed="64"/>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xf numFmtId="0" fontId="12" fillId="0" borderId="0">
      <alignment vertical="center"/>
    </xf>
    <xf numFmtId="38" fontId="15" fillId="0" borderId="0" applyFont="0" applyFill="0" applyBorder="0" applyAlignment="0" applyProtection="0">
      <alignment vertical="center"/>
    </xf>
    <xf numFmtId="0" fontId="19" fillId="0" borderId="0">
      <alignment vertical="center"/>
    </xf>
    <xf numFmtId="0" fontId="28" fillId="0" borderId="0">
      <alignment vertical="center"/>
    </xf>
    <xf numFmtId="38" fontId="28" fillId="0" borderId="0" applyFont="0" applyFill="0" applyBorder="0" applyAlignment="0" applyProtection="0"/>
  </cellStyleXfs>
  <cellXfs count="317">
    <xf numFmtId="0" fontId="0" fillId="0" borderId="0" xfId="0">
      <alignment vertical="center"/>
    </xf>
    <xf numFmtId="0" fontId="2" fillId="0" borderId="0" xfId="0" applyFont="1">
      <alignment vertical="center"/>
    </xf>
    <xf numFmtId="0" fontId="2" fillId="3" borderId="0" xfId="0" applyFont="1" applyFill="1">
      <alignment vertical="center"/>
    </xf>
    <xf numFmtId="49" fontId="2" fillId="3" borderId="0" xfId="0" applyNumberFormat="1" applyFont="1" applyFill="1">
      <alignment vertical="center"/>
    </xf>
    <xf numFmtId="3" fontId="2" fillId="3" borderId="0" xfId="0" applyNumberFormat="1" applyFont="1" applyFill="1">
      <alignment vertical="center"/>
    </xf>
    <xf numFmtId="0" fontId="2" fillId="0" borderId="1" xfId="0" applyFont="1" applyBorder="1" applyAlignment="1">
      <alignment horizontal="left" vertical="center"/>
    </xf>
    <xf numFmtId="0" fontId="2" fillId="0" borderId="5" xfId="0" quotePrefix="1" applyFont="1" applyBorder="1" applyAlignment="1">
      <alignment horizontal="left" vertical="center" shrinkToFit="1"/>
    </xf>
    <xf numFmtId="0" fontId="2" fillId="0" borderId="6" xfId="0" applyFont="1" applyBorder="1">
      <alignment vertical="center"/>
    </xf>
    <xf numFmtId="0" fontId="2" fillId="0" borderId="6" xfId="0" applyFont="1" applyBorder="1" applyAlignment="1">
      <alignment horizontal="left" vertical="center"/>
    </xf>
    <xf numFmtId="0" fontId="2" fillId="0" borderId="9" xfId="0" quotePrefix="1" applyFont="1" applyBorder="1" applyAlignment="1">
      <alignment horizontal="left" vertical="center" shrinkToFit="1"/>
    </xf>
    <xf numFmtId="0" fontId="2" fillId="0" borderId="11" xfId="0" applyFont="1" applyBorder="1">
      <alignment vertical="center"/>
    </xf>
    <xf numFmtId="0" fontId="2" fillId="0" borderId="11" xfId="0" applyFont="1" applyBorder="1" applyAlignment="1">
      <alignment horizontal="left" vertical="center"/>
    </xf>
    <xf numFmtId="0" fontId="2" fillId="0" borderId="4" xfId="0" applyFont="1" applyBorder="1">
      <alignment vertical="center"/>
    </xf>
    <xf numFmtId="38" fontId="2" fillId="3" borderId="0" xfId="1" applyFont="1" applyFill="1">
      <alignment vertical="center"/>
    </xf>
    <xf numFmtId="0" fontId="2" fillId="3" borderId="0" xfId="0" applyFont="1" applyFill="1" applyAlignment="1">
      <alignment horizontal="center" vertical="center"/>
    </xf>
    <xf numFmtId="0" fontId="2" fillId="3" borderId="0" xfId="0" applyFont="1" applyFill="1" applyAlignment="1">
      <alignment horizontal="right" vertical="center"/>
    </xf>
    <xf numFmtId="0" fontId="8" fillId="0" borderId="0" xfId="2" applyFont="1" applyAlignment="1">
      <alignment horizontal="center"/>
    </xf>
    <xf numFmtId="0" fontId="2" fillId="0" borderId="0" xfId="2" applyFont="1"/>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 xfId="2" applyFont="1" applyBorder="1" applyAlignment="1">
      <alignment horizontal="center" vertical="center" shrinkToFit="1"/>
    </xf>
    <xf numFmtId="38" fontId="2" fillId="2" borderId="13" xfId="2" applyNumberFormat="1" applyFont="1" applyFill="1" applyBorder="1" applyAlignment="1">
      <alignment horizontal="center" vertical="center" shrinkToFit="1"/>
    </xf>
    <xf numFmtId="0" fontId="2" fillId="2" borderId="15" xfId="2" applyFont="1" applyFill="1" applyBorder="1" applyAlignment="1" applyProtection="1">
      <alignment horizontal="center" vertical="center" shrinkToFit="1"/>
      <protection locked="0"/>
    </xf>
    <xf numFmtId="0" fontId="2" fillId="2" borderId="16" xfId="2" applyFont="1" applyFill="1" applyBorder="1" applyAlignment="1" applyProtection="1">
      <alignment horizontal="center" vertical="center" shrinkToFit="1"/>
      <protection locked="0"/>
    </xf>
    <xf numFmtId="38" fontId="2" fillId="2" borderId="17" xfId="1" applyFont="1" applyFill="1" applyBorder="1" applyAlignment="1" applyProtection="1">
      <alignment vertical="center" shrinkToFit="1"/>
      <protection locked="0"/>
    </xf>
    <xf numFmtId="0" fontId="2" fillId="2" borderId="1" xfId="2" applyFont="1" applyFill="1" applyBorder="1" applyAlignment="1" applyProtection="1">
      <alignment horizontal="left" vertical="center" shrinkToFit="1"/>
      <protection locked="0"/>
    </xf>
    <xf numFmtId="0" fontId="11" fillId="2" borderId="1" xfId="2" applyFont="1" applyFill="1" applyBorder="1" applyAlignment="1" applyProtection="1">
      <alignment horizontal="left" vertical="center" shrinkToFit="1"/>
      <protection locked="0"/>
    </xf>
    <xf numFmtId="0" fontId="2" fillId="0" borderId="0" xfId="2" applyFont="1" applyProtection="1">
      <protection hidden="1"/>
    </xf>
    <xf numFmtId="0" fontId="10" fillId="0" borderId="0" xfId="2" applyFont="1" applyProtection="1">
      <protection hidden="1"/>
    </xf>
    <xf numFmtId="176" fontId="11" fillId="0" borderId="16" xfId="2" applyNumberFormat="1" applyFont="1" applyBorder="1" applyAlignment="1" applyProtection="1">
      <alignment horizontal="center" vertical="center"/>
      <protection hidden="1"/>
    </xf>
    <xf numFmtId="0" fontId="2" fillId="5" borderId="20" xfId="2" applyFont="1" applyFill="1" applyBorder="1" applyAlignment="1" applyProtection="1">
      <alignment horizontal="center" vertical="center" wrapText="1"/>
      <protection hidden="1"/>
    </xf>
    <xf numFmtId="0" fontId="2" fillId="5" borderId="21" xfId="2" applyFont="1" applyFill="1" applyBorder="1" applyAlignment="1" applyProtection="1">
      <alignment horizontal="center" vertical="center"/>
      <protection hidden="1"/>
    </xf>
    <xf numFmtId="0" fontId="2" fillId="0" borderId="22" xfId="2" applyFont="1" applyBorder="1" applyAlignment="1" applyProtection="1">
      <alignment horizontal="center" vertical="center" wrapText="1"/>
      <protection hidden="1"/>
    </xf>
    <xf numFmtId="0" fontId="2" fillId="0" borderId="23" xfId="2" applyFont="1" applyBorder="1" applyAlignment="1" applyProtection="1">
      <alignment horizontal="center" vertical="center"/>
      <protection hidden="1"/>
    </xf>
    <xf numFmtId="0" fontId="2" fillId="6" borderId="13" xfId="2" applyFont="1" applyFill="1" applyBorder="1" applyAlignment="1" applyProtection="1">
      <alignment horizontal="center"/>
      <protection hidden="1"/>
    </xf>
    <xf numFmtId="38" fontId="2" fillId="0" borderId="13" xfId="2" applyNumberFormat="1" applyFont="1" applyBorder="1" applyAlignment="1" applyProtection="1">
      <alignment horizontal="center" vertical="center"/>
      <protection locked="0"/>
    </xf>
    <xf numFmtId="38" fontId="2" fillId="0" borderId="13" xfId="2" applyNumberFormat="1" applyFont="1" applyBorder="1" applyAlignment="1" applyProtection="1">
      <alignment horizontal="right" vertical="center"/>
      <protection locked="0"/>
    </xf>
    <xf numFmtId="38" fontId="2" fillId="2" borderId="24" xfId="2" applyNumberFormat="1" applyFont="1" applyFill="1" applyBorder="1" applyAlignment="1" applyProtection="1">
      <alignment vertical="center"/>
      <protection locked="0"/>
    </xf>
    <xf numFmtId="38" fontId="2" fillId="5" borderId="25" xfId="3" applyFont="1" applyFill="1" applyBorder="1" applyAlignment="1" applyProtection="1">
      <alignment horizontal="right"/>
      <protection hidden="1"/>
    </xf>
    <xf numFmtId="38" fontId="2" fillId="5" borderId="26" xfId="3" applyFont="1" applyFill="1" applyBorder="1" applyAlignment="1" applyProtection="1">
      <alignment horizontal="right"/>
      <protection hidden="1"/>
    </xf>
    <xf numFmtId="38" fontId="2" fillId="0" borderId="27" xfId="3" applyFont="1" applyFill="1" applyBorder="1" applyAlignment="1" applyProtection="1">
      <alignment horizontal="right"/>
      <protection locked="0"/>
    </xf>
    <xf numFmtId="38" fontId="2" fillId="0" borderId="28" xfId="3" applyFont="1" applyFill="1" applyBorder="1" applyAlignment="1" applyProtection="1">
      <alignment horizontal="right"/>
      <protection hidden="1"/>
    </xf>
    <xf numFmtId="38" fontId="2" fillId="0" borderId="13" xfId="3" applyFont="1" applyFill="1" applyBorder="1" applyAlignment="1" applyProtection="1">
      <alignment horizontal="right"/>
      <protection locked="0"/>
    </xf>
    <xf numFmtId="0" fontId="2" fillId="6" borderId="1" xfId="2" applyFont="1" applyFill="1" applyBorder="1" applyAlignment="1" applyProtection="1">
      <alignment horizontal="center"/>
      <protection hidden="1"/>
    </xf>
    <xf numFmtId="0" fontId="2" fillId="0" borderId="1" xfId="2" applyFont="1" applyBorder="1" applyAlignment="1" applyProtection="1">
      <alignment horizontal="center" vertical="center"/>
      <protection locked="0"/>
    </xf>
    <xf numFmtId="0" fontId="2" fillId="0" borderId="1" xfId="2" applyFont="1" applyBorder="1" applyAlignment="1" applyProtection="1">
      <alignment horizontal="right"/>
      <protection locked="0"/>
    </xf>
    <xf numFmtId="38" fontId="2" fillId="2" borderId="16" xfId="2" applyNumberFormat="1" applyFont="1" applyFill="1" applyBorder="1" applyAlignment="1" applyProtection="1">
      <alignment vertical="center"/>
      <protection locked="0"/>
    </xf>
    <xf numFmtId="38" fontId="2" fillId="0" borderId="22" xfId="3" applyFont="1" applyFill="1" applyBorder="1" applyAlignment="1" applyProtection="1">
      <alignment horizontal="right"/>
      <protection locked="0"/>
    </xf>
    <xf numFmtId="38" fontId="2" fillId="0" borderId="1" xfId="3" applyFont="1" applyFill="1" applyBorder="1" applyAlignment="1" applyProtection="1">
      <alignment horizontal="right"/>
      <protection locked="0"/>
    </xf>
    <xf numFmtId="0" fontId="2" fillId="0" borderId="22" xfId="3" applyNumberFormat="1" applyFont="1" applyFill="1" applyBorder="1" applyAlignment="1" applyProtection="1">
      <alignment horizontal="right"/>
      <protection locked="0"/>
    </xf>
    <xf numFmtId="38" fontId="4" fillId="5" borderId="31" xfId="3" applyFont="1" applyFill="1" applyBorder="1" applyAlignment="1" applyProtection="1">
      <alignment horizontal="right" vertical="center"/>
      <protection hidden="1"/>
    </xf>
    <xf numFmtId="38" fontId="4" fillId="5" borderId="32" xfId="3" applyFont="1" applyFill="1" applyBorder="1" applyAlignment="1" applyProtection="1">
      <alignment horizontal="right" vertical="center"/>
      <protection hidden="1"/>
    </xf>
    <xf numFmtId="38" fontId="2" fillId="0" borderId="33" xfId="3" applyFont="1" applyFill="1" applyBorder="1" applyAlignment="1" applyProtection="1">
      <alignment horizontal="right" vertical="center"/>
      <protection hidden="1"/>
    </xf>
    <xf numFmtId="38" fontId="2" fillId="0" borderId="34" xfId="3" applyFont="1" applyFill="1" applyBorder="1" applyAlignment="1" applyProtection="1">
      <alignment horizontal="right" vertical="center"/>
      <protection hidden="1"/>
    </xf>
    <xf numFmtId="0" fontId="9" fillId="0" borderId="0" xfId="0" applyFont="1" applyAlignment="1">
      <alignment horizontal="center" vertical="center"/>
    </xf>
    <xf numFmtId="49" fontId="2" fillId="0" borderId="0" xfId="0" applyNumberFormat="1" applyFont="1">
      <alignment vertical="center"/>
    </xf>
    <xf numFmtId="3" fontId="2" fillId="0" borderId="0" xfId="0" applyNumberFormat="1" applyFont="1">
      <alignment vertical="center"/>
    </xf>
    <xf numFmtId="49" fontId="2" fillId="0" borderId="5" xfId="0" quotePrefix="1" applyNumberFormat="1" applyFont="1" applyBorder="1" applyAlignment="1">
      <alignment horizontal="left" vertical="center" shrinkToFit="1"/>
    </xf>
    <xf numFmtId="0" fontId="2" fillId="0" borderId="2" xfId="0" applyFont="1" applyBorder="1" applyAlignment="1">
      <alignment horizontal="center" vertical="center"/>
    </xf>
    <xf numFmtId="38" fontId="2" fillId="0" borderId="0" xfId="1" applyFont="1" applyAlignment="1">
      <alignment vertical="center"/>
    </xf>
    <xf numFmtId="38" fontId="2" fillId="0" borderId="10" xfId="1" applyFont="1" applyBorder="1" applyAlignment="1">
      <alignment vertical="center"/>
    </xf>
    <xf numFmtId="38" fontId="2" fillId="0" borderId="2" xfId="1" applyFont="1" applyBorder="1" applyAlignment="1">
      <alignment vertical="center"/>
    </xf>
    <xf numFmtId="38" fontId="2" fillId="0" borderId="5" xfId="1" applyFont="1" applyBorder="1" applyAlignment="1">
      <alignment vertical="center" shrinkToFit="1"/>
    </xf>
    <xf numFmtId="38" fontId="2" fillId="0" borderId="9" xfId="1" applyFont="1" applyBorder="1" applyAlignment="1">
      <alignment vertical="center" shrinkToFit="1"/>
    </xf>
    <xf numFmtId="38" fontId="2" fillId="0" borderId="5" xfId="0" applyNumberFormat="1" applyFont="1" applyBorder="1" applyAlignment="1">
      <alignment vertical="center" shrinkToFit="1"/>
    </xf>
    <xf numFmtId="0" fontId="13" fillId="0" borderId="0" xfId="4" applyFont="1">
      <alignment vertical="center"/>
    </xf>
    <xf numFmtId="0" fontId="13" fillId="0" borderId="0" xfId="4" applyFont="1" applyAlignment="1">
      <alignment horizontal="center" vertical="center"/>
    </xf>
    <xf numFmtId="0" fontId="13" fillId="0" borderId="0" xfId="4" applyFont="1" applyAlignment="1">
      <alignment horizontal="right" vertical="center"/>
    </xf>
    <xf numFmtId="0" fontId="14" fillId="0" borderId="13" xfId="4" applyFont="1" applyBorder="1" applyAlignment="1">
      <alignment horizontal="left" vertical="center" wrapText="1"/>
    </xf>
    <xf numFmtId="177" fontId="14" fillId="0" borderId="13" xfId="4" applyNumberFormat="1" applyFont="1" applyBorder="1" applyAlignment="1">
      <alignment horizontal="right" vertical="center" shrinkToFit="1"/>
    </xf>
    <xf numFmtId="0" fontId="14" fillId="0" borderId="13" xfId="4" applyFont="1" applyBorder="1" applyAlignment="1">
      <alignment horizontal="center" vertical="center" shrinkToFit="1"/>
    </xf>
    <xf numFmtId="177" fontId="14" fillId="0" borderId="13" xfId="5" applyNumberFormat="1" applyFont="1" applyFill="1" applyBorder="1" applyAlignment="1">
      <alignment horizontal="right" vertical="center" shrinkToFit="1"/>
    </xf>
    <xf numFmtId="177" fontId="16" fillId="0" borderId="13" xfId="5" applyNumberFormat="1" applyFont="1" applyFill="1" applyBorder="1" applyAlignment="1">
      <alignment horizontal="right" vertical="center" shrinkToFit="1"/>
    </xf>
    <xf numFmtId="0" fontId="17" fillId="0" borderId="40" xfId="4" applyFont="1" applyBorder="1" applyAlignment="1">
      <alignment vertical="center" shrinkToFit="1"/>
    </xf>
    <xf numFmtId="0" fontId="14" fillId="0" borderId="1" xfId="4" applyFont="1" applyBorder="1" applyAlignment="1">
      <alignment horizontal="left" vertical="center" wrapText="1"/>
    </xf>
    <xf numFmtId="177" fontId="14" fillId="0" borderId="1" xfId="4" applyNumberFormat="1" applyFont="1" applyBorder="1" applyAlignment="1">
      <alignment horizontal="right" vertical="center" shrinkToFit="1"/>
    </xf>
    <xf numFmtId="0" fontId="14" fillId="0" borderId="1" xfId="4" applyFont="1" applyBorder="1" applyAlignment="1">
      <alignment horizontal="center" vertical="center" shrinkToFit="1"/>
    </xf>
    <xf numFmtId="177" fontId="14" fillId="0" borderId="1" xfId="5" applyNumberFormat="1" applyFont="1" applyFill="1" applyBorder="1" applyAlignment="1">
      <alignment horizontal="right" vertical="center" shrinkToFit="1"/>
    </xf>
    <xf numFmtId="0" fontId="14" fillId="0" borderId="1" xfId="4" applyFont="1" applyBorder="1" applyAlignment="1">
      <alignment horizontal="left" vertical="center" shrinkToFit="1"/>
    </xf>
    <xf numFmtId="0" fontId="14" fillId="0" borderId="1" xfId="4" applyFont="1" applyBorder="1" applyAlignment="1">
      <alignment horizontal="left" vertical="center"/>
    </xf>
    <xf numFmtId="0" fontId="14" fillId="0" borderId="14" xfId="4" applyFont="1" applyBorder="1" applyAlignment="1">
      <alignment horizontal="left" vertical="center" wrapText="1"/>
    </xf>
    <xf numFmtId="177" fontId="14" fillId="0" borderId="14" xfId="4" applyNumberFormat="1" applyFont="1" applyBorder="1" applyAlignment="1">
      <alignment horizontal="right" vertical="center" shrinkToFit="1"/>
    </xf>
    <xf numFmtId="0" fontId="14" fillId="0" borderId="14" xfId="4" applyFont="1" applyBorder="1" applyAlignment="1">
      <alignment horizontal="center" vertical="center" shrinkToFit="1"/>
    </xf>
    <xf numFmtId="177" fontId="14" fillId="0" borderId="14" xfId="5" applyNumberFormat="1" applyFont="1" applyFill="1" applyBorder="1" applyAlignment="1">
      <alignment horizontal="right" vertical="center" shrinkToFit="1"/>
    </xf>
    <xf numFmtId="0" fontId="14" fillId="0" borderId="37" xfId="4" applyFont="1" applyBorder="1" applyAlignment="1">
      <alignment horizontal="left" vertical="center" wrapText="1"/>
    </xf>
    <xf numFmtId="177" fontId="14" fillId="0" borderId="37" xfId="4" applyNumberFormat="1" applyFont="1" applyBorder="1" applyAlignment="1">
      <alignment horizontal="right" vertical="center" shrinkToFit="1"/>
    </xf>
    <xf numFmtId="0" fontId="14" fillId="0" borderId="37" xfId="4" applyFont="1" applyBorder="1" applyAlignment="1">
      <alignment horizontal="center" vertical="center" shrinkToFit="1"/>
    </xf>
    <xf numFmtId="177" fontId="14" fillId="0" borderId="37" xfId="5" applyNumberFormat="1" applyFont="1" applyFill="1" applyBorder="1" applyAlignment="1">
      <alignment horizontal="right" vertical="center" shrinkToFit="1"/>
    </xf>
    <xf numFmtId="0" fontId="14" fillId="0" borderId="37" xfId="4" applyFont="1" applyBorder="1" applyAlignment="1">
      <alignment horizontal="left" vertical="center" shrinkToFit="1"/>
    </xf>
    <xf numFmtId="0" fontId="14" fillId="0" borderId="13" xfId="4" applyFont="1" applyBorder="1" applyAlignment="1">
      <alignment horizontal="left" vertical="center" shrinkToFit="1"/>
    </xf>
    <xf numFmtId="38" fontId="13" fillId="0" borderId="0" xfId="4" applyNumberFormat="1" applyFont="1" applyAlignment="1">
      <alignment vertical="center" shrinkToFit="1"/>
    </xf>
    <xf numFmtId="38" fontId="13" fillId="0" borderId="0" xfId="4" applyNumberFormat="1" applyFont="1">
      <alignment vertical="center"/>
    </xf>
    <xf numFmtId="0" fontId="14" fillId="0" borderId="40" xfId="4" applyFont="1" applyBorder="1" applyAlignment="1">
      <alignment horizontal="center" vertical="center" shrinkToFit="1"/>
    </xf>
    <xf numFmtId="0" fontId="20" fillId="0" borderId="0" xfId="6" applyFont="1">
      <alignment vertical="center"/>
    </xf>
    <xf numFmtId="0" fontId="21" fillId="0" borderId="0" xfId="6" applyFont="1">
      <alignment vertical="center"/>
    </xf>
    <xf numFmtId="0" fontId="14" fillId="0" borderId="0" xfId="4" applyFont="1">
      <alignment vertical="center"/>
    </xf>
    <xf numFmtId="177" fontId="14" fillId="0" borderId="40" xfId="4" applyNumberFormat="1" applyFont="1" applyBorder="1" applyAlignment="1">
      <alignment horizontal="right" vertical="center" shrinkToFit="1"/>
    </xf>
    <xf numFmtId="177" fontId="14" fillId="0" borderId="40" xfId="5" applyNumberFormat="1" applyFont="1" applyFill="1" applyBorder="1" applyAlignment="1">
      <alignment horizontal="right" vertical="center" shrinkToFit="1"/>
    </xf>
    <xf numFmtId="0" fontId="14" fillId="0" borderId="14" xfId="4" applyFont="1" applyBorder="1" applyAlignment="1">
      <alignment horizontal="left" vertical="center" shrinkToFit="1"/>
    </xf>
    <xf numFmtId="177" fontId="13" fillId="0" borderId="41" xfId="5" applyNumberFormat="1" applyFont="1" applyFill="1" applyBorder="1" applyAlignment="1">
      <alignment horizontal="right" vertical="center" shrinkToFit="1"/>
    </xf>
    <xf numFmtId="0" fontId="13" fillId="0" borderId="41" xfId="4" applyFont="1" applyBorder="1" applyAlignment="1">
      <alignment horizontal="left" vertical="center" shrinkToFit="1"/>
    </xf>
    <xf numFmtId="0" fontId="13" fillId="0" borderId="37" xfId="4" applyFont="1" applyBorder="1" applyAlignment="1">
      <alignment horizontal="center" vertical="center"/>
    </xf>
    <xf numFmtId="0" fontId="13" fillId="0" borderId="37" xfId="4" applyFont="1" applyBorder="1" applyAlignment="1">
      <alignment horizontal="center" vertical="center" wrapText="1"/>
    </xf>
    <xf numFmtId="0" fontId="13" fillId="0" borderId="37" xfId="4" applyFont="1" applyBorder="1" applyAlignment="1">
      <alignment horizontal="center" vertical="center" shrinkToFit="1"/>
    </xf>
    <xf numFmtId="0" fontId="13" fillId="0" borderId="1" xfId="4" applyFont="1" applyBorder="1" applyAlignment="1">
      <alignment horizontal="left" vertical="center"/>
    </xf>
    <xf numFmtId="0" fontId="13" fillId="0" borderId="14" xfId="4" applyFont="1" applyBorder="1" applyAlignment="1">
      <alignment horizontal="left" vertical="center"/>
    </xf>
    <xf numFmtId="0" fontId="13" fillId="0" borderId="14" xfId="4" applyFont="1" applyBorder="1">
      <alignment vertical="center"/>
    </xf>
    <xf numFmtId="177" fontId="22" fillId="0" borderId="1" xfId="5" applyNumberFormat="1" applyFont="1" applyFill="1" applyBorder="1" applyAlignment="1">
      <alignment horizontal="right" vertical="center"/>
    </xf>
    <xf numFmtId="177" fontId="22" fillId="0" borderId="13" xfId="5" applyNumberFormat="1" applyFont="1" applyFill="1" applyBorder="1" applyAlignment="1">
      <alignment horizontal="right" vertical="center"/>
    </xf>
    <xf numFmtId="177" fontId="9" fillId="0" borderId="1" xfId="1" applyNumberFormat="1" applyFont="1" applyBorder="1" applyAlignment="1">
      <alignment vertical="center"/>
    </xf>
    <xf numFmtId="0" fontId="2" fillId="4" borderId="0" xfId="2" applyFont="1" applyFill="1" applyProtection="1">
      <protection hidden="1"/>
    </xf>
    <xf numFmtId="38" fontId="2" fillId="0" borderId="0" xfId="2" applyNumberFormat="1" applyFont="1" applyProtection="1">
      <protection hidden="1"/>
    </xf>
    <xf numFmtId="0" fontId="9" fillId="0" borderId="0" xfId="2" applyFont="1" applyAlignment="1" applyProtection="1">
      <alignment vertical="top"/>
      <protection locked="0"/>
    </xf>
    <xf numFmtId="0" fontId="29" fillId="0" borderId="0" xfId="7" applyFont="1">
      <alignment vertical="center"/>
    </xf>
    <xf numFmtId="0" fontId="29" fillId="0" borderId="0" xfId="7" applyFont="1" applyProtection="1">
      <alignment vertical="center"/>
      <protection locked="0"/>
    </xf>
    <xf numFmtId="0" fontId="2" fillId="0" borderId="0" xfId="7" applyFont="1">
      <alignment vertical="center"/>
    </xf>
    <xf numFmtId="0" fontId="2" fillId="3" borderId="0" xfId="7" applyFont="1" applyFill="1">
      <alignment vertical="center"/>
    </xf>
    <xf numFmtId="49" fontId="2" fillId="3" borderId="0" xfId="7" applyNumberFormat="1" applyFont="1" applyFill="1">
      <alignment vertical="center"/>
    </xf>
    <xf numFmtId="3" fontId="2" fillId="3" borderId="0" xfId="7" applyNumberFormat="1" applyFont="1" applyFill="1">
      <alignment vertical="center"/>
    </xf>
    <xf numFmtId="0" fontId="9" fillId="0" borderId="0" xfId="7" applyFont="1" applyAlignment="1">
      <alignment horizontal="center" vertical="center"/>
    </xf>
    <xf numFmtId="0" fontId="32" fillId="0" borderId="0" xfId="7" applyFont="1" applyAlignment="1">
      <alignment horizontal="right" vertical="center"/>
    </xf>
    <xf numFmtId="0" fontId="29" fillId="0" borderId="47" xfId="7" applyFont="1" applyBorder="1" applyAlignment="1">
      <alignment horizontal="center" vertical="center"/>
    </xf>
    <xf numFmtId="0" fontId="29" fillId="0" borderId="48" xfId="7" applyFont="1" applyBorder="1" applyAlignment="1">
      <alignment horizontal="center" vertical="center"/>
    </xf>
    <xf numFmtId="0" fontId="29" fillId="0" borderId="49" xfId="7" applyFont="1" applyBorder="1" applyAlignment="1">
      <alignment horizontal="center" vertical="center"/>
    </xf>
    <xf numFmtId="0" fontId="29" fillId="0" borderId="50" xfId="7" applyFont="1" applyBorder="1" applyAlignment="1">
      <alignment horizontal="center" vertical="center"/>
    </xf>
    <xf numFmtId="0" fontId="29" fillId="0" borderId="51" xfId="7" applyFont="1" applyBorder="1" applyAlignment="1">
      <alignment horizontal="center" vertical="center"/>
    </xf>
    <xf numFmtId="0" fontId="29" fillId="0" borderId="52" xfId="7" applyFont="1" applyBorder="1" applyAlignment="1">
      <alignment horizontal="center" vertical="center"/>
    </xf>
    <xf numFmtId="0" fontId="29" fillId="7" borderId="53" xfId="7" applyFont="1" applyFill="1" applyBorder="1" applyAlignment="1" applyProtection="1">
      <alignment horizontal="center" vertical="center" shrinkToFit="1"/>
      <protection locked="0"/>
    </xf>
    <xf numFmtId="38" fontId="29" fillId="7" borderId="13" xfId="8" applyFont="1" applyFill="1" applyBorder="1" applyAlignment="1" applyProtection="1">
      <alignment horizontal="right" vertical="center" shrinkToFit="1"/>
    </xf>
    <xf numFmtId="0" fontId="29" fillId="0" borderId="1" xfId="7" applyFont="1" applyBorder="1" applyAlignment="1">
      <alignment vertical="center" wrapText="1"/>
    </xf>
    <xf numFmtId="38" fontId="29" fillId="7" borderId="1" xfId="8" applyFont="1" applyFill="1" applyBorder="1" applyAlignment="1" applyProtection="1">
      <alignment horizontal="right" vertical="center" shrinkToFit="1"/>
    </xf>
    <xf numFmtId="38" fontId="33" fillId="7" borderId="1" xfId="8" applyFont="1" applyFill="1" applyBorder="1" applyAlignment="1" applyProtection="1">
      <alignment horizontal="right" vertical="center" shrinkToFit="1"/>
    </xf>
    <xf numFmtId="38" fontId="33" fillId="7" borderId="57" xfId="8" applyFont="1" applyFill="1" applyBorder="1" applyAlignment="1" applyProtection="1">
      <alignment horizontal="right" vertical="center" shrinkToFit="1"/>
    </xf>
    <xf numFmtId="0" fontId="29" fillId="0" borderId="59" xfId="7" applyFont="1" applyBorder="1" applyAlignment="1">
      <alignment vertical="center" wrapText="1"/>
    </xf>
    <xf numFmtId="38" fontId="29" fillId="0" borderId="59" xfId="8" applyFont="1" applyFill="1" applyBorder="1" applyAlignment="1" applyProtection="1">
      <alignment horizontal="right" vertical="center" shrinkToFit="1"/>
    </xf>
    <xf numFmtId="38" fontId="29" fillId="0" borderId="59" xfId="8" applyFont="1" applyFill="1" applyBorder="1" applyAlignment="1" applyProtection="1">
      <alignment vertical="center" shrinkToFit="1"/>
      <protection locked="0"/>
    </xf>
    <xf numFmtId="38" fontId="29" fillId="0" borderId="60" xfId="8" applyFont="1" applyFill="1" applyBorder="1" applyAlignment="1" applyProtection="1">
      <alignment vertical="center" shrinkToFit="1"/>
      <protection locked="0"/>
    </xf>
    <xf numFmtId="38" fontId="29" fillId="0" borderId="1" xfId="8" applyFont="1" applyFill="1" applyBorder="1" applyAlignment="1" applyProtection="1">
      <alignment horizontal="right" vertical="center" shrinkToFit="1"/>
    </xf>
    <xf numFmtId="38" fontId="35" fillId="0" borderId="1" xfId="8" applyFont="1" applyFill="1" applyBorder="1" applyAlignment="1" applyProtection="1">
      <alignment vertical="center" shrinkToFit="1"/>
      <protection locked="0"/>
    </xf>
    <xf numFmtId="38" fontId="29" fillId="0" borderId="1" xfId="8" applyFont="1" applyFill="1" applyBorder="1" applyAlignment="1" applyProtection="1">
      <alignment vertical="center" shrinkToFit="1"/>
      <protection locked="0"/>
    </xf>
    <xf numFmtId="38" fontId="29" fillId="0" borderId="62" xfId="8" applyFont="1" applyFill="1" applyBorder="1" applyAlignment="1" applyProtection="1">
      <alignment vertical="center" shrinkToFit="1"/>
      <protection locked="0"/>
    </xf>
    <xf numFmtId="0" fontId="33" fillId="0" borderId="64" xfId="7" applyFont="1" applyBorder="1" applyAlignment="1">
      <alignment vertical="center" wrapText="1"/>
    </xf>
    <xf numFmtId="38" fontId="36" fillId="7" borderId="57" xfId="8" applyFont="1" applyFill="1" applyBorder="1" applyAlignment="1" applyProtection="1">
      <alignment vertical="center" shrinkToFit="1"/>
    </xf>
    <xf numFmtId="38" fontId="33" fillId="7" borderId="57" xfId="8" applyFont="1" applyFill="1" applyBorder="1" applyAlignment="1" applyProtection="1">
      <alignment vertical="center" shrinkToFit="1"/>
    </xf>
    <xf numFmtId="38" fontId="33" fillId="7" borderId="65" xfId="8" applyFont="1" applyFill="1" applyBorder="1" applyAlignment="1" applyProtection="1">
      <alignment vertical="center" shrinkToFit="1"/>
    </xf>
    <xf numFmtId="38" fontId="29" fillId="7" borderId="67" xfId="8" applyFont="1" applyFill="1" applyBorder="1" applyAlignment="1" applyProtection="1">
      <alignment vertical="center" shrinkToFit="1"/>
    </xf>
    <xf numFmtId="38" fontId="29" fillId="7" borderId="68" xfId="8" applyFont="1" applyFill="1" applyBorder="1" applyAlignment="1" applyProtection="1">
      <alignment vertical="center" shrinkToFit="1"/>
    </xf>
    <xf numFmtId="0" fontId="29" fillId="0" borderId="0" xfId="7" applyFont="1" applyAlignment="1">
      <alignment horizontal="center" vertical="center" textRotation="255" wrapText="1"/>
    </xf>
    <xf numFmtId="0" fontId="29" fillId="0" borderId="0" xfId="7" applyFont="1" applyAlignment="1">
      <alignment vertical="center" wrapText="1"/>
    </xf>
    <xf numFmtId="38" fontId="37" fillId="0" borderId="0" xfId="8" applyFont="1" applyBorder="1" applyAlignment="1" applyProtection="1">
      <alignment vertical="center" shrinkToFit="1"/>
    </xf>
    <xf numFmtId="0" fontId="29" fillId="8" borderId="0" xfId="7" applyFont="1" applyFill="1" applyProtection="1">
      <alignment vertical="center"/>
      <protection locked="0"/>
    </xf>
    <xf numFmtId="49" fontId="2" fillId="0" borderId="0" xfId="7" applyNumberFormat="1" applyFont="1">
      <alignment vertical="center"/>
    </xf>
    <xf numFmtId="0" fontId="29" fillId="0" borderId="69" xfId="7" applyFont="1" applyBorder="1">
      <alignment vertical="center"/>
    </xf>
    <xf numFmtId="0" fontId="29" fillId="0" borderId="70" xfId="7" applyFont="1" applyBorder="1" applyAlignment="1">
      <alignment horizontal="center" vertical="center"/>
    </xf>
    <xf numFmtId="0" fontId="29" fillId="0" borderId="71" xfId="7" applyFont="1" applyBorder="1" applyAlignment="1">
      <alignment horizontal="center" vertical="center"/>
    </xf>
    <xf numFmtId="0" fontId="16" fillId="0" borderId="45" xfId="7" applyFont="1" applyBorder="1" applyAlignment="1">
      <alignment vertical="center" shrinkToFit="1"/>
    </xf>
    <xf numFmtId="3" fontId="16" fillId="0" borderId="6" xfId="7" applyNumberFormat="1" applyFont="1" applyBorder="1" applyAlignment="1">
      <alignment horizontal="left" vertical="center" shrinkToFit="1"/>
    </xf>
    <xf numFmtId="0" fontId="16" fillId="0" borderId="5" xfId="7" applyFont="1" applyBorder="1" applyAlignment="1">
      <alignment vertical="center" shrinkToFit="1"/>
    </xf>
    <xf numFmtId="0" fontId="16" fillId="0" borderId="6" xfId="7" applyFont="1" applyBorder="1" applyAlignment="1">
      <alignment vertical="center" shrinkToFit="1"/>
    </xf>
    <xf numFmtId="0" fontId="16" fillId="0" borderId="6" xfId="7" applyFont="1" applyBorder="1" applyAlignment="1">
      <alignment horizontal="left" vertical="center" shrinkToFit="1"/>
    </xf>
    <xf numFmtId="3" fontId="16" fillId="0" borderId="6" xfId="7" applyNumberFormat="1" applyFont="1" applyBorder="1" applyAlignment="1">
      <alignment horizontal="right" vertical="center" shrinkToFit="1"/>
    </xf>
    <xf numFmtId="0" fontId="16" fillId="0" borderId="6" xfId="7" applyFont="1" applyBorder="1" applyAlignment="1">
      <alignment horizontal="right" vertical="center" shrinkToFit="1"/>
    </xf>
    <xf numFmtId="0" fontId="16" fillId="0" borderId="11" xfId="7" applyFont="1" applyBorder="1" applyAlignment="1">
      <alignment vertical="center" shrinkToFit="1"/>
    </xf>
    <xf numFmtId="0" fontId="16" fillId="0" borderId="7" xfId="7" applyFont="1" applyBorder="1" applyAlignment="1">
      <alignment vertical="center" shrinkToFit="1"/>
    </xf>
    <xf numFmtId="0" fontId="16" fillId="0" borderId="9" xfId="7" applyFont="1" applyBorder="1" applyAlignment="1">
      <alignment vertical="center" shrinkToFit="1"/>
    </xf>
    <xf numFmtId="0" fontId="16" fillId="0" borderId="5" xfId="7" applyFont="1" applyBorder="1" applyAlignment="1">
      <alignment vertical="top" shrinkToFit="1"/>
    </xf>
    <xf numFmtId="0" fontId="16" fillId="0" borderId="5" xfId="7" applyFont="1" applyBorder="1" applyAlignment="1">
      <alignment horizontal="right" vertical="center" shrinkToFit="1"/>
    </xf>
    <xf numFmtId="178" fontId="38" fillId="0" borderId="11" xfId="7" applyNumberFormat="1" applyFont="1" applyBorder="1" applyAlignment="1">
      <alignment vertical="center" shrinkToFit="1"/>
    </xf>
    <xf numFmtId="0" fontId="16" fillId="0" borderId="75" xfId="7" applyFont="1" applyBorder="1" applyAlignment="1">
      <alignment vertical="center" shrinkToFit="1"/>
    </xf>
    <xf numFmtId="0" fontId="16" fillId="0" borderId="76" xfId="7" applyFont="1" applyBorder="1" applyAlignment="1">
      <alignment vertical="center" shrinkToFit="1"/>
    </xf>
    <xf numFmtId="0" fontId="29" fillId="7" borderId="77" xfId="7" applyFont="1" applyFill="1" applyBorder="1" applyAlignment="1" applyProtection="1">
      <alignment horizontal="center" vertical="center" shrinkToFit="1"/>
      <protection locked="0"/>
    </xf>
    <xf numFmtId="38" fontId="29" fillId="7" borderId="78" xfId="8" applyFont="1" applyFill="1" applyBorder="1" applyAlignment="1" applyProtection="1">
      <alignment horizontal="right" vertical="center" shrinkToFit="1"/>
    </xf>
    <xf numFmtId="38" fontId="29" fillId="7" borderId="62" xfId="8" applyFont="1" applyFill="1" applyBorder="1" applyAlignment="1" applyProtection="1">
      <alignment horizontal="right" vertical="center" shrinkToFit="1"/>
    </xf>
    <xf numFmtId="38" fontId="33" fillId="7" borderId="62" xfId="8" applyFont="1" applyFill="1" applyBorder="1" applyAlignment="1" applyProtection="1">
      <alignment horizontal="right" vertical="center" shrinkToFit="1"/>
    </xf>
    <xf numFmtId="38" fontId="33" fillId="7" borderId="65" xfId="8" applyFont="1" applyFill="1" applyBorder="1" applyAlignment="1" applyProtection="1">
      <alignment horizontal="right" vertical="center" shrinkToFi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38" fontId="2" fillId="0" borderId="2" xfId="1" applyFont="1" applyFill="1" applyBorder="1" applyAlignment="1">
      <alignment vertical="center"/>
    </xf>
    <xf numFmtId="38" fontId="2" fillId="0" borderId="3" xfId="1" applyFont="1" applyFill="1" applyBorder="1" applyAlignment="1">
      <alignment vertical="center"/>
    </xf>
    <xf numFmtId="38" fontId="2" fillId="0" borderId="4" xfId="1" applyFont="1" applyFill="1" applyBorder="1" applyAlignment="1">
      <alignment vertical="center"/>
    </xf>
    <xf numFmtId="0" fontId="26"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lignment vertical="center"/>
    </xf>
    <xf numFmtId="0" fontId="2" fillId="0" borderId="2" xfId="0" applyFont="1" applyBorder="1">
      <alignment vertical="center"/>
    </xf>
    <xf numFmtId="0" fontId="2" fillId="0" borderId="4" xfId="0" applyFont="1" applyBorder="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lignment vertical="center"/>
    </xf>
    <xf numFmtId="0" fontId="2" fillId="0" borderId="0" xfId="0" applyFont="1" applyAlignment="1">
      <alignment vertical="top" wrapText="1"/>
    </xf>
    <xf numFmtId="0" fontId="2" fillId="0" borderId="8" xfId="0" applyFont="1" applyBorder="1">
      <alignment vertical="center"/>
    </xf>
    <xf numFmtId="0" fontId="2" fillId="0" borderId="11" xfId="0" applyFont="1" applyBorder="1">
      <alignment vertical="center"/>
    </xf>
    <xf numFmtId="38" fontId="2" fillId="0" borderId="7" xfId="1" applyFont="1" applyBorder="1" applyAlignment="1">
      <alignment vertical="center"/>
    </xf>
    <xf numFmtId="38" fontId="2" fillId="0" borderId="9" xfId="1" applyFont="1" applyBorder="1" applyAlignment="1">
      <alignment vertical="center"/>
    </xf>
    <xf numFmtId="0" fontId="4" fillId="0" borderId="7" xfId="0" applyFont="1" applyBorder="1" applyAlignment="1">
      <alignment horizontal="left" vertical="center"/>
    </xf>
    <xf numFmtId="0" fontId="4" fillId="0" borderId="12" xfId="0" applyFont="1" applyBorder="1" applyAlignment="1">
      <alignment horizontal="lef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9"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38" fontId="2" fillId="0" borderId="2" xfId="1" applyFont="1" applyBorder="1" applyAlignment="1">
      <alignment vertical="center"/>
    </xf>
    <xf numFmtId="38" fontId="2" fillId="0" borderId="3" xfId="1" applyFont="1" applyBorder="1" applyAlignment="1">
      <alignment vertical="center"/>
    </xf>
    <xf numFmtId="38" fontId="2" fillId="0" borderId="4" xfId="1" applyFont="1" applyBorder="1" applyAlignment="1">
      <alignment vertical="center"/>
    </xf>
    <xf numFmtId="0" fontId="14" fillId="0" borderId="2" xfId="4" applyFont="1" applyBorder="1" applyAlignment="1">
      <alignment horizontal="left" vertical="center" textRotation="255"/>
    </xf>
    <xf numFmtId="0" fontId="14" fillId="0" borderId="3" xfId="4" applyFont="1" applyBorder="1" applyAlignment="1">
      <alignment horizontal="left" vertical="center" textRotation="255"/>
    </xf>
    <xf numFmtId="0" fontId="14" fillId="0" borderId="4" xfId="4" applyFont="1" applyBorder="1" applyAlignment="1">
      <alignment horizontal="left" vertical="center" textRotation="255"/>
    </xf>
    <xf numFmtId="0" fontId="13" fillId="0" borderId="42" xfId="4" applyFont="1" applyBorder="1" applyAlignment="1">
      <alignment horizontal="center" vertical="center"/>
    </xf>
    <xf numFmtId="0" fontId="13" fillId="0" borderId="43" xfId="4" applyFont="1" applyBorder="1" applyAlignment="1">
      <alignment horizontal="center" vertical="center"/>
    </xf>
    <xf numFmtId="0" fontId="13" fillId="0" borderId="44" xfId="4" applyFont="1" applyBorder="1" applyAlignment="1">
      <alignment horizontal="center" vertical="center"/>
    </xf>
    <xf numFmtId="0" fontId="13" fillId="0" borderId="40" xfId="4" applyFont="1" applyBorder="1" applyAlignment="1">
      <alignment horizontal="center" vertical="center" textRotation="255"/>
    </xf>
    <xf numFmtId="0" fontId="13" fillId="0" borderId="13" xfId="4" applyFont="1" applyBorder="1" applyAlignment="1">
      <alignment horizontal="center" vertical="center" textRotation="255"/>
    </xf>
    <xf numFmtId="0" fontId="13" fillId="0" borderId="1" xfId="4" applyFont="1" applyBorder="1" applyAlignment="1">
      <alignment vertical="center" wrapText="1"/>
    </xf>
    <xf numFmtId="0" fontId="13" fillId="0" borderId="1" xfId="4" applyFont="1" applyBorder="1">
      <alignment vertical="center"/>
    </xf>
    <xf numFmtId="0" fontId="13" fillId="0" borderId="2" xfId="4" applyFont="1" applyBorder="1">
      <alignment vertical="center"/>
    </xf>
    <xf numFmtId="0" fontId="13" fillId="0" borderId="14" xfId="4" applyFont="1" applyBorder="1" applyAlignment="1">
      <alignment horizontal="left" vertical="center" wrapText="1"/>
    </xf>
    <xf numFmtId="0" fontId="13" fillId="0" borderId="40" xfId="4" applyFont="1" applyBorder="1" applyAlignment="1">
      <alignment horizontal="left" vertical="center"/>
    </xf>
    <xf numFmtId="0" fontId="13" fillId="0" borderId="5" xfId="4" applyFont="1" applyBorder="1" applyAlignment="1">
      <alignment horizontal="left" vertical="center"/>
    </xf>
    <xf numFmtId="0" fontId="13" fillId="0" borderId="2" xfId="4" applyFont="1" applyBorder="1" applyAlignment="1">
      <alignment vertical="center" wrapText="1"/>
    </xf>
    <xf numFmtId="0" fontId="13" fillId="0" borderId="45" xfId="4" applyFont="1" applyBorder="1" applyAlignment="1">
      <alignment horizontal="center" vertical="center"/>
    </xf>
    <xf numFmtId="0" fontId="13" fillId="0" borderId="46" xfId="4" applyFont="1" applyBorder="1" applyAlignment="1">
      <alignment horizontal="center" vertical="center"/>
    </xf>
    <xf numFmtId="0" fontId="13" fillId="0" borderId="5" xfId="4" applyFont="1" applyBorder="1" applyAlignment="1">
      <alignment horizontal="center" vertical="center"/>
    </xf>
    <xf numFmtId="0" fontId="13" fillId="0" borderId="6" xfId="4" applyFont="1" applyBorder="1" applyAlignment="1">
      <alignment horizontal="center" vertical="center"/>
    </xf>
    <xf numFmtId="0" fontId="13" fillId="0" borderId="0" xfId="4" applyFont="1" applyAlignment="1">
      <alignment horizontal="center" vertical="center"/>
    </xf>
    <xf numFmtId="0" fontId="13" fillId="0" borderId="30" xfId="4" applyFont="1" applyBorder="1" applyAlignment="1">
      <alignment horizontal="right" vertical="center" wrapText="1"/>
    </xf>
    <xf numFmtId="0" fontId="13" fillId="0" borderId="39" xfId="4" applyFont="1" applyBorder="1" applyAlignment="1">
      <alignment horizontal="right" vertical="center" wrapText="1"/>
    </xf>
    <xf numFmtId="0" fontId="18" fillId="0" borderId="2" xfId="4" applyFont="1" applyBorder="1" applyAlignment="1">
      <alignment horizontal="center" vertical="center" wrapText="1"/>
    </xf>
    <xf numFmtId="0" fontId="18" fillId="0" borderId="3" xfId="4" applyFont="1" applyBorder="1" applyAlignment="1">
      <alignment horizontal="center" vertical="center" wrapText="1"/>
    </xf>
    <xf numFmtId="0" fontId="18" fillId="0" borderId="3" xfId="4" applyFont="1" applyBorder="1" applyAlignment="1">
      <alignment horizontal="left" vertical="center" wrapText="1"/>
    </xf>
    <xf numFmtId="0" fontId="18" fillId="0" borderId="3" xfId="4" applyFont="1" applyBorder="1" applyAlignment="1">
      <alignment horizontal="left" vertical="center"/>
    </xf>
    <xf numFmtId="0" fontId="18" fillId="0" borderId="4" xfId="4" applyFont="1" applyBorder="1" applyAlignment="1">
      <alignment horizontal="left" vertical="center"/>
    </xf>
    <xf numFmtId="0" fontId="13" fillId="0" borderId="14" xfId="4" applyFont="1" applyBorder="1" applyAlignment="1">
      <alignment horizontal="center" vertical="center"/>
    </xf>
    <xf numFmtId="0" fontId="13" fillId="0" borderId="40" xfId="4" applyFont="1" applyBorder="1" applyAlignment="1">
      <alignment horizontal="center" vertical="center"/>
    </xf>
    <xf numFmtId="0" fontId="13" fillId="0" borderId="13" xfId="4" applyFont="1" applyBorder="1" applyAlignment="1">
      <alignment horizontal="center" vertical="center"/>
    </xf>
    <xf numFmtId="0" fontId="24" fillId="0" borderId="2" xfId="4" applyFont="1" applyBorder="1" applyAlignment="1">
      <alignment horizontal="right" vertical="center"/>
    </xf>
    <xf numFmtId="0" fontId="24" fillId="0" borderId="3" xfId="4" applyFont="1" applyBorder="1" applyAlignment="1">
      <alignment horizontal="right" vertical="center"/>
    </xf>
    <xf numFmtId="0" fontId="24" fillId="0" borderId="4" xfId="4" applyFont="1" applyBorder="1" applyAlignment="1">
      <alignment horizontal="right" vertical="center"/>
    </xf>
    <xf numFmtId="0" fontId="13" fillId="0" borderId="14" xfId="4" applyFont="1" applyBorder="1" applyAlignment="1">
      <alignment vertical="center" wrapText="1"/>
    </xf>
    <xf numFmtId="0" fontId="13" fillId="0" borderId="40" xfId="4" applyFont="1" applyBorder="1" applyAlignment="1">
      <alignment vertical="center" wrapText="1"/>
    </xf>
    <xf numFmtId="0" fontId="13" fillId="0" borderId="9" xfId="4" applyFont="1" applyBorder="1" applyAlignment="1">
      <alignment vertical="center" wrapText="1"/>
    </xf>
    <xf numFmtId="0" fontId="22" fillId="0" borderId="2" xfId="4" applyFont="1" applyBorder="1" applyAlignment="1">
      <alignment horizontal="right" vertical="center"/>
    </xf>
    <xf numFmtId="0" fontId="22" fillId="0" borderId="3" xfId="4" applyFont="1" applyBorder="1" applyAlignment="1">
      <alignment horizontal="right" vertical="center"/>
    </xf>
    <xf numFmtId="0" fontId="22" fillId="0" borderId="4" xfId="4" applyFont="1" applyBorder="1" applyAlignment="1">
      <alignment horizontal="right" vertical="center"/>
    </xf>
    <xf numFmtId="0" fontId="13" fillId="0" borderId="37" xfId="4" applyFont="1" applyBorder="1">
      <alignment vertical="center"/>
    </xf>
    <xf numFmtId="0" fontId="13" fillId="0" borderId="9" xfId="4" applyFont="1" applyBorder="1" applyAlignment="1">
      <alignment horizontal="center" vertical="center"/>
    </xf>
    <xf numFmtId="0" fontId="13" fillId="0" borderId="37" xfId="4" applyFont="1" applyBorder="1" applyAlignment="1">
      <alignment horizontal="center" vertical="center"/>
    </xf>
    <xf numFmtId="0" fontId="13" fillId="0" borderId="38" xfId="4" applyFont="1" applyBorder="1" applyAlignment="1">
      <alignment horizontal="center" vertical="center" textRotation="255"/>
    </xf>
    <xf numFmtId="0" fontId="13" fillId="0" borderId="29" xfId="4" applyFont="1" applyBorder="1" applyAlignment="1">
      <alignment horizontal="left" vertical="center"/>
    </xf>
    <xf numFmtId="0" fontId="13" fillId="0" borderId="39" xfId="4" applyFont="1" applyBorder="1" applyAlignment="1">
      <alignment horizontal="left" vertical="center"/>
    </xf>
    <xf numFmtId="0" fontId="13" fillId="0" borderId="2" xfId="4" applyFont="1" applyBorder="1" applyAlignment="1">
      <alignment horizontal="left" vertical="center"/>
    </xf>
    <xf numFmtId="0" fontId="13" fillId="0" borderId="4" xfId="4" applyFont="1" applyBorder="1" applyAlignment="1">
      <alignment horizontal="left" vertical="center"/>
    </xf>
    <xf numFmtId="0" fontId="22" fillId="0" borderId="9" xfId="4" applyFont="1" applyBorder="1" applyAlignment="1">
      <alignment horizontal="right" vertical="center"/>
    </xf>
    <xf numFmtId="0" fontId="22" fillId="0" borderId="10" xfId="4" applyFont="1" applyBorder="1" applyAlignment="1">
      <alignment horizontal="right" vertical="center"/>
    </xf>
    <xf numFmtId="0" fontId="22" fillId="0" borderId="11" xfId="4" applyFont="1" applyBorder="1" applyAlignment="1">
      <alignment horizontal="right" vertical="center"/>
    </xf>
    <xf numFmtId="0" fontId="27" fillId="0" borderId="0" xfId="4" applyFont="1" applyAlignment="1">
      <alignment horizontal="center" vertical="center"/>
    </xf>
    <xf numFmtId="0" fontId="14" fillId="0" borderId="3" xfId="4" applyFont="1" applyBorder="1" applyAlignment="1">
      <alignment horizontal="right" vertical="center"/>
    </xf>
    <xf numFmtId="0" fontId="14" fillId="0" borderId="4" xfId="4" applyFont="1" applyBorder="1" applyAlignment="1">
      <alignment horizontal="right" vertical="center"/>
    </xf>
    <xf numFmtId="0" fontId="10" fillId="0" borderId="14" xfId="2" applyFont="1" applyBorder="1" applyAlignment="1">
      <alignment horizontal="center" vertical="center" textRotation="255"/>
    </xf>
    <xf numFmtId="0" fontId="10" fillId="0" borderId="13" xfId="2" applyFont="1" applyBorder="1" applyAlignment="1">
      <alignment horizontal="center" vertical="center" textRotation="255"/>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2" xfId="2" applyFont="1" applyBorder="1" applyAlignment="1">
      <alignment horizontal="center"/>
    </xf>
    <xf numFmtId="0" fontId="2" fillId="0" borderId="3" xfId="2" applyFont="1" applyBorder="1" applyAlignment="1">
      <alignment horizontal="center"/>
    </xf>
    <xf numFmtId="0" fontId="2" fillId="0" borderId="4" xfId="2" applyFont="1" applyBorder="1" applyAlignment="1">
      <alignment horizontal="center"/>
    </xf>
    <xf numFmtId="0" fontId="2" fillId="0" borderId="14" xfId="2" applyFont="1" applyBorder="1" applyAlignment="1">
      <alignment horizontal="center" vertical="center" wrapText="1"/>
    </xf>
    <xf numFmtId="0" fontId="2" fillId="0" borderId="13" xfId="2" applyFont="1" applyBorder="1" applyAlignment="1">
      <alignment horizontal="center" vertical="center" wrapText="1"/>
    </xf>
    <xf numFmtId="0" fontId="9" fillId="0" borderId="0" xfId="2" applyFont="1" applyAlignment="1" applyProtection="1">
      <alignment vertical="top"/>
      <protection locked="0"/>
    </xf>
    <xf numFmtId="176" fontId="2" fillId="0" borderId="2" xfId="2" applyNumberFormat="1" applyFont="1" applyBorder="1" applyAlignment="1" applyProtection="1">
      <alignment horizontal="center" vertical="center"/>
      <protection hidden="1"/>
    </xf>
    <xf numFmtId="176" fontId="2" fillId="0" borderId="4" xfId="2" applyNumberFormat="1" applyFont="1" applyBorder="1" applyAlignment="1" applyProtection="1">
      <alignment horizontal="center" vertical="center"/>
      <protection hidden="1"/>
    </xf>
    <xf numFmtId="0" fontId="2" fillId="0" borderId="14" xfId="2" applyFont="1" applyBorder="1" applyAlignment="1" applyProtection="1">
      <alignment horizontal="center" vertical="center"/>
      <protection hidden="1"/>
    </xf>
    <xf numFmtId="0" fontId="2" fillId="0" borderId="13" xfId="2" applyFont="1" applyBorder="1" applyAlignment="1" applyProtection="1">
      <alignment horizontal="center" vertical="center"/>
      <protection hidden="1"/>
    </xf>
    <xf numFmtId="0" fontId="2" fillId="0" borderId="3" xfId="2" applyFont="1" applyBorder="1" applyAlignment="1" applyProtection="1">
      <alignment horizontal="center" vertical="center" wrapText="1"/>
      <protection hidden="1"/>
    </xf>
    <xf numFmtId="0" fontId="2" fillId="5" borderId="18" xfId="2" applyFont="1" applyFill="1" applyBorder="1" applyAlignment="1" applyProtection="1">
      <alignment horizontal="center" vertical="center"/>
      <protection hidden="1"/>
    </xf>
    <xf numFmtId="0" fontId="2" fillId="5" borderId="19" xfId="2" applyFont="1" applyFill="1" applyBorder="1" applyAlignment="1" applyProtection="1">
      <alignment horizontal="center" vertical="center"/>
      <protection hidden="1"/>
    </xf>
    <xf numFmtId="0" fontId="25" fillId="0" borderId="0" xfId="2" applyFont="1" applyAlignment="1" applyProtection="1">
      <alignment horizontal="center" vertical="center"/>
      <protection hidden="1"/>
    </xf>
    <xf numFmtId="0" fontId="4" fillId="0" borderId="29" xfId="2" applyFont="1" applyBorder="1" applyAlignment="1" applyProtection="1">
      <alignment horizontal="center" vertical="center"/>
      <protection hidden="1"/>
    </xf>
    <xf numFmtId="0" fontId="4" fillId="0" borderId="30" xfId="2" applyFont="1" applyBorder="1" applyAlignment="1" applyProtection="1">
      <alignment horizontal="center" vertical="center"/>
      <protection hidden="1"/>
    </xf>
    <xf numFmtId="0" fontId="2" fillId="0" borderId="14" xfId="2" applyFont="1" applyBorder="1" applyAlignment="1" applyProtection="1">
      <alignment horizontal="center" vertical="center" textRotation="255"/>
      <protection hidden="1"/>
    </xf>
    <xf numFmtId="0" fontId="2" fillId="0" borderId="13" xfId="2" applyFont="1" applyBorder="1" applyAlignment="1" applyProtection="1">
      <alignment horizontal="center" vertical="center" textRotation="255"/>
      <protection hidden="1"/>
    </xf>
    <xf numFmtId="0" fontId="33" fillId="0" borderId="55" xfId="7" applyFont="1" applyBorder="1" applyAlignment="1">
      <alignment vertical="center" wrapText="1"/>
    </xf>
    <xf numFmtId="0" fontId="33" fillId="0" borderId="1" xfId="7" applyFont="1" applyBorder="1" applyAlignment="1">
      <alignment vertical="center" wrapText="1"/>
    </xf>
    <xf numFmtId="0" fontId="29" fillId="0" borderId="55" xfId="7" applyFont="1" applyBorder="1" applyAlignment="1">
      <alignment vertical="center" wrapText="1"/>
    </xf>
    <xf numFmtId="0" fontId="29" fillId="0" borderId="1" xfId="7" applyFont="1" applyBorder="1" applyAlignment="1">
      <alignment vertical="center" wrapText="1"/>
    </xf>
    <xf numFmtId="0" fontId="33" fillId="0" borderId="56" xfId="7" applyFont="1" applyBorder="1" applyAlignment="1">
      <alignment vertical="center" wrapText="1"/>
    </xf>
    <xf numFmtId="0" fontId="33" fillId="0" borderId="57" xfId="7" applyFont="1" applyBorder="1" applyAlignment="1">
      <alignment vertical="center" wrapText="1"/>
    </xf>
    <xf numFmtId="0" fontId="34" fillId="0" borderId="58" xfId="7" applyFont="1" applyBorder="1" applyAlignment="1">
      <alignment horizontal="center" vertical="center" textRotation="255" wrapText="1"/>
    </xf>
    <xf numFmtId="0" fontId="34" fillId="0" borderId="61" xfId="7" applyFont="1" applyBorder="1" applyAlignment="1">
      <alignment horizontal="center" vertical="center" textRotation="255" wrapText="1"/>
    </xf>
    <xf numFmtId="0" fontId="34" fillId="0" borderId="63" xfId="7" applyFont="1" applyBorder="1" applyAlignment="1">
      <alignment horizontal="center" vertical="center" textRotation="255" wrapText="1"/>
    </xf>
    <xf numFmtId="0" fontId="29" fillId="0" borderId="66" xfId="7" applyFont="1" applyBorder="1" applyAlignment="1">
      <alignment vertical="center" wrapText="1"/>
    </xf>
    <xf numFmtId="0" fontId="29" fillId="0" borderId="67" xfId="7" applyFont="1" applyBorder="1" applyAlignment="1">
      <alignment vertical="center" wrapText="1"/>
    </xf>
    <xf numFmtId="0" fontId="31" fillId="0" borderId="0" xfId="7" applyFont="1" applyAlignment="1">
      <alignment horizontal="center" vertical="center"/>
    </xf>
    <xf numFmtId="0" fontId="2" fillId="0" borderId="0" xfId="7" applyFont="1">
      <alignment vertical="center"/>
    </xf>
    <xf numFmtId="0" fontId="29" fillId="0" borderId="54" xfId="7" applyFont="1" applyBorder="1" applyAlignment="1">
      <alignment vertical="center" wrapText="1"/>
    </xf>
    <xf numFmtId="0" fontId="29" fillId="0" borderId="13" xfId="7" applyFont="1" applyBorder="1" applyAlignment="1">
      <alignment vertical="center" wrapText="1"/>
    </xf>
    <xf numFmtId="0" fontId="29" fillId="0" borderId="72" xfId="7" applyFont="1" applyBorder="1" applyAlignment="1">
      <alignment vertical="center" textRotation="255"/>
    </xf>
    <xf numFmtId="0" fontId="29" fillId="0" borderId="61" xfId="7" applyFont="1" applyBorder="1" applyAlignment="1">
      <alignment vertical="center" textRotation="255"/>
    </xf>
    <xf numFmtId="0" fontId="29" fillId="0" borderId="54" xfId="7" applyFont="1" applyBorder="1" applyAlignment="1">
      <alignment vertical="center" textRotation="255"/>
    </xf>
    <xf numFmtId="0" fontId="29" fillId="0" borderId="73" xfId="7" applyFont="1" applyBorder="1" applyAlignment="1">
      <alignment vertical="center" textRotation="255"/>
    </xf>
    <xf numFmtId="0" fontId="29" fillId="0" borderId="73" xfId="7" applyFont="1" applyBorder="1" applyAlignment="1">
      <alignment vertical="center" textRotation="255" wrapText="1"/>
    </xf>
    <xf numFmtId="0" fontId="29" fillId="0" borderId="61" xfId="7" applyFont="1" applyBorder="1" applyAlignment="1">
      <alignment vertical="center" textRotation="255" wrapText="1"/>
    </xf>
    <xf numFmtId="0" fontId="29" fillId="0" borderId="54" xfId="7" applyFont="1" applyBorder="1" applyAlignment="1">
      <alignment vertical="center" textRotation="255" wrapText="1"/>
    </xf>
    <xf numFmtId="0" fontId="29" fillId="0" borderId="74" xfId="7" applyFont="1" applyBorder="1" applyAlignment="1">
      <alignment vertical="center" textRotation="255"/>
    </xf>
    <xf numFmtId="0" fontId="29" fillId="0" borderId="70" xfId="7" applyFont="1" applyBorder="1" applyAlignment="1">
      <alignment horizontal="center" vertical="center"/>
    </xf>
    <xf numFmtId="0" fontId="29" fillId="0" borderId="71" xfId="7" applyFont="1" applyBorder="1" applyAlignment="1">
      <alignment horizontal="center" vertical="center"/>
    </xf>
  </cellXfs>
  <cellStyles count="9">
    <cellStyle name="桁区切り" xfId="1" builtinId="6"/>
    <cellStyle name="桁区切り 2" xfId="8" xr:uid="{5F85BF92-7B3F-4C6E-B305-D18058410B8A}"/>
    <cellStyle name="桁区切り 4" xfId="3" xr:uid="{FD6D20EA-1D04-43FB-9E28-F20422139AD2}"/>
    <cellStyle name="桁区切り 5" xfId="5" xr:uid="{512A6D22-38B0-4066-8237-36D9841F6AF3}"/>
    <cellStyle name="標準" xfId="0" builtinId="0"/>
    <cellStyle name="標準 2" xfId="6" xr:uid="{E6727F86-B741-41CA-848F-460790FCEDDB}"/>
    <cellStyle name="標準 3" xfId="7" xr:uid="{1BF600DC-39AB-4B2C-8F08-3B773532BFA9}"/>
    <cellStyle name="標準 4" xfId="2" xr:uid="{7F8D3129-DB99-4929-9305-5CA6F60C0F5B}"/>
    <cellStyle name="標準 5" xfId="4" xr:uid="{CAE94371-D78D-4D27-BEA3-095DABACEF0E}"/>
  </cellStyles>
  <dxfs count="11">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calcChain" Target="calcChain.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8" Type="http://schemas.openxmlformats.org/officeDocument/2006/relationships/externalLink" Target="externalLinks/externalLink2.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97267</xdr:colOff>
      <xdr:row>23</xdr:row>
      <xdr:rowOff>160692</xdr:rowOff>
    </xdr:from>
    <xdr:to>
      <xdr:col>6</xdr:col>
      <xdr:colOff>134471</xdr:colOff>
      <xdr:row>28</xdr:row>
      <xdr:rowOff>88147</xdr:rowOff>
    </xdr:to>
    <xdr:sp macro="" textlink="">
      <xdr:nvSpPr>
        <xdr:cNvPr id="2" name="正方形/長方形 1">
          <a:extLst>
            <a:ext uri="{FF2B5EF4-FFF2-40B4-BE49-F238E27FC236}">
              <a16:creationId xmlns:a16="http://schemas.microsoft.com/office/drawing/2014/main" id="{B85663D9-9C85-4308-8949-080EED1BE3DD}"/>
            </a:ext>
          </a:extLst>
        </xdr:cNvPr>
        <xdr:cNvSpPr/>
      </xdr:nvSpPr>
      <xdr:spPr>
        <a:xfrm>
          <a:off x="335392" y="5866167"/>
          <a:ext cx="6980929" cy="111808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latin typeface="ＭＳ ゴシック" panose="020B0609070205080204" pitchFamily="49" charset="-128"/>
              <a:ea typeface="ＭＳ ゴシック" panose="020B0609070205080204" pitchFamily="49" charset="-128"/>
            </a:rPr>
            <a:t>補助対象経費に </a:t>
          </a:r>
          <a:r>
            <a:rPr kumimoji="1" lang="ja-JP" altLang="en-US" sz="1800" b="1" u="sng">
              <a:solidFill>
                <a:schemeClr val="bg1"/>
              </a:solidFill>
              <a:latin typeface="ＭＳ ゴシック" panose="020B0609070205080204" pitchFamily="49" charset="-128"/>
              <a:ea typeface="ＭＳ ゴシック" panose="020B0609070205080204" pitchFamily="49" charset="-128"/>
            </a:rPr>
            <a:t>人件費を計上される場合は、提出必須</a:t>
          </a:r>
          <a:r>
            <a:rPr kumimoji="1" lang="ja-JP" altLang="en-US" sz="1800" b="1" u="none">
              <a:solidFill>
                <a:schemeClr val="bg1"/>
              </a:solidFill>
              <a:latin typeface="ＭＳ ゴシック" panose="020B0609070205080204" pitchFamily="49" charset="-128"/>
              <a:ea typeface="ＭＳ ゴシック" panose="020B0609070205080204" pitchFamily="49" charset="-128"/>
            </a:rPr>
            <a:t> </a:t>
          </a:r>
          <a:r>
            <a:rPr kumimoji="1" lang="ja-JP" altLang="en-US" sz="1400" b="0" u="none">
              <a:solidFill>
                <a:schemeClr val="bg1"/>
              </a:solidFill>
              <a:latin typeface="ＭＳ ゴシック" panose="020B0609070205080204" pitchFamily="49" charset="-128"/>
              <a:ea typeface="ＭＳ ゴシック" panose="020B0609070205080204" pitchFamily="49" charset="-128"/>
            </a:rPr>
            <a:t>の</a:t>
          </a:r>
          <a:r>
            <a:rPr kumimoji="1" lang="ja-JP" altLang="en-US" sz="1400">
              <a:solidFill>
                <a:schemeClr val="bg1"/>
              </a:solidFill>
              <a:latin typeface="ＭＳ ゴシック" panose="020B0609070205080204" pitchFamily="49" charset="-128"/>
              <a:ea typeface="ＭＳ ゴシック" panose="020B0609070205080204" pitchFamily="49" charset="-128"/>
            </a:rPr>
            <a:t>資料となります。</a:t>
          </a:r>
          <a:endParaRPr kumimoji="1" lang="en-US" altLang="ja-JP" sz="1400">
            <a:solidFill>
              <a:schemeClr val="bg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bg1"/>
              </a:solidFill>
              <a:latin typeface="ＭＳ ゴシック" panose="020B0609070205080204" pitchFamily="49" charset="-128"/>
              <a:ea typeface="ＭＳ ゴシック" panose="020B0609070205080204" pitchFamily="49" charset="-128"/>
            </a:rPr>
            <a:t>人件費を計上されない場合は、提出不要です。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44824</xdr:colOff>
      <xdr:row>24</xdr:row>
      <xdr:rowOff>56029</xdr:rowOff>
    </xdr:from>
    <xdr:to>
      <xdr:col>12</xdr:col>
      <xdr:colOff>391982</xdr:colOff>
      <xdr:row>28</xdr:row>
      <xdr:rowOff>69141</xdr:rowOff>
    </xdr:to>
    <xdr:sp macro="" textlink="">
      <xdr:nvSpPr>
        <xdr:cNvPr id="2" name="正方形/長方形 1">
          <a:extLst>
            <a:ext uri="{FF2B5EF4-FFF2-40B4-BE49-F238E27FC236}">
              <a16:creationId xmlns:a16="http://schemas.microsoft.com/office/drawing/2014/main" id="{624033D1-8260-4E30-AC92-22C4C6CC598D}"/>
            </a:ext>
          </a:extLst>
        </xdr:cNvPr>
        <xdr:cNvSpPr/>
      </xdr:nvSpPr>
      <xdr:spPr>
        <a:xfrm>
          <a:off x="206749" y="6580654"/>
          <a:ext cx="7614733" cy="965612"/>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latin typeface="ＭＳ ゴシック" panose="020B0609070205080204" pitchFamily="49" charset="-128"/>
              <a:ea typeface="ＭＳ ゴシック" panose="020B0609070205080204" pitchFamily="49" charset="-128"/>
            </a:rPr>
            <a:t>補助対象経費に </a:t>
          </a:r>
          <a:r>
            <a:rPr kumimoji="1" lang="ja-JP" altLang="en-US" sz="1800" b="1" u="sng">
              <a:solidFill>
                <a:schemeClr val="bg1"/>
              </a:solidFill>
              <a:latin typeface="ＭＳ ゴシック" panose="020B0609070205080204" pitchFamily="49" charset="-128"/>
              <a:ea typeface="ＭＳ ゴシック" panose="020B0609070205080204" pitchFamily="49" charset="-128"/>
            </a:rPr>
            <a:t>人件費を計上される場合は、提出必須</a:t>
          </a:r>
          <a:r>
            <a:rPr kumimoji="1" lang="ja-JP" altLang="en-US" sz="1800" b="1" u="none">
              <a:solidFill>
                <a:schemeClr val="bg1"/>
              </a:solidFill>
              <a:latin typeface="ＭＳ ゴシック" panose="020B0609070205080204" pitchFamily="49" charset="-128"/>
              <a:ea typeface="ＭＳ ゴシック" panose="020B0609070205080204" pitchFamily="49" charset="-128"/>
            </a:rPr>
            <a:t> </a:t>
          </a:r>
          <a:r>
            <a:rPr kumimoji="1" lang="ja-JP" altLang="en-US" sz="1400" b="0" u="none">
              <a:solidFill>
                <a:schemeClr val="bg1"/>
              </a:solidFill>
              <a:latin typeface="ＭＳ ゴシック" panose="020B0609070205080204" pitchFamily="49" charset="-128"/>
              <a:ea typeface="ＭＳ ゴシック" panose="020B0609070205080204" pitchFamily="49" charset="-128"/>
            </a:rPr>
            <a:t>の</a:t>
          </a:r>
          <a:r>
            <a:rPr kumimoji="1" lang="ja-JP" altLang="en-US" sz="1400">
              <a:solidFill>
                <a:schemeClr val="bg1"/>
              </a:solidFill>
              <a:latin typeface="ＭＳ ゴシック" panose="020B0609070205080204" pitchFamily="49" charset="-128"/>
              <a:ea typeface="ＭＳ ゴシック" panose="020B0609070205080204" pitchFamily="49" charset="-128"/>
            </a:rPr>
            <a:t>資料となります。</a:t>
          </a:r>
          <a:endParaRPr kumimoji="1" lang="en-US" altLang="ja-JP" sz="1400">
            <a:solidFill>
              <a:schemeClr val="bg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bg1"/>
              </a:solidFill>
              <a:latin typeface="ＭＳ ゴシック" panose="020B0609070205080204" pitchFamily="49" charset="-128"/>
              <a:ea typeface="ＭＳ ゴシック" panose="020B0609070205080204" pitchFamily="49" charset="-128"/>
            </a:rPr>
            <a:t>人件費を計上されない場合は、提出不要です。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xhla89\share\NAGAYAMA\&#19981;&#30330;&#2438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My%20Documents\&#23627;&#21306;&#35036;&#65299;&#24037;&#21306;&#65320;&#65297;&#65299;\&#23798;&#34955;&#20869;&#35379;&#25968;&#3732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HD(H20.11.13&#21462;&#20184;)\HD(H20.12.11)\&#30476;&#12363;&#12435;(&#24179;&#25104;20&#24180;12&#26376;9&#26085;)\&#20104;&#31639;&#38306;&#20418;(&#30003;&#35531;&#12539;&#23455;&#32318;&#31561;)\&#23455;&#32318;\H19&#23455;&#32318;&#22577;&#21578;\H19(&#32368;&#36234;1)\&#65320;&#65297;9&#24180;&#24230;&#23436;&#20102;&#23455;&#32318;&#65288;&#32368;&#36234;1&#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My%20Documents\&#23627;&#21306;&#35036;&#65299;&#24037;&#21306;&#65320;&#65297;&#65299;\&#20037;&#25163;&#22533;&#20869;&#35379;&#25968;&#3732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anji-082\d\My%20Documents\&#24231;&#21916;&#21619;1&#21495;&#3221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anbu007\c\&#65320;&#65297;&#65296;&#20104;&#31639;&#35201;&#27714;\&#27743;&#23822;&#65306;&#32202;&#2461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l-sozai081772d\&#20849;&#26377;(&#20195;&#34920;&#31471;&#26411;)\DOCUME~1\cs887201\LOCALS~1\Temp\notes758E9C\&#12365;&#12417;&#32048;&#23455;&#26045;&#35336;&#30011;&#27096;&#24335;&#12539;&#12481;&#12455;&#12483;&#12463;&#12522;&#12473;&#1248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outi-101\file\H14&#24180;&#24230;\H14&#30003;&#35531;(&#30476;&#12413;&#12289;&#19981;&#30330;&#24382;&#65289;\H14&#30003;&#35531;(&#30476;&#12413;&#12289;&#19981;&#30330;&#24382;)\&#30476;&#12411;\&#65411;&#65438;&#65392;&#65408;\H11&#20104;&#31639;&#35201;&#27714;(&#12411;&#22580;)\&#32207;&#2532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HD(H20.11.13&#21462;&#20184;)\HD(H21.11.16)\&#30476;&#12363;&#12435;(&#24179;&#25104;21&#24180;11&#26376;4&#26085;)\&#20104;&#31639;&#38306;&#20418;(&#30003;&#35531;&#12539;&#23455;&#32318;&#31561;)\&#30476;&#12363;&#12435;&#30003;&#35531;\H21\H21&#22793;&#26356;2(&#26032;&#35215;)\H20&#22793;&#26356;2(&#26032;&#35215;&#22320;&#21306;)\&#65315;&#12398;&#20445;&#23384;\&#20104;&#31639;&#38306;&#20418;\&#30476;&#12363;&#12435;&#30003;&#35531;\H16\H16&#30003;&#35531;(&#24403;&#21021;)\&#65320;&#65297;&#65300;&#32368;&#36234;&#30476;&#12363;&#12435;&#31934;&#3163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akiko\d\&#65320;&#65297;&#65296;&#20104;&#31639;&#35201;&#27714;\&#27700;&#23731;&#65306;&#19968;&#3332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akiko\d\&#65320;&#65297;&#65296;&#20104;&#31639;&#35201;&#27714;\&#30427;&#23665;&#65306;&#19968;&#333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outi-101\file\H14&#24180;&#24230;\H14&#30003;&#35531;(&#30476;&#12413;&#12289;&#19981;&#30330;&#24382;&#65289;\H14&#30003;&#35531;(&#30476;&#12413;&#12289;&#19981;&#30330;&#24382;)\&#30476;&#12411;\&#65405;&#65401;&#65404;&#65438;&#65429;&#65392;&#6543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akiko\d\&#65320;&#65297;&#65296;&#20104;&#31639;&#35201;&#27714;\&#30707;&#24029;&#65306;&#19968;&#3332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akiko\d\&#65320;&#65297;&#65296;&#20104;&#31639;&#35201;&#27714;\&#21069;&#21407;&#65306;&#19968;&#3332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Kakiko\d\&#65320;&#65297;&#65296;&#20104;&#31639;&#35201;&#27714;\&#21069;&#27850;&#65306;&#19968;&#3332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anji-082\d\&#36786;&#26519;&#22996;&#3535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outi-101\file\H14&#24180;&#24230;\H14&#30003;&#35531;(&#30476;&#12413;&#12289;&#19981;&#30330;&#24382;&#65289;\H14&#30003;&#35531;(&#30476;&#12413;&#12289;&#19981;&#30330;&#24382;)\&#30476;&#12411;\&#65411;&#65438;&#65392;&#65408;\&#12411;&#22580;&#25972;&#20633;\&#20107;&#21209;&#25152;&#21029;&#22519;&#34892;&#35336;&#30011;.&#65288;&#20870;&#21336;&#20301;&#65289;H10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Kakiko\d\&#65320;&#65297;&#65296;&#20104;&#31639;&#35201;&#27714;\&#20210;&#22320;&#65306;&#19968;&#3332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akiko\d\&#65320;&#65297;&#65296;&#20104;&#31639;&#35201;&#27714;\&#30000;&#21517;&#65306;&#19968;&#3332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akiko\d\&#65320;&#65297;&#65296;&#20104;&#31639;&#35201;&#27714;\&#26481;&#27700;&#23731;&#65306;&#19968;&#3332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uiri-2\d\&#65320;&#65297;&#65296;&#20104;&#31639;&#35201;&#27714;\&#35501;&#35895;&#35199;&#37096;&#65306;&#32946;&#2510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Kakiko\d\&#65320;&#65297;&#65296;&#20104;&#31639;&#35201;&#27714;\&#30333;&#40165;&#65306;&#19968;&#3332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outi-101\file\file\&#35373;&#35336;&#31309;&#31639;&#26908;&#35342;&#37096;&#20250;\&#65299;&#65304;&#22238;&#37096;&#20250;\&#32207;&#2532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outi-101\file\&#36786;&#24314;&#65297;&#65297;&#24180;&#27010;&#35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outi-050\hd-hu2%20(f)\&#30476;&#12363;&#12435;&#30003;&#35531;\H10&#22519;&#34892;&#35336;&#300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file\&#65320;13&#24180;&#24230;\H13&#27010;&#31639;\&#23616;&#25552;&#20986;\&#19981;&#30330;&#2438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HD(H20.11.13&#21462;&#20184;)\HD(H21.11.16)\&#30476;&#12363;&#12435;(&#24179;&#25104;21&#24180;11&#26376;4&#26085;)\&#20104;&#31639;&#38306;&#20418;(&#30003;&#35531;&#12539;&#23455;&#32318;&#31561;)\&#30476;&#12363;&#12435;&#30003;&#35531;\H21\H21&#22793;&#26356;2(&#26032;&#35215;)\H13&#12411;&#22580;&#25285;&#12356;&#25163;(&#35519;&#2636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l-nochi081719d\hd-hu2%20(g)\&#35373;&#35336;\&#23452;&#37326;&#24231;\12&#24180;&#24230;&#65298;\&#35373;&#35336;&#26360;&#65298;\&#31532;3&#35703;&#23736;\&#31532;&#65299;&#35703;&#23736;&#25968;&#37327;&#35336;&#3163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l-nochi081719d\hd-hu2%20(g)\&#35373;&#35336;\&#20234;&#24179;&#28417;&#28207;\12&#24180;&#24230;\&#24037;&#20107;&#35373;&#35336;&#26360;.&#65288;&#65298;&#22238;&#22793;&#26356;&#27874;&#38500;&#22564;&#65289;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8間那津明細"/>
      <sheetName val="000000"/>
      <sheetName val="H13概算-1"/>
      <sheetName val="H13概算-2"/>
      <sheetName val="H13地区別調書"/>
    </sheetNames>
    <sheetDataSet>
      <sheetData sheetId="0" refreshError="1"/>
      <sheetData sheetId="1" refreshError="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内訳書"/>
      <sheetName val="解体内訳"/>
      <sheetName val="金建代価"/>
      <sheetName val="木建代価"/>
      <sheetName val="木雑代価"/>
      <sheetName val="総括集計表"/>
      <sheetName val="仮設解体"/>
      <sheetName val="土"/>
      <sheetName val="く体"/>
      <sheetName val="く体個別"/>
      <sheetName val="既製ｺﾝ"/>
      <sheetName val="屋根"/>
      <sheetName val="石"/>
      <sheetName val="ﾀｲﾙ"/>
      <sheetName val="左官"/>
      <sheetName val="木１"/>
      <sheetName val="木２"/>
      <sheetName val="金属"/>
      <sheetName val="ｶﾞﾗｽ"/>
      <sheetName val="塗装"/>
      <sheetName val="内外装"/>
      <sheetName val="仕上"/>
      <sheetName val="雑"/>
      <sheetName val="比較表"/>
    </sheetNames>
    <sheetDataSet>
      <sheetData sheetId="0" refreshError="1"/>
      <sheetData sheetId="1" refreshError="1"/>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100000"/>
      <sheetName val="200000"/>
      <sheetName val="300000"/>
      <sheetName val="表紙(H20.12.8)"/>
      <sheetName val="内訳表(H20.12.8)"/>
      <sheetName val="別紙第8(H20.12.8)"/>
      <sheetName val="別紙第9(H20.12.8)"/>
      <sheetName val="総括（第3）(H20.12.8)"/>
      <sheetName val="地区別00(H20.12.9未)"/>
      <sheetName val="別紙第11(H20.12.9未)"/>
      <sheetName val="別紙第13(H20.12.9未)"/>
      <sheetName val="別紙１２"/>
      <sheetName val="最終執行計画(H20.12.8)"/>
      <sheetName val="地区別(2変羽地差替)"/>
      <sheetName val="概算払い受領済額"/>
      <sheetName val="執行旧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内訳書"/>
      <sheetName val="解体内訳"/>
      <sheetName val="金建代価"/>
      <sheetName val="木建代価"/>
      <sheetName val="木雑代価"/>
      <sheetName val="総括集計表"/>
      <sheetName val="仮設解体"/>
      <sheetName val="土"/>
      <sheetName val="く体"/>
      <sheetName val="く体個別"/>
      <sheetName val="既製ｺﾝ"/>
      <sheetName val="屋根"/>
      <sheetName val="石"/>
      <sheetName val="ﾀｲﾙ"/>
      <sheetName val="左官"/>
      <sheetName val="木１"/>
      <sheetName val="木２"/>
      <sheetName val="金属"/>
      <sheetName val="ｶﾞﾗｽ"/>
      <sheetName val="塗装"/>
      <sheetName val="内外装"/>
      <sheetName val="仕上"/>
      <sheetName val="雑"/>
      <sheetName val="比較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内訳表"/>
      <sheetName val="数量計算"/>
      <sheetName val="単価表(設)"/>
      <sheetName val="代価表"/>
      <sheetName val="路線測量内訳"/>
      <sheetName val="用地測量内訳"/>
      <sheetName val="単価"/>
      <sheetName val="単価表(測)"/>
      <sheetName val="単価表(用)"/>
      <sheetName val="精度管理費"/>
      <sheetName val="計算書"/>
      <sheetName val="単価表"/>
    </sheetNames>
    <sheetDataSet>
      <sheetData sheetId="0" refreshError="1"/>
      <sheetData sheetId="1" refreshError="1"/>
      <sheetData sheetId="2"/>
      <sheetData sheetId="3">
        <row r="2">
          <cell r="R2">
            <v>1</v>
          </cell>
          <cell r="S2">
            <v>0</v>
          </cell>
          <cell r="T2" t="str">
            <v>道路設計（A)</v>
          </cell>
          <cell r="U2">
            <v>0</v>
          </cell>
          <cell r="V2" t="e">
            <v>#REF!</v>
          </cell>
        </row>
      </sheetData>
      <sheetData sheetId="4"/>
      <sheetData sheetId="5" refreshError="1"/>
      <sheetData sheetId="6" refreshError="1"/>
      <sheetData sheetId="7">
        <row r="2">
          <cell r="B2" t="str">
            <v>主任技術者</v>
          </cell>
          <cell r="C2" t="str">
            <v>人</v>
          </cell>
          <cell r="D2">
            <v>66800</v>
          </cell>
          <cell r="E2">
            <v>66800</v>
          </cell>
        </row>
        <row r="3">
          <cell r="B3" t="str">
            <v>技師長</v>
          </cell>
          <cell r="C3" t="str">
            <v>人</v>
          </cell>
          <cell r="D3">
            <v>60100</v>
          </cell>
          <cell r="E3">
            <v>60100</v>
          </cell>
        </row>
        <row r="4">
          <cell r="B4" t="str">
            <v>主任技師</v>
          </cell>
          <cell r="C4" t="str">
            <v>人</v>
          </cell>
          <cell r="D4">
            <v>53000</v>
          </cell>
          <cell r="E4">
            <v>53000</v>
          </cell>
        </row>
        <row r="5">
          <cell r="B5" t="str">
            <v>技師（Ａ）</v>
          </cell>
          <cell r="C5" t="str">
            <v>人</v>
          </cell>
          <cell r="D5">
            <v>44300</v>
          </cell>
          <cell r="E5">
            <v>44300</v>
          </cell>
        </row>
        <row r="6">
          <cell r="B6" t="str">
            <v>技師（Ｂ）</v>
          </cell>
          <cell r="C6" t="str">
            <v>人</v>
          </cell>
          <cell r="D6">
            <v>36300</v>
          </cell>
          <cell r="E6">
            <v>36300</v>
          </cell>
        </row>
        <row r="7">
          <cell r="B7" t="str">
            <v>技師（Ｃ）</v>
          </cell>
          <cell r="C7" t="str">
            <v>人</v>
          </cell>
          <cell r="D7">
            <v>27600</v>
          </cell>
          <cell r="E7">
            <v>27600</v>
          </cell>
        </row>
        <row r="8">
          <cell r="B8" t="str">
            <v>技術員</v>
          </cell>
          <cell r="C8" t="str">
            <v>人</v>
          </cell>
          <cell r="D8">
            <v>23000</v>
          </cell>
          <cell r="E8">
            <v>23000</v>
          </cell>
        </row>
        <row r="9">
          <cell r="B9" t="str">
            <v>変状土CBR試験</v>
          </cell>
          <cell r="C9" t="str">
            <v>資料採取含む</v>
          </cell>
          <cell r="D9" t="str">
            <v>箇所</v>
          </cell>
          <cell r="E9">
            <v>84850</v>
          </cell>
          <cell r="F9" t="str">
            <v>積資P778</v>
          </cell>
        </row>
        <row r="10">
          <cell r="B10" t="str">
            <v>原状土CBR試験</v>
          </cell>
          <cell r="C10" t="str">
            <v>資料採取含む</v>
          </cell>
          <cell r="D10" t="str">
            <v>箇所</v>
          </cell>
          <cell r="E10">
            <v>81340</v>
          </cell>
          <cell r="F10" t="str">
            <v>積資P778</v>
          </cell>
        </row>
        <row r="11">
          <cell r="B11" t="str">
            <v>測量上級主任技師</v>
          </cell>
          <cell r="C11" t="str">
            <v>人</v>
          </cell>
          <cell r="D11">
            <v>48100</v>
          </cell>
          <cell r="E11">
            <v>48100</v>
          </cell>
        </row>
        <row r="12">
          <cell r="B12" t="str">
            <v>測量主任技師</v>
          </cell>
          <cell r="C12" t="str">
            <v>人</v>
          </cell>
          <cell r="D12">
            <v>40400</v>
          </cell>
          <cell r="E12">
            <v>40400</v>
          </cell>
        </row>
        <row r="13">
          <cell r="B13" t="str">
            <v>測量技師</v>
          </cell>
          <cell r="C13" t="str">
            <v>人</v>
          </cell>
          <cell r="D13">
            <v>33000</v>
          </cell>
          <cell r="E13">
            <v>33000</v>
          </cell>
        </row>
        <row r="14">
          <cell r="B14" t="str">
            <v>測量技師補</v>
          </cell>
          <cell r="C14" t="str">
            <v>人</v>
          </cell>
          <cell r="D14">
            <v>27100</v>
          </cell>
          <cell r="E14">
            <v>27100</v>
          </cell>
        </row>
        <row r="15">
          <cell r="B15" t="str">
            <v>測量助手</v>
          </cell>
          <cell r="C15" t="str">
            <v>人</v>
          </cell>
          <cell r="D15">
            <v>20100</v>
          </cell>
          <cell r="E15">
            <v>20100</v>
          </cell>
        </row>
        <row r="16">
          <cell r="B16" t="str">
            <v>普通作業員</v>
          </cell>
          <cell r="C16" t="str">
            <v>人</v>
          </cell>
          <cell r="D16">
            <v>19000</v>
          </cell>
          <cell r="E16">
            <v>19000</v>
          </cell>
        </row>
        <row r="17">
          <cell r="B17" t="str">
            <v>地質調査技師</v>
          </cell>
          <cell r="C17" t="str">
            <v>人</v>
          </cell>
          <cell r="D17">
            <v>34000</v>
          </cell>
          <cell r="E17">
            <v>34000</v>
          </cell>
        </row>
        <row r="18">
          <cell r="B18" t="str">
            <v>主任地質調査員</v>
          </cell>
          <cell r="C18" t="str">
            <v>人</v>
          </cell>
          <cell r="D18">
            <v>28400</v>
          </cell>
          <cell r="E18">
            <v>28400</v>
          </cell>
        </row>
        <row r="19">
          <cell r="B19" t="str">
            <v>地質調査員</v>
          </cell>
          <cell r="C19" t="str">
            <v>人</v>
          </cell>
          <cell r="D19">
            <v>20000</v>
          </cell>
          <cell r="E19">
            <v>20000</v>
          </cell>
        </row>
        <row r="20">
          <cell r="B20" t="str">
            <v>トータルステーション１</v>
          </cell>
          <cell r="C20" t="str">
            <v>１級</v>
          </cell>
          <cell r="D20" t="str">
            <v>日</v>
          </cell>
          <cell r="E20">
            <v>4760</v>
          </cell>
        </row>
        <row r="21">
          <cell r="B21" t="str">
            <v>トータルステーション２</v>
          </cell>
          <cell r="C21" t="str">
            <v>２級</v>
          </cell>
          <cell r="D21" t="str">
            <v>日</v>
          </cell>
          <cell r="E21">
            <v>3470</v>
          </cell>
        </row>
        <row r="22">
          <cell r="B22" t="str">
            <v>トータルステーション３</v>
          </cell>
          <cell r="C22" t="str">
            <v>３級</v>
          </cell>
          <cell r="D22" t="str">
            <v>日</v>
          </cell>
          <cell r="E22">
            <v>2730</v>
          </cell>
        </row>
        <row r="23">
          <cell r="B23" t="str">
            <v>トランシット特</v>
          </cell>
          <cell r="C23" t="str">
            <v>特級</v>
          </cell>
          <cell r="D23" t="str">
            <v>日</v>
          </cell>
          <cell r="E23">
            <v>4160</v>
          </cell>
        </row>
        <row r="24">
          <cell r="B24" t="str">
            <v>トランシット１</v>
          </cell>
          <cell r="C24" t="str">
            <v>１級</v>
          </cell>
          <cell r="D24" t="str">
            <v>日</v>
          </cell>
          <cell r="E24">
            <v>1420</v>
          </cell>
        </row>
        <row r="25">
          <cell r="B25" t="str">
            <v>トランシット２</v>
          </cell>
          <cell r="C25" t="str">
            <v>２級</v>
          </cell>
          <cell r="D25" t="str">
            <v>日</v>
          </cell>
          <cell r="E25">
            <v>750</v>
          </cell>
        </row>
        <row r="26">
          <cell r="B26" t="str">
            <v>トランシット３</v>
          </cell>
          <cell r="C26" t="str">
            <v>３級</v>
          </cell>
          <cell r="D26" t="str">
            <v>日</v>
          </cell>
          <cell r="E26">
            <v>680</v>
          </cell>
        </row>
        <row r="27">
          <cell r="B27" t="str">
            <v>光波測距儀特長</v>
          </cell>
          <cell r="C27" t="str">
            <v>特級長距離</v>
          </cell>
          <cell r="D27" t="str">
            <v>日</v>
          </cell>
          <cell r="E27">
            <v>30810</v>
          </cell>
        </row>
        <row r="28">
          <cell r="B28" t="str">
            <v>光波測距儀特短</v>
          </cell>
          <cell r="C28" t="str">
            <v>特級短距離</v>
          </cell>
          <cell r="D28" t="str">
            <v>日</v>
          </cell>
          <cell r="E28">
            <v>18960</v>
          </cell>
        </row>
        <row r="29">
          <cell r="B29" t="str">
            <v>光波測距儀１長</v>
          </cell>
          <cell r="C29" t="str">
            <v>１級長距離型</v>
          </cell>
          <cell r="D29" t="str">
            <v>日</v>
          </cell>
          <cell r="E29">
            <v>5140</v>
          </cell>
        </row>
        <row r="30">
          <cell r="B30" t="str">
            <v>光波測距儀１中</v>
          </cell>
          <cell r="C30" t="str">
            <v>１級中距離型</v>
          </cell>
          <cell r="D30" t="str">
            <v>日</v>
          </cell>
          <cell r="E30">
            <v>5290</v>
          </cell>
        </row>
        <row r="31">
          <cell r="B31" t="str">
            <v>光波測距儀２中</v>
          </cell>
          <cell r="C31" t="str">
            <v>２級中距離型</v>
          </cell>
          <cell r="D31" t="str">
            <v>日</v>
          </cell>
          <cell r="E31">
            <v>2160</v>
          </cell>
        </row>
        <row r="32">
          <cell r="B32" t="str">
            <v>光波測距儀２短</v>
          </cell>
          <cell r="C32" t="str">
            <v>２級短距離型</v>
          </cell>
          <cell r="D32" t="str">
            <v>日</v>
          </cell>
          <cell r="E32">
            <v>1930</v>
          </cell>
        </row>
        <row r="33">
          <cell r="B33" t="str">
            <v>レベル１級</v>
          </cell>
          <cell r="C33" t="str">
            <v>１級</v>
          </cell>
          <cell r="D33" t="str">
            <v>日</v>
          </cell>
          <cell r="E33">
            <v>2060</v>
          </cell>
        </row>
        <row r="34">
          <cell r="B34" t="str">
            <v>レベル２級</v>
          </cell>
          <cell r="C34" t="str">
            <v>２級</v>
          </cell>
          <cell r="D34" t="str">
            <v>日</v>
          </cell>
          <cell r="E34">
            <v>1750</v>
          </cell>
        </row>
        <row r="35">
          <cell r="B35" t="str">
            <v>レベル３級</v>
          </cell>
          <cell r="C35" t="str">
            <v>３級</v>
          </cell>
          <cell r="D35" t="str">
            <v>日</v>
          </cell>
          <cell r="E35">
            <v>330</v>
          </cell>
        </row>
        <row r="36">
          <cell r="B36" t="str">
            <v>ミニコン</v>
          </cell>
          <cell r="C36" t="str">
            <v>ミニコン</v>
          </cell>
          <cell r="D36" t="str">
            <v>時</v>
          </cell>
          <cell r="E36">
            <v>1370</v>
          </cell>
        </row>
        <row r="37">
          <cell r="B37" t="str">
            <v>パソコン</v>
          </cell>
          <cell r="C37" t="str">
            <v>パソコン</v>
          </cell>
          <cell r="D37" t="str">
            <v>日</v>
          </cell>
          <cell r="E37">
            <v>270</v>
          </cell>
        </row>
        <row r="38">
          <cell r="B38" t="str">
            <v>ライトバン</v>
          </cell>
          <cell r="C38" t="str">
            <v>1500cc</v>
          </cell>
          <cell r="D38" t="str">
            <v>日</v>
          </cell>
          <cell r="E38">
            <v>1600</v>
          </cell>
        </row>
        <row r="39">
          <cell r="B39" t="str">
            <v>座標展開機</v>
          </cell>
          <cell r="C39" t="str">
            <v>日</v>
          </cell>
          <cell r="D39">
            <v>2940</v>
          </cell>
          <cell r="E39">
            <v>2940</v>
          </cell>
        </row>
        <row r="40">
          <cell r="B40" t="str">
            <v>座標読取機</v>
          </cell>
          <cell r="C40" t="str">
            <v>日</v>
          </cell>
          <cell r="D40">
            <v>2650</v>
          </cell>
          <cell r="E40">
            <v>2650</v>
          </cell>
        </row>
        <row r="41">
          <cell r="B41" t="str">
            <v>木杭１</v>
          </cell>
          <cell r="C41" t="str">
            <v>4.5*4.5*450</v>
          </cell>
          <cell r="D41" t="str">
            <v>本</v>
          </cell>
          <cell r="E41">
            <v>54.5</v>
          </cell>
        </row>
        <row r="42">
          <cell r="B42" t="str">
            <v>木杭２</v>
          </cell>
          <cell r="C42" t="str">
            <v>4.5*4.5*600</v>
          </cell>
          <cell r="D42" t="str">
            <v>本</v>
          </cell>
          <cell r="E42">
            <v>72.5</v>
          </cell>
        </row>
        <row r="43">
          <cell r="B43" t="str">
            <v>木杭３</v>
          </cell>
          <cell r="C43" t="str">
            <v>4.5*4.5*900</v>
          </cell>
          <cell r="D43" t="str">
            <v>本</v>
          </cell>
          <cell r="E43">
            <v>109</v>
          </cell>
        </row>
        <row r="44">
          <cell r="B44" t="str">
            <v>木杭４</v>
          </cell>
          <cell r="C44" t="str">
            <v>6.0*6.0*600</v>
          </cell>
          <cell r="D44" t="str">
            <v>本</v>
          </cell>
          <cell r="E44">
            <v>129</v>
          </cell>
        </row>
        <row r="45">
          <cell r="B45" t="str">
            <v>木杭５</v>
          </cell>
          <cell r="C45" t="str">
            <v>6.0*6.0*900</v>
          </cell>
          <cell r="D45" t="str">
            <v>本</v>
          </cell>
          <cell r="E45">
            <v>201</v>
          </cell>
        </row>
        <row r="46">
          <cell r="B46" t="str">
            <v>木杭６</v>
          </cell>
          <cell r="C46" t="str">
            <v>7.5*7.5*750</v>
          </cell>
          <cell r="D46" t="str">
            <v>本</v>
          </cell>
          <cell r="E46">
            <v>364</v>
          </cell>
        </row>
        <row r="47">
          <cell r="B47" t="str">
            <v>木杭７</v>
          </cell>
          <cell r="C47" t="str">
            <v>9.0*9.0*750</v>
          </cell>
          <cell r="D47" t="str">
            <v>本</v>
          </cell>
          <cell r="E47">
            <v>364</v>
          </cell>
        </row>
        <row r="48">
          <cell r="B48" t="str">
            <v>木杭８</v>
          </cell>
          <cell r="C48" t="str">
            <v>9.0*9.0*900</v>
          </cell>
          <cell r="D48" t="str">
            <v>本</v>
          </cell>
          <cell r="E48">
            <v>437</v>
          </cell>
        </row>
        <row r="49">
          <cell r="B49" t="str">
            <v>マイラー１</v>
          </cell>
          <cell r="C49" t="str">
            <v>#400 0.9*20</v>
          </cell>
          <cell r="D49" t="str">
            <v>本</v>
          </cell>
          <cell r="E49">
            <v>19440</v>
          </cell>
        </row>
        <row r="50">
          <cell r="B50" t="str">
            <v>マイラー２</v>
          </cell>
          <cell r="C50" t="str">
            <v>#300 0.9*20</v>
          </cell>
          <cell r="D50" t="str">
            <v>本</v>
          </cell>
          <cell r="E50">
            <v>14400</v>
          </cell>
        </row>
        <row r="51">
          <cell r="B51" t="str">
            <v>マイラ－３</v>
          </cell>
          <cell r="C51" t="str">
            <v>#300 A1</v>
          </cell>
          <cell r="D51" t="str">
            <v>枚</v>
          </cell>
          <cell r="E51">
            <v>520</v>
          </cell>
        </row>
        <row r="52">
          <cell r="B52" t="str">
            <v>ケント紙</v>
          </cell>
          <cell r="C52" t="str">
            <v>40*50</v>
          </cell>
          <cell r="D52" t="str">
            <v>枚</v>
          </cell>
          <cell r="E52">
            <v>736</v>
          </cell>
        </row>
        <row r="53">
          <cell r="B53" t="str">
            <v>雑　　品</v>
          </cell>
          <cell r="C53" t="str">
            <v>材料費の0.5％</v>
          </cell>
          <cell r="D53" t="str">
            <v>式</v>
          </cell>
        </row>
        <row r="54">
          <cell r="B54" t="str">
            <v>雑 器 材</v>
          </cell>
          <cell r="C54" t="str">
            <v>直接作業費の0.5％</v>
          </cell>
          <cell r="D54" t="str">
            <v>式</v>
          </cell>
        </row>
        <row r="55">
          <cell r="B55" t="str">
            <v>消耗品費等</v>
          </cell>
          <cell r="C55" t="str">
            <v>直接作業費の5％</v>
          </cell>
          <cell r="D55" t="str">
            <v>式</v>
          </cell>
        </row>
        <row r="56">
          <cell r="B56" t="str">
            <v>図　　工</v>
          </cell>
          <cell r="C56" t="str">
            <v>人</v>
          </cell>
          <cell r="D56">
            <v>20600</v>
          </cell>
          <cell r="E56">
            <v>20600</v>
          </cell>
        </row>
        <row r="57">
          <cell r="B57" t="str">
            <v>コンクリート杭１</v>
          </cell>
          <cell r="C57" t="str">
            <v>90mm*90mm*60cm</v>
          </cell>
          <cell r="D57" t="str">
            <v>本</v>
          </cell>
          <cell r="E57">
            <v>770</v>
          </cell>
        </row>
        <row r="58">
          <cell r="B58" t="str">
            <v>鋲</v>
          </cell>
          <cell r="C58" t="str">
            <v>本</v>
          </cell>
          <cell r="D58">
            <v>900</v>
          </cell>
          <cell r="E58">
            <v>900</v>
          </cell>
        </row>
        <row r="59">
          <cell r="B59" t="str">
            <v>コンクリート杭２</v>
          </cell>
          <cell r="C59" t="str">
            <v>12cm*12cm*120cm</v>
          </cell>
          <cell r="D59" t="str">
            <v>本</v>
          </cell>
          <cell r="E59">
            <v>1440</v>
          </cell>
        </row>
        <row r="60">
          <cell r="B60" t="str">
            <v>土の一軸圧縮試験</v>
          </cell>
          <cell r="C60" t="str">
            <v>試料</v>
          </cell>
          <cell r="D60">
            <v>13200</v>
          </cell>
          <cell r="E60">
            <v>13200</v>
          </cell>
        </row>
      </sheetData>
      <sheetData sheetId="8"/>
      <sheetData sheetId="9"/>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（緊急整備型）</v>
          </cell>
          <cell r="Y33" t="str">
            <v>地区別調書</v>
          </cell>
          <cell r="Z33" t="str">
            <v>（緊急整備型）</v>
          </cell>
          <cell r="AA33" t="str">
            <v>地区別調書</v>
          </cell>
          <cell r="AB33" t="str">
            <v>地区別調書</v>
          </cell>
        </row>
        <row r="35">
          <cell r="AD35" t="str">
            <v>江崎</v>
          </cell>
          <cell r="AE35" t="str">
            <v>地区 (単位:千円)</v>
          </cell>
        </row>
        <row r="37">
          <cell r="U37" t="str">
            <v>　全</v>
          </cell>
          <cell r="V37" t="str">
            <v>体　</v>
          </cell>
          <cell r="W37">
            <v>9</v>
          </cell>
          <cell r="X37" t="str">
            <v>年度まで</v>
          </cell>
          <cell r="Y37">
            <v>9</v>
          </cell>
          <cell r="Z37" t="str">
            <v>年度</v>
          </cell>
          <cell r="AA37">
            <v>10</v>
          </cell>
          <cell r="AB37" t="str">
            <v>年度以降</v>
          </cell>
          <cell r="AC37">
            <v>10</v>
          </cell>
          <cell r="AD37" t="str">
            <v>年度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2513135</v>
          </cell>
          <cell r="S41">
            <v>956507</v>
          </cell>
          <cell r="T41">
            <v>290000</v>
          </cell>
          <cell r="U41">
            <v>1556628</v>
          </cell>
          <cell r="V41">
            <v>350000</v>
          </cell>
          <cell r="W41">
            <v>956507</v>
          </cell>
          <cell r="X41">
            <v>956507</v>
          </cell>
          <cell r="Y41">
            <v>1556628</v>
          </cell>
          <cell r="Z41">
            <v>290000</v>
          </cell>
          <cell r="AA41">
            <v>1556628</v>
          </cell>
          <cell r="AB41">
            <v>1556628</v>
          </cell>
          <cell r="AC41">
            <v>350000</v>
          </cell>
          <cell r="AD41">
            <v>350000</v>
          </cell>
        </row>
        <row r="44">
          <cell r="P44" t="str">
            <v>(1)</v>
          </cell>
          <cell r="Q44" t="str">
            <v>工事費</v>
          </cell>
          <cell r="R44">
            <v>2237200</v>
          </cell>
          <cell r="S44">
            <v>807273.98</v>
          </cell>
          <cell r="T44">
            <v>264270.3</v>
          </cell>
          <cell r="U44">
            <v>1429926.02</v>
          </cell>
          <cell r="V44">
            <v>320200</v>
          </cell>
          <cell r="W44">
            <v>807273.98</v>
          </cell>
          <cell r="X44">
            <v>807273.98</v>
          </cell>
          <cell r="Y44">
            <v>1429926.02</v>
          </cell>
          <cell r="Z44">
            <v>264270.3</v>
          </cell>
          <cell r="AA44">
            <v>1429926.02</v>
          </cell>
          <cell r="AB44">
            <v>1429926.02</v>
          </cell>
          <cell r="AC44">
            <v>320200</v>
          </cell>
          <cell r="AD44">
            <v>320200</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区画整理　</v>
          </cell>
          <cell r="T46">
            <v>73</v>
          </cell>
          <cell r="U46">
            <v>1180200</v>
          </cell>
          <cell r="V46">
            <v>29.099999999999998</v>
          </cell>
          <cell r="W46">
            <v>539100.19999999995</v>
          </cell>
          <cell r="X46">
            <v>7.2</v>
          </cell>
          <cell r="Y46">
            <v>144520.29999999999</v>
          </cell>
          <cell r="Z46">
            <v>43.900000000000006</v>
          </cell>
          <cell r="AA46">
            <v>641099.80000000005</v>
          </cell>
          <cell r="AB46">
            <v>10</v>
          </cell>
          <cell r="AC46">
            <v>110000</v>
          </cell>
          <cell r="AD46">
            <v>110000</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畑 か ん　</v>
          </cell>
          <cell r="T48">
            <v>73</v>
          </cell>
          <cell r="U48">
            <v>1057000</v>
          </cell>
          <cell r="V48">
            <v>0</v>
          </cell>
          <cell r="W48">
            <v>268173.78000000003</v>
          </cell>
          <cell r="X48" t="str">
            <v>貯水池</v>
          </cell>
          <cell r="Y48">
            <v>119750</v>
          </cell>
          <cell r="Z48">
            <v>73</v>
          </cell>
          <cell r="AA48">
            <v>788826.22</v>
          </cell>
          <cell r="AB48" t="str">
            <v>貯水池</v>
          </cell>
          <cell r="AC48">
            <v>210200</v>
          </cell>
          <cell r="AD48">
            <v>210200</v>
          </cell>
        </row>
        <row r="55">
          <cell r="P55" t="str">
            <v>(2)</v>
          </cell>
          <cell r="Q55" t="str">
            <v>測量試験費</v>
          </cell>
          <cell r="R55">
            <v>132400</v>
          </cell>
          <cell r="S55">
            <v>102573.84999999999</v>
          </cell>
          <cell r="T55">
            <v>14175</v>
          </cell>
          <cell r="U55">
            <v>29826.150000000009</v>
          </cell>
          <cell r="V55">
            <v>18000</v>
          </cell>
          <cell r="W55">
            <v>102573.84999999999</v>
          </cell>
          <cell r="X55">
            <v>102573.84999999999</v>
          </cell>
          <cell r="Y55">
            <v>29826.150000000009</v>
          </cell>
          <cell r="Z55">
            <v>14175</v>
          </cell>
          <cell r="AA55">
            <v>29826.150000000009</v>
          </cell>
          <cell r="AB55">
            <v>29826.150000000009</v>
          </cell>
          <cell r="AC55">
            <v>18000</v>
          </cell>
          <cell r="AD55">
            <v>18000</v>
          </cell>
        </row>
        <row r="57">
          <cell r="P57" t="str">
            <v>(4)</v>
          </cell>
          <cell r="Q57" t="str">
            <v>用地費及び</v>
          </cell>
        </row>
        <row r="58">
          <cell r="Q58" t="str">
            <v>　　　補償費</v>
          </cell>
          <cell r="R58">
            <v>61500</v>
          </cell>
          <cell r="S58">
            <v>19498.363000000001</v>
          </cell>
          <cell r="T58">
            <v>5368.17</v>
          </cell>
          <cell r="U58">
            <v>42001.637000000002</v>
          </cell>
          <cell r="V58">
            <v>3300</v>
          </cell>
          <cell r="W58">
            <v>19498.363000000001</v>
          </cell>
          <cell r="X58">
            <v>19498.363000000001</v>
          </cell>
          <cell r="Y58">
            <v>42001.637000000002</v>
          </cell>
          <cell r="Z58">
            <v>5368.17</v>
          </cell>
          <cell r="AA58">
            <v>42001.637000000002</v>
          </cell>
          <cell r="AB58">
            <v>42001.637000000002</v>
          </cell>
          <cell r="AC58">
            <v>3300</v>
          </cell>
          <cell r="AD58">
            <v>3300</v>
          </cell>
        </row>
        <row r="61">
          <cell r="P61" t="str">
            <v>(6)</v>
          </cell>
          <cell r="Q61" t="str">
            <v>換地費</v>
          </cell>
          <cell r="R61">
            <v>48000</v>
          </cell>
          <cell r="S61">
            <v>12161.9</v>
          </cell>
          <cell r="T61">
            <v>2037</v>
          </cell>
          <cell r="U61">
            <v>35838.1</v>
          </cell>
          <cell r="V61">
            <v>2500</v>
          </cell>
          <cell r="W61">
            <v>12161.9</v>
          </cell>
          <cell r="X61">
            <v>12161.9</v>
          </cell>
          <cell r="Y61">
            <v>35838.1</v>
          </cell>
          <cell r="Z61">
            <v>2037</v>
          </cell>
          <cell r="AA61">
            <v>35838.1</v>
          </cell>
          <cell r="AB61">
            <v>35838.1</v>
          </cell>
          <cell r="AC61">
            <v>2500</v>
          </cell>
          <cell r="AD61">
            <v>2500</v>
          </cell>
        </row>
        <row r="64">
          <cell r="P64" t="str">
            <v>(7)</v>
          </cell>
          <cell r="Q64" t="str">
            <v>工事雑費</v>
          </cell>
          <cell r="R64">
            <v>34035</v>
          </cell>
          <cell r="S64">
            <v>14998.906999999999</v>
          </cell>
          <cell r="T64">
            <v>4149.53</v>
          </cell>
          <cell r="U64">
            <v>19036.093000000001</v>
          </cell>
          <cell r="V64">
            <v>6000</v>
          </cell>
          <cell r="W64">
            <v>14998.906999999999</v>
          </cell>
          <cell r="X64">
            <v>14998.906999999999</v>
          </cell>
          <cell r="Y64">
            <v>19036.093000000001</v>
          </cell>
          <cell r="Z64">
            <v>4149.53</v>
          </cell>
          <cell r="AA64">
            <v>19036.093000000001</v>
          </cell>
          <cell r="AB64">
            <v>19036.093000000001</v>
          </cell>
          <cell r="AC64">
            <v>6000</v>
          </cell>
          <cell r="AD64">
            <v>6000</v>
          </cell>
        </row>
        <row r="67">
          <cell r="Q67" t="str">
            <v>小計</v>
          </cell>
          <cell r="R67">
            <v>2513135</v>
          </cell>
          <cell r="S67">
            <v>956507</v>
          </cell>
          <cell r="T67">
            <v>290000</v>
          </cell>
          <cell r="U67">
            <v>1556628</v>
          </cell>
          <cell r="V67">
            <v>350000</v>
          </cell>
          <cell r="W67">
            <v>956507</v>
          </cell>
          <cell r="X67">
            <v>956507</v>
          </cell>
          <cell r="Y67">
            <v>1556628</v>
          </cell>
          <cell r="Z67">
            <v>290000</v>
          </cell>
          <cell r="AA67">
            <v>1556628</v>
          </cell>
          <cell r="AB67">
            <v>1556628</v>
          </cell>
          <cell r="AC67">
            <v>350000</v>
          </cell>
          <cell r="AD67">
            <v>350000</v>
          </cell>
        </row>
        <row r="70">
          <cell r="P70" t="str">
            <v>２．</v>
          </cell>
          <cell r="Q70" t="str">
            <v>地方事務費</v>
          </cell>
          <cell r="R70">
            <v>150788</v>
          </cell>
          <cell r="S70">
            <v>55940</v>
          </cell>
          <cell r="T70">
            <v>15950</v>
          </cell>
          <cell r="U70">
            <v>94848</v>
          </cell>
          <cell r="V70">
            <v>17500</v>
          </cell>
          <cell r="W70">
            <v>55940</v>
          </cell>
          <cell r="X70">
            <v>55940</v>
          </cell>
          <cell r="Y70">
            <v>94848</v>
          </cell>
          <cell r="Z70">
            <v>15950</v>
          </cell>
          <cell r="AA70">
            <v>94848</v>
          </cell>
          <cell r="AB70">
            <v>94848</v>
          </cell>
          <cell r="AC70">
            <v>17500</v>
          </cell>
          <cell r="AD70">
            <v>17500</v>
          </cell>
        </row>
        <row r="73">
          <cell r="Q73" t="str">
            <v>合計</v>
          </cell>
          <cell r="R73">
            <v>2663923</v>
          </cell>
          <cell r="S73">
            <v>1012447</v>
          </cell>
          <cell r="T73">
            <v>305950</v>
          </cell>
          <cell r="U73">
            <v>1651476</v>
          </cell>
          <cell r="V73">
            <v>367500</v>
          </cell>
          <cell r="W73">
            <v>1012447</v>
          </cell>
          <cell r="X73">
            <v>1012447</v>
          </cell>
          <cell r="Y73">
            <v>1651476</v>
          </cell>
          <cell r="Z73">
            <v>305950</v>
          </cell>
          <cell r="AA73">
            <v>1651476</v>
          </cell>
          <cell r="AB73">
            <v>1651476</v>
          </cell>
          <cell r="AC73">
            <v>367500</v>
          </cell>
          <cell r="AD73">
            <v>367500</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畑地帯総合整備事業（緊急整備型）</v>
          </cell>
          <cell r="AJ81" t="str">
            <v>地区名 :</v>
          </cell>
          <cell r="AK81" t="str">
            <v>江崎</v>
          </cell>
          <cell r="AL81" t="str">
            <v>地区</v>
          </cell>
          <cell r="AM81" t="str">
            <v>沖縄総合事務局</v>
          </cell>
          <cell r="AN81" t="str">
            <v xml:space="preserve"> (単位:千円)</v>
          </cell>
          <cell r="AO81" t="str">
            <v>地区名 :</v>
          </cell>
          <cell r="AP81" t="str">
            <v>江崎</v>
          </cell>
          <cell r="AQ81" t="str">
            <v>地区</v>
          </cell>
          <cell r="AR81" t="str">
            <v>沖縄総合事務局</v>
          </cell>
          <cell r="AS81" t="str">
            <v xml:space="preserve"> (単位:千円)</v>
          </cell>
          <cell r="AT81" t="str">
            <v>地区名 :</v>
          </cell>
          <cell r="AU81" t="str">
            <v>地区名 :</v>
          </cell>
          <cell r="AV81" t="str">
            <v>地区</v>
          </cell>
          <cell r="AW81" t="str">
            <v>江崎</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350000</v>
          </cell>
          <cell r="AL87">
            <v>350000</v>
          </cell>
          <cell r="AM87">
            <v>350000</v>
          </cell>
          <cell r="AN87">
            <v>350000</v>
          </cell>
          <cell r="AT87">
            <v>350000</v>
          </cell>
        </row>
        <row r="90">
          <cell r="AI90" t="str">
            <v>(1)</v>
          </cell>
          <cell r="AJ90" t="str">
            <v>工事費</v>
          </cell>
          <cell r="AK90">
            <v>320200</v>
          </cell>
          <cell r="AL90">
            <v>320200</v>
          </cell>
          <cell r="AM90">
            <v>320200</v>
          </cell>
          <cell r="AN90">
            <v>320200</v>
          </cell>
          <cell r="AT90">
            <v>320200</v>
          </cell>
        </row>
        <row r="91">
          <cell r="AQ91" t="str">
            <v xml:space="preserve">ha </v>
          </cell>
        </row>
        <row r="92">
          <cell r="AN92" t="str">
            <v>区画整理　</v>
          </cell>
          <cell r="AO92">
            <v>10</v>
          </cell>
          <cell r="AP92">
            <v>110000</v>
          </cell>
          <cell r="AQ92">
            <v>10</v>
          </cell>
          <cell r="AR92">
            <v>110000</v>
          </cell>
          <cell r="AS92">
            <v>110000</v>
          </cell>
          <cell r="AT92">
            <v>110000</v>
          </cell>
        </row>
        <row r="95">
          <cell r="AQ95" t="str">
            <v xml:space="preserve">ha </v>
          </cell>
        </row>
        <row r="96">
          <cell r="AN96" t="str">
            <v>畑 か ん　</v>
          </cell>
          <cell r="AO96" t="str">
            <v>貯水池</v>
          </cell>
          <cell r="AP96">
            <v>210200</v>
          </cell>
          <cell r="AQ96" t="str">
            <v>貯水池</v>
          </cell>
          <cell r="AR96">
            <v>210200</v>
          </cell>
          <cell r="AS96">
            <v>210200</v>
          </cell>
          <cell r="AT96">
            <v>210200</v>
          </cell>
        </row>
        <row r="108">
          <cell r="AW108" t="str">
            <v>設計委託</v>
          </cell>
          <cell r="AX108">
            <v>2000</v>
          </cell>
          <cell r="AY108" t="str">
            <v>：ボーリング調査</v>
          </cell>
        </row>
        <row r="109">
          <cell r="AI109" t="str">
            <v>(2)</v>
          </cell>
          <cell r="AJ109" t="str">
            <v>測量試験費</v>
          </cell>
          <cell r="AK109">
            <v>18000</v>
          </cell>
          <cell r="AL109" t="str">
            <v>施工管理</v>
          </cell>
          <cell r="AM109">
            <v>16000</v>
          </cell>
          <cell r="AN109">
            <v>18000</v>
          </cell>
          <cell r="AO109" t="str">
            <v>施工管理</v>
          </cell>
          <cell r="AP109">
            <v>16000</v>
          </cell>
          <cell r="AQ109">
            <v>18000</v>
          </cell>
          <cell r="AR109" t="str">
            <v>施工管理</v>
          </cell>
          <cell r="AS109">
            <v>16000</v>
          </cell>
          <cell r="AT109">
            <v>18000</v>
          </cell>
          <cell r="AU109" t="str">
            <v>施工管理</v>
          </cell>
          <cell r="AV109">
            <v>16000</v>
          </cell>
          <cell r="AW109" t="str">
            <v>施工管理</v>
          </cell>
          <cell r="AX109">
            <v>16000</v>
          </cell>
        </row>
        <row r="111">
          <cell r="AK111" t="str">
            <v>用地費及び</v>
          </cell>
          <cell r="AL111" t="str">
            <v>用地買収費</v>
          </cell>
          <cell r="AM111">
            <v>3000</v>
          </cell>
          <cell r="AN111" t="str">
            <v>：5，172㎡×580=3,000</v>
          </cell>
          <cell r="AO111" t="str">
            <v>用地買収費</v>
          </cell>
          <cell r="AP111">
            <v>3000</v>
          </cell>
          <cell r="AQ111" t="str">
            <v>：5，172㎡×580=3,000</v>
          </cell>
          <cell r="AR111" t="str">
            <v>用地買収費</v>
          </cell>
          <cell r="AS111">
            <v>3000</v>
          </cell>
          <cell r="AT111" t="str">
            <v>：5，172㎡×580=3,000</v>
          </cell>
          <cell r="AU111" t="str">
            <v>用地買収費</v>
          </cell>
          <cell r="AV111">
            <v>3000</v>
          </cell>
          <cell r="AW111" t="str">
            <v>：5，172㎡×580=3,000</v>
          </cell>
          <cell r="AX111">
            <v>3000</v>
          </cell>
          <cell r="AY111" t="str">
            <v>：5，172㎡×580=3,000</v>
          </cell>
        </row>
        <row r="112">
          <cell r="AI112" t="str">
            <v>(4)</v>
          </cell>
          <cell r="AJ112" t="str">
            <v>　　　補償費</v>
          </cell>
          <cell r="AK112">
            <v>3300</v>
          </cell>
          <cell r="AL112" t="str">
            <v>作物補償費</v>
          </cell>
          <cell r="AM112">
            <v>300</v>
          </cell>
          <cell r="AN112" t="str">
            <v>：電柱　3本×100=300</v>
          </cell>
          <cell r="AO112">
            <v>3300</v>
          </cell>
          <cell r="AP112" t="str">
            <v>作物補償費</v>
          </cell>
          <cell r="AQ112">
            <v>300</v>
          </cell>
          <cell r="AR112" t="str">
            <v>：電柱　3本×100=300</v>
          </cell>
          <cell r="AS112">
            <v>3300</v>
          </cell>
          <cell r="AT112">
            <v>3300</v>
          </cell>
          <cell r="AU112">
            <v>300</v>
          </cell>
          <cell r="AV112" t="str">
            <v>：電柱　3本×100=300</v>
          </cell>
          <cell r="AW112" t="str">
            <v>作物補償費</v>
          </cell>
          <cell r="AX112">
            <v>300</v>
          </cell>
          <cell r="AY112" t="str">
            <v>：電柱　3本×100=300</v>
          </cell>
        </row>
        <row r="115">
          <cell r="AI115" t="str">
            <v>(6)</v>
          </cell>
          <cell r="AJ115" t="str">
            <v>換地費</v>
          </cell>
          <cell r="AK115">
            <v>2500</v>
          </cell>
          <cell r="AL115">
            <v>2500</v>
          </cell>
          <cell r="AM115">
            <v>2500</v>
          </cell>
          <cell r="AN115">
            <v>2500</v>
          </cell>
          <cell r="AT115">
            <v>2500</v>
          </cell>
        </row>
        <row r="118">
          <cell r="AI118" t="str">
            <v>(7)</v>
          </cell>
          <cell r="AJ118" t="str">
            <v>工事雑費</v>
          </cell>
          <cell r="AK118">
            <v>6000</v>
          </cell>
          <cell r="AL118">
            <v>6000</v>
          </cell>
          <cell r="AM118">
            <v>6000</v>
          </cell>
          <cell r="AN118">
            <v>6000</v>
          </cell>
          <cell r="AT118">
            <v>6000</v>
          </cell>
        </row>
        <row r="121">
          <cell r="AK121" t="str">
            <v>合計</v>
          </cell>
          <cell r="AL121">
            <v>350000</v>
          </cell>
          <cell r="AM121">
            <v>350000</v>
          </cell>
          <cell r="AN121">
            <v>350000</v>
          </cell>
          <cell r="AO121">
            <v>350000</v>
          </cell>
          <cell r="AT121">
            <v>350000</v>
          </cell>
        </row>
      </sheetData>
      <sheetData sheetId="1" refreshError="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様式"/>
      <sheetName val="基金調べ"/>
      <sheetName val="【チェックリスト】"/>
      <sheetName val="内閣府作業用（変更しないでください）"/>
      <sheetName val="事業名一覧"/>
      <sheetName val="―"/>
    </sheetNames>
    <sheetDataSet>
      <sheetData sheetId="0" refreshError="1"/>
      <sheetData sheetId="1" refreshError="1"/>
      <sheetData sheetId="2" refreshError="1"/>
      <sheetData sheetId="3" refreshError="1"/>
      <sheetData sheetId="4" refreshError="1"/>
      <sheetData sheetId="5" refreshError="1">
        <row r="1">
          <cell r="D1">
            <v>1</v>
          </cell>
        </row>
        <row r="2">
          <cell r="D2">
            <v>2</v>
          </cell>
        </row>
        <row r="3">
          <cell r="D3">
            <v>3</v>
          </cell>
        </row>
        <row r="4">
          <cell r="D4">
            <v>4</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概要"/>
      <sheetName val="A-9 (新)"/>
      <sheetName val="平均工期"/>
      <sheetName val="執行計画"/>
      <sheetName val="嘉田延期理由"/>
      <sheetName val="指摘(局)"/>
      <sheetName val="指摘(本省)"/>
      <sheetName val="法手続き"/>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laroux"/>
      <sheetName val="表紙(H14完了)"/>
      <sheetName val="内訳(H14完了)"/>
      <sheetName val="総括(H14完了)"/>
      <sheetName val="地区別(H14完了）"/>
      <sheetName val="事務費（H14完了）"/>
      <sheetName val="請負調書(H14完了）"/>
      <sheetName val="用地補償(H14完了）"/>
      <sheetName val="財産(H14完了）"/>
      <sheetName val="工雑（H14完了）"/>
      <sheetName val="収支(H13完了)"/>
      <sheetName val="精算(H14完了)"/>
      <sheetName val="国庫振分(H14完了)"/>
      <sheetName val="執行00"/>
      <sheetName val="収支00"/>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水岳</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1884125</v>
          </cell>
          <cell r="S41">
            <v>1178540</v>
          </cell>
          <cell r="T41">
            <v>3599.9999999999995</v>
          </cell>
          <cell r="U41">
            <v>705585</v>
          </cell>
          <cell r="V41">
            <v>13000</v>
          </cell>
          <cell r="W41">
            <v>1178540</v>
          </cell>
          <cell r="X41">
            <v>1178540</v>
          </cell>
          <cell r="Y41">
            <v>705585</v>
          </cell>
          <cell r="Z41">
            <v>3599.9999999999995</v>
          </cell>
          <cell r="AA41">
            <v>705585</v>
          </cell>
          <cell r="AB41">
            <v>705585</v>
          </cell>
          <cell r="AC41">
            <v>13000</v>
          </cell>
          <cell r="AD41">
            <v>13000</v>
          </cell>
        </row>
        <row r="44">
          <cell r="P44" t="str">
            <v>(1)</v>
          </cell>
          <cell r="Q44" t="str">
            <v>工事費</v>
          </cell>
          <cell r="R44">
            <v>1772820</v>
          </cell>
          <cell r="S44">
            <v>1107542.8500000001</v>
          </cell>
          <cell r="T44">
            <v>3451.35</v>
          </cell>
          <cell r="U44">
            <v>665277.15</v>
          </cell>
          <cell r="V44">
            <v>10875</v>
          </cell>
          <cell r="W44">
            <v>1107542.8500000001</v>
          </cell>
          <cell r="X44">
            <v>1107542.8500000001</v>
          </cell>
          <cell r="Y44">
            <v>665277.15</v>
          </cell>
          <cell r="Z44">
            <v>3451.35</v>
          </cell>
          <cell r="AA44">
            <v>665277.15</v>
          </cell>
          <cell r="AB44">
            <v>665277.15</v>
          </cell>
          <cell r="AC44">
            <v>10875</v>
          </cell>
          <cell r="AD44">
            <v>10875</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畑 か ん　</v>
          </cell>
          <cell r="T46">
            <v>100</v>
          </cell>
          <cell r="U46">
            <v>589190</v>
          </cell>
          <cell r="V46">
            <v>46.3</v>
          </cell>
          <cell r="W46">
            <v>276781.02</v>
          </cell>
          <cell r="X46">
            <v>0</v>
          </cell>
          <cell r="Y46">
            <v>0</v>
          </cell>
          <cell r="Z46">
            <v>53.7</v>
          </cell>
          <cell r="AA46">
            <v>312408.98</v>
          </cell>
          <cell r="AB46">
            <v>0</v>
          </cell>
          <cell r="AC46">
            <v>0</v>
          </cell>
          <cell r="AD46">
            <v>0</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区画整理　</v>
          </cell>
          <cell r="T48">
            <v>100</v>
          </cell>
          <cell r="U48">
            <v>1183630</v>
          </cell>
          <cell r="V48">
            <v>47.5</v>
          </cell>
          <cell r="W48">
            <v>830761.83</v>
          </cell>
          <cell r="X48" t="str">
            <v xml:space="preserve">付帯工 </v>
          </cell>
          <cell r="Y48">
            <v>3451.35</v>
          </cell>
          <cell r="Z48">
            <v>52.5</v>
          </cell>
          <cell r="AA48">
            <v>352868.17000000004</v>
          </cell>
          <cell r="AB48" t="str">
            <v xml:space="preserve">付帯工 </v>
          </cell>
          <cell r="AC48">
            <v>10875</v>
          </cell>
          <cell r="AD48">
            <v>10875</v>
          </cell>
        </row>
        <row r="55">
          <cell r="P55" t="str">
            <v>(2)</v>
          </cell>
          <cell r="Q55" t="str">
            <v>測量試験費</v>
          </cell>
          <cell r="R55">
            <v>44380</v>
          </cell>
          <cell r="S55">
            <v>41407.730000000003</v>
          </cell>
          <cell r="T55">
            <v>0</v>
          </cell>
          <cell r="U55">
            <v>2972.2699999999968</v>
          </cell>
          <cell r="V55">
            <v>1300</v>
          </cell>
          <cell r="W55">
            <v>41407.730000000003</v>
          </cell>
          <cell r="X55">
            <v>41407.730000000003</v>
          </cell>
          <cell r="Y55">
            <v>2972.2699999999968</v>
          </cell>
          <cell r="Z55">
            <v>0</v>
          </cell>
          <cell r="AA55">
            <v>2972.2699999999968</v>
          </cell>
          <cell r="AB55">
            <v>2972.2699999999968</v>
          </cell>
          <cell r="AC55">
            <v>1300</v>
          </cell>
          <cell r="AD55">
            <v>1300</v>
          </cell>
        </row>
        <row r="57">
          <cell r="P57" t="str">
            <v>(4)</v>
          </cell>
          <cell r="Q57" t="str">
            <v>用地費及び</v>
          </cell>
        </row>
        <row r="58">
          <cell r="Q58" t="str">
            <v>　　　補償費</v>
          </cell>
          <cell r="R58">
            <v>2270</v>
          </cell>
          <cell r="S58">
            <v>1780.797</v>
          </cell>
          <cell r="T58">
            <v>59.286999999999999</v>
          </cell>
          <cell r="U58">
            <v>489.20299999999997</v>
          </cell>
          <cell r="V58">
            <v>500</v>
          </cell>
          <cell r="W58">
            <v>1780.797</v>
          </cell>
          <cell r="X58">
            <v>1780.797</v>
          </cell>
          <cell r="Y58">
            <v>489.20299999999997</v>
          </cell>
          <cell r="Z58">
            <v>59.286999999999999</v>
          </cell>
          <cell r="AA58">
            <v>489.20299999999997</v>
          </cell>
          <cell r="AB58">
            <v>489.20299999999997</v>
          </cell>
          <cell r="AC58">
            <v>500</v>
          </cell>
          <cell r="AD58">
            <v>500</v>
          </cell>
        </row>
        <row r="61">
          <cell r="P61" t="str">
            <v>(6)</v>
          </cell>
          <cell r="Q61" t="str">
            <v>換地費</v>
          </cell>
          <cell r="R61">
            <v>29630</v>
          </cell>
          <cell r="S61">
            <v>7434.7</v>
          </cell>
          <cell r="T61">
            <v>0</v>
          </cell>
          <cell r="U61">
            <v>22195.3</v>
          </cell>
          <cell r="V61">
            <v>0</v>
          </cell>
          <cell r="W61">
            <v>7434.7</v>
          </cell>
          <cell r="X61">
            <v>7434.7</v>
          </cell>
          <cell r="Y61">
            <v>22195.3</v>
          </cell>
          <cell r="Z61">
            <v>0</v>
          </cell>
          <cell r="AA61">
            <v>22195.3</v>
          </cell>
          <cell r="AB61">
            <v>22195.3</v>
          </cell>
          <cell r="AC61">
            <v>0</v>
          </cell>
          <cell r="AD61">
            <v>0</v>
          </cell>
        </row>
        <row r="64">
          <cell r="P64" t="str">
            <v>(7)</v>
          </cell>
          <cell r="Q64" t="str">
            <v>工事雑費</v>
          </cell>
          <cell r="R64">
            <v>35025</v>
          </cell>
          <cell r="S64">
            <v>20373.923000000003</v>
          </cell>
          <cell r="T64">
            <v>89.363</v>
          </cell>
          <cell r="U64">
            <v>14651.076999999997</v>
          </cell>
          <cell r="V64">
            <v>325</v>
          </cell>
          <cell r="W64">
            <v>20373.923000000003</v>
          </cell>
          <cell r="X64">
            <v>20373.923000000003</v>
          </cell>
          <cell r="Y64">
            <v>14651.076999999997</v>
          </cell>
          <cell r="Z64">
            <v>89.363</v>
          </cell>
          <cell r="AA64">
            <v>14651.076999999997</v>
          </cell>
          <cell r="AB64">
            <v>14651.076999999997</v>
          </cell>
          <cell r="AC64">
            <v>325</v>
          </cell>
          <cell r="AD64">
            <v>325</v>
          </cell>
        </row>
        <row r="67">
          <cell r="Q67" t="str">
            <v>小計</v>
          </cell>
          <cell r="R67">
            <v>1884125</v>
          </cell>
          <cell r="S67">
            <v>1178540</v>
          </cell>
          <cell r="T67">
            <v>3599.9999999999995</v>
          </cell>
          <cell r="U67">
            <v>705585</v>
          </cell>
          <cell r="V67">
            <v>13000</v>
          </cell>
          <cell r="W67">
            <v>1178540</v>
          </cell>
          <cell r="X67">
            <v>1178540</v>
          </cell>
          <cell r="Y67">
            <v>705585</v>
          </cell>
          <cell r="Z67">
            <v>3599.9999999999995</v>
          </cell>
          <cell r="AA67">
            <v>705585</v>
          </cell>
          <cell r="AB67">
            <v>705585</v>
          </cell>
          <cell r="AC67">
            <v>13000</v>
          </cell>
          <cell r="AD67">
            <v>13000</v>
          </cell>
        </row>
        <row r="70">
          <cell r="P70" t="str">
            <v>２．</v>
          </cell>
          <cell r="Q70" t="str">
            <v>地方事務費</v>
          </cell>
          <cell r="R70">
            <v>113044</v>
          </cell>
          <cell r="S70">
            <v>70692</v>
          </cell>
          <cell r="T70">
            <v>196</v>
          </cell>
          <cell r="U70">
            <v>42352</v>
          </cell>
          <cell r="V70">
            <v>648</v>
          </cell>
          <cell r="W70">
            <v>70692</v>
          </cell>
          <cell r="X70">
            <v>70692</v>
          </cell>
          <cell r="Y70">
            <v>42352</v>
          </cell>
          <cell r="Z70">
            <v>196</v>
          </cell>
          <cell r="AA70">
            <v>42352</v>
          </cell>
          <cell r="AB70">
            <v>42352</v>
          </cell>
          <cell r="AC70">
            <v>648</v>
          </cell>
          <cell r="AD70">
            <v>648</v>
          </cell>
        </row>
        <row r="73">
          <cell r="Q73" t="str">
            <v>合計</v>
          </cell>
          <cell r="R73">
            <v>1997169</v>
          </cell>
          <cell r="S73">
            <v>1249232</v>
          </cell>
          <cell r="T73">
            <v>3795.9999999999995</v>
          </cell>
          <cell r="U73">
            <v>747937</v>
          </cell>
          <cell r="V73">
            <v>13648</v>
          </cell>
          <cell r="W73">
            <v>1249232</v>
          </cell>
          <cell r="X73">
            <v>1249232</v>
          </cell>
          <cell r="Y73">
            <v>747937</v>
          </cell>
          <cell r="Z73">
            <v>3795.9999999999995</v>
          </cell>
          <cell r="AA73">
            <v>747937</v>
          </cell>
          <cell r="AB73">
            <v>747937</v>
          </cell>
          <cell r="AC73">
            <v>13648</v>
          </cell>
          <cell r="AD73">
            <v>13648</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水岳</v>
          </cell>
          <cell r="AL81" t="str">
            <v>地区</v>
          </cell>
          <cell r="AM81" t="str">
            <v>沖縄総合事務局</v>
          </cell>
          <cell r="AN81" t="str">
            <v xml:space="preserve"> (単位:千円)</v>
          </cell>
          <cell r="AO81" t="str">
            <v>地区名 :</v>
          </cell>
          <cell r="AP81" t="str">
            <v>水岳</v>
          </cell>
          <cell r="AQ81" t="str">
            <v>地区</v>
          </cell>
          <cell r="AR81" t="str">
            <v>沖縄総合事務局</v>
          </cell>
          <cell r="AS81" t="str">
            <v xml:space="preserve"> (単位:千円)</v>
          </cell>
          <cell r="AT81" t="str">
            <v>地区名 :</v>
          </cell>
          <cell r="AU81" t="str">
            <v>地区名 :</v>
          </cell>
          <cell r="AV81" t="str">
            <v>地区</v>
          </cell>
          <cell r="AW81" t="str">
            <v>水岳</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13000</v>
          </cell>
          <cell r="AL87">
            <v>13000</v>
          </cell>
          <cell r="AM87">
            <v>13000</v>
          </cell>
          <cell r="AN87">
            <v>13000</v>
          </cell>
          <cell r="AT87">
            <v>13000</v>
          </cell>
        </row>
        <row r="90">
          <cell r="AI90" t="str">
            <v>(1)</v>
          </cell>
          <cell r="AJ90" t="str">
            <v>工事費</v>
          </cell>
          <cell r="AK90" t="str">
            <v>工事費</v>
          </cell>
        </row>
        <row r="91">
          <cell r="AQ91" t="str">
            <v xml:space="preserve">ha </v>
          </cell>
        </row>
        <row r="92">
          <cell r="AN92" t="str">
            <v>畑 か ん　</v>
          </cell>
          <cell r="AO92">
            <v>0</v>
          </cell>
          <cell r="AP92">
            <v>0</v>
          </cell>
          <cell r="AQ92">
            <v>0</v>
          </cell>
          <cell r="AR92">
            <v>0</v>
          </cell>
          <cell r="AS92">
            <v>0</v>
          </cell>
          <cell r="AT92">
            <v>0</v>
          </cell>
        </row>
        <row r="95">
          <cell r="AQ95" t="str">
            <v xml:space="preserve">ha </v>
          </cell>
        </row>
        <row r="96">
          <cell r="AN96" t="str">
            <v>区画整理　</v>
          </cell>
          <cell r="AO96" t="str">
            <v xml:space="preserve">付帯工 </v>
          </cell>
          <cell r="AP96">
            <v>10875</v>
          </cell>
          <cell r="AQ96" t="str">
            <v>Ⅲ型　一式</v>
          </cell>
          <cell r="AR96">
            <v>10875</v>
          </cell>
          <cell r="AS96" t="str">
            <v>Ⅲ型　一式</v>
          </cell>
          <cell r="AT96">
            <v>10875</v>
          </cell>
          <cell r="AU96" t="str">
            <v>Ⅲ型　一式</v>
          </cell>
          <cell r="AV96" t="str">
            <v>Ⅲ型　一式</v>
          </cell>
          <cell r="AW96" t="str">
            <v>Ⅲ型　一式</v>
          </cell>
        </row>
        <row r="108">
          <cell r="AW108" t="str">
            <v>設計委託</v>
          </cell>
          <cell r="AX108">
            <v>1000</v>
          </cell>
          <cell r="AY108" t="str">
            <v xml:space="preserve">    分筆測量　300千円</v>
          </cell>
        </row>
        <row r="109">
          <cell r="AI109" t="str">
            <v>(2)</v>
          </cell>
          <cell r="AJ109" t="str">
            <v>測量試験費</v>
          </cell>
          <cell r="AK109">
            <v>1300</v>
          </cell>
          <cell r="AL109" t="str">
            <v>施工管理</v>
          </cell>
          <cell r="AM109">
            <v>0</v>
          </cell>
          <cell r="AN109">
            <v>1300</v>
          </cell>
          <cell r="AO109" t="str">
            <v>施工管理</v>
          </cell>
          <cell r="AP109">
            <v>0</v>
          </cell>
          <cell r="AQ109">
            <v>1300</v>
          </cell>
          <cell r="AR109" t="str">
            <v>施工管理</v>
          </cell>
          <cell r="AS109">
            <v>0</v>
          </cell>
          <cell r="AT109">
            <v>1300</v>
          </cell>
          <cell r="AU109" t="str">
            <v>施工管理</v>
          </cell>
          <cell r="AV109">
            <v>0</v>
          </cell>
          <cell r="AW109" t="str">
            <v>施工管理</v>
          </cell>
          <cell r="AX109">
            <v>0</v>
          </cell>
        </row>
        <row r="111">
          <cell r="AK111" t="str">
            <v>用地費及び</v>
          </cell>
          <cell r="AL111" t="str">
            <v>用地費</v>
          </cell>
          <cell r="AM111">
            <v>500</v>
          </cell>
          <cell r="AN111" t="str">
            <v>用地費</v>
          </cell>
          <cell r="AO111">
            <v>500</v>
          </cell>
          <cell r="AP111" t="str">
            <v>用地費</v>
          </cell>
          <cell r="AQ111">
            <v>500</v>
          </cell>
          <cell r="AR111" t="str">
            <v>用地費</v>
          </cell>
          <cell r="AS111">
            <v>500</v>
          </cell>
          <cell r="AW111" t="str">
            <v>用地費</v>
          </cell>
          <cell r="AX111">
            <v>500</v>
          </cell>
        </row>
        <row r="112">
          <cell r="AI112" t="str">
            <v>(4)</v>
          </cell>
          <cell r="AJ112" t="str">
            <v>　　　補償費</v>
          </cell>
          <cell r="AK112">
            <v>500</v>
          </cell>
          <cell r="AL112" t="str">
            <v>作物補償費</v>
          </cell>
          <cell r="AM112">
            <v>0</v>
          </cell>
          <cell r="AN112">
            <v>500</v>
          </cell>
          <cell r="AO112" t="str">
            <v>作物補償費</v>
          </cell>
          <cell r="AP112">
            <v>0</v>
          </cell>
          <cell r="AQ112">
            <v>500</v>
          </cell>
          <cell r="AR112" t="str">
            <v>作物補償費</v>
          </cell>
          <cell r="AS112">
            <v>0</v>
          </cell>
          <cell r="AT112">
            <v>500</v>
          </cell>
          <cell r="AU112" t="str">
            <v>作物補償費</v>
          </cell>
          <cell r="AV112">
            <v>0</v>
          </cell>
          <cell r="AW112" t="str">
            <v>作物補償費</v>
          </cell>
          <cell r="AX112">
            <v>0</v>
          </cell>
        </row>
        <row r="115">
          <cell r="AI115" t="str">
            <v>(6)</v>
          </cell>
          <cell r="AJ115" t="str">
            <v>換地費</v>
          </cell>
          <cell r="AK115">
            <v>0</v>
          </cell>
          <cell r="AL115">
            <v>0</v>
          </cell>
          <cell r="AM115">
            <v>0</v>
          </cell>
          <cell r="AN115">
            <v>0</v>
          </cell>
          <cell r="AT115">
            <v>0</v>
          </cell>
        </row>
        <row r="118">
          <cell r="AI118" t="str">
            <v>(7)</v>
          </cell>
          <cell r="AJ118" t="str">
            <v>工事雑費</v>
          </cell>
          <cell r="AK118">
            <v>325</v>
          </cell>
          <cell r="AL118">
            <v>325</v>
          </cell>
          <cell r="AM118">
            <v>325</v>
          </cell>
          <cell r="AN118">
            <v>325</v>
          </cell>
          <cell r="AT118">
            <v>325</v>
          </cell>
        </row>
        <row r="121">
          <cell r="AK121" t="str">
            <v>合計</v>
          </cell>
          <cell r="AL121">
            <v>13000</v>
          </cell>
          <cell r="AM121">
            <v>13000</v>
          </cell>
          <cell r="AN121">
            <v>13000</v>
          </cell>
          <cell r="AO121">
            <v>13000</v>
          </cell>
          <cell r="AT121">
            <v>13000</v>
          </cell>
        </row>
      </sheetData>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盛山</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1117605</v>
          </cell>
          <cell r="S41">
            <v>916467</v>
          </cell>
          <cell r="T41">
            <v>21300</v>
          </cell>
          <cell r="U41">
            <v>201138</v>
          </cell>
          <cell r="V41">
            <v>22000</v>
          </cell>
          <cell r="W41">
            <v>916467</v>
          </cell>
          <cell r="X41">
            <v>916467</v>
          </cell>
          <cell r="Y41">
            <v>201138</v>
          </cell>
          <cell r="Z41">
            <v>21300</v>
          </cell>
          <cell r="AA41">
            <v>201138</v>
          </cell>
          <cell r="AB41">
            <v>201138</v>
          </cell>
          <cell r="AC41">
            <v>22000</v>
          </cell>
          <cell r="AD41">
            <v>22000</v>
          </cell>
        </row>
        <row r="44">
          <cell r="P44" t="str">
            <v>(1)</v>
          </cell>
          <cell r="Q44" t="str">
            <v>工事費</v>
          </cell>
          <cell r="R44">
            <v>1040880</v>
          </cell>
          <cell r="S44">
            <v>855777.42999999993</v>
          </cell>
          <cell r="T44">
            <v>15414</v>
          </cell>
          <cell r="U44">
            <v>185102.57</v>
          </cell>
          <cell r="V44">
            <v>15900</v>
          </cell>
          <cell r="W44">
            <v>855777.42999999993</v>
          </cell>
          <cell r="X44">
            <v>855777.42999999993</v>
          </cell>
          <cell r="Y44">
            <v>185102.57</v>
          </cell>
          <cell r="Z44">
            <v>15414</v>
          </cell>
          <cell r="AA44">
            <v>185102.57</v>
          </cell>
          <cell r="AB44">
            <v>185102.57</v>
          </cell>
          <cell r="AC44">
            <v>15900</v>
          </cell>
          <cell r="AD44">
            <v>15900</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畑 か ん　</v>
          </cell>
          <cell r="T46">
            <v>68</v>
          </cell>
          <cell r="U46">
            <v>329780</v>
          </cell>
          <cell r="V46">
            <v>40.200000000000003</v>
          </cell>
          <cell r="W46">
            <v>313005.359</v>
          </cell>
          <cell r="X46" t="str">
            <v xml:space="preserve">付帯工 </v>
          </cell>
          <cell r="Y46">
            <v>9587.5499999999993</v>
          </cell>
          <cell r="Z46">
            <v>27.799999999999997</v>
          </cell>
          <cell r="AA46">
            <v>16774.641000000003</v>
          </cell>
          <cell r="AB46">
            <v>0</v>
          </cell>
          <cell r="AC46">
            <v>0</v>
          </cell>
          <cell r="AD46">
            <v>0</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区画整理　</v>
          </cell>
          <cell r="T48">
            <v>68</v>
          </cell>
          <cell r="U48">
            <v>711100</v>
          </cell>
          <cell r="V48">
            <v>28.3</v>
          </cell>
          <cell r="W48">
            <v>542772.071</v>
          </cell>
          <cell r="X48" t="str">
            <v xml:space="preserve">付帯工 </v>
          </cell>
          <cell r="Y48">
            <v>5826.45</v>
          </cell>
          <cell r="Z48">
            <v>39.700000000000003</v>
          </cell>
          <cell r="AA48">
            <v>168327.929</v>
          </cell>
          <cell r="AB48" t="str">
            <v xml:space="preserve">付帯工 </v>
          </cell>
          <cell r="AC48">
            <v>15900</v>
          </cell>
          <cell r="AD48">
            <v>15900</v>
          </cell>
        </row>
        <row r="55">
          <cell r="P55" t="str">
            <v>(2)</v>
          </cell>
          <cell r="Q55" t="str">
            <v>測量試験費</v>
          </cell>
          <cell r="R55">
            <v>29910</v>
          </cell>
          <cell r="S55">
            <v>29520</v>
          </cell>
          <cell r="T55">
            <v>0</v>
          </cell>
          <cell r="U55">
            <v>390</v>
          </cell>
          <cell r="V55">
            <v>1400</v>
          </cell>
          <cell r="W55">
            <v>29520</v>
          </cell>
          <cell r="X55">
            <v>29520</v>
          </cell>
          <cell r="Y55">
            <v>390</v>
          </cell>
          <cell r="Z55">
            <v>0</v>
          </cell>
          <cell r="AA55">
            <v>390</v>
          </cell>
          <cell r="AB55">
            <v>390</v>
          </cell>
          <cell r="AC55">
            <v>1400</v>
          </cell>
          <cell r="AD55">
            <v>1400</v>
          </cell>
        </row>
        <row r="57">
          <cell r="P57" t="str">
            <v>(4)</v>
          </cell>
          <cell r="Q57" t="str">
            <v>用地費及び</v>
          </cell>
        </row>
        <row r="58">
          <cell r="Q58" t="str">
            <v>　　　補償費</v>
          </cell>
          <cell r="R58">
            <v>2120</v>
          </cell>
          <cell r="S58">
            <v>1640.576</v>
          </cell>
          <cell r="T58">
            <v>0</v>
          </cell>
          <cell r="U58">
            <v>479.42399999999998</v>
          </cell>
          <cell r="V58">
            <v>150</v>
          </cell>
          <cell r="W58">
            <v>1640.576</v>
          </cell>
          <cell r="X58">
            <v>1640.576</v>
          </cell>
          <cell r="Y58">
            <v>479.42399999999998</v>
          </cell>
          <cell r="Z58">
            <v>0</v>
          </cell>
          <cell r="AA58">
            <v>479.42399999999998</v>
          </cell>
          <cell r="AB58">
            <v>479.42399999999998</v>
          </cell>
          <cell r="AC58">
            <v>150</v>
          </cell>
          <cell r="AD58">
            <v>150</v>
          </cell>
        </row>
        <row r="61">
          <cell r="P61" t="str">
            <v>(6)</v>
          </cell>
          <cell r="Q61" t="str">
            <v>換地費</v>
          </cell>
          <cell r="R61">
            <v>23600</v>
          </cell>
          <cell r="S61">
            <v>11019.08</v>
          </cell>
          <cell r="T61">
            <v>5355</v>
          </cell>
          <cell r="U61">
            <v>12580.92</v>
          </cell>
          <cell r="V61">
            <v>4000</v>
          </cell>
          <cell r="W61">
            <v>11019.08</v>
          </cell>
          <cell r="X61">
            <v>11019.08</v>
          </cell>
          <cell r="Y61">
            <v>12580.92</v>
          </cell>
          <cell r="Z61">
            <v>5355</v>
          </cell>
          <cell r="AA61">
            <v>12580.92</v>
          </cell>
          <cell r="AB61">
            <v>12580.92</v>
          </cell>
          <cell r="AC61">
            <v>4000</v>
          </cell>
          <cell r="AD61">
            <v>4000</v>
          </cell>
        </row>
        <row r="64">
          <cell r="P64" t="str">
            <v>(7)</v>
          </cell>
          <cell r="Q64" t="str">
            <v>工事雑費</v>
          </cell>
          <cell r="R64">
            <v>21095</v>
          </cell>
          <cell r="S64">
            <v>18509.914000000001</v>
          </cell>
          <cell r="T64">
            <v>531</v>
          </cell>
          <cell r="U64">
            <v>2585.0859999999993</v>
          </cell>
          <cell r="V64">
            <v>550</v>
          </cell>
          <cell r="W64">
            <v>18509.914000000001</v>
          </cell>
          <cell r="X64">
            <v>18509.914000000001</v>
          </cell>
          <cell r="Y64">
            <v>2585.0859999999993</v>
          </cell>
          <cell r="Z64">
            <v>531</v>
          </cell>
          <cell r="AA64">
            <v>2585.0859999999993</v>
          </cell>
          <cell r="AB64">
            <v>2585.0859999999993</v>
          </cell>
          <cell r="AC64">
            <v>550</v>
          </cell>
          <cell r="AD64">
            <v>550</v>
          </cell>
        </row>
        <row r="67">
          <cell r="Q67" t="str">
            <v>小計</v>
          </cell>
          <cell r="R67">
            <v>1117605</v>
          </cell>
          <cell r="S67">
            <v>916467</v>
          </cell>
          <cell r="T67">
            <v>21300</v>
          </cell>
          <cell r="U67">
            <v>201138</v>
          </cell>
          <cell r="V67">
            <v>22000</v>
          </cell>
          <cell r="W67">
            <v>916467</v>
          </cell>
          <cell r="X67">
            <v>916467</v>
          </cell>
          <cell r="Y67">
            <v>201138</v>
          </cell>
          <cell r="Z67">
            <v>21300</v>
          </cell>
          <cell r="AA67">
            <v>201138</v>
          </cell>
          <cell r="AB67">
            <v>201138</v>
          </cell>
          <cell r="AC67">
            <v>22000</v>
          </cell>
          <cell r="AD67">
            <v>22000</v>
          </cell>
        </row>
        <row r="70">
          <cell r="P70" t="str">
            <v>２．</v>
          </cell>
          <cell r="Q70" t="str">
            <v>地方事務費</v>
          </cell>
          <cell r="R70">
            <v>64656</v>
          </cell>
          <cell r="S70">
            <v>52726</v>
          </cell>
          <cell r="T70">
            <v>1168</v>
          </cell>
          <cell r="U70">
            <v>11930</v>
          </cell>
          <cell r="V70">
            <v>1100</v>
          </cell>
          <cell r="W70">
            <v>52726</v>
          </cell>
          <cell r="X70">
            <v>52726</v>
          </cell>
          <cell r="Y70">
            <v>11930</v>
          </cell>
          <cell r="Z70">
            <v>1168</v>
          </cell>
          <cell r="AA70">
            <v>11930</v>
          </cell>
          <cell r="AB70">
            <v>11930</v>
          </cell>
          <cell r="AC70">
            <v>1100</v>
          </cell>
          <cell r="AD70">
            <v>1100</v>
          </cell>
        </row>
        <row r="73">
          <cell r="Q73" t="str">
            <v>合計</v>
          </cell>
          <cell r="R73">
            <v>1182261</v>
          </cell>
          <cell r="S73">
            <v>969193</v>
          </cell>
          <cell r="T73">
            <v>22468</v>
          </cell>
          <cell r="U73">
            <v>213068</v>
          </cell>
          <cell r="V73">
            <v>23100</v>
          </cell>
          <cell r="W73">
            <v>969193</v>
          </cell>
          <cell r="X73">
            <v>969193</v>
          </cell>
          <cell r="Y73">
            <v>213068</v>
          </cell>
          <cell r="Z73">
            <v>22468</v>
          </cell>
          <cell r="AA73">
            <v>213068</v>
          </cell>
          <cell r="AB73">
            <v>213068</v>
          </cell>
          <cell r="AC73">
            <v>23100</v>
          </cell>
          <cell r="AD73">
            <v>23100</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盛山</v>
          </cell>
          <cell r="AL81" t="str">
            <v>地区</v>
          </cell>
          <cell r="AM81" t="str">
            <v>沖縄総合事務局</v>
          </cell>
          <cell r="AN81" t="str">
            <v xml:space="preserve"> (単位:千円)</v>
          </cell>
          <cell r="AO81" t="str">
            <v>地区名 :</v>
          </cell>
          <cell r="AP81" t="str">
            <v>盛山</v>
          </cell>
          <cell r="AQ81" t="str">
            <v>地区</v>
          </cell>
          <cell r="AR81" t="str">
            <v>沖縄総合事務局</v>
          </cell>
          <cell r="AS81" t="str">
            <v xml:space="preserve"> (単位:千円)</v>
          </cell>
          <cell r="AT81" t="str">
            <v>地区名 :</v>
          </cell>
          <cell r="AU81" t="str">
            <v>地区名 :</v>
          </cell>
          <cell r="AV81" t="str">
            <v>地区</v>
          </cell>
          <cell r="AW81" t="str">
            <v>盛山</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22000</v>
          </cell>
          <cell r="AL87">
            <v>22000</v>
          </cell>
          <cell r="AM87">
            <v>22000</v>
          </cell>
          <cell r="AN87">
            <v>22000</v>
          </cell>
          <cell r="AT87">
            <v>22000</v>
          </cell>
        </row>
        <row r="90">
          <cell r="AI90" t="str">
            <v>(1)</v>
          </cell>
          <cell r="AJ90" t="str">
            <v>工事費</v>
          </cell>
          <cell r="AK90" t="str">
            <v>工事費</v>
          </cell>
        </row>
        <row r="91">
          <cell r="AQ91" t="str">
            <v xml:space="preserve">ha </v>
          </cell>
        </row>
        <row r="92">
          <cell r="AN92" t="str">
            <v>畑 か ん　</v>
          </cell>
          <cell r="AO92">
            <v>0</v>
          </cell>
          <cell r="AP92">
            <v>0</v>
          </cell>
          <cell r="AQ92">
            <v>0</v>
          </cell>
          <cell r="AR92">
            <v>0</v>
          </cell>
          <cell r="AS92">
            <v>0</v>
          </cell>
          <cell r="AT92">
            <v>0</v>
          </cell>
        </row>
        <row r="95">
          <cell r="AQ95" t="str">
            <v xml:space="preserve">ha </v>
          </cell>
        </row>
        <row r="96">
          <cell r="AN96" t="str">
            <v>区画整理　</v>
          </cell>
          <cell r="AO96" t="str">
            <v xml:space="preserve">付帯工 </v>
          </cell>
          <cell r="AP96">
            <v>15900</v>
          </cell>
          <cell r="AQ96" t="str">
            <v>AS舗装　L=1,200m</v>
          </cell>
          <cell r="AR96">
            <v>15900</v>
          </cell>
          <cell r="AS96" t="str">
            <v>AS舗装　L=1,200m</v>
          </cell>
          <cell r="AT96">
            <v>15900</v>
          </cell>
          <cell r="AU96" t="str">
            <v>AS舗装　L=1,200m</v>
          </cell>
          <cell r="AV96" t="str">
            <v>AS舗装　L=1,200m</v>
          </cell>
          <cell r="AW96" t="str">
            <v>AS舗装　L=1,200m</v>
          </cell>
        </row>
        <row r="108">
          <cell r="AW108" t="str">
            <v>設計委託</v>
          </cell>
          <cell r="AX108">
            <v>1300</v>
          </cell>
          <cell r="AY108" t="str">
            <v>　　　　分筆測量　100千円</v>
          </cell>
        </row>
        <row r="109">
          <cell r="AI109" t="str">
            <v>(2)</v>
          </cell>
          <cell r="AJ109" t="str">
            <v>測量試験費</v>
          </cell>
          <cell r="AK109">
            <v>1400</v>
          </cell>
          <cell r="AL109" t="str">
            <v>(農道台帳)</v>
          </cell>
          <cell r="AM109">
            <v>1400</v>
          </cell>
          <cell r="AN109" t="str">
            <v>(農道台帳)</v>
          </cell>
          <cell r="AO109">
            <v>1400</v>
          </cell>
          <cell r="AP109" t="str">
            <v>(農道台帳)</v>
          </cell>
          <cell r="AQ109">
            <v>1400</v>
          </cell>
          <cell r="AR109" t="str">
            <v>(農道台帳)</v>
          </cell>
          <cell r="AT109">
            <v>1400</v>
          </cell>
          <cell r="AW109" t="str">
            <v>(農道台帳)</v>
          </cell>
        </row>
        <row r="111">
          <cell r="AK111" t="str">
            <v>用地費及び</v>
          </cell>
          <cell r="AL111" t="str">
            <v>用地費</v>
          </cell>
          <cell r="AM111">
            <v>150</v>
          </cell>
          <cell r="AN111" t="str">
            <v>用地費</v>
          </cell>
          <cell r="AO111">
            <v>150</v>
          </cell>
          <cell r="AP111" t="str">
            <v>用地費</v>
          </cell>
          <cell r="AQ111">
            <v>150</v>
          </cell>
          <cell r="AR111" t="str">
            <v>用地費</v>
          </cell>
          <cell r="AS111">
            <v>150</v>
          </cell>
          <cell r="AW111" t="str">
            <v>用地費</v>
          </cell>
          <cell r="AX111">
            <v>150</v>
          </cell>
        </row>
        <row r="112">
          <cell r="AI112" t="str">
            <v>(4)</v>
          </cell>
          <cell r="AJ112" t="str">
            <v>　　　補償費</v>
          </cell>
          <cell r="AK112">
            <v>150</v>
          </cell>
          <cell r="AL112" t="str">
            <v>作物補償費</v>
          </cell>
          <cell r="AM112">
            <v>0</v>
          </cell>
          <cell r="AN112">
            <v>150</v>
          </cell>
          <cell r="AO112" t="str">
            <v>作物補償費</v>
          </cell>
          <cell r="AP112">
            <v>0</v>
          </cell>
          <cell r="AQ112">
            <v>150</v>
          </cell>
          <cell r="AR112" t="str">
            <v>作物補償費</v>
          </cell>
          <cell r="AS112">
            <v>0</v>
          </cell>
          <cell r="AT112">
            <v>150</v>
          </cell>
          <cell r="AU112" t="str">
            <v>作物補償費</v>
          </cell>
          <cell r="AV112">
            <v>0</v>
          </cell>
          <cell r="AW112" t="str">
            <v>作物補償費</v>
          </cell>
          <cell r="AX112">
            <v>0</v>
          </cell>
        </row>
        <row r="115">
          <cell r="AI115" t="str">
            <v>(6)</v>
          </cell>
          <cell r="AJ115" t="str">
            <v>換地費</v>
          </cell>
          <cell r="AK115">
            <v>4000</v>
          </cell>
          <cell r="AL115">
            <v>4000</v>
          </cell>
          <cell r="AM115">
            <v>4000</v>
          </cell>
          <cell r="AN115">
            <v>4000</v>
          </cell>
          <cell r="AT115">
            <v>4000</v>
          </cell>
        </row>
        <row r="118">
          <cell r="AI118" t="str">
            <v>(7)</v>
          </cell>
          <cell r="AJ118" t="str">
            <v>工事雑費</v>
          </cell>
          <cell r="AK118">
            <v>550</v>
          </cell>
          <cell r="AL118">
            <v>550</v>
          </cell>
          <cell r="AM118">
            <v>550</v>
          </cell>
          <cell r="AN118">
            <v>550</v>
          </cell>
          <cell r="AT118">
            <v>550</v>
          </cell>
        </row>
        <row r="121">
          <cell r="AK121" t="str">
            <v>合計</v>
          </cell>
          <cell r="AL121">
            <v>22000</v>
          </cell>
          <cell r="AM121">
            <v>22000</v>
          </cell>
          <cell r="AN121">
            <v>22000</v>
          </cell>
          <cell r="AO121">
            <v>22000</v>
          </cell>
          <cell r="AT121">
            <v>22000</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財産港原"/>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石川</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0">
          <cell r="AD40">
            <v>69455</v>
          </cell>
          <cell r="AE40" t="str">
            <v>［　］はＨ９ゼロ国</v>
          </cell>
        </row>
        <row r="41">
          <cell r="P41" t="str">
            <v>１．</v>
          </cell>
          <cell r="Q41" t="str">
            <v>事業費</v>
          </cell>
          <cell r="R41">
            <v>1164337</v>
          </cell>
          <cell r="S41">
            <v>823000</v>
          </cell>
          <cell r="T41">
            <v>90000</v>
          </cell>
          <cell r="U41">
            <v>341337</v>
          </cell>
          <cell r="V41">
            <v>131738</v>
          </cell>
          <cell r="W41" t="str">
            <v>で内数</v>
          </cell>
          <cell r="X41">
            <v>823000</v>
          </cell>
          <cell r="Y41">
            <v>90000</v>
          </cell>
          <cell r="Z41">
            <v>90000</v>
          </cell>
          <cell r="AA41">
            <v>131738</v>
          </cell>
          <cell r="AB41">
            <v>341337</v>
          </cell>
          <cell r="AC41">
            <v>131738</v>
          </cell>
          <cell r="AD41">
            <v>131738</v>
          </cell>
          <cell r="AE41" t="str">
            <v>で内数</v>
          </cell>
        </row>
        <row r="43">
          <cell r="AD43">
            <v>67816</v>
          </cell>
        </row>
        <row r="44">
          <cell r="P44" t="str">
            <v>(1)</v>
          </cell>
          <cell r="Q44" t="str">
            <v>工事費</v>
          </cell>
          <cell r="R44">
            <v>984437</v>
          </cell>
          <cell r="S44">
            <v>671822.6399999999</v>
          </cell>
          <cell r="T44">
            <v>83545.350000000006</v>
          </cell>
          <cell r="U44">
            <v>312614.36000000004</v>
          </cell>
          <cell r="V44">
            <v>120604</v>
          </cell>
          <cell r="W44">
            <v>671822.6399999999</v>
          </cell>
          <cell r="X44">
            <v>671822.6399999999</v>
          </cell>
          <cell r="Y44">
            <v>312614.36000000004</v>
          </cell>
          <cell r="Z44">
            <v>83545.350000000006</v>
          </cell>
          <cell r="AA44">
            <v>312614.36000000004</v>
          </cell>
          <cell r="AB44">
            <v>312614.36000000004</v>
          </cell>
          <cell r="AC44">
            <v>120604</v>
          </cell>
          <cell r="AD44">
            <v>120604</v>
          </cell>
        </row>
        <row r="45">
          <cell r="U45" t="str">
            <v xml:space="preserve">ha </v>
          </cell>
          <cell r="V45" t="str">
            <v xml:space="preserve">ha </v>
          </cell>
          <cell r="W45" t="str">
            <v xml:space="preserve">ha </v>
          </cell>
          <cell r="X45" t="str">
            <v xml:space="preserve">ha </v>
          </cell>
          <cell r="Y45" t="str">
            <v>[管水路]</v>
          </cell>
          <cell r="Z45">
            <v>67816</v>
          </cell>
          <cell r="AA45" t="str">
            <v xml:space="preserve">ha </v>
          </cell>
          <cell r="AB45" t="str">
            <v>[管水路]</v>
          </cell>
          <cell r="AC45" t="str">
            <v>[管水路]</v>
          </cell>
          <cell r="AD45">
            <v>67816</v>
          </cell>
        </row>
        <row r="46">
          <cell r="S46" t="str">
            <v>畑 か ん　</v>
          </cell>
          <cell r="T46">
            <v>123</v>
          </cell>
          <cell r="U46">
            <v>661837</v>
          </cell>
          <cell r="V46">
            <v>0</v>
          </cell>
          <cell r="W46">
            <v>493484.32999999996</v>
          </cell>
          <cell r="X46" t="str">
            <v>管水路</v>
          </cell>
          <cell r="Y46">
            <v>83545.350000000006</v>
          </cell>
          <cell r="Z46">
            <v>123</v>
          </cell>
          <cell r="AA46">
            <v>168352.67000000004</v>
          </cell>
          <cell r="AB46" t="str">
            <v>管水路</v>
          </cell>
          <cell r="AC46">
            <v>120604</v>
          </cell>
          <cell r="AD46">
            <v>120604</v>
          </cell>
        </row>
        <row r="47">
          <cell r="U47" t="str">
            <v xml:space="preserve">m </v>
          </cell>
          <cell r="V47" t="str">
            <v xml:space="preserve">m </v>
          </cell>
          <cell r="W47" t="str">
            <v xml:space="preserve">m </v>
          </cell>
          <cell r="X47" t="str">
            <v xml:space="preserve">m </v>
          </cell>
          <cell r="Y47">
            <v>0</v>
          </cell>
          <cell r="Z47">
            <v>0</v>
          </cell>
          <cell r="AA47" t="str">
            <v xml:space="preserve">m </v>
          </cell>
          <cell r="AB47">
            <v>0</v>
          </cell>
          <cell r="AC47">
            <v>0</v>
          </cell>
          <cell r="AD47">
            <v>0</v>
          </cell>
        </row>
        <row r="48">
          <cell r="S48" t="str">
            <v xml:space="preserve">明渠排水  </v>
          </cell>
          <cell r="T48">
            <v>8111</v>
          </cell>
          <cell r="U48">
            <v>267600</v>
          </cell>
          <cell r="V48">
            <v>6706.5</v>
          </cell>
          <cell r="W48">
            <v>178338.31</v>
          </cell>
          <cell r="X48">
            <v>0</v>
          </cell>
          <cell r="Y48">
            <v>0</v>
          </cell>
          <cell r="Z48">
            <v>1404.5</v>
          </cell>
          <cell r="AA48">
            <v>89261.69</v>
          </cell>
          <cell r="AB48">
            <v>0</v>
          </cell>
          <cell r="AC48">
            <v>0</v>
          </cell>
          <cell r="AD48">
            <v>0</v>
          </cell>
        </row>
        <row r="49">
          <cell r="U49" t="str">
            <v xml:space="preserve">ha </v>
          </cell>
          <cell r="V49" t="str">
            <v xml:space="preserve">ha </v>
          </cell>
          <cell r="W49" t="str">
            <v xml:space="preserve">ha </v>
          </cell>
          <cell r="X49" t="str">
            <v xml:space="preserve">ha </v>
          </cell>
          <cell r="Y49">
            <v>0</v>
          </cell>
          <cell r="Z49">
            <v>0</v>
          </cell>
          <cell r="AA49" t="str">
            <v xml:space="preserve">ha </v>
          </cell>
          <cell r="AB49">
            <v>0</v>
          </cell>
          <cell r="AC49">
            <v>0</v>
          </cell>
          <cell r="AD49">
            <v>0</v>
          </cell>
        </row>
        <row r="50">
          <cell r="S50" t="str">
            <v xml:space="preserve">暗渠排水  </v>
          </cell>
          <cell r="T50">
            <v>22</v>
          </cell>
          <cell r="U50">
            <v>55000</v>
          </cell>
          <cell r="V50">
            <v>0</v>
          </cell>
          <cell r="W50">
            <v>0</v>
          </cell>
          <cell r="X50">
            <v>0</v>
          </cell>
          <cell r="Y50">
            <v>0</v>
          </cell>
          <cell r="Z50">
            <v>22</v>
          </cell>
          <cell r="AA50">
            <v>55000</v>
          </cell>
          <cell r="AB50">
            <v>0</v>
          </cell>
          <cell r="AC50">
            <v>0</v>
          </cell>
          <cell r="AD50">
            <v>0</v>
          </cell>
        </row>
        <row r="54">
          <cell r="AD54">
            <v>0</v>
          </cell>
        </row>
        <row r="55">
          <cell r="P55" t="str">
            <v>(2)</v>
          </cell>
          <cell r="Q55" t="str">
            <v>測量試験費</v>
          </cell>
          <cell r="R55">
            <v>72000</v>
          </cell>
          <cell r="S55">
            <v>71404.100000000006</v>
          </cell>
          <cell r="T55">
            <v>4021.5</v>
          </cell>
          <cell r="U55">
            <v>595.89999999999418</v>
          </cell>
          <cell r="V55">
            <v>2000</v>
          </cell>
          <cell r="W55">
            <v>71404.100000000006</v>
          </cell>
          <cell r="X55">
            <v>71404.100000000006</v>
          </cell>
          <cell r="Y55">
            <v>595.89999999999418</v>
          </cell>
          <cell r="Z55">
            <v>4021.5</v>
          </cell>
          <cell r="AA55">
            <v>595.89999999999418</v>
          </cell>
          <cell r="AB55">
            <v>595.89999999999418</v>
          </cell>
          <cell r="AC55">
            <v>2000</v>
          </cell>
          <cell r="AD55">
            <v>2000</v>
          </cell>
        </row>
        <row r="57">
          <cell r="P57" t="str">
            <v>(4)</v>
          </cell>
          <cell r="Q57" t="str">
            <v>用地費及び</v>
          </cell>
          <cell r="R57">
            <v>0</v>
          </cell>
          <cell r="S57">
            <v>0</v>
          </cell>
          <cell r="T57">
            <v>0</v>
          </cell>
          <cell r="U57">
            <v>0</v>
          </cell>
          <cell r="AD57">
            <v>0</v>
          </cell>
        </row>
        <row r="58">
          <cell r="Q58" t="str">
            <v>　　　補償費</v>
          </cell>
          <cell r="R58">
            <v>81700</v>
          </cell>
          <cell r="S58">
            <v>61132.858</v>
          </cell>
          <cell r="T58">
            <v>384.01400000000001</v>
          </cell>
          <cell r="U58">
            <v>20567.142</v>
          </cell>
          <cell r="V58">
            <v>4000</v>
          </cell>
          <cell r="W58">
            <v>61132.858</v>
          </cell>
          <cell r="X58">
            <v>61132.858</v>
          </cell>
          <cell r="Y58">
            <v>20567.142</v>
          </cell>
          <cell r="Z58">
            <v>384.01400000000001</v>
          </cell>
          <cell r="AA58">
            <v>20567.142</v>
          </cell>
          <cell r="AB58">
            <v>20567.142</v>
          </cell>
          <cell r="AC58">
            <v>4000</v>
          </cell>
          <cell r="AD58">
            <v>4000</v>
          </cell>
        </row>
        <row r="60">
          <cell r="AD60">
            <v>0</v>
          </cell>
        </row>
        <row r="61">
          <cell r="P61" t="str">
            <v>(6)</v>
          </cell>
          <cell r="Q61" t="str">
            <v>換地費</v>
          </cell>
          <cell r="R61">
            <v>0</v>
          </cell>
          <cell r="S61">
            <v>0</v>
          </cell>
          <cell r="T61">
            <v>0</v>
          </cell>
          <cell r="U61">
            <v>0</v>
          </cell>
          <cell r="V61">
            <v>2000</v>
          </cell>
          <cell r="W61">
            <v>0</v>
          </cell>
          <cell r="X61">
            <v>0</v>
          </cell>
          <cell r="Y61">
            <v>0</v>
          </cell>
          <cell r="Z61">
            <v>0</v>
          </cell>
          <cell r="AA61">
            <v>0</v>
          </cell>
          <cell r="AB61">
            <v>0</v>
          </cell>
          <cell r="AC61">
            <v>2000</v>
          </cell>
          <cell r="AD61">
            <v>2000</v>
          </cell>
        </row>
        <row r="63">
          <cell r="AD63">
            <v>1639</v>
          </cell>
        </row>
        <row r="64">
          <cell r="P64" t="str">
            <v>(7)</v>
          </cell>
          <cell r="Q64" t="str">
            <v>工事雑費</v>
          </cell>
          <cell r="R64">
            <v>26200</v>
          </cell>
          <cell r="S64">
            <v>18640.401999999998</v>
          </cell>
          <cell r="T64">
            <v>2049.136</v>
          </cell>
          <cell r="U64">
            <v>7559.5980000000018</v>
          </cell>
          <cell r="V64">
            <v>3134</v>
          </cell>
          <cell r="W64">
            <v>18640.401999999998</v>
          </cell>
          <cell r="X64">
            <v>18640.401999999998</v>
          </cell>
          <cell r="Y64">
            <v>7559.5980000000018</v>
          </cell>
          <cell r="Z64">
            <v>2049.136</v>
          </cell>
          <cell r="AA64">
            <v>7559.5980000000018</v>
          </cell>
          <cell r="AB64">
            <v>7559.5980000000018</v>
          </cell>
          <cell r="AC64">
            <v>3134</v>
          </cell>
          <cell r="AD64">
            <v>3134</v>
          </cell>
        </row>
        <row r="66">
          <cell r="AD66">
            <v>69455</v>
          </cell>
        </row>
        <row r="67">
          <cell r="Q67" t="str">
            <v>小計</v>
          </cell>
          <cell r="R67">
            <v>1164337</v>
          </cell>
          <cell r="S67">
            <v>823000</v>
          </cell>
          <cell r="T67">
            <v>90000</v>
          </cell>
          <cell r="U67">
            <v>341337</v>
          </cell>
          <cell r="V67">
            <v>131738</v>
          </cell>
          <cell r="W67">
            <v>823000</v>
          </cell>
          <cell r="X67">
            <v>823000</v>
          </cell>
          <cell r="Y67">
            <v>341337</v>
          </cell>
          <cell r="Z67">
            <v>90000</v>
          </cell>
          <cell r="AA67">
            <v>341337</v>
          </cell>
          <cell r="AB67">
            <v>341337</v>
          </cell>
          <cell r="AC67">
            <v>131738</v>
          </cell>
          <cell r="AD67">
            <v>131738</v>
          </cell>
        </row>
        <row r="69">
          <cell r="AD69">
            <v>3472</v>
          </cell>
          <cell r="AE69" t="str">
            <v xml:space="preserve"> ゼロ国事務費 5.5%</v>
          </cell>
        </row>
        <row r="70">
          <cell r="P70" t="str">
            <v>２．</v>
          </cell>
          <cell r="Q70" t="str">
            <v>地方事務費</v>
          </cell>
          <cell r="R70">
            <v>68786</v>
          </cell>
          <cell r="S70">
            <v>48930</v>
          </cell>
          <cell r="T70">
            <v>4950</v>
          </cell>
          <cell r="U70">
            <v>19856</v>
          </cell>
          <cell r="V70">
            <v>6586</v>
          </cell>
          <cell r="W70" t="str">
            <v xml:space="preserve"> 一般事務費 5.0%</v>
          </cell>
          <cell r="X70">
            <v>48930</v>
          </cell>
          <cell r="Y70">
            <v>4950</v>
          </cell>
          <cell r="Z70">
            <v>4950</v>
          </cell>
          <cell r="AA70">
            <v>6586</v>
          </cell>
          <cell r="AB70">
            <v>19856</v>
          </cell>
          <cell r="AC70">
            <v>6586</v>
          </cell>
          <cell r="AD70">
            <v>6586</v>
          </cell>
          <cell r="AE70" t="str">
            <v xml:space="preserve"> 一般事務費 5.0%</v>
          </cell>
        </row>
        <row r="72">
          <cell r="AD72">
            <v>72927</v>
          </cell>
        </row>
        <row r="73">
          <cell r="Q73" t="str">
            <v>合計</v>
          </cell>
          <cell r="R73">
            <v>1233123</v>
          </cell>
          <cell r="S73">
            <v>871930</v>
          </cell>
          <cell r="T73">
            <v>94950</v>
          </cell>
          <cell r="U73">
            <v>361193</v>
          </cell>
          <cell r="V73">
            <v>138324</v>
          </cell>
          <cell r="W73">
            <v>871930</v>
          </cell>
          <cell r="X73">
            <v>871930</v>
          </cell>
          <cell r="Y73">
            <v>361193</v>
          </cell>
          <cell r="Z73">
            <v>94950</v>
          </cell>
          <cell r="AA73">
            <v>361193</v>
          </cell>
          <cell r="AB73">
            <v>361193</v>
          </cell>
          <cell r="AC73">
            <v>138324</v>
          </cell>
          <cell r="AD73">
            <v>138324</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石川</v>
          </cell>
          <cell r="AL81" t="str">
            <v>地区</v>
          </cell>
          <cell r="AM81" t="str">
            <v>沖縄総合事務局</v>
          </cell>
          <cell r="AN81" t="str">
            <v xml:space="preserve"> (単位:千円)</v>
          </cell>
          <cell r="AO81" t="str">
            <v>地区名 :</v>
          </cell>
          <cell r="AP81" t="str">
            <v>石川</v>
          </cell>
          <cell r="AQ81" t="str">
            <v>地区</v>
          </cell>
          <cell r="AR81" t="str">
            <v>沖縄総合事務局</v>
          </cell>
          <cell r="AS81" t="str">
            <v xml:space="preserve"> (単位:千円)</v>
          </cell>
          <cell r="AT81" t="str">
            <v>地区名 :</v>
          </cell>
          <cell r="AU81" t="str">
            <v>地区名 :</v>
          </cell>
          <cell r="AV81" t="str">
            <v>地区</v>
          </cell>
          <cell r="AW81" t="str">
            <v>石川</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5">
          <cell r="AW85" t="str">
            <v>［　］はゼロ国で内数</v>
          </cell>
        </row>
        <row r="86">
          <cell r="AT86">
            <v>69455</v>
          </cell>
        </row>
        <row r="87">
          <cell r="AI87" t="str">
            <v>１．</v>
          </cell>
          <cell r="AJ87" t="str">
            <v>事業費</v>
          </cell>
          <cell r="AK87">
            <v>131738</v>
          </cell>
          <cell r="AL87">
            <v>131738</v>
          </cell>
          <cell r="AM87">
            <v>131738</v>
          </cell>
          <cell r="AN87">
            <v>131738</v>
          </cell>
          <cell r="AT87">
            <v>131738</v>
          </cell>
        </row>
        <row r="89">
          <cell r="AT89">
            <v>67816</v>
          </cell>
        </row>
        <row r="90">
          <cell r="AI90" t="str">
            <v>(1)</v>
          </cell>
          <cell r="AJ90" t="str">
            <v>工事費</v>
          </cell>
          <cell r="AK90">
            <v>120604</v>
          </cell>
          <cell r="AL90">
            <v>120604</v>
          </cell>
          <cell r="AM90">
            <v>120604</v>
          </cell>
          <cell r="AN90">
            <v>120604</v>
          </cell>
          <cell r="AT90">
            <v>120604</v>
          </cell>
        </row>
        <row r="91">
          <cell r="AQ91" t="str">
            <v>[管水路]</v>
          </cell>
          <cell r="AR91">
            <v>67816</v>
          </cell>
          <cell r="AS91">
            <v>67816</v>
          </cell>
          <cell r="AT91">
            <v>67816</v>
          </cell>
        </row>
        <row r="92">
          <cell r="AN92" t="str">
            <v>畑 か ん　</v>
          </cell>
          <cell r="AO92" t="str">
            <v>管水路</v>
          </cell>
          <cell r="AP92">
            <v>120604</v>
          </cell>
          <cell r="AQ92" t="str">
            <v>管水路</v>
          </cell>
          <cell r="AR92">
            <v>120604</v>
          </cell>
          <cell r="AS92">
            <v>120604</v>
          </cell>
          <cell r="AT92">
            <v>120604</v>
          </cell>
        </row>
        <row r="95">
          <cell r="AQ95">
            <v>0</v>
          </cell>
          <cell r="AR95">
            <v>0</v>
          </cell>
          <cell r="AS95">
            <v>0</v>
          </cell>
          <cell r="AT95">
            <v>0</v>
          </cell>
        </row>
        <row r="96">
          <cell r="AN96" t="str">
            <v xml:space="preserve">明渠排水  </v>
          </cell>
          <cell r="AO96">
            <v>0</v>
          </cell>
          <cell r="AP96">
            <v>0</v>
          </cell>
          <cell r="AQ96">
            <v>0</v>
          </cell>
          <cell r="AR96">
            <v>0</v>
          </cell>
          <cell r="AS96">
            <v>0</v>
          </cell>
          <cell r="AT96">
            <v>0</v>
          </cell>
        </row>
        <row r="100">
          <cell r="AN100" t="str">
            <v xml:space="preserve">暗渠排水  </v>
          </cell>
        </row>
        <row r="108">
          <cell r="AT108">
            <v>0</v>
          </cell>
          <cell r="AU108" t="str">
            <v>設計委託</v>
          </cell>
          <cell r="AV108">
            <v>2000</v>
          </cell>
          <cell r="AW108" t="str">
            <v>設計委託</v>
          </cell>
          <cell r="AX108">
            <v>2000</v>
          </cell>
        </row>
        <row r="109">
          <cell r="AI109" t="str">
            <v>(2)</v>
          </cell>
          <cell r="AJ109" t="str">
            <v>測量試験費</v>
          </cell>
          <cell r="AK109">
            <v>2000</v>
          </cell>
          <cell r="AL109" t="str">
            <v>施工管理</v>
          </cell>
          <cell r="AM109">
            <v>0</v>
          </cell>
          <cell r="AN109">
            <v>2000</v>
          </cell>
          <cell r="AO109" t="str">
            <v>施工管理</v>
          </cell>
          <cell r="AP109">
            <v>0</v>
          </cell>
          <cell r="AQ109">
            <v>2000</v>
          </cell>
          <cell r="AR109" t="str">
            <v>施工管理</v>
          </cell>
          <cell r="AS109">
            <v>0</v>
          </cell>
          <cell r="AT109">
            <v>2000</v>
          </cell>
          <cell r="AU109" t="str">
            <v>施工管理</v>
          </cell>
          <cell r="AV109">
            <v>0</v>
          </cell>
          <cell r="AW109" t="str">
            <v>施工管理</v>
          </cell>
          <cell r="AX109">
            <v>0</v>
          </cell>
        </row>
        <row r="111">
          <cell r="AK111" t="str">
            <v>用地費及び</v>
          </cell>
          <cell r="AL111">
            <v>0</v>
          </cell>
          <cell r="AM111" t="str">
            <v>用地費</v>
          </cell>
          <cell r="AN111">
            <v>2000</v>
          </cell>
          <cell r="AO111">
            <v>0</v>
          </cell>
          <cell r="AP111" t="str">
            <v>用地費</v>
          </cell>
          <cell r="AQ111">
            <v>2000</v>
          </cell>
          <cell r="AR111">
            <v>0</v>
          </cell>
          <cell r="AS111" t="str">
            <v>用地費</v>
          </cell>
          <cell r="AT111">
            <v>0</v>
          </cell>
          <cell r="AU111" t="str">
            <v>用地費</v>
          </cell>
          <cell r="AV111">
            <v>2000</v>
          </cell>
          <cell r="AW111" t="str">
            <v>用地費</v>
          </cell>
          <cell r="AX111">
            <v>2000</v>
          </cell>
        </row>
        <row r="112">
          <cell r="AI112" t="str">
            <v>(4)</v>
          </cell>
          <cell r="AJ112" t="str">
            <v>　　　補償費</v>
          </cell>
          <cell r="AK112">
            <v>4000</v>
          </cell>
          <cell r="AL112" t="str">
            <v>作物補償費</v>
          </cell>
          <cell r="AM112">
            <v>2000</v>
          </cell>
          <cell r="AN112">
            <v>4000</v>
          </cell>
          <cell r="AO112" t="str">
            <v>作物補償費</v>
          </cell>
          <cell r="AP112">
            <v>2000</v>
          </cell>
          <cell r="AQ112">
            <v>4000</v>
          </cell>
          <cell r="AR112" t="str">
            <v>作物補償費</v>
          </cell>
          <cell r="AS112">
            <v>2000</v>
          </cell>
          <cell r="AT112">
            <v>4000</v>
          </cell>
          <cell r="AU112" t="str">
            <v>作物補償費</v>
          </cell>
          <cell r="AV112">
            <v>2000</v>
          </cell>
          <cell r="AW112" t="str">
            <v>作物補償費</v>
          </cell>
          <cell r="AX112">
            <v>2000</v>
          </cell>
        </row>
        <row r="114">
          <cell r="AT114">
            <v>0</v>
          </cell>
        </row>
        <row r="115">
          <cell r="AI115" t="str">
            <v>(6)</v>
          </cell>
          <cell r="AJ115" t="str">
            <v>換地費</v>
          </cell>
          <cell r="AK115">
            <v>2000</v>
          </cell>
          <cell r="AL115">
            <v>2000</v>
          </cell>
          <cell r="AM115">
            <v>2000</v>
          </cell>
          <cell r="AN115">
            <v>2000</v>
          </cell>
          <cell r="AT115">
            <v>2000</v>
          </cell>
        </row>
        <row r="117">
          <cell r="AT117">
            <v>1639</v>
          </cell>
        </row>
        <row r="118">
          <cell r="AI118" t="str">
            <v>(7)</v>
          </cell>
          <cell r="AJ118" t="str">
            <v>工事雑費</v>
          </cell>
          <cell r="AK118">
            <v>3134</v>
          </cell>
          <cell r="AL118">
            <v>3134</v>
          </cell>
          <cell r="AM118">
            <v>3134</v>
          </cell>
          <cell r="AN118">
            <v>3134</v>
          </cell>
          <cell r="AT118">
            <v>3134</v>
          </cell>
        </row>
        <row r="120">
          <cell r="AT120">
            <v>69455</v>
          </cell>
        </row>
        <row r="121">
          <cell r="AK121" t="str">
            <v>合計</v>
          </cell>
          <cell r="AL121">
            <v>131738</v>
          </cell>
          <cell r="AM121">
            <v>131738</v>
          </cell>
          <cell r="AN121">
            <v>131738</v>
          </cell>
          <cell r="AO121">
            <v>131738</v>
          </cell>
          <cell r="AT121">
            <v>131738</v>
          </cell>
        </row>
      </sheetData>
      <sheetData sheetId="1" refreshError="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前原</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1536392</v>
          </cell>
          <cell r="S41">
            <v>1460899.9999999998</v>
          </cell>
          <cell r="T41">
            <v>234366</v>
          </cell>
          <cell r="U41">
            <v>75492.000000000233</v>
          </cell>
          <cell r="V41">
            <v>72492</v>
          </cell>
          <cell r="W41">
            <v>1460899.9999999998</v>
          </cell>
          <cell r="X41">
            <v>1460899.9999999998</v>
          </cell>
          <cell r="Y41">
            <v>75492.000000000233</v>
          </cell>
          <cell r="Z41">
            <v>234366</v>
          </cell>
          <cell r="AA41">
            <v>75492.000000000233</v>
          </cell>
          <cell r="AB41">
            <v>75492.000000000233</v>
          </cell>
          <cell r="AC41">
            <v>72492</v>
          </cell>
          <cell r="AD41">
            <v>72492</v>
          </cell>
        </row>
        <row r="44">
          <cell r="P44" t="str">
            <v>(1)</v>
          </cell>
          <cell r="Q44" t="str">
            <v>工事費</v>
          </cell>
          <cell r="R44">
            <v>1326955</v>
          </cell>
          <cell r="S44">
            <v>1261268.44</v>
          </cell>
          <cell r="T44">
            <v>225702.75</v>
          </cell>
          <cell r="U44">
            <v>65686.560000000056</v>
          </cell>
          <cell r="V44">
            <v>64593</v>
          </cell>
          <cell r="W44">
            <v>1261268.44</v>
          </cell>
          <cell r="X44">
            <v>1261268.44</v>
          </cell>
          <cell r="Y44">
            <v>65686.560000000056</v>
          </cell>
          <cell r="Z44">
            <v>225702.75</v>
          </cell>
          <cell r="AA44">
            <v>65686.560000000056</v>
          </cell>
          <cell r="AB44">
            <v>65686.560000000056</v>
          </cell>
          <cell r="AC44">
            <v>64593</v>
          </cell>
          <cell r="AD44">
            <v>64593</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 xml:space="preserve">畑 か ん     </v>
          </cell>
          <cell r="T46">
            <v>61</v>
          </cell>
          <cell r="U46">
            <v>757560</v>
          </cell>
          <cell r="V46">
            <v>50</v>
          </cell>
          <cell r="W46">
            <v>707027.92999999993</v>
          </cell>
          <cell r="X46">
            <v>50</v>
          </cell>
          <cell r="Y46">
            <v>225702.75</v>
          </cell>
          <cell r="Z46">
            <v>11</v>
          </cell>
          <cell r="AA46">
            <v>50532.070000000065</v>
          </cell>
          <cell r="AB46">
            <v>9</v>
          </cell>
          <cell r="AC46">
            <v>50500</v>
          </cell>
          <cell r="AD46">
            <v>50500</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区画整理   　</v>
          </cell>
          <cell r="T48">
            <v>20</v>
          </cell>
          <cell r="U48">
            <v>321075</v>
          </cell>
          <cell r="V48">
            <v>18.3</v>
          </cell>
          <cell r="W48">
            <v>306469.45</v>
          </cell>
          <cell r="X48">
            <v>0</v>
          </cell>
          <cell r="Y48">
            <v>0</v>
          </cell>
          <cell r="Z48">
            <v>1.6999999999999993</v>
          </cell>
          <cell r="AA48">
            <v>14605.549999999988</v>
          </cell>
          <cell r="AB48" t="str">
            <v xml:space="preserve">付帯工 </v>
          </cell>
          <cell r="AC48">
            <v>14093</v>
          </cell>
          <cell r="AD48">
            <v>14093</v>
          </cell>
        </row>
        <row r="49">
          <cell r="U49" t="str">
            <v xml:space="preserve">ha </v>
          </cell>
          <cell r="V49" t="str">
            <v xml:space="preserve">ha </v>
          </cell>
          <cell r="W49" t="str">
            <v xml:space="preserve">ha </v>
          </cell>
          <cell r="X49" t="str">
            <v xml:space="preserve">ha </v>
          </cell>
          <cell r="Y49" t="str">
            <v xml:space="preserve">ha </v>
          </cell>
          <cell r="Z49" t="str">
            <v xml:space="preserve">ha </v>
          </cell>
          <cell r="AA49" t="str">
            <v xml:space="preserve">ha </v>
          </cell>
          <cell r="AB49" t="str">
            <v xml:space="preserve">ha </v>
          </cell>
          <cell r="AC49" t="str">
            <v xml:space="preserve">ha </v>
          </cell>
        </row>
        <row r="50">
          <cell r="S50" t="str">
            <v xml:space="preserve">農地造成 　  </v>
          </cell>
          <cell r="T50">
            <v>20</v>
          </cell>
          <cell r="U50">
            <v>248320</v>
          </cell>
          <cell r="V50">
            <v>18.399999999999999</v>
          </cell>
          <cell r="W50">
            <v>247771.06</v>
          </cell>
          <cell r="X50">
            <v>0</v>
          </cell>
          <cell r="Y50">
            <v>0</v>
          </cell>
          <cell r="Z50">
            <v>1.6000000000000014</v>
          </cell>
          <cell r="AA50">
            <v>548.94000000000233</v>
          </cell>
          <cell r="AB50">
            <v>0</v>
          </cell>
          <cell r="AC50">
            <v>0</v>
          </cell>
          <cell r="AD50">
            <v>0</v>
          </cell>
        </row>
        <row r="55">
          <cell r="P55" t="str">
            <v>(2)</v>
          </cell>
          <cell r="Q55" t="str">
            <v>測量試験費</v>
          </cell>
          <cell r="R55">
            <v>105020</v>
          </cell>
          <cell r="S55">
            <v>99998.41</v>
          </cell>
          <cell r="T55">
            <v>4734.24</v>
          </cell>
          <cell r="U55">
            <v>5021.5899999999965</v>
          </cell>
          <cell r="V55">
            <v>5000</v>
          </cell>
          <cell r="W55">
            <v>99998.41</v>
          </cell>
          <cell r="X55">
            <v>99998.41</v>
          </cell>
          <cell r="Y55">
            <v>5021.5899999999965</v>
          </cell>
          <cell r="Z55">
            <v>4734.24</v>
          </cell>
          <cell r="AA55">
            <v>5021.5899999999965</v>
          </cell>
          <cell r="AB55">
            <v>5021.5899999999965</v>
          </cell>
          <cell r="AC55">
            <v>5000</v>
          </cell>
          <cell r="AD55">
            <v>5000</v>
          </cell>
        </row>
        <row r="57">
          <cell r="P57" t="str">
            <v>(4)</v>
          </cell>
          <cell r="Q57" t="str">
            <v>用地費及び</v>
          </cell>
        </row>
        <row r="58">
          <cell r="Q58" t="str">
            <v>　　　補償費</v>
          </cell>
          <cell r="R58">
            <v>34560</v>
          </cell>
          <cell r="S58">
            <v>33090.108999999997</v>
          </cell>
          <cell r="T58">
            <v>336.72</v>
          </cell>
          <cell r="U58">
            <v>1469.8910000000033</v>
          </cell>
          <cell r="V58">
            <v>1200</v>
          </cell>
          <cell r="W58">
            <v>33090.108999999997</v>
          </cell>
          <cell r="X58">
            <v>33090.108999999997</v>
          </cell>
          <cell r="Y58">
            <v>1469.8910000000033</v>
          </cell>
          <cell r="Z58">
            <v>336.72</v>
          </cell>
          <cell r="AA58">
            <v>1469.8910000000033</v>
          </cell>
          <cell r="AB58">
            <v>1469.8910000000033</v>
          </cell>
          <cell r="AC58">
            <v>1200</v>
          </cell>
          <cell r="AD58">
            <v>1200</v>
          </cell>
        </row>
        <row r="61">
          <cell r="P61" t="str">
            <v>(6)</v>
          </cell>
          <cell r="Q61" t="str">
            <v>換地費</v>
          </cell>
          <cell r="R61">
            <v>36855</v>
          </cell>
          <cell r="S61">
            <v>35399.129999999997</v>
          </cell>
          <cell r="T61">
            <v>0</v>
          </cell>
          <cell r="U61">
            <v>1455.8700000000026</v>
          </cell>
          <cell r="V61">
            <v>0</v>
          </cell>
          <cell r="W61">
            <v>35399.129999999997</v>
          </cell>
          <cell r="X61">
            <v>35399.129999999997</v>
          </cell>
          <cell r="Y61">
            <v>1455.8700000000026</v>
          </cell>
          <cell r="Z61">
            <v>0</v>
          </cell>
          <cell r="AA61">
            <v>1455.8700000000026</v>
          </cell>
          <cell r="AB61">
            <v>1455.8700000000026</v>
          </cell>
          <cell r="AC61">
            <v>0</v>
          </cell>
          <cell r="AD61">
            <v>0</v>
          </cell>
        </row>
        <row r="64">
          <cell r="P64" t="str">
            <v>(7)</v>
          </cell>
          <cell r="Q64" t="str">
            <v>工事雑費</v>
          </cell>
          <cell r="R64">
            <v>33002</v>
          </cell>
          <cell r="S64">
            <v>31143.911</v>
          </cell>
          <cell r="T64">
            <v>3592.29</v>
          </cell>
          <cell r="U64">
            <v>1858.0889999999999</v>
          </cell>
          <cell r="V64">
            <v>1699</v>
          </cell>
          <cell r="W64">
            <v>31143.911</v>
          </cell>
          <cell r="X64">
            <v>31143.911</v>
          </cell>
          <cell r="Y64">
            <v>1858.0889999999999</v>
          </cell>
          <cell r="Z64">
            <v>3592.29</v>
          </cell>
          <cell r="AA64">
            <v>1858.0889999999999</v>
          </cell>
          <cell r="AB64">
            <v>1858.0889999999999</v>
          </cell>
          <cell r="AC64">
            <v>1699</v>
          </cell>
          <cell r="AD64">
            <v>1699</v>
          </cell>
        </row>
        <row r="67">
          <cell r="Q67" t="str">
            <v>小計</v>
          </cell>
          <cell r="R67">
            <v>1536392</v>
          </cell>
          <cell r="S67">
            <v>1460899.9999999998</v>
          </cell>
          <cell r="T67">
            <v>234366</v>
          </cell>
          <cell r="U67">
            <v>75492.000000000233</v>
          </cell>
          <cell r="V67">
            <v>72492</v>
          </cell>
          <cell r="W67">
            <v>1460899.9999999998</v>
          </cell>
          <cell r="X67">
            <v>1460899.9999999998</v>
          </cell>
          <cell r="Y67">
            <v>75492.000000000233</v>
          </cell>
          <cell r="Z67">
            <v>234366</v>
          </cell>
          <cell r="AA67">
            <v>75492.000000000233</v>
          </cell>
          <cell r="AB67">
            <v>75492.000000000233</v>
          </cell>
          <cell r="AC67">
            <v>72492</v>
          </cell>
          <cell r="AD67">
            <v>72492</v>
          </cell>
        </row>
        <row r="70">
          <cell r="P70" t="str">
            <v>２．</v>
          </cell>
          <cell r="Q70" t="str">
            <v>地方事務費</v>
          </cell>
          <cell r="R70">
            <v>92182</v>
          </cell>
          <cell r="S70">
            <v>86482</v>
          </cell>
          <cell r="T70">
            <v>12890</v>
          </cell>
          <cell r="U70">
            <v>5700</v>
          </cell>
          <cell r="V70">
            <v>3624</v>
          </cell>
          <cell r="W70">
            <v>86482</v>
          </cell>
          <cell r="X70">
            <v>86482</v>
          </cell>
          <cell r="Y70">
            <v>5700</v>
          </cell>
          <cell r="Z70">
            <v>12890</v>
          </cell>
          <cell r="AA70">
            <v>5700</v>
          </cell>
          <cell r="AB70">
            <v>5700</v>
          </cell>
          <cell r="AC70">
            <v>3624</v>
          </cell>
          <cell r="AD70">
            <v>3624</v>
          </cell>
        </row>
        <row r="73">
          <cell r="Q73" t="str">
            <v>合計</v>
          </cell>
          <cell r="R73">
            <v>1628574</v>
          </cell>
          <cell r="S73">
            <v>1547381.9999999998</v>
          </cell>
          <cell r="T73">
            <v>247256</v>
          </cell>
          <cell r="U73">
            <v>81192.000000000233</v>
          </cell>
          <cell r="V73">
            <v>76116</v>
          </cell>
          <cell r="W73">
            <v>1547381.9999999998</v>
          </cell>
          <cell r="X73">
            <v>1547381.9999999998</v>
          </cell>
          <cell r="Y73">
            <v>81192.000000000233</v>
          </cell>
          <cell r="Z73">
            <v>247256</v>
          </cell>
          <cell r="AA73">
            <v>81192.000000000233</v>
          </cell>
          <cell r="AB73">
            <v>81192.000000000233</v>
          </cell>
          <cell r="AC73">
            <v>76116</v>
          </cell>
          <cell r="AD73">
            <v>76116</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前原</v>
          </cell>
          <cell r="AL81" t="str">
            <v>地区</v>
          </cell>
          <cell r="AM81" t="str">
            <v>沖縄総合事務局</v>
          </cell>
          <cell r="AN81" t="str">
            <v xml:space="preserve"> (単位:千円)</v>
          </cell>
          <cell r="AO81" t="str">
            <v>地区名 :</v>
          </cell>
          <cell r="AP81" t="str">
            <v>前原</v>
          </cell>
          <cell r="AQ81" t="str">
            <v>地区</v>
          </cell>
          <cell r="AR81" t="str">
            <v>沖縄総合事務局</v>
          </cell>
          <cell r="AS81" t="str">
            <v xml:space="preserve"> (単位:千円)</v>
          </cell>
          <cell r="AT81" t="str">
            <v>地区名 :</v>
          </cell>
          <cell r="AU81" t="str">
            <v>地区名 :</v>
          </cell>
          <cell r="AV81" t="str">
            <v>地区</v>
          </cell>
          <cell r="AW81" t="str">
            <v>前原</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72492</v>
          </cell>
          <cell r="AL87">
            <v>72492</v>
          </cell>
          <cell r="AM87">
            <v>72492</v>
          </cell>
          <cell r="AN87">
            <v>72492</v>
          </cell>
          <cell r="AT87">
            <v>72492</v>
          </cell>
        </row>
        <row r="90">
          <cell r="AI90" t="str">
            <v>(1)</v>
          </cell>
          <cell r="AJ90" t="str">
            <v>工事費</v>
          </cell>
          <cell r="AK90" t="str">
            <v>工事費</v>
          </cell>
        </row>
        <row r="91">
          <cell r="AQ91" t="str">
            <v xml:space="preserve">ha </v>
          </cell>
        </row>
        <row r="92">
          <cell r="AN92" t="str">
            <v xml:space="preserve">畑 か ん     </v>
          </cell>
          <cell r="AO92">
            <v>9</v>
          </cell>
          <cell r="AP92">
            <v>50500</v>
          </cell>
          <cell r="AQ92">
            <v>9</v>
          </cell>
          <cell r="AR92">
            <v>50500</v>
          </cell>
          <cell r="AS92">
            <v>50500</v>
          </cell>
          <cell r="AT92">
            <v>50500</v>
          </cell>
        </row>
        <row r="95">
          <cell r="AQ95" t="str">
            <v xml:space="preserve">ha </v>
          </cell>
        </row>
        <row r="96">
          <cell r="AN96" t="str">
            <v>区画整理   　</v>
          </cell>
          <cell r="AO96" t="str">
            <v xml:space="preserve">付帯工 </v>
          </cell>
          <cell r="AP96">
            <v>14093</v>
          </cell>
          <cell r="AQ96" t="str">
            <v xml:space="preserve">付帯工 </v>
          </cell>
          <cell r="AR96">
            <v>14093</v>
          </cell>
          <cell r="AS96">
            <v>14093</v>
          </cell>
          <cell r="AT96">
            <v>14093</v>
          </cell>
        </row>
        <row r="99">
          <cell r="AQ99" t="str">
            <v xml:space="preserve">ha </v>
          </cell>
        </row>
        <row r="100">
          <cell r="AN100" t="str">
            <v xml:space="preserve">農地造成 　  </v>
          </cell>
          <cell r="AO100">
            <v>0</v>
          </cell>
          <cell r="AP100">
            <v>0</v>
          </cell>
          <cell r="AQ100">
            <v>0</v>
          </cell>
          <cell r="AR100">
            <v>0</v>
          </cell>
          <cell r="AS100">
            <v>0</v>
          </cell>
          <cell r="AT100">
            <v>0</v>
          </cell>
        </row>
        <row r="108">
          <cell r="AW108" t="str">
            <v>設計委託</v>
          </cell>
          <cell r="AX108">
            <v>0</v>
          </cell>
        </row>
        <row r="109">
          <cell r="AI109" t="str">
            <v>(2)</v>
          </cell>
          <cell r="AJ109" t="str">
            <v>測量試験費</v>
          </cell>
          <cell r="AK109">
            <v>5000</v>
          </cell>
          <cell r="AL109" t="str">
            <v>施工管理</v>
          </cell>
          <cell r="AM109">
            <v>5000</v>
          </cell>
          <cell r="AN109">
            <v>5000</v>
          </cell>
          <cell r="AO109" t="str">
            <v>施工管理</v>
          </cell>
          <cell r="AP109">
            <v>5000</v>
          </cell>
          <cell r="AQ109">
            <v>5000</v>
          </cell>
          <cell r="AR109" t="str">
            <v>施工管理</v>
          </cell>
          <cell r="AS109">
            <v>5000</v>
          </cell>
          <cell r="AT109">
            <v>5000</v>
          </cell>
          <cell r="AU109" t="str">
            <v>施工管理</v>
          </cell>
          <cell r="AV109">
            <v>5000</v>
          </cell>
          <cell r="AW109" t="str">
            <v>施工管理</v>
          </cell>
          <cell r="AX109">
            <v>5000</v>
          </cell>
        </row>
        <row r="111">
          <cell r="AK111" t="str">
            <v>用地費及び</v>
          </cell>
          <cell r="AL111" t="str">
            <v>用地費</v>
          </cell>
          <cell r="AM111">
            <v>1100</v>
          </cell>
          <cell r="AN111" t="str">
            <v>用地費</v>
          </cell>
          <cell r="AO111">
            <v>1100</v>
          </cell>
          <cell r="AP111" t="str">
            <v>用地費</v>
          </cell>
          <cell r="AQ111">
            <v>1100</v>
          </cell>
          <cell r="AR111" t="str">
            <v>用地費</v>
          </cell>
          <cell r="AS111">
            <v>1100</v>
          </cell>
          <cell r="AW111" t="str">
            <v>用地費</v>
          </cell>
          <cell r="AX111">
            <v>1100</v>
          </cell>
        </row>
        <row r="112">
          <cell r="AI112" t="str">
            <v>(4)</v>
          </cell>
          <cell r="AJ112" t="str">
            <v>　　　補償費</v>
          </cell>
          <cell r="AK112">
            <v>1200</v>
          </cell>
          <cell r="AL112" t="str">
            <v>作物補償費</v>
          </cell>
          <cell r="AM112">
            <v>100</v>
          </cell>
          <cell r="AN112">
            <v>1200</v>
          </cell>
          <cell r="AO112" t="str">
            <v>作物補償費</v>
          </cell>
          <cell r="AP112">
            <v>100</v>
          </cell>
          <cell r="AQ112">
            <v>1200</v>
          </cell>
          <cell r="AR112" t="str">
            <v>作物補償費</v>
          </cell>
          <cell r="AS112">
            <v>100</v>
          </cell>
          <cell r="AT112">
            <v>1200</v>
          </cell>
          <cell r="AU112" t="str">
            <v>作物補償費</v>
          </cell>
          <cell r="AV112">
            <v>100</v>
          </cell>
          <cell r="AW112" t="str">
            <v>作物補償費</v>
          </cell>
          <cell r="AX112">
            <v>100</v>
          </cell>
        </row>
        <row r="115">
          <cell r="AI115" t="str">
            <v>(6)</v>
          </cell>
          <cell r="AJ115" t="str">
            <v>換地費</v>
          </cell>
          <cell r="AK115">
            <v>0</v>
          </cell>
          <cell r="AL115">
            <v>0</v>
          </cell>
          <cell r="AM115">
            <v>0</v>
          </cell>
          <cell r="AN115">
            <v>0</v>
          </cell>
          <cell r="AT115">
            <v>0</v>
          </cell>
        </row>
        <row r="118">
          <cell r="AI118" t="str">
            <v>(7)</v>
          </cell>
          <cell r="AJ118" t="str">
            <v>工事雑費</v>
          </cell>
          <cell r="AK118">
            <v>1699</v>
          </cell>
          <cell r="AL118">
            <v>1699</v>
          </cell>
          <cell r="AM118">
            <v>1699</v>
          </cell>
          <cell r="AN118">
            <v>1699</v>
          </cell>
          <cell r="AT118">
            <v>1699</v>
          </cell>
        </row>
        <row r="121">
          <cell r="AK121" t="str">
            <v>合計</v>
          </cell>
          <cell r="AL121">
            <v>72492</v>
          </cell>
          <cell r="AM121">
            <v>72492</v>
          </cell>
          <cell r="AN121">
            <v>72492</v>
          </cell>
          <cell r="AO121">
            <v>72492</v>
          </cell>
          <cell r="AT121">
            <v>72492</v>
          </cell>
        </row>
      </sheetData>
      <sheetData sheetId="1" refreshError="1"/>
      <sheetData sheetId="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前泊</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468500</v>
          </cell>
          <cell r="S41">
            <v>35000</v>
          </cell>
          <cell r="T41">
            <v>20000</v>
          </cell>
          <cell r="U41">
            <v>433500</v>
          </cell>
          <cell r="V41">
            <v>100000</v>
          </cell>
          <cell r="W41">
            <v>35000</v>
          </cell>
          <cell r="X41">
            <v>35000</v>
          </cell>
          <cell r="Y41">
            <v>433500</v>
          </cell>
          <cell r="Z41">
            <v>20000</v>
          </cell>
          <cell r="AA41">
            <v>433500</v>
          </cell>
          <cell r="AB41">
            <v>433500</v>
          </cell>
          <cell r="AC41">
            <v>100000</v>
          </cell>
          <cell r="AD41">
            <v>100000</v>
          </cell>
        </row>
        <row r="44">
          <cell r="P44" t="str">
            <v>(1)</v>
          </cell>
          <cell r="Q44" t="str">
            <v>工事費</v>
          </cell>
          <cell r="R44">
            <v>426800</v>
          </cell>
          <cell r="S44">
            <v>11497.5</v>
          </cell>
          <cell r="T44">
            <v>11497.5</v>
          </cell>
          <cell r="U44">
            <v>415302.5</v>
          </cell>
          <cell r="V44">
            <v>90750</v>
          </cell>
          <cell r="W44">
            <v>11497.5</v>
          </cell>
          <cell r="X44">
            <v>11497.5</v>
          </cell>
          <cell r="Y44">
            <v>415302.5</v>
          </cell>
          <cell r="Z44">
            <v>11497.5</v>
          </cell>
          <cell r="AA44">
            <v>415302.5</v>
          </cell>
          <cell r="AB44">
            <v>415302.5</v>
          </cell>
          <cell r="AC44">
            <v>90750</v>
          </cell>
          <cell r="AD44">
            <v>90750</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土層改良　</v>
          </cell>
          <cell r="T46">
            <v>29.4</v>
          </cell>
          <cell r="U46">
            <v>116200</v>
          </cell>
          <cell r="V46">
            <v>0</v>
          </cell>
          <cell r="W46">
            <v>0</v>
          </cell>
          <cell r="X46">
            <v>0</v>
          </cell>
          <cell r="Y46">
            <v>0</v>
          </cell>
          <cell r="Z46">
            <v>29.4</v>
          </cell>
          <cell r="AA46">
            <v>116200</v>
          </cell>
          <cell r="AB46">
            <v>8.4</v>
          </cell>
          <cell r="AC46">
            <v>19130</v>
          </cell>
          <cell r="AD46">
            <v>19130</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農地保全　</v>
          </cell>
          <cell r="T48">
            <v>20.8</v>
          </cell>
          <cell r="U48">
            <v>310600</v>
          </cell>
          <cell r="V48">
            <v>0</v>
          </cell>
          <cell r="W48">
            <v>11497.5</v>
          </cell>
          <cell r="X48" t="str">
            <v>付帯工</v>
          </cell>
          <cell r="Y48">
            <v>11497.5</v>
          </cell>
          <cell r="Z48">
            <v>20.8</v>
          </cell>
          <cell r="AA48">
            <v>299102.5</v>
          </cell>
          <cell r="AB48">
            <v>8.4</v>
          </cell>
          <cell r="AC48">
            <v>71620</v>
          </cell>
          <cell r="AD48">
            <v>71620</v>
          </cell>
        </row>
        <row r="55">
          <cell r="P55" t="str">
            <v>(2)</v>
          </cell>
          <cell r="Q55" t="str">
            <v>測量試験費</v>
          </cell>
          <cell r="R55">
            <v>23000</v>
          </cell>
          <cell r="S55">
            <v>22629.1</v>
          </cell>
          <cell r="T55">
            <v>8003.1</v>
          </cell>
          <cell r="U55">
            <v>370.90000000000146</v>
          </cell>
          <cell r="V55">
            <v>1000</v>
          </cell>
          <cell r="W55">
            <v>22629.1</v>
          </cell>
          <cell r="X55">
            <v>22629.1</v>
          </cell>
          <cell r="Y55">
            <v>370.90000000000146</v>
          </cell>
          <cell r="Z55">
            <v>8003.1</v>
          </cell>
          <cell r="AA55">
            <v>370.90000000000146</v>
          </cell>
          <cell r="AB55">
            <v>370.90000000000146</v>
          </cell>
          <cell r="AC55">
            <v>1000</v>
          </cell>
          <cell r="AD55">
            <v>1000</v>
          </cell>
        </row>
        <row r="57">
          <cell r="P57" t="str">
            <v>(4)</v>
          </cell>
          <cell r="Q57" t="str">
            <v>用地費及び</v>
          </cell>
        </row>
        <row r="58">
          <cell r="Q58" t="str">
            <v>　　　補償費</v>
          </cell>
          <cell r="R58">
            <v>7200</v>
          </cell>
          <cell r="S58">
            <v>0</v>
          </cell>
          <cell r="T58">
            <v>0</v>
          </cell>
          <cell r="U58">
            <v>7200</v>
          </cell>
          <cell r="V58">
            <v>6000</v>
          </cell>
          <cell r="W58">
            <v>0</v>
          </cell>
          <cell r="X58">
            <v>0</v>
          </cell>
          <cell r="Y58">
            <v>7200</v>
          </cell>
          <cell r="Z58">
            <v>0</v>
          </cell>
          <cell r="AA58">
            <v>7200</v>
          </cell>
          <cell r="AB58">
            <v>7200</v>
          </cell>
          <cell r="AC58">
            <v>6000</v>
          </cell>
          <cell r="AD58">
            <v>6000</v>
          </cell>
        </row>
        <row r="61">
          <cell r="P61" t="str">
            <v>(6)</v>
          </cell>
          <cell r="Q61" t="str">
            <v>換地費</v>
          </cell>
          <cell r="R61">
            <v>0</v>
          </cell>
          <cell r="S61">
            <v>0</v>
          </cell>
          <cell r="T61">
            <v>0</v>
          </cell>
          <cell r="U61">
            <v>0</v>
          </cell>
          <cell r="V61">
            <v>0</v>
          </cell>
          <cell r="W61">
            <v>0</v>
          </cell>
          <cell r="X61">
            <v>0</v>
          </cell>
          <cell r="Y61">
            <v>0</v>
          </cell>
          <cell r="Z61">
            <v>0</v>
          </cell>
          <cell r="AA61">
            <v>0</v>
          </cell>
          <cell r="AB61">
            <v>0</v>
          </cell>
          <cell r="AC61">
            <v>0</v>
          </cell>
          <cell r="AD61">
            <v>0</v>
          </cell>
        </row>
        <row r="64">
          <cell r="P64" t="str">
            <v>(7)</v>
          </cell>
          <cell r="Q64" t="str">
            <v>工事雑費</v>
          </cell>
          <cell r="R64">
            <v>11500</v>
          </cell>
          <cell r="S64">
            <v>873.4</v>
          </cell>
          <cell r="T64">
            <v>499.4</v>
          </cell>
          <cell r="U64">
            <v>10626.6</v>
          </cell>
          <cell r="V64">
            <v>2250</v>
          </cell>
          <cell r="W64">
            <v>873.4</v>
          </cell>
          <cell r="X64">
            <v>873.4</v>
          </cell>
          <cell r="Y64">
            <v>10626.6</v>
          </cell>
          <cell r="Z64">
            <v>499.4</v>
          </cell>
          <cell r="AA64">
            <v>10626.6</v>
          </cell>
          <cell r="AB64">
            <v>10626.6</v>
          </cell>
          <cell r="AC64">
            <v>2250</v>
          </cell>
          <cell r="AD64">
            <v>2250</v>
          </cell>
        </row>
        <row r="67">
          <cell r="Q67" t="str">
            <v>小計</v>
          </cell>
          <cell r="R67">
            <v>468500</v>
          </cell>
          <cell r="S67">
            <v>35000</v>
          </cell>
          <cell r="T67">
            <v>20000</v>
          </cell>
          <cell r="U67">
            <v>433500</v>
          </cell>
          <cell r="V67">
            <v>100000</v>
          </cell>
          <cell r="W67">
            <v>35000</v>
          </cell>
          <cell r="X67">
            <v>35000</v>
          </cell>
          <cell r="Y67">
            <v>433500</v>
          </cell>
          <cell r="Z67">
            <v>20000</v>
          </cell>
          <cell r="AA67">
            <v>433500</v>
          </cell>
          <cell r="AB67">
            <v>433500</v>
          </cell>
          <cell r="AC67">
            <v>100000</v>
          </cell>
          <cell r="AD67">
            <v>100000</v>
          </cell>
        </row>
        <row r="70">
          <cell r="P70" t="str">
            <v>２．</v>
          </cell>
          <cell r="Q70" t="str">
            <v>地方事務費</v>
          </cell>
          <cell r="R70">
            <v>25266</v>
          </cell>
          <cell r="S70">
            <v>1924</v>
          </cell>
          <cell r="T70">
            <v>1100</v>
          </cell>
          <cell r="U70">
            <v>23342</v>
          </cell>
          <cell r="V70">
            <v>5000</v>
          </cell>
          <cell r="W70">
            <v>1924</v>
          </cell>
          <cell r="X70">
            <v>1924</v>
          </cell>
          <cell r="Y70">
            <v>23342</v>
          </cell>
          <cell r="Z70">
            <v>1100</v>
          </cell>
          <cell r="AA70">
            <v>23342</v>
          </cell>
          <cell r="AB70">
            <v>23342</v>
          </cell>
          <cell r="AC70">
            <v>5000</v>
          </cell>
          <cell r="AD70">
            <v>5000</v>
          </cell>
        </row>
        <row r="73">
          <cell r="Q73" t="str">
            <v>合計</v>
          </cell>
          <cell r="R73">
            <v>493766</v>
          </cell>
          <cell r="S73">
            <v>36924</v>
          </cell>
          <cell r="T73">
            <v>21100</v>
          </cell>
          <cell r="U73">
            <v>456842</v>
          </cell>
          <cell r="V73">
            <v>105000</v>
          </cell>
          <cell r="W73">
            <v>36924</v>
          </cell>
          <cell r="X73">
            <v>36924</v>
          </cell>
          <cell r="Y73">
            <v>456842</v>
          </cell>
          <cell r="Z73">
            <v>21100</v>
          </cell>
          <cell r="AA73">
            <v>456842</v>
          </cell>
          <cell r="AB73">
            <v>456842</v>
          </cell>
          <cell r="AC73">
            <v>105000</v>
          </cell>
          <cell r="AD73">
            <v>105000</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前泊</v>
          </cell>
          <cell r="AL81" t="str">
            <v>地区</v>
          </cell>
          <cell r="AM81" t="str">
            <v>沖縄総合事務局</v>
          </cell>
          <cell r="AN81" t="str">
            <v xml:space="preserve"> (単位:千円)</v>
          </cell>
          <cell r="AO81" t="str">
            <v>地区名 :</v>
          </cell>
          <cell r="AP81" t="str">
            <v>前泊</v>
          </cell>
          <cell r="AQ81" t="str">
            <v>地区</v>
          </cell>
          <cell r="AR81" t="str">
            <v>沖縄総合事務局</v>
          </cell>
          <cell r="AS81" t="str">
            <v xml:space="preserve"> (単位:千円)</v>
          </cell>
          <cell r="AT81" t="str">
            <v>地区名 :</v>
          </cell>
          <cell r="AU81" t="str">
            <v>地区名 :</v>
          </cell>
          <cell r="AV81" t="str">
            <v>地区</v>
          </cell>
          <cell r="AW81" t="str">
            <v>前泊</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100000</v>
          </cell>
          <cell r="AL87">
            <v>100000</v>
          </cell>
          <cell r="AM87">
            <v>100000</v>
          </cell>
          <cell r="AN87">
            <v>100000</v>
          </cell>
          <cell r="AT87">
            <v>100000</v>
          </cell>
        </row>
        <row r="90">
          <cell r="AI90" t="str">
            <v>(1)</v>
          </cell>
          <cell r="AJ90" t="str">
            <v>工事費</v>
          </cell>
          <cell r="AK90">
            <v>90750</v>
          </cell>
          <cell r="AL90">
            <v>90750</v>
          </cell>
          <cell r="AM90">
            <v>90750</v>
          </cell>
          <cell r="AN90">
            <v>90750</v>
          </cell>
          <cell r="AT90">
            <v>90750</v>
          </cell>
        </row>
        <row r="91">
          <cell r="AQ91" t="str">
            <v xml:space="preserve">ha </v>
          </cell>
        </row>
        <row r="92">
          <cell r="AN92" t="str">
            <v>土層改良　</v>
          </cell>
          <cell r="AO92">
            <v>8.4</v>
          </cell>
          <cell r="AP92">
            <v>19130</v>
          </cell>
          <cell r="AQ92" t="str">
            <v>除レキ除去</v>
          </cell>
          <cell r="AR92">
            <v>19130</v>
          </cell>
          <cell r="AS92" t="str">
            <v>除レキ除去</v>
          </cell>
          <cell r="AT92">
            <v>19130</v>
          </cell>
          <cell r="AU92" t="str">
            <v>除レキ除去</v>
          </cell>
          <cell r="AV92" t="str">
            <v>除レキ除去</v>
          </cell>
          <cell r="AW92" t="str">
            <v>除レキ除去</v>
          </cell>
        </row>
        <row r="95">
          <cell r="AQ95" t="str">
            <v xml:space="preserve">ha </v>
          </cell>
        </row>
        <row r="96">
          <cell r="AN96" t="str">
            <v>農地保全　</v>
          </cell>
          <cell r="AO96">
            <v>8.4</v>
          </cell>
          <cell r="AP96">
            <v>71620</v>
          </cell>
          <cell r="AQ96" t="str">
            <v>勾配修正Ａ＝8.4ha</v>
          </cell>
          <cell r="AR96">
            <v>71620</v>
          </cell>
          <cell r="AS96" t="str">
            <v>勾配修正Ａ＝8.4ha</v>
          </cell>
          <cell r="AT96">
            <v>71620</v>
          </cell>
          <cell r="AU96" t="str">
            <v>勾配修正Ａ＝8.4ha</v>
          </cell>
          <cell r="AV96" t="str">
            <v>勾配修正Ａ＝8.4ha</v>
          </cell>
          <cell r="AW96" t="str">
            <v>勾配修正Ａ＝8.4ha</v>
          </cell>
        </row>
        <row r="108">
          <cell r="AW108" t="str">
            <v>施工管理</v>
          </cell>
          <cell r="AX108">
            <v>0</v>
          </cell>
        </row>
        <row r="109">
          <cell r="AI109" t="str">
            <v>(2)</v>
          </cell>
          <cell r="AJ109" t="str">
            <v>測量試験費</v>
          </cell>
          <cell r="AK109">
            <v>1000</v>
          </cell>
          <cell r="AL109" t="str">
            <v>用地測量</v>
          </cell>
          <cell r="AM109">
            <v>1000</v>
          </cell>
          <cell r="AN109">
            <v>1000</v>
          </cell>
          <cell r="AO109" t="str">
            <v>用地測量</v>
          </cell>
          <cell r="AP109">
            <v>1000</v>
          </cell>
          <cell r="AQ109">
            <v>1000</v>
          </cell>
          <cell r="AR109" t="str">
            <v>用地測量</v>
          </cell>
          <cell r="AS109">
            <v>1000</v>
          </cell>
          <cell r="AT109">
            <v>1000</v>
          </cell>
          <cell r="AU109" t="str">
            <v>用地測量</v>
          </cell>
          <cell r="AV109">
            <v>1000</v>
          </cell>
          <cell r="AW109" t="str">
            <v>用地測量</v>
          </cell>
          <cell r="AX109">
            <v>1000</v>
          </cell>
        </row>
        <row r="111">
          <cell r="AK111" t="str">
            <v>用地費及び</v>
          </cell>
          <cell r="AL111" t="str">
            <v>用地費</v>
          </cell>
          <cell r="AM111">
            <v>6000</v>
          </cell>
          <cell r="AN111" t="str">
            <v>用地費</v>
          </cell>
          <cell r="AO111">
            <v>6000</v>
          </cell>
          <cell r="AP111" t="str">
            <v>用地費</v>
          </cell>
          <cell r="AQ111">
            <v>6000</v>
          </cell>
          <cell r="AR111" t="str">
            <v>用地費</v>
          </cell>
          <cell r="AS111">
            <v>6000</v>
          </cell>
          <cell r="AW111" t="str">
            <v>用地費</v>
          </cell>
          <cell r="AX111">
            <v>6000</v>
          </cell>
        </row>
        <row r="112">
          <cell r="AI112" t="str">
            <v>(4)</v>
          </cell>
          <cell r="AJ112" t="str">
            <v>　　　補償費</v>
          </cell>
          <cell r="AK112">
            <v>6000</v>
          </cell>
          <cell r="AL112" t="str">
            <v>作物補償費</v>
          </cell>
          <cell r="AM112">
            <v>0</v>
          </cell>
          <cell r="AN112">
            <v>6000</v>
          </cell>
          <cell r="AO112" t="str">
            <v>作物補償費</v>
          </cell>
          <cell r="AP112">
            <v>0</v>
          </cell>
          <cell r="AQ112">
            <v>6000</v>
          </cell>
          <cell r="AR112" t="str">
            <v>作物補償費</v>
          </cell>
          <cell r="AS112">
            <v>0</v>
          </cell>
          <cell r="AT112">
            <v>6000</v>
          </cell>
          <cell r="AU112" t="str">
            <v>作物補償費</v>
          </cell>
          <cell r="AV112">
            <v>0</v>
          </cell>
          <cell r="AW112" t="str">
            <v>作物補償費</v>
          </cell>
          <cell r="AX112">
            <v>0</v>
          </cell>
        </row>
        <row r="115">
          <cell r="AI115" t="str">
            <v>(6)</v>
          </cell>
          <cell r="AJ115" t="str">
            <v>換地費</v>
          </cell>
          <cell r="AK115">
            <v>0</v>
          </cell>
          <cell r="AL115">
            <v>0</v>
          </cell>
          <cell r="AM115">
            <v>0</v>
          </cell>
          <cell r="AN115">
            <v>0</v>
          </cell>
          <cell r="AT115">
            <v>0</v>
          </cell>
        </row>
        <row r="118">
          <cell r="AI118" t="str">
            <v>(7)</v>
          </cell>
          <cell r="AJ118" t="str">
            <v>工事雑費</v>
          </cell>
          <cell r="AK118">
            <v>2250</v>
          </cell>
          <cell r="AL118">
            <v>2250</v>
          </cell>
          <cell r="AM118">
            <v>2250</v>
          </cell>
          <cell r="AN118">
            <v>2250</v>
          </cell>
          <cell r="AT118">
            <v>2250</v>
          </cell>
        </row>
        <row r="121">
          <cell r="AK121" t="str">
            <v>合計</v>
          </cell>
          <cell r="AL121">
            <v>100000</v>
          </cell>
          <cell r="AM121">
            <v>100000</v>
          </cell>
          <cell r="AN121">
            <v>100000</v>
          </cell>
          <cell r="AO121">
            <v>100000</v>
          </cell>
          <cell r="AT121">
            <v>100000</v>
          </cell>
        </row>
      </sheetData>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特記仕様書１"/>
      <sheetName val="設計書鏡"/>
      <sheetName val="内訳表"/>
      <sheetName val="数量計算"/>
      <sheetName val="単価表(設)"/>
      <sheetName val="代価表"/>
      <sheetName val="路線測量内訳"/>
      <sheetName val="用地測量内訳"/>
      <sheetName val="単価"/>
      <sheetName val="単価表(測)"/>
      <sheetName val="単価表(用)"/>
      <sheetName val="Sheet16"/>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sheetData sheetId="10">
        <row r="2">
          <cell r="Q2">
            <v>11</v>
          </cell>
          <cell r="R2" t="str">
            <v>３級基準点測量</v>
          </cell>
          <cell r="S2" t="str">
            <v>点</v>
          </cell>
          <cell r="T2">
            <v>97647.3</v>
          </cell>
          <cell r="U2" t="str">
            <v>平地,耕地</v>
          </cell>
          <cell r="V2" t="str">
            <v>平地,耕地</v>
          </cell>
        </row>
        <row r="40">
          <cell r="Q40">
            <v>12</v>
          </cell>
          <cell r="R40" t="str">
            <v>４級基準点測量</v>
          </cell>
          <cell r="S40" t="str">
            <v>結合多角方式</v>
          </cell>
          <cell r="T40" t="str">
            <v>点</v>
          </cell>
          <cell r="U40">
            <v>22937.1</v>
          </cell>
          <cell r="V40" t="str">
            <v>平地,耕地</v>
          </cell>
        </row>
        <row r="77">
          <cell r="R77" t="str">
            <v>名　称</v>
          </cell>
          <cell r="S77" t="str">
            <v>規　格</v>
          </cell>
          <cell r="T77" t="str">
            <v>単位</v>
          </cell>
          <cell r="U77" t="str">
            <v>金　額</v>
          </cell>
          <cell r="V77" t="str">
            <v>摘　要</v>
          </cell>
        </row>
        <row r="78">
          <cell r="Q78">
            <v>13</v>
          </cell>
          <cell r="R78" t="str">
            <v>３級,４級基準点埋設</v>
          </cell>
          <cell r="S78" t="str">
            <v>点</v>
          </cell>
          <cell r="T78" t="e">
            <v>#N/A</v>
          </cell>
          <cell r="U78" t="str">
            <v>道路外,平地,耕地</v>
          </cell>
          <cell r="V78" t="str">
            <v>道路外,平地,耕地</v>
          </cell>
        </row>
        <row r="116">
          <cell r="Q116">
            <v>14</v>
          </cell>
          <cell r="R116" t="str">
            <v>３級水準測量</v>
          </cell>
          <cell r="S116">
            <v>0</v>
          </cell>
          <cell r="T116" t="str">
            <v>㎞</v>
          </cell>
          <cell r="U116">
            <v>49259.8</v>
          </cell>
          <cell r="V116" t="str">
            <v>道路上,平地,耕地</v>
          </cell>
        </row>
        <row r="154">
          <cell r="Q154">
            <v>15</v>
          </cell>
          <cell r="R154" t="str">
            <v>４級水準測量</v>
          </cell>
          <cell r="S154">
            <v>0</v>
          </cell>
          <cell r="T154" t="str">
            <v>㎞</v>
          </cell>
          <cell r="U154">
            <v>36724.199999999997</v>
          </cell>
          <cell r="V154" t="str">
            <v>道路上,平地,耕地</v>
          </cell>
        </row>
        <row r="192">
          <cell r="Q192">
            <v>16</v>
          </cell>
          <cell r="R192" t="str">
            <v>簡易水準測量</v>
          </cell>
          <cell r="S192">
            <v>0</v>
          </cell>
          <cell r="T192" t="str">
            <v>㎞</v>
          </cell>
          <cell r="U192">
            <v>21184.400000000001</v>
          </cell>
          <cell r="V192" t="str">
            <v>道路上,平地,耕地</v>
          </cell>
        </row>
        <row r="230">
          <cell r="Q230">
            <v>17</v>
          </cell>
          <cell r="R230" t="str">
            <v>平　板　測　量</v>
          </cell>
          <cell r="S230" t="str">
            <v>縮尺1/500</v>
          </cell>
          <cell r="T230" t="str">
            <v>ha</v>
          </cell>
          <cell r="U230">
            <v>96915.199999999997</v>
          </cell>
          <cell r="V230" t="str">
            <v>平地,耕地</v>
          </cell>
        </row>
        <row r="268">
          <cell r="Q268">
            <v>18</v>
          </cell>
          <cell r="R268" t="str">
            <v>踏　査　選　点</v>
          </cell>
          <cell r="S268" t="str">
            <v>㎞</v>
          </cell>
          <cell r="T268">
            <v>73831.100000000006</v>
          </cell>
          <cell r="U268" t="str">
            <v>平地,耕地</v>
          </cell>
          <cell r="V268" t="str">
            <v>平地,耕地</v>
          </cell>
        </row>
        <row r="306">
          <cell r="Q306">
            <v>19</v>
          </cell>
          <cell r="R306" t="str">
            <v>線　形　決　定</v>
          </cell>
          <cell r="S306" t="str">
            <v>㎞</v>
          </cell>
          <cell r="T306">
            <v>102231</v>
          </cell>
          <cell r="U306" t="str">
            <v>平地,耕地</v>
          </cell>
          <cell r="V306" t="str">
            <v>平地,耕地</v>
          </cell>
        </row>
        <row r="344">
          <cell r="Q344">
            <v>20</v>
          </cell>
          <cell r="R344" t="str">
            <v>Ｉ Ｐ 設 置 測 量</v>
          </cell>
          <cell r="S344" t="str">
            <v>㎞</v>
          </cell>
          <cell r="T344">
            <v>131316.79999999999</v>
          </cell>
          <cell r="U344" t="str">
            <v>平地,耕地</v>
          </cell>
          <cell r="V344" t="str">
            <v>平地,耕地</v>
          </cell>
        </row>
        <row r="382">
          <cell r="Q382">
            <v>21</v>
          </cell>
          <cell r="R382" t="str">
            <v>中 心 線 測 量</v>
          </cell>
          <cell r="S382" t="str">
            <v>㎞</v>
          </cell>
          <cell r="T382">
            <v>282196.89</v>
          </cell>
          <cell r="U382" t="str">
            <v>平地,耕地</v>
          </cell>
          <cell r="V382" t="str">
            <v>平地,耕地</v>
          </cell>
        </row>
        <row r="420">
          <cell r="Q420">
            <v>22</v>
          </cell>
          <cell r="R420" t="str">
            <v>縦　断　測　量</v>
          </cell>
          <cell r="S420" t="str">
            <v>㎞</v>
          </cell>
          <cell r="T420">
            <v>157890.29999999999</v>
          </cell>
          <cell r="U420" t="str">
            <v>平地,耕地</v>
          </cell>
          <cell r="V420" t="str">
            <v>平地,耕地</v>
          </cell>
        </row>
        <row r="458">
          <cell r="Q458">
            <v>23</v>
          </cell>
          <cell r="R458" t="str">
            <v>横　断　測　量</v>
          </cell>
          <cell r="S458" t="str">
            <v>㎞</v>
          </cell>
          <cell r="T458">
            <v>483928.8</v>
          </cell>
          <cell r="U458" t="str">
            <v>平地,耕地</v>
          </cell>
          <cell r="V458" t="str">
            <v>平地,耕地</v>
          </cell>
        </row>
        <row r="496">
          <cell r="Q496">
            <v>24</v>
          </cell>
          <cell r="R496" t="str">
            <v>用地幅杭設置測量</v>
          </cell>
          <cell r="S496" t="str">
            <v>㎞</v>
          </cell>
          <cell r="T496">
            <v>173579.34999999998</v>
          </cell>
          <cell r="U496" t="str">
            <v>平地,耕地</v>
          </cell>
          <cell r="V496" t="str">
            <v>平地,耕地</v>
          </cell>
        </row>
        <row r="534">
          <cell r="Q534">
            <v>25</v>
          </cell>
          <cell r="R534" t="str">
            <v>用地幅杭点間測量</v>
          </cell>
          <cell r="S534" t="str">
            <v>㎞</v>
          </cell>
          <cell r="T534">
            <v>155505.5</v>
          </cell>
          <cell r="U534" t="str">
            <v>平地,耕地</v>
          </cell>
          <cell r="V534" t="str">
            <v>平地,耕地</v>
          </cell>
        </row>
        <row r="572">
          <cell r="Q572">
            <v>26</v>
          </cell>
          <cell r="R572" t="str">
            <v>伐　　　採</v>
          </cell>
          <cell r="S572" t="str">
            <v>㎞</v>
          </cell>
          <cell r="T572">
            <v>119387.6</v>
          </cell>
          <cell r="U572" t="str">
            <v>平地,耕地</v>
          </cell>
          <cell r="V572" t="str">
            <v>平地,耕地</v>
          </cell>
        </row>
        <row r="610">
          <cell r="Q610">
            <v>27</v>
          </cell>
          <cell r="R610" t="str">
            <v>全　体　計　画</v>
          </cell>
          <cell r="S610" t="str">
            <v>㎞</v>
          </cell>
          <cell r="T610">
            <v>83325.8</v>
          </cell>
          <cell r="U610" t="str">
            <v>平地,耕地</v>
          </cell>
          <cell r="V610" t="str">
            <v>平地,耕地</v>
          </cell>
        </row>
      </sheetData>
      <sheetData sheetId="11">
        <row r="2">
          <cell r="Q2">
            <v>11</v>
          </cell>
          <cell r="R2" t="str">
            <v>現　地　踏　査</v>
          </cell>
          <cell r="S2" t="str">
            <v>ha</v>
          </cell>
          <cell r="T2">
            <v>17913.099999999999</v>
          </cell>
          <cell r="U2" t="str">
            <v>平坦地 Ｂ</v>
          </cell>
          <cell r="V2" t="str">
            <v>平坦地 Ｂ</v>
          </cell>
        </row>
        <row r="40">
          <cell r="Q40">
            <v>12</v>
          </cell>
          <cell r="R40" t="str">
            <v>地 図 転 写</v>
          </cell>
          <cell r="S40">
            <v>0</v>
          </cell>
          <cell r="T40" t="str">
            <v xml:space="preserve">ha </v>
          </cell>
          <cell r="U40">
            <v>25677.8</v>
          </cell>
          <cell r="V40" t="str">
            <v>平坦地 Ｂ</v>
          </cell>
        </row>
        <row r="77">
          <cell r="R77" t="str">
            <v>名　称</v>
          </cell>
          <cell r="S77" t="str">
            <v>規　格</v>
          </cell>
          <cell r="T77" t="str">
            <v>単位</v>
          </cell>
          <cell r="U77" t="str">
            <v>金　額</v>
          </cell>
          <cell r="V77" t="str">
            <v>摘　要</v>
          </cell>
        </row>
        <row r="78">
          <cell r="Q78">
            <v>13</v>
          </cell>
          <cell r="R78" t="str">
            <v>土地登記簿調査</v>
          </cell>
          <cell r="S78" t="str">
            <v xml:space="preserve">ha </v>
          </cell>
          <cell r="T78">
            <v>34528.800000000003</v>
          </cell>
          <cell r="U78">
            <v>0</v>
          </cell>
          <cell r="V78">
            <v>0</v>
          </cell>
        </row>
        <row r="116">
          <cell r="Q116">
            <v>14</v>
          </cell>
          <cell r="R116" t="str">
            <v>戸 籍 簿 調 査</v>
          </cell>
          <cell r="S116">
            <v>0</v>
          </cell>
          <cell r="T116" t="str">
            <v xml:space="preserve">ha </v>
          </cell>
          <cell r="U116">
            <v>37970.9</v>
          </cell>
          <cell r="V116">
            <v>0</v>
          </cell>
        </row>
        <row r="154">
          <cell r="Q154">
            <v>15</v>
          </cell>
          <cell r="R154" t="str">
            <v>計　画　準　備</v>
          </cell>
          <cell r="S154">
            <v>0</v>
          </cell>
          <cell r="T154" t="str">
            <v>業務</v>
          </cell>
          <cell r="U154">
            <v>48825</v>
          </cell>
          <cell r="V154">
            <v>0</v>
          </cell>
        </row>
        <row r="192">
          <cell r="Q192">
            <v>16</v>
          </cell>
          <cell r="R192" t="str">
            <v>境　界　確　認</v>
          </cell>
          <cell r="S192">
            <v>0</v>
          </cell>
          <cell r="T192" t="str">
            <v xml:space="preserve">ha </v>
          </cell>
          <cell r="U192">
            <v>246273.7</v>
          </cell>
          <cell r="V192">
            <v>0</v>
          </cell>
        </row>
        <row r="230">
          <cell r="Q230">
            <v>17</v>
          </cell>
          <cell r="R230" t="str">
            <v>境　界　測　量</v>
          </cell>
          <cell r="S230">
            <v>0</v>
          </cell>
          <cell r="T230" t="str">
            <v>ha</v>
          </cell>
          <cell r="U230">
            <v>262071.8</v>
          </cell>
          <cell r="V230" t="str">
            <v>、境界杭打設</v>
          </cell>
        </row>
        <row r="268">
          <cell r="Q268">
            <v>18</v>
          </cell>
          <cell r="R268" t="str">
            <v>実測平面図作成</v>
          </cell>
          <cell r="S268" t="str">
            <v xml:space="preserve">ha </v>
          </cell>
          <cell r="T268">
            <v>75568.3</v>
          </cell>
          <cell r="U268">
            <v>0</v>
          </cell>
          <cell r="V268">
            <v>0</v>
          </cell>
        </row>
        <row r="306">
          <cell r="Q306">
            <v>19</v>
          </cell>
          <cell r="R306" t="str">
            <v>実測平面図写図作成</v>
          </cell>
          <cell r="S306" t="str">
            <v xml:space="preserve">ha </v>
          </cell>
          <cell r="T306">
            <v>36372</v>
          </cell>
          <cell r="U306">
            <v>0</v>
          </cell>
          <cell r="V306">
            <v>0</v>
          </cell>
        </row>
        <row r="344">
          <cell r="Q344">
            <v>20</v>
          </cell>
          <cell r="R344" t="str">
            <v>面　積　計　算</v>
          </cell>
          <cell r="S344" t="str">
            <v xml:space="preserve">ha </v>
          </cell>
          <cell r="T344">
            <v>136064</v>
          </cell>
          <cell r="U344">
            <v>0</v>
          </cell>
          <cell r="V344">
            <v>0</v>
          </cell>
        </row>
        <row r="382">
          <cell r="Q382">
            <v>21</v>
          </cell>
          <cell r="R382" t="str">
            <v>登記用図面作成</v>
          </cell>
          <cell r="S382" t="str">
            <v xml:space="preserve">ha </v>
          </cell>
          <cell r="T382">
            <v>83100</v>
          </cell>
          <cell r="U382">
            <v>0</v>
          </cell>
          <cell r="V382">
            <v>0</v>
          </cell>
        </row>
        <row r="420">
          <cell r="Q420">
            <v>22</v>
          </cell>
          <cell r="R420" t="str">
            <v>土 地 調 書 作 成</v>
          </cell>
          <cell r="S420" t="str">
            <v xml:space="preserve">ha </v>
          </cell>
          <cell r="T420">
            <v>21629</v>
          </cell>
          <cell r="U420">
            <v>0</v>
          </cell>
          <cell r="V420">
            <v>0</v>
          </cell>
        </row>
        <row r="458">
          <cell r="Q458">
            <v>23</v>
          </cell>
          <cell r="R458" t="str">
            <v>実測原図確認</v>
          </cell>
          <cell r="S458" t="str">
            <v xml:space="preserve">ha </v>
          </cell>
          <cell r="T458">
            <v>21483</v>
          </cell>
          <cell r="U458">
            <v>0</v>
          </cell>
          <cell r="V458">
            <v>0</v>
          </cell>
        </row>
        <row r="496">
          <cell r="Q496">
            <v>24</v>
          </cell>
          <cell r="R496" t="str">
            <v>分筆登記資料収集整理</v>
          </cell>
          <cell r="S496" t="str">
            <v>件</v>
          </cell>
          <cell r="T496">
            <v>8850</v>
          </cell>
          <cell r="U496">
            <v>0</v>
          </cell>
          <cell r="V496">
            <v>0</v>
          </cell>
        </row>
        <row r="534">
          <cell r="Q534">
            <v>25</v>
          </cell>
          <cell r="R534" t="str">
            <v>復　元　測　量</v>
          </cell>
          <cell r="S534" t="str">
            <v xml:space="preserve">ha </v>
          </cell>
          <cell r="T534">
            <v>195778</v>
          </cell>
          <cell r="U534">
            <v>0</v>
          </cell>
          <cell r="V534">
            <v>0</v>
          </cell>
        </row>
        <row r="572">
          <cell r="Q572">
            <v>26</v>
          </cell>
          <cell r="R572" t="str">
            <v>永久境界杭埋設</v>
          </cell>
          <cell r="S572" t="str">
            <v>本</v>
          </cell>
          <cell r="T572">
            <v>0</v>
          </cell>
          <cell r="U572">
            <v>0</v>
          </cell>
          <cell r="V572">
            <v>0</v>
          </cell>
        </row>
      </sheetData>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調書(当初)"/>
      <sheetName val="調書 (2)"/>
      <sheetName val="型別"/>
    </sheetNames>
    <sheetDataSet>
      <sheetData sheetId="0" refreshError="1"/>
      <sheetData sheetId="1" refreshError="1">
        <row r="25">
          <cell r="C25">
            <v>0</v>
          </cell>
          <cell r="D25">
            <v>39681000</v>
          </cell>
          <cell r="E25">
            <v>5947000</v>
          </cell>
          <cell r="F25">
            <v>0</v>
          </cell>
          <cell r="G25">
            <v>0</v>
          </cell>
          <cell r="H25">
            <v>14000000</v>
          </cell>
          <cell r="I25">
            <v>1472000</v>
          </cell>
          <cell r="J25">
            <v>61100000</v>
          </cell>
          <cell r="K25">
            <v>3054000</v>
          </cell>
          <cell r="L25">
            <v>3054000</v>
          </cell>
          <cell r="M25">
            <v>0</v>
          </cell>
          <cell r="N25">
            <v>39681000</v>
          </cell>
          <cell r="O25">
            <v>0</v>
          </cell>
          <cell r="P25">
            <v>39681000</v>
          </cell>
          <cell r="Q25">
            <v>1472000</v>
          </cell>
          <cell r="R25">
            <v>1472000</v>
          </cell>
          <cell r="S25">
            <v>0</v>
          </cell>
        </row>
        <row r="43">
          <cell r="C43">
            <v>0</v>
          </cell>
          <cell r="D43">
            <v>42200000</v>
          </cell>
          <cell r="E43">
            <v>39675000</v>
          </cell>
          <cell r="F43">
            <v>25000000</v>
          </cell>
          <cell r="G43">
            <v>25000000</v>
          </cell>
          <cell r="H43">
            <v>0</v>
          </cell>
          <cell r="I43">
            <v>3125000</v>
          </cell>
          <cell r="J43">
            <v>135000000</v>
          </cell>
          <cell r="K43">
            <v>6750000</v>
          </cell>
          <cell r="L43">
            <v>6750000</v>
          </cell>
          <cell r="M43">
            <v>0</v>
          </cell>
          <cell r="N43">
            <v>42200000</v>
          </cell>
          <cell r="O43">
            <v>0</v>
          </cell>
          <cell r="P43">
            <v>42200000</v>
          </cell>
          <cell r="Q43">
            <v>3125000</v>
          </cell>
          <cell r="R43">
            <v>3125000</v>
          </cell>
          <cell r="S43">
            <v>0</v>
          </cell>
        </row>
        <row r="63">
          <cell r="C63">
            <v>0</v>
          </cell>
          <cell r="D63">
            <v>58550000</v>
          </cell>
          <cell r="E63">
            <v>0</v>
          </cell>
          <cell r="F63">
            <v>0</v>
          </cell>
          <cell r="G63">
            <v>0</v>
          </cell>
          <cell r="H63">
            <v>0</v>
          </cell>
          <cell r="I63">
            <v>1450000</v>
          </cell>
          <cell r="J63">
            <v>60000000</v>
          </cell>
          <cell r="K63">
            <v>3300000</v>
          </cell>
          <cell r="L63">
            <v>3300000</v>
          </cell>
          <cell r="M63">
            <v>0</v>
          </cell>
          <cell r="N63">
            <v>58550000</v>
          </cell>
          <cell r="O63">
            <v>58550000</v>
          </cell>
          <cell r="P63">
            <v>0</v>
          </cell>
          <cell r="Q63">
            <v>1450000</v>
          </cell>
          <cell r="R63">
            <v>1450000</v>
          </cell>
          <cell r="S63">
            <v>0</v>
          </cell>
        </row>
        <row r="64">
          <cell r="C64">
            <v>14</v>
          </cell>
          <cell r="D64">
            <v>269800000</v>
          </cell>
          <cell r="E64">
            <v>15000000</v>
          </cell>
          <cell r="F64">
            <v>500000</v>
          </cell>
          <cell r="G64">
            <v>19500000</v>
          </cell>
          <cell r="H64">
            <v>9000000</v>
          </cell>
          <cell r="I64">
            <v>6200000</v>
          </cell>
          <cell r="J64">
            <v>320000000</v>
          </cell>
          <cell r="K64">
            <v>16000000</v>
          </cell>
          <cell r="L64">
            <v>16000000</v>
          </cell>
          <cell r="M64">
            <v>0</v>
          </cell>
          <cell r="N64">
            <v>269800000</v>
          </cell>
          <cell r="O64">
            <v>269800000</v>
          </cell>
          <cell r="P64">
            <v>0</v>
          </cell>
          <cell r="Q64">
            <v>6200000</v>
          </cell>
          <cell r="R64">
            <v>6200000</v>
          </cell>
          <cell r="S64">
            <v>0</v>
          </cell>
        </row>
        <row r="65">
          <cell r="C65">
            <v>14</v>
          </cell>
          <cell r="D65">
            <v>328350000</v>
          </cell>
          <cell r="E65">
            <v>15000000</v>
          </cell>
          <cell r="F65">
            <v>500000</v>
          </cell>
          <cell r="G65">
            <v>19500000</v>
          </cell>
          <cell r="H65">
            <v>9000000</v>
          </cell>
          <cell r="I65">
            <v>7650000</v>
          </cell>
          <cell r="J65">
            <v>380000000</v>
          </cell>
          <cell r="K65">
            <v>19300000</v>
          </cell>
          <cell r="L65">
            <v>19300000</v>
          </cell>
          <cell r="M65">
            <v>0</v>
          </cell>
          <cell r="N65">
            <v>328350000</v>
          </cell>
          <cell r="O65">
            <v>328350000</v>
          </cell>
          <cell r="P65">
            <v>0</v>
          </cell>
          <cell r="Q65">
            <v>7650000</v>
          </cell>
          <cell r="R65">
            <v>7650000</v>
          </cell>
          <cell r="S65">
            <v>0</v>
          </cell>
        </row>
      </sheetData>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仲地</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0">
          <cell r="AD40">
            <v>42064</v>
          </cell>
          <cell r="AE40" t="str">
            <v>　［　］はＨ９ゼロ国</v>
          </cell>
        </row>
        <row r="41">
          <cell r="P41" t="str">
            <v>１．</v>
          </cell>
          <cell r="Q41" t="str">
            <v>事業費</v>
          </cell>
          <cell r="R41">
            <v>564400</v>
          </cell>
          <cell r="S41">
            <v>408880</v>
          </cell>
          <cell r="T41">
            <v>137337.00000000003</v>
          </cell>
          <cell r="U41">
            <v>155520</v>
          </cell>
          <cell r="V41">
            <v>129873</v>
          </cell>
          <cell r="W41" t="str">
            <v>　で内数</v>
          </cell>
          <cell r="X41">
            <v>408880</v>
          </cell>
          <cell r="Y41">
            <v>137337.00000000003</v>
          </cell>
          <cell r="Z41">
            <v>137337.00000000003</v>
          </cell>
          <cell r="AA41">
            <v>129873</v>
          </cell>
          <cell r="AB41">
            <v>155520</v>
          </cell>
          <cell r="AC41">
            <v>129873</v>
          </cell>
          <cell r="AD41">
            <v>129873</v>
          </cell>
          <cell r="AE41" t="str">
            <v>　で内数</v>
          </cell>
        </row>
        <row r="43">
          <cell r="AD43">
            <v>38876</v>
          </cell>
        </row>
        <row r="44">
          <cell r="P44" t="str">
            <v>(1)</v>
          </cell>
          <cell r="Q44" t="str">
            <v>工事費</v>
          </cell>
          <cell r="R44">
            <v>480000</v>
          </cell>
          <cell r="S44">
            <v>353422.41</v>
          </cell>
          <cell r="T44">
            <v>125429.85</v>
          </cell>
          <cell r="U44">
            <v>126577.59</v>
          </cell>
          <cell r="V44">
            <v>113827</v>
          </cell>
          <cell r="W44">
            <v>353422.41</v>
          </cell>
          <cell r="X44">
            <v>353422.41</v>
          </cell>
          <cell r="Y44">
            <v>126577.59</v>
          </cell>
          <cell r="Z44">
            <v>125429.85</v>
          </cell>
          <cell r="AA44">
            <v>126577.59</v>
          </cell>
          <cell r="AB44">
            <v>126577.59</v>
          </cell>
          <cell r="AC44">
            <v>113827</v>
          </cell>
          <cell r="AD44">
            <v>113827</v>
          </cell>
        </row>
        <row r="45">
          <cell r="U45" t="str">
            <v xml:space="preserve">ha </v>
          </cell>
          <cell r="V45" t="str">
            <v xml:space="preserve">ha </v>
          </cell>
          <cell r="W45" t="str">
            <v xml:space="preserve">ha </v>
          </cell>
          <cell r="X45" t="str">
            <v xml:space="preserve">ha </v>
          </cell>
          <cell r="Y45">
            <v>4</v>
          </cell>
          <cell r="Z45">
            <v>11600</v>
          </cell>
          <cell r="AA45" t="str">
            <v xml:space="preserve">ha </v>
          </cell>
          <cell r="AB45">
            <v>4</v>
          </cell>
          <cell r="AC45">
            <v>4</v>
          </cell>
          <cell r="AD45">
            <v>11600</v>
          </cell>
        </row>
        <row r="46">
          <cell r="S46" t="str">
            <v>土層改良　</v>
          </cell>
          <cell r="T46">
            <v>24</v>
          </cell>
          <cell r="U46">
            <v>91100</v>
          </cell>
          <cell r="V46">
            <v>10.399999999999999</v>
          </cell>
          <cell r="W46">
            <v>52069.85</v>
          </cell>
          <cell r="X46">
            <v>3.8</v>
          </cell>
          <cell r="Y46">
            <v>29080.85</v>
          </cell>
          <cell r="Z46">
            <v>13.600000000000001</v>
          </cell>
          <cell r="AA46">
            <v>39030.15</v>
          </cell>
          <cell r="AB46">
            <v>10</v>
          </cell>
          <cell r="AC46">
            <v>29000</v>
          </cell>
          <cell r="AD46">
            <v>29000</v>
          </cell>
        </row>
        <row r="47">
          <cell r="U47" t="str">
            <v xml:space="preserve">ha </v>
          </cell>
          <cell r="V47" t="str">
            <v xml:space="preserve">ha </v>
          </cell>
          <cell r="W47" t="str">
            <v xml:space="preserve">ha </v>
          </cell>
          <cell r="X47" t="str">
            <v xml:space="preserve">ha </v>
          </cell>
          <cell r="Y47">
            <v>4</v>
          </cell>
          <cell r="Z47">
            <v>27276</v>
          </cell>
          <cell r="AA47" t="str">
            <v xml:space="preserve">ha </v>
          </cell>
          <cell r="AB47">
            <v>4</v>
          </cell>
          <cell r="AC47">
            <v>4</v>
          </cell>
          <cell r="AD47">
            <v>27276</v>
          </cell>
        </row>
        <row r="48">
          <cell r="S48" t="str">
            <v>農地保全　</v>
          </cell>
          <cell r="T48">
            <v>24</v>
          </cell>
          <cell r="U48">
            <v>388900</v>
          </cell>
          <cell r="V48">
            <v>10.399999999999999</v>
          </cell>
          <cell r="W48">
            <v>301352.56</v>
          </cell>
          <cell r="X48">
            <v>3.8</v>
          </cell>
          <cell r="Y48">
            <v>96349</v>
          </cell>
          <cell r="Z48">
            <v>13.600000000000001</v>
          </cell>
          <cell r="AA48">
            <v>87547.44</v>
          </cell>
          <cell r="AB48">
            <v>10</v>
          </cell>
          <cell r="AC48">
            <v>84827</v>
          </cell>
          <cell r="AD48">
            <v>84827</v>
          </cell>
        </row>
        <row r="54">
          <cell r="AD54">
            <v>0</v>
          </cell>
        </row>
        <row r="55">
          <cell r="P55" t="str">
            <v>(2)</v>
          </cell>
          <cell r="Q55" t="str">
            <v>測量試験費</v>
          </cell>
          <cell r="R55">
            <v>40500</v>
          </cell>
          <cell r="S55">
            <v>32861.4</v>
          </cell>
          <cell r="T55">
            <v>6720</v>
          </cell>
          <cell r="U55">
            <v>7638.5999999999985</v>
          </cell>
          <cell r="V55">
            <v>7000</v>
          </cell>
          <cell r="W55">
            <v>32861.4</v>
          </cell>
          <cell r="X55">
            <v>32861.4</v>
          </cell>
          <cell r="Y55">
            <v>7638.5999999999985</v>
          </cell>
          <cell r="Z55">
            <v>6720</v>
          </cell>
          <cell r="AA55">
            <v>7638.5999999999985</v>
          </cell>
          <cell r="AB55">
            <v>7638.5999999999985</v>
          </cell>
          <cell r="AC55">
            <v>7000</v>
          </cell>
          <cell r="AD55">
            <v>7000</v>
          </cell>
        </row>
        <row r="57">
          <cell r="P57" t="str">
            <v>(4)</v>
          </cell>
          <cell r="Q57" t="str">
            <v>用地費及び</v>
          </cell>
          <cell r="R57">
            <v>0</v>
          </cell>
          <cell r="S57">
            <v>0</v>
          </cell>
          <cell r="T57">
            <v>0</v>
          </cell>
          <cell r="U57">
            <v>0</v>
          </cell>
          <cell r="AD57">
            <v>0</v>
          </cell>
        </row>
        <row r="58">
          <cell r="Q58" t="str">
            <v>　　　補償費</v>
          </cell>
          <cell r="R58">
            <v>31700</v>
          </cell>
          <cell r="S58">
            <v>13644.833000000001</v>
          </cell>
          <cell r="T58">
            <v>2564.154</v>
          </cell>
          <cell r="U58">
            <v>18055.167000000001</v>
          </cell>
          <cell r="V58">
            <v>6000</v>
          </cell>
          <cell r="W58">
            <v>13644.833000000001</v>
          </cell>
          <cell r="X58">
            <v>13644.833000000001</v>
          </cell>
          <cell r="Y58">
            <v>18055.167000000001</v>
          </cell>
          <cell r="Z58">
            <v>2564.154</v>
          </cell>
          <cell r="AA58">
            <v>18055.167000000001</v>
          </cell>
          <cell r="AB58">
            <v>18055.167000000001</v>
          </cell>
          <cell r="AC58">
            <v>6000</v>
          </cell>
          <cell r="AD58">
            <v>6000</v>
          </cell>
        </row>
        <row r="60">
          <cell r="AD60">
            <v>0</v>
          </cell>
        </row>
        <row r="61">
          <cell r="P61" t="str">
            <v>(6)</v>
          </cell>
          <cell r="Q61" t="str">
            <v>換地費</v>
          </cell>
          <cell r="R61">
            <v>0</v>
          </cell>
          <cell r="S61">
            <v>0</v>
          </cell>
          <cell r="T61">
            <v>0</v>
          </cell>
          <cell r="U61">
            <v>0</v>
          </cell>
          <cell r="V61">
            <v>0</v>
          </cell>
          <cell r="W61">
            <v>0</v>
          </cell>
          <cell r="X61">
            <v>0</v>
          </cell>
          <cell r="Y61">
            <v>0</v>
          </cell>
          <cell r="Z61">
            <v>0</v>
          </cell>
          <cell r="AA61">
            <v>0</v>
          </cell>
          <cell r="AB61">
            <v>0</v>
          </cell>
          <cell r="AC61">
            <v>0</v>
          </cell>
          <cell r="AD61">
            <v>0</v>
          </cell>
        </row>
        <row r="63">
          <cell r="AD63">
            <v>996</v>
          </cell>
        </row>
        <row r="64">
          <cell r="P64" t="str">
            <v>(7)</v>
          </cell>
          <cell r="Q64" t="str">
            <v>工事雑費</v>
          </cell>
          <cell r="R64">
            <v>12200</v>
          </cell>
          <cell r="S64">
            <v>8951.357</v>
          </cell>
          <cell r="T64">
            <v>2622.9960000000001</v>
          </cell>
          <cell r="U64">
            <v>3248.643</v>
          </cell>
          <cell r="V64">
            <v>3046</v>
          </cell>
          <cell r="W64">
            <v>8951.357</v>
          </cell>
          <cell r="X64">
            <v>8951.357</v>
          </cell>
          <cell r="Y64">
            <v>3248.643</v>
          </cell>
          <cell r="Z64">
            <v>2622.9960000000001</v>
          </cell>
          <cell r="AA64">
            <v>3248.643</v>
          </cell>
          <cell r="AB64">
            <v>3248.643</v>
          </cell>
          <cell r="AC64">
            <v>3046</v>
          </cell>
          <cell r="AD64">
            <v>3046</v>
          </cell>
        </row>
        <row r="66">
          <cell r="AD66">
            <v>39872</v>
          </cell>
        </row>
        <row r="67">
          <cell r="Q67" t="str">
            <v>小計</v>
          </cell>
          <cell r="R67">
            <v>564400</v>
          </cell>
          <cell r="S67">
            <v>408880</v>
          </cell>
          <cell r="T67">
            <v>137337.00000000003</v>
          </cell>
          <cell r="U67">
            <v>155520</v>
          </cell>
          <cell r="V67">
            <v>129873</v>
          </cell>
          <cell r="W67">
            <v>408880</v>
          </cell>
          <cell r="X67">
            <v>408880</v>
          </cell>
          <cell r="Y67">
            <v>155520</v>
          </cell>
          <cell r="Z67">
            <v>137337.00000000003</v>
          </cell>
          <cell r="AA67">
            <v>155520</v>
          </cell>
          <cell r="AB67">
            <v>155520</v>
          </cell>
          <cell r="AC67">
            <v>129873</v>
          </cell>
          <cell r="AD67">
            <v>129873</v>
          </cell>
        </row>
        <row r="69">
          <cell r="AD69">
            <v>2192</v>
          </cell>
          <cell r="AE69" t="str">
            <v xml:space="preserve"> ゼロ国事務費 5.5%</v>
          </cell>
        </row>
        <row r="70">
          <cell r="P70" t="str">
            <v>２．</v>
          </cell>
          <cell r="Q70" t="str">
            <v>地方事務費</v>
          </cell>
          <cell r="R70">
            <v>31040</v>
          </cell>
          <cell r="S70">
            <v>23844</v>
          </cell>
          <cell r="T70">
            <v>7552</v>
          </cell>
          <cell r="U70">
            <v>7196</v>
          </cell>
          <cell r="V70">
            <v>6692</v>
          </cell>
          <cell r="W70" t="str">
            <v xml:space="preserve"> 一般事務費 5.0%</v>
          </cell>
          <cell r="X70">
            <v>23844</v>
          </cell>
          <cell r="Y70">
            <v>7552</v>
          </cell>
          <cell r="Z70">
            <v>7552</v>
          </cell>
          <cell r="AA70">
            <v>6692</v>
          </cell>
          <cell r="AB70">
            <v>7196</v>
          </cell>
          <cell r="AC70">
            <v>6692</v>
          </cell>
          <cell r="AD70">
            <v>6692</v>
          </cell>
          <cell r="AE70" t="str">
            <v xml:space="preserve"> 一般事務費 5.0%</v>
          </cell>
        </row>
        <row r="72">
          <cell r="AD72">
            <v>42064</v>
          </cell>
        </row>
        <row r="73">
          <cell r="Q73" t="str">
            <v>合計</v>
          </cell>
          <cell r="R73">
            <v>595440</v>
          </cell>
          <cell r="S73">
            <v>432724</v>
          </cell>
          <cell r="T73">
            <v>144889.00000000003</v>
          </cell>
          <cell r="U73">
            <v>162716</v>
          </cell>
          <cell r="V73">
            <v>136565</v>
          </cell>
          <cell r="W73">
            <v>432724</v>
          </cell>
          <cell r="X73">
            <v>432724</v>
          </cell>
          <cell r="Y73">
            <v>162716</v>
          </cell>
          <cell r="Z73">
            <v>144889.00000000003</v>
          </cell>
          <cell r="AA73">
            <v>162716</v>
          </cell>
          <cell r="AB73">
            <v>162716</v>
          </cell>
          <cell r="AC73">
            <v>136565</v>
          </cell>
          <cell r="AD73">
            <v>136565</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仲地</v>
          </cell>
          <cell r="AL81" t="str">
            <v>地区</v>
          </cell>
          <cell r="AM81" t="str">
            <v>沖縄総合事務局</v>
          </cell>
          <cell r="AN81" t="str">
            <v xml:space="preserve"> (単位:千円)</v>
          </cell>
          <cell r="AO81" t="str">
            <v>地区名 :</v>
          </cell>
          <cell r="AP81" t="str">
            <v>仲地</v>
          </cell>
          <cell r="AQ81" t="str">
            <v>地区</v>
          </cell>
          <cell r="AR81" t="str">
            <v>沖縄総合事務局</v>
          </cell>
          <cell r="AS81" t="str">
            <v xml:space="preserve"> (単位:千円)</v>
          </cell>
          <cell r="AT81" t="str">
            <v>地区名 :</v>
          </cell>
          <cell r="AU81" t="str">
            <v>地区名 :</v>
          </cell>
          <cell r="AV81" t="str">
            <v>地区</v>
          </cell>
          <cell r="AW81" t="str">
            <v>仲地</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6">
          <cell r="AT86">
            <v>39872</v>
          </cell>
        </row>
        <row r="87">
          <cell r="AI87" t="str">
            <v>１．</v>
          </cell>
          <cell r="AJ87" t="str">
            <v>事業費</v>
          </cell>
          <cell r="AK87">
            <v>129873</v>
          </cell>
          <cell r="AL87" t="str">
            <v>［　］はＨ９ゼロ国で内数</v>
          </cell>
          <cell r="AM87">
            <v>129873</v>
          </cell>
          <cell r="AN87" t="str">
            <v>［　］はＨ９ゼロ国で内数</v>
          </cell>
          <cell r="AO87">
            <v>129873</v>
          </cell>
          <cell r="AP87" t="str">
            <v>［　］はＨ９ゼロ国で内数</v>
          </cell>
          <cell r="AQ87">
            <v>129873</v>
          </cell>
          <cell r="AR87" t="str">
            <v>［　］はＨ９ゼロ国で内数</v>
          </cell>
          <cell r="AT87">
            <v>129873</v>
          </cell>
          <cell r="AW87" t="str">
            <v>［　］はＨ９ゼロ国で内数</v>
          </cell>
        </row>
        <row r="89">
          <cell r="AT89">
            <v>38876</v>
          </cell>
        </row>
        <row r="90">
          <cell r="AI90" t="str">
            <v>(1)</v>
          </cell>
          <cell r="AJ90" t="str">
            <v>工事費</v>
          </cell>
          <cell r="AK90">
            <v>113827</v>
          </cell>
          <cell r="AL90">
            <v>113827</v>
          </cell>
          <cell r="AM90">
            <v>113827</v>
          </cell>
          <cell r="AN90">
            <v>113827</v>
          </cell>
          <cell r="AT90">
            <v>113827</v>
          </cell>
        </row>
        <row r="91">
          <cell r="AQ91">
            <v>4</v>
          </cell>
          <cell r="AR91">
            <v>11600</v>
          </cell>
          <cell r="AS91">
            <v>11600</v>
          </cell>
          <cell r="AT91">
            <v>11600</v>
          </cell>
        </row>
        <row r="92">
          <cell r="AN92" t="str">
            <v>土層改良　</v>
          </cell>
          <cell r="AO92">
            <v>10</v>
          </cell>
          <cell r="AP92">
            <v>29000</v>
          </cell>
          <cell r="AQ92">
            <v>10</v>
          </cell>
          <cell r="AR92">
            <v>29000</v>
          </cell>
          <cell r="AS92">
            <v>29000</v>
          </cell>
          <cell r="AT92">
            <v>29000</v>
          </cell>
        </row>
        <row r="95">
          <cell r="AQ95">
            <v>4</v>
          </cell>
          <cell r="AR95">
            <v>27276</v>
          </cell>
          <cell r="AS95">
            <v>27276</v>
          </cell>
          <cell r="AT95">
            <v>27276</v>
          </cell>
        </row>
        <row r="96">
          <cell r="AN96" t="str">
            <v>農地保全　</v>
          </cell>
          <cell r="AO96">
            <v>10</v>
          </cell>
          <cell r="AP96">
            <v>84827</v>
          </cell>
          <cell r="AQ96">
            <v>10</v>
          </cell>
          <cell r="AR96">
            <v>84827</v>
          </cell>
          <cell r="AS96">
            <v>84827</v>
          </cell>
          <cell r="AT96">
            <v>84827</v>
          </cell>
        </row>
        <row r="108">
          <cell r="AT108">
            <v>0</v>
          </cell>
          <cell r="AU108" t="str">
            <v>設計委託</v>
          </cell>
          <cell r="AV108">
            <v>0</v>
          </cell>
          <cell r="AW108" t="str">
            <v>設計委託</v>
          </cell>
          <cell r="AX108">
            <v>0</v>
          </cell>
        </row>
        <row r="109">
          <cell r="AI109" t="str">
            <v>(2)</v>
          </cell>
          <cell r="AJ109" t="str">
            <v>測量試験費</v>
          </cell>
          <cell r="AK109">
            <v>7000</v>
          </cell>
          <cell r="AL109" t="str">
            <v>施工管理</v>
          </cell>
          <cell r="AM109">
            <v>7000</v>
          </cell>
          <cell r="AN109">
            <v>7000</v>
          </cell>
          <cell r="AO109" t="str">
            <v>施工管理</v>
          </cell>
          <cell r="AP109">
            <v>7000</v>
          </cell>
          <cell r="AQ109">
            <v>7000</v>
          </cell>
          <cell r="AR109" t="str">
            <v>施工管理</v>
          </cell>
          <cell r="AS109">
            <v>7000</v>
          </cell>
          <cell r="AT109">
            <v>7000</v>
          </cell>
          <cell r="AU109" t="str">
            <v>施工管理</v>
          </cell>
          <cell r="AV109">
            <v>7000</v>
          </cell>
          <cell r="AW109" t="str">
            <v>施工管理</v>
          </cell>
          <cell r="AX109">
            <v>7000</v>
          </cell>
        </row>
        <row r="111">
          <cell r="AK111" t="str">
            <v>用地費及び</v>
          </cell>
          <cell r="AL111">
            <v>0</v>
          </cell>
          <cell r="AM111" t="str">
            <v>用地費</v>
          </cell>
          <cell r="AN111">
            <v>6000</v>
          </cell>
          <cell r="AO111">
            <v>0</v>
          </cell>
          <cell r="AP111" t="str">
            <v>用地費</v>
          </cell>
          <cell r="AQ111">
            <v>6000</v>
          </cell>
          <cell r="AR111">
            <v>0</v>
          </cell>
          <cell r="AS111" t="str">
            <v>用地費</v>
          </cell>
          <cell r="AT111">
            <v>0</v>
          </cell>
          <cell r="AU111" t="str">
            <v>用地費</v>
          </cell>
          <cell r="AV111">
            <v>6000</v>
          </cell>
          <cell r="AW111" t="str">
            <v>用地費</v>
          </cell>
          <cell r="AX111">
            <v>6000</v>
          </cell>
        </row>
        <row r="112">
          <cell r="AI112" t="str">
            <v>(4)</v>
          </cell>
          <cell r="AJ112" t="str">
            <v>　　　補償費</v>
          </cell>
          <cell r="AK112">
            <v>6000</v>
          </cell>
          <cell r="AL112" t="str">
            <v>作物補償費</v>
          </cell>
          <cell r="AM112">
            <v>0</v>
          </cell>
          <cell r="AN112">
            <v>6000</v>
          </cell>
          <cell r="AO112" t="str">
            <v>作物補償費</v>
          </cell>
          <cell r="AP112">
            <v>0</v>
          </cell>
          <cell r="AQ112">
            <v>6000</v>
          </cell>
          <cell r="AR112" t="str">
            <v>作物補償費</v>
          </cell>
          <cell r="AS112">
            <v>0</v>
          </cell>
          <cell r="AT112">
            <v>6000</v>
          </cell>
          <cell r="AU112" t="str">
            <v>作物補償費</v>
          </cell>
          <cell r="AV112">
            <v>0</v>
          </cell>
          <cell r="AW112" t="str">
            <v>作物補償費</v>
          </cell>
          <cell r="AX112">
            <v>0</v>
          </cell>
        </row>
        <row r="114">
          <cell r="AT114">
            <v>0</v>
          </cell>
        </row>
        <row r="115">
          <cell r="AI115" t="str">
            <v>(6)</v>
          </cell>
          <cell r="AJ115" t="str">
            <v>換地費</v>
          </cell>
          <cell r="AK115">
            <v>0</v>
          </cell>
          <cell r="AL115">
            <v>0</v>
          </cell>
          <cell r="AM115">
            <v>0</v>
          </cell>
          <cell r="AN115">
            <v>0</v>
          </cell>
          <cell r="AT115">
            <v>0</v>
          </cell>
        </row>
        <row r="117">
          <cell r="AT117">
            <v>996</v>
          </cell>
        </row>
        <row r="118">
          <cell r="AI118" t="str">
            <v>(7)</v>
          </cell>
          <cell r="AJ118" t="str">
            <v>工事雑費</v>
          </cell>
          <cell r="AK118">
            <v>3046</v>
          </cell>
          <cell r="AL118">
            <v>3046</v>
          </cell>
          <cell r="AM118">
            <v>3046</v>
          </cell>
          <cell r="AN118">
            <v>3046</v>
          </cell>
          <cell r="AT118">
            <v>3046</v>
          </cell>
        </row>
        <row r="120">
          <cell r="AT120">
            <v>39872</v>
          </cell>
        </row>
        <row r="121">
          <cell r="AK121" t="str">
            <v>合計</v>
          </cell>
          <cell r="AL121">
            <v>129873</v>
          </cell>
          <cell r="AM121">
            <v>129873</v>
          </cell>
          <cell r="AN121">
            <v>129873</v>
          </cell>
          <cell r="AO121">
            <v>129873</v>
          </cell>
          <cell r="AT121">
            <v>129873</v>
          </cell>
        </row>
      </sheetData>
      <sheetData sheetId="1" refreshError="1"/>
      <sheetData sheetId="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2">
          <cell r="U32" t="str">
            <v>　　　 平成</v>
          </cell>
          <cell r="V32">
            <v>10</v>
          </cell>
          <cell r="W32" t="str">
            <v>畑地帯総合整備事業</v>
          </cell>
          <cell r="X32" t="str">
            <v>（一般型）</v>
          </cell>
          <cell r="Y32" t="str">
            <v>地区別調書</v>
          </cell>
          <cell r="Z32" t="str">
            <v>（一般型）</v>
          </cell>
          <cell r="AA32" t="str">
            <v>地区別調書</v>
          </cell>
          <cell r="AB32" t="str">
            <v>地区別調書</v>
          </cell>
        </row>
        <row r="34">
          <cell r="AD34" t="str">
            <v>田名</v>
          </cell>
          <cell r="AE34" t="str">
            <v>地区 (単位:千円)</v>
          </cell>
        </row>
        <row r="36">
          <cell r="U36" t="str">
            <v>　全</v>
          </cell>
          <cell r="V36" t="str">
            <v>体　</v>
          </cell>
          <cell r="W36">
            <v>9</v>
          </cell>
          <cell r="X36" t="str">
            <v>　ま  で</v>
          </cell>
          <cell r="Y36">
            <v>9</v>
          </cell>
          <cell r="Z36" t="str">
            <v>年  　度</v>
          </cell>
          <cell r="AA36">
            <v>10</v>
          </cell>
          <cell r="AB36" t="str">
            <v>　以　降</v>
          </cell>
          <cell r="AC36">
            <v>10</v>
          </cell>
          <cell r="AD36" t="str">
            <v>年  　度</v>
          </cell>
        </row>
        <row r="37">
          <cell r="Q37" t="str">
            <v>工種</v>
          </cell>
          <cell r="R37" t="str">
            <v>備　　　　考</v>
          </cell>
          <cell r="S37" t="str">
            <v>備　　　　考</v>
          </cell>
          <cell r="T37" t="str">
            <v>備　　　　考</v>
          </cell>
          <cell r="U37" t="str">
            <v>備　　　　考</v>
          </cell>
          <cell r="AE37" t="str">
            <v>備　　　　考</v>
          </cell>
        </row>
        <row r="38">
          <cell r="U38" t="str">
            <v>事業量</v>
          </cell>
          <cell r="V38" t="str">
            <v>事　業　費</v>
          </cell>
          <cell r="W38" t="str">
            <v>事業量</v>
          </cell>
          <cell r="X38" t="str">
            <v>事　業　費</v>
          </cell>
          <cell r="Y38" t="str">
            <v>事業量</v>
          </cell>
          <cell r="Z38" t="str">
            <v>事　業　費</v>
          </cell>
          <cell r="AA38" t="str">
            <v>事業量</v>
          </cell>
          <cell r="AB38" t="str">
            <v>事　業　費</v>
          </cell>
          <cell r="AC38" t="str">
            <v>事業量</v>
          </cell>
          <cell r="AD38" t="str">
            <v>事　業　費</v>
          </cell>
        </row>
        <row r="40">
          <cell r="P40" t="str">
            <v>１．</v>
          </cell>
          <cell r="Q40" t="str">
            <v>事業費</v>
          </cell>
          <cell r="R40">
            <v>2443166</v>
          </cell>
          <cell r="S40">
            <v>2357938</v>
          </cell>
          <cell r="T40">
            <v>72999.999999999985</v>
          </cell>
          <cell r="U40">
            <v>85228</v>
          </cell>
          <cell r="V40">
            <v>60000</v>
          </cell>
          <cell r="W40">
            <v>2357938</v>
          </cell>
          <cell r="X40">
            <v>2357938</v>
          </cell>
          <cell r="Y40">
            <v>85228</v>
          </cell>
          <cell r="Z40">
            <v>72999.999999999985</v>
          </cell>
          <cell r="AA40">
            <v>85228</v>
          </cell>
          <cell r="AB40">
            <v>85228</v>
          </cell>
          <cell r="AC40">
            <v>60000</v>
          </cell>
          <cell r="AD40">
            <v>60000</v>
          </cell>
        </row>
        <row r="43">
          <cell r="P43" t="str">
            <v>(1)</v>
          </cell>
          <cell r="Q43" t="str">
            <v>工事費</v>
          </cell>
          <cell r="R43">
            <v>2174184</v>
          </cell>
          <cell r="S43">
            <v>2127148.62</v>
          </cell>
          <cell r="T43">
            <v>43146.6</v>
          </cell>
          <cell r="U43">
            <v>47035.379999999888</v>
          </cell>
          <cell r="V43">
            <v>29550</v>
          </cell>
          <cell r="W43">
            <v>2127148.62</v>
          </cell>
          <cell r="X43">
            <v>2127148.62</v>
          </cell>
          <cell r="Y43">
            <v>47035.379999999888</v>
          </cell>
          <cell r="Z43">
            <v>43146.6</v>
          </cell>
          <cell r="AA43">
            <v>47035.379999999888</v>
          </cell>
          <cell r="AB43">
            <v>47035.379999999888</v>
          </cell>
          <cell r="AC43">
            <v>29550</v>
          </cell>
          <cell r="AD43">
            <v>29550</v>
          </cell>
        </row>
        <row r="44">
          <cell r="U44" t="str">
            <v xml:space="preserve">m </v>
          </cell>
          <cell r="V44" t="str">
            <v xml:space="preserve">m </v>
          </cell>
          <cell r="W44" t="str">
            <v xml:space="preserve">m </v>
          </cell>
          <cell r="X44" t="str">
            <v xml:space="preserve">m </v>
          </cell>
          <cell r="Y44" t="str">
            <v xml:space="preserve">m </v>
          </cell>
          <cell r="Z44" t="str">
            <v xml:space="preserve">m </v>
          </cell>
          <cell r="AA44" t="str">
            <v xml:space="preserve">m </v>
          </cell>
          <cell r="AB44" t="str">
            <v xml:space="preserve">m </v>
          </cell>
          <cell r="AC44" t="str">
            <v xml:space="preserve">m </v>
          </cell>
        </row>
        <row r="45">
          <cell r="S45" t="str">
            <v xml:space="preserve">排　  水  　路  </v>
          </cell>
          <cell r="T45">
            <v>1650</v>
          </cell>
          <cell r="U45">
            <v>654000</v>
          </cell>
          <cell r="V45">
            <v>1594</v>
          </cell>
          <cell r="W45">
            <v>651016</v>
          </cell>
          <cell r="X45" t="str">
            <v>付帯工</v>
          </cell>
          <cell r="Y45">
            <v>1340.85</v>
          </cell>
          <cell r="Z45">
            <v>56</v>
          </cell>
          <cell r="AA45">
            <v>2984</v>
          </cell>
          <cell r="AB45" t="str">
            <v>付帯工</v>
          </cell>
          <cell r="AC45">
            <v>2000</v>
          </cell>
          <cell r="AD45">
            <v>2000</v>
          </cell>
        </row>
        <row r="46">
          <cell r="U46" t="str">
            <v xml:space="preserve">ha </v>
          </cell>
          <cell r="V46" t="str">
            <v xml:space="preserve">ha </v>
          </cell>
          <cell r="W46" t="str">
            <v xml:space="preserve">ha </v>
          </cell>
          <cell r="X46" t="str">
            <v xml:space="preserve">ha </v>
          </cell>
          <cell r="Y46" t="str">
            <v xml:space="preserve">ha </v>
          </cell>
          <cell r="Z46" t="str">
            <v xml:space="preserve">ha </v>
          </cell>
          <cell r="AA46" t="str">
            <v xml:space="preserve">ha </v>
          </cell>
          <cell r="AB46" t="str">
            <v xml:space="preserve">ha </v>
          </cell>
          <cell r="AC46" t="str">
            <v xml:space="preserve">ha </v>
          </cell>
        </row>
        <row r="47">
          <cell r="S47" t="str">
            <v xml:space="preserve">区  画  整  理  </v>
          </cell>
          <cell r="T47">
            <v>115</v>
          </cell>
          <cell r="U47">
            <v>1520184</v>
          </cell>
          <cell r="V47">
            <v>88</v>
          </cell>
          <cell r="W47">
            <v>1476132.62</v>
          </cell>
          <cell r="X47" t="str">
            <v>付帯工</v>
          </cell>
          <cell r="Y47">
            <v>41805.75</v>
          </cell>
          <cell r="Z47">
            <v>27</v>
          </cell>
          <cell r="AA47">
            <v>44051.379999999888</v>
          </cell>
          <cell r="AB47" t="str">
            <v>付帯工</v>
          </cell>
          <cell r="AC47">
            <v>27550</v>
          </cell>
          <cell r="AD47">
            <v>27550</v>
          </cell>
        </row>
        <row r="54">
          <cell r="P54" t="str">
            <v>(2)</v>
          </cell>
          <cell r="Q54" t="str">
            <v>測量試験費</v>
          </cell>
          <cell r="R54">
            <v>130752</v>
          </cell>
          <cell r="S54">
            <v>125696.34999999999</v>
          </cell>
          <cell r="T54">
            <v>2944.2</v>
          </cell>
          <cell r="U54">
            <v>5055.6500000000087</v>
          </cell>
          <cell r="V54">
            <v>5000</v>
          </cell>
          <cell r="W54">
            <v>125696.34999999999</v>
          </cell>
          <cell r="X54">
            <v>125696.34999999999</v>
          </cell>
          <cell r="Y54">
            <v>5055.6500000000087</v>
          </cell>
          <cell r="Z54">
            <v>2944.2</v>
          </cell>
          <cell r="AA54">
            <v>5055.6500000000087</v>
          </cell>
          <cell r="AB54">
            <v>5055.6500000000087</v>
          </cell>
          <cell r="AC54">
            <v>5000</v>
          </cell>
          <cell r="AD54">
            <v>5000</v>
          </cell>
        </row>
        <row r="56">
          <cell r="P56" t="str">
            <v>(4)</v>
          </cell>
          <cell r="Q56" t="str">
            <v>用地費及び</v>
          </cell>
        </row>
        <row r="57">
          <cell r="Q57" t="str">
            <v>　　　補償費</v>
          </cell>
          <cell r="R57">
            <v>14905</v>
          </cell>
          <cell r="S57">
            <v>14905.16</v>
          </cell>
          <cell r="T57">
            <v>0</v>
          </cell>
          <cell r="U57">
            <v>-0.15999999999985448</v>
          </cell>
          <cell r="V57">
            <v>0</v>
          </cell>
          <cell r="W57">
            <v>14905.16</v>
          </cell>
          <cell r="X57">
            <v>14905.16</v>
          </cell>
          <cell r="Y57">
            <v>-0.15999999999985448</v>
          </cell>
          <cell r="Z57">
            <v>0</v>
          </cell>
          <cell r="AA57">
            <v>-0.15999999999985448</v>
          </cell>
          <cell r="AB57">
            <v>-0.15999999999985448</v>
          </cell>
          <cell r="AC57">
            <v>0</v>
          </cell>
          <cell r="AD57">
            <v>0</v>
          </cell>
        </row>
        <row r="60">
          <cell r="P60" t="str">
            <v>(6)</v>
          </cell>
          <cell r="Q60" t="str">
            <v>換地費</v>
          </cell>
          <cell r="R60">
            <v>78602</v>
          </cell>
          <cell r="S60">
            <v>48401.56</v>
          </cell>
          <cell r="T60">
            <v>25200</v>
          </cell>
          <cell r="U60">
            <v>30200.440000000002</v>
          </cell>
          <cell r="V60">
            <v>24000</v>
          </cell>
          <cell r="W60">
            <v>48401.56</v>
          </cell>
          <cell r="X60">
            <v>48401.56</v>
          </cell>
          <cell r="Y60">
            <v>30200.440000000002</v>
          </cell>
          <cell r="Z60">
            <v>25200</v>
          </cell>
          <cell r="AA60">
            <v>30200.440000000002</v>
          </cell>
          <cell r="AB60">
            <v>30200.440000000002</v>
          </cell>
          <cell r="AC60">
            <v>24000</v>
          </cell>
          <cell r="AD60">
            <v>24000</v>
          </cell>
        </row>
        <row r="63">
          <cell r="P63" t="str">
            <v>(7)</v>
          </cell>
          <cell r="Q63" t="str">
            <v>工事雑費</v>
          </cell>
          <cell r="R63">
            <v>44723</v>
          </cell>
          <cell r="S63">
            <v>41786.31</v>
          </cell>
          <cell r="T63">
            <v>1709.2</v>
          </cell>
          <cell r="U63">
            <v>2936.6900000000023</v>
          </cell>
          <cell r="V63">
            <v>1450</v>
          </cell>
          <cell r="W63">
            <v>41786.31</v>
          </cell>
          <cell r="X63">
            <v>41786.31</v>
          </cell>
          <cell r="Y63">
            <v>2936.6900000000023</v>
          </cell>
          <cell r="Z63">
            <v>1709.2</v>
          </cell>
          <cell r="AA63">
            <v>2936.6900000000023</v>
          </cell>
          <cell r="AB63">
            <v>2936.6900000000023</v>
          </cell>
          <cell r="AC63">
            <v>1450</v>
          </cell>
          <cell r="AD63">
            <v>1450</v>
          </cell>
        </row>
        <row r="66">
          <cell r="Q66" t="str">
            <v>小計</v>
          </cell>
          <cell r="R66">
            <v>2443166</v>
          </cell>
          <cell r="S66">
            <v>2357938</v>
          </cell>
          <cell r="T66">
            <v>72999.999999999985</v>
          </cell>
          <cell r="U66">
            <v>85228</v>
          </cell>
          <cell r="V66">
            <v>60000</v>
          </cell>
          <cell r="W66">
            <v>2357938</v>
          </cell>
          <cell r="X66">
            <v>2357938</v>
          </cell>
          <cell r="Y66">
            <v>85228</v>
          </cell>
          <cell r="Z66">
            <v>72999.999999999985</v>
          </cell>
          <cell r="AA66">
            <v>85228</v>
          </cell>
          <cell r="AB66">
            <v>85228</v>
          </cell>
          <cell r="AC66">
            <v>60000</v>
          </cell>
          <cell r="AD66">
            <v>60000</v>
          </cell>
        </row>
        <row r="69">
          <cell r="P69" t="str">
            <v>２．</v>
          </cell>
          <cell r="Q69" t="str">
            <v>地方事務費</v>
          </cell>
          <cell r="R69">
            <v>146162</v>
          </cell>
          <cell r="S69">
            <v>141110</v>
          </cell>
          <cell r="T69">
            <v>4014</v>
          </cell>
          <cell r="U69">
            <v>5052</v>
          </cell>
          <cell r="V69">
            <v>3000</v>
          </cell>
          <cell r="W69">
            <v>141110</v>
          </cell>
          <cell r="X69">
            <v>141110</v>
          </cell>
          <cell r="Y69">
            <v>5052</v>
          </cell>
          <cell r="Z69">
            <v>4014</v>
          </cell>
          <cell r="AA69">
            <v>5052</v>
          </cell>
          <cell r="AB69">
            <v>5052</v>
          </cell>
          <cell r="AC69">
            <v>3000</v>
          </cell>
          <cell r="AD69">
            <v>3000</v>
          </cell>
        </row>
        <row r="72">
          <cell r="Q72" t="str">
            <v>合計</v>
          </cell>
          <cell r="R72">
            <v>2589328</v>
          </cell>
          <cell r="S72">
            <v>2499048</v>
          </cell>
          <cell r="T72">
            <v>77013.999999999985</v>
          </cell>
          <cell r="U72">
            <v>90280</v>
          </cell>
          <cell r="V72">
            <v>63000</v>
          </cell>
          <cell r="W72">
            <v>2499048</v>
          </cell>
          <cell r="X72">
            <v>2499048</v>
          </cell>
          <cell r="Y72">
            <v>90280</v>
          </cell>
          <cell r="Z72">
            <v>77013.999999999985</v>
          </cell>
          <cell r="AA72">
            <v>90280</v>
          </cell>
          <cell r="AB72">
            <v>90280</v>
          </cell>
          <cell r="AC72">
            <v>63000</v>
          </cell>
          <cell r="AD72">
            <v>63000</v>
          </cell>
        </row>
        <row r="78">
          <cell r="AQ78" t="str">
            <v>　　　　平成</v>
          </cell>
          <cell r="AR78">
            <v>10</v>
          </cell>
          <cell r="AS78" t="str">
            <v>要求内訳説明書</v>
          </cell>
          <cell r="AT78">
            <v>10</v>
          </cell>
          <cell r="AU78" t="str">
            <v>要求内訳説明書</v>
          </cell>
          <cell r="AV78" t="str">
            <v>要求内訳説明書</v>
          </cell>
        </row>
        <row r="80">
          <cell r="AI80" t="str">
            <v>事 業 名　:　畑地帯総合整備事業（一般型）</v>
          </cell>
          <cell r="AJ80" t="str">
            <v>地区名 :</v>
          </cell>
          <cell r="AK80" t="str">
            <v>田名</v>
          </cell>
          <cell r="AL80" t="str">
            <v>地区</v>
          </cell>
          <cell r="AM80" t="str">
            <v>沖縄総合事務局</v>
          </cell>
          <cell r="AN80" t="str">
            <v xml:space="preserve"> (単位:千円)</v>
          </cell>
          <cell r="AO80" t="str">
            <v>地区名 :</v>
          </cell>
          <cell r="AP80" t="str">
            <v>田名</v>
          </cell>
          <cell r="AQ80" t="str">
            <v>地区</v>
          </cell>
          <cell r="AR80" t="str">
            <v>沖縄総合事務局</v>
          </cell>
          <cell r="AS80" t="str">
            <v xml:space="preserve"> (単位:千円)</v>
          </cell>
          <cell r="AT80" t="str">
            <v>地区名 :</v>
          </cell>
          <cell r="AU80" t="str">
            <v>地区名 :</v>
          </cell>
          <cell r="AV80" t="str">
            <v>地区</v>
          </cell>
          <cell r="AW80" t="str">
            <v>田名</v>
          </cell>
          <cell r="AX80" t="str">
            <v>地区</v>
          </cell>
          <cell r="AY80" t="str">
            <v>沖縄総合事務局</v>
          </cell>
          <cell r="AZ80" t="str">
            <v xml:space="preserve"> (単位:千円)</v>
          </cell>
          <cell r="BA80" t="str">
            <v xml:space="preserve"> (単位:千円)</v>
          </cell>
        </row>
        <row r="82">
          <cell r="AK82" t="str">
            <v>種目</v>
          </cell>
          <cell r="AL82" t="str">
            <v>工種</v>
          </cell>
          <cell r="AM82" t="str">
            <v>数量</v>
          </cell>
          <cell r="AN82" t="str">
            <v>金額</v>
          </cell>
          <cell r="AO82" t="str">
            <v>内訳説明</v>
          </cell>
          <cell r="AP82" t="str">
            <v>摘要</v>
          </cell>
          <cell r="AQ82" t="str">
            <v>数量</v>
          </cell>
          <cell r="AR82" t="str">
            <v>金額</v>
          </cell>
          <cell r="AS82" t="str">
            <v>内訳説明</v>
          </cell>
          <cell r="AT82" t="str">
            <v>金額</v>
          </cell>
          <cell r="AU82" t="str">
            <v>内訳説明</v>
          </cell>
          <cell r="AV82" t="str">
            <v>摘要</v>
          </cell>
          <cell r="AW82" t="str">
            <v>内訳説明</v>
          </cell>
          <cell r="AX82" t="str">
            <v>摘要</v>
          </cell>
          <cell r="BA82" t="str">
            <v>摘要</v>
          </cell>
        </row>
        <row r="86">
          <cell r="AI86" t="str">
            <v>１．</v>
          </cell>
          <cell r="AJ86" t="str">
            <v>事業費</v>
          </cell>
          <cell r="AK86">
            <v>60000</v>
          </cell>
          <cell r="AL86">
            <v>60000</v>
          </cell>
          <cell r="AM86">
            <v>60000</v>
          </cell>
          <cell r="AN86">
            <v>60000</v>
          </cell>
          <cell r="AT86">
            <v>60000</v>
          </cell>
        </row>
        <row r="89">
          <cell r="AI89" t="str">
            <v>(1)</v>
          </cell>
          <cell r="AJ89" t="str">
            <v>工事費</v>
          </cell>
          <cell r="AK89">
            <v>29550</v>
          </cell>
          <cell r="AL89">
            <v>29550</v>
          </cell>
          <cell r="AM89">
            <v>29550</v>
          </cell>
          <cell r="AN89">
            <v>29550</v>
          </cell>
          <cell r="AT89">
            <v>29550</v>
          </cell>
        </row>
        <row r="90">
          <cell r="AQ90" t="str">
            <v xml:space="preserve">m </v>
          </cell>
        </row>
        <row r="91">
          <cell r="AN91" t="str">
            <v xml:space="preserve">排　  水  　路  </v>
          </cell>
          <cell r="AO91" t="str">
            <v>付帯工</v>
          </cell>
          <cell r="AP91">
            <v>2000</v>
          </cell>
          <cell r="AQ91" t="str">
            <v>排水路浚渫　一式（V=1.050m3)</v>
          </cell>
          <cell r="AR91">
            <v>2000</v>
          </cell>
          <cell r="AS91" t="str">
            <v>排水路浚渫　一式（V=1.050m3)</v>
          </cell>
          <cell r="AT91">
            <v>2000</v>
          </cell>
          <cell r="AU91" t="str">
            <v>排水路浚渫　一式（V=1.050m3)</v>
          </cell>
          <cell r="AV91" t="str">
            <v>排水路浚渫　一式（V=1.050m3)</v>
          </cell>
          <cell r="AW91" t="str">
            <v>排水路浚渫　一式（V=1.050m3)</v>
          </cell>
        </row>
        <row r="94">
          <cell r="AQ94" t="str">
            <v xml:space="preserve">ha </v>
          </cell>
          <cell r="AR94" t="str">
            <v>農道工 L=1.126m（地区内農道舗装のみ　a=3.505㎡)</v>
          </cell>
          <cell r="AS94" t="str">
            <v>農道工 L=1.126m（地区内農道舗装のみ　a=3.505㎡)</v>
          </cell>
          <cell r="AT94" t="str">
            <v>農道工 L=1.126m（地区内農道舗装のみ　a=3.505㎡)</v>
          </cell>
          <cell r="AU94" t="str">
            <v>農道工 L=1.126m（地区内農道舗装のみ　a=3.505㎡)</v>
          </cell>
          <cell r="AW94" t="str">
            <v>農道工 L=1.126m（地区内農道舗装のみ　a=3.505㎡)</v>
          </cell>
        </row>
        <row r="95">
          <cell r="AN95" t="str">
            <v xml:space="preserve">区  画  整  理  </v>
          </cell>
          <cell r="AO95" t="str">
            <v>付帯工</v>
          </cell>
          <cell r="AP95">
            <v>27550</v>
          </cell>
          <cell r="AQ95" t="str">
            <v>防護柵工 L=700m（沈砂工）、事業表示板設置　一式</v>
          </cell>
          <cell r="AR95">
            <v>27550</v>
          </cell>
          <cell r="AS95" t="str">
            <v>防護柵工 L=700m（沈砂工）、事業表示板設置　一式</v>
          </cell>
          <cell r="AT95">
            <v>27550</v>
          </cell>
          <cell r="AU95" t="str">
            <v>防護柵工 L=700m（沈砂工）、事業表示板設置　一式</v>
          </cell>
          <cell r="AV95" t="str">
            <v>防護柵工 L=700m（沈砂工）、事業表示板設置　一式</v>
          </cell>
          <cell r="AW95" t="str">
            <v>防護柵工 L=700m（沈砂工）、事業表示板設置　一式</v>
          </cell>
        </row>
        <row r="108">
          <cell r="AI108" t="str">
            <v>(2)</v>
          </cell>
          <cell r="AJ108" t="str">
            <v>測量試験費</v>
          </cell>
          <cell r="AK108">
            <v>5000</v>
          </cell>
          <cell r="AL108" t="str">
            <v>農道台帳作成業務</v>
          </cell>
          <cell r="AM108">
            <v>5000</v>
          </cell>
          <cell r="AN108" t="str">
            <v>農道台帳作成業務</v>
          </cell>
          <cell r="AO108">
            <v>5000</v>
          </cell>
          <cell r="AP108" t="str">
            <v>農道台帳作成業務</v>
          </cell>
          <cell r="AQ108">
            <v>5000</v>
          </cell>
          <cell r="AR108" t="str">
            <v>農道台帳作成業務</v>
          </cell>
          <cell r="AT108">
            <v>5000</v>
          </cell>
          <cell r="AW108" t="str">
            <v>農道台帳作成業務</v>
          </cell>
        </row>
        <row r="110">
          <cell r="AK110" t="str">
            <v>用地費及び</v>
          </cell>
          <cell r="AL110" t="str">
            <v xml:space="preserve"> </v>
          </cell>
          <cell r="AM110" t="str">
            <v xml:space="preserve"> </v>
          </cell>
          <cell r="AN110" t="str">
            <v xml:space="preserve"> </v>
          </cell>
          <cell r="AO110" t="str">
            <v xml:space="preserve"> </v>
          </cell>
          <cell r="AW110" t="str">
            <v xml:space="preserve"> </v>
          </cell>
        </row>
        <row r="111">
          <cell r="AI111" t="str">
            <v>(4)</v>
          </cell>
          <cell r="AJ111" t="str">
            <v>　　　補償費</v>
          </cell>
          <cell r="AK111">
            <v>0</v>
          </cell>
          <cell r="AL111" t="str">
            <v xml:space="preserve"> </v>
          </cell>
          <cell r="AM111">
            <v>0</v>
          </cell>
          <cell r="AN111" t="str">
            <v xml:space="preserve"> </v>
          </cell>
          <cell r="AO111">
            <v>0</v>
          </cell>
          <cell r="AP111" t="str">
            <v xml:space="preserve"> </v>
          </cell>
          <cell r="AQ111">
            <v>0</v>
          </cell>
          <cell r="AR111" t="str">
            <v xml:space="preserve"> </v>
          </cell>
          <cell r="AT111">
            <v>0</v>
          </cell>
          <cell r="AW111" t="str">
            <v xml:space="preserve"> </v>
          </cell>
        </row>
        <row r="114">
          <cell r="AI114" t="str">
            <v>(6)</v>
          </cell>
          <cell r="AJ114" t="str">
            <v>換地費</v>
          </cell>
          <cell r="AK114">
            <v>24000</v>
          </cell>
          <cell r="AL114">
            <v>24000</v>
          </cell>
          <cell r="AM114">
            <v>24000</v>
          </cell>
          <cell r="AN114">
            <v>24000</v>
          </cell>
          <cell r="AT114">
            <v>24000</v>
          </cell>
        </row>
        <row r="117">
          <cell r="AI117" t="str">
            <v>(7)</v>
          </cell>
          <cell r="AJ117" t="str">
            <v>工事雑費</v>
          </cell>
          <cell r="AK117">
            <v>1450</v>
          </cell>
          <cell r="AL117">
            <v>1450</v>
          </cell>
          <cell r="AM117">
            <v>1450</v>
          </cell>
          <cell r="AN117">
            <v>1450</v>
          </cell>
          <cell r="AT117">
            <v>1450</v>
          </cell>
        </row>
        <row r="120">
          <cell r="AK120" t="str">
            <v>合計</v>
          </cell>
          <cell r="AL120">
            <v>60000</v>
          </cell>
          <cell r="AM120">
            <v>60000</v>
          </cell>
          <cell r="AN120">
            <v>60000</v>
          </cell>
          <cell r="AO120">
            <v>60000</v>
          </cell>
          <cell r="AT120">
            <v>60000</v>
          </cell>
        </row>
      </sheetData>
      <sheetData sheetId="1" refreshError="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東水岳</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1274145</v>
          </cell>
          <cell r="S41">
            <v>178800.00000000003</v>
          </cell>
          <cell r="T41">
            <v>0</v>
          </cell>
          <cell r="U41">
            <v>1095345</v>
          </cell>
          <cell r="V41">
            <v>15000</v>
          </cell>
          <cell r="W41">
            <v>178800.00000000003</v>
          </cell>
          <cell r="X41">
            <v>178800.00000000003</v>
          </cell>
          <cell r="Y41">
            <v>1095345</v>
          </cell>
          <cell r="Z41">
            <v>0</v>
          </cell>
          <cell r="AA41">
            <v>1095345</v>
          </cell>
          <cell r="AB41">
            <v>1095345</v>
          </cell>
          <cell r="AC41">
            <v>15000</v>
          </cell>
          <cell r="AD41">
            <v>15000</v>
          </cell>
        </row>
        <row r="44">
          <cell r="P44" t="str">
            <v>(1)</v>
          </cell>
          <cell r="Q44" t="str">
            <v>工事費</v>
          </cell>
          <cell r="R44">
            <v>1193680</v>
          </cell>
          <cell r="S44">
            <v>143127.77000000002</v>
          </cell>
          <cell r="T44">
            <v>0</v>
          </cell>
          <cell r="U44">
            <v>1050552.23</v>
          </cell>
          <cell r="V44">
            <v>14625</v>
          </cell>
          <cell r="W44">
            <v>143127.77000000002</v>
          </cell>
          <cell r="X44">
            <v>143127.77000000002</v>
          </cell>
          <cell r="Y44">
            <v>1050552.23</v>
          </cell>
          <cell r="Z44">
            <v>0</v>
          </cell>
          <cell r="AA44">
            <v>1050552.23</v>
          </cell>
          <cell r="AB44">
            <v>1050552.23</v>
          </cell>
          <cell r="AC44">
            <v>14625</v>
          </cell>
          <cell r="AD44">
            <v>14625</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畑 か ん　</v>
          </cell>
          <cell r="T46">
            <v>64</v>
          </cell>
          <cell r="U46">
            <v>435260</v>
          </cell>
          <cell r="V46">
            <v>3.7</v>
          </cell>
          <cell r="W46">
            <v>29042.940000000002</v>
          </cell>
          <cell r="X46">
            <v>0</v>
          </cell>
          <cell r="Y46">
            <v>0</v>
          </cell>
          <cell r="Z46">
            <v>60.3</v>
          </cell>
          <cell r="AA46">
            <v>406217.06</v>
          </cell>
          <cell r="AB46" t="str">
            <v>付帯工</v>
          </cell>
          <cell r="AC46">
            <v>14625</v>
          </cell>
          <cell r="AD46">
            <v>14625</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区画整理　</v>
          </cell>
          <cell r="T48">
            <v>61</v>
          </cell>
          <cell r="U48">
            <v>758420</v>
          </cell>
          <cell r="V48">
            <v>3.7</v>
          </cell>
          <cell r="W48">
            <v>114084.83</v>
          </cell>
          <cell r="X48">
            <v>0</v>
          </cell>
          <cell r="Y48">
            <v>0</v>
          </cell>
          <cell r="Z48">
            <v>57.3</v>
          </cell>
          <cell r="AA48">
            <v>644335.17000000004</v>
          </cell>
          <cell r="AB48">
            <v>0</v>
          </cell>
          <cell r="AC48">
            <v>0</v>
          </cell>
          <cell r="AD48">
            <v>0</v>
          </cell>
        </row>
        <row r="55">
          <cell r="P55" t="str">
            <v>(2)</v>
          </cell>
          <cell r="Q55" t="str">
            <v>測量試験費</v>
          </cell>
          <cell r="R55">
            <v>28430</v>
          </cell>
          <cell r="S55">
            <v>27470</v>
          </cell>
          <cell r="T55">
            <v>0</v>
          </cell>
          <cell r="U55">
            <v>960</v>
          </cell>
          <cell r="V55">
            <v>0</v>
          </cell>
          <cell r="W55">
            <v>27470</v>
          </cell>
          <cell r="X55">
            <v>27470</v>
          </cell>
          <cell r="Y55">
            <v>960</v>
          </cell>
          <cell r="Z55">
            <v>0</v>
          </cell>
          <cell r="AA55">
            <v>960</v>
          </cell>
          <cell r="AB55">
            <v>960</v>
          </cell>
          <cell r="AC55">
            <v>0</v>
          </cell>
          <cell r="AD55">
            <v>0</v>
          </cell>
        </row>
        <row r="57">
          <cell r="P57" t="str">
            <v>(4)</v>
          </cell>
          <cell r="Q57" t="str">
            <v>用地費及び</v>
          </cell>
        </row>
        <row r="58">
          <cell r="Q58" t="str">
            <v>　　　補償費</v>
          </cell>
          <cell r="R58">
            <v>3600</v>
          </cell>
          <cell r="S58">
            <v>0</v>
          </cell>
          <cell r="T58">
            <v>0</v>
          </cell>
          <cell r="U58">
            <v>3600</v>
          </cell>
          <cell r="V58">
            <v>0</v>
          </cell>
          <cell r="W58">
            <v>0</v>
          </cell>
          <cell r="X58">
            <v>0</v>
          </cell>
          <cell r="Y58">
            <v>3600</v>
          </cell>
          <cell r="Z58">
            <v>0</v>
          </cell>
          <cell r="AA58">
            <v>3600</v>
          </cell>
          <cell r="AB58">
            <v>3600</v>
          </cell>
          <cell r="AC58">
            <v>0</v>
          </cell>
          <cell r="AD58">
            <v>0</v>
          </cell>
        </row>
        <row r="61">
          <cell r="P61" t="str">
            <v>(6)</v>
          </cell>
          <cell r="Q61" t="str">
            <v>換地費</v>
          </cell>
          <cell r="R61">
            <v>20530</v>
          </cell>
          <cell r="S61">
            <v>3800.47</v>
          </cell>
          <cell r="T61">
            <v>0</v>
          </cell>
          <cell r="U61">
            <v>16729.53</v>
          </cell>
          <cell r="V61">
            <v>0</v>
          </cell>
          <cell r="W61">
            <v>3800.47</v>
          </cell>
          <cell r="X61">
            <v>3800.47</v>
          </cell>
          <cell r="Y61">
            <v>16729.53</v>
          </cell>
          <cell r="Z61">
            <v>0</v>
          </cell>
          <cell r="AA61">
            <v>16729.53</v>
          </cell>
          <cell r="AB61">
            <v>16729.53</v>
          </cell>
          <cell r="AC61">
            <v>0</v>
          </cell>
          <cell r="AD61">
            <v>0</v>
          </cell>
        </row>
        <row r="64">
          <cell r="P64" t="str">
            <v>(7)</v>
          </cell>
          <cell r="Q64" t="str">
            <v>工事雑費</v>
          </cell>
          <cell r="R64">
            <v>27905</v>
          </cell>
          <cell r="S64">
            <v>4401.76</v>
          </cell>
          <cell r="T64">
            <v>0</v>
          </cell>
          <cell r="U64">
            <v>23503.239999999998</v>
          </cell>
          <cell r="V64">
            <v>375</v>
          </cell>
          <cell r="W64">
            <v>4401.76</v>
          </cell>
          <cell r="X64">
            <v>4401.76</v>
          </cell>
          <cell r="Y64">
            <v>23503.239999999998</v>
          </cell>
          <cell r="Z64">
            <v>0</v>
          </cell>
          <cell r="AA64">
            <v>23503.239999999998</v>
          </cell>
          <cell r="AB64">
            <v>23503.239999999998</v>
          </cell>
          <cell r="AC64">
            <v>375</v>
          </cell>
          <cell r="AD64">
            <v>375</v>
          </cell>
        </row>
        <row r="67">
          <cell r="Q67" t="str">
            <v>小計</v>
          </cell>
          <cell r="R67">
            <v>1274145</v>
          </cell>
          <cell r="S67">
            <v>178800.00000000003</v>
          </cell>
          <cell r="T67">
            <v>0</v>
          </cell>
          <cell r="U67">
            <v>1095345</v>
          </cell>
          <cell r="V67">
            <v>15000</v>
          </cell>
          <cell r="W67">
            <v>178800.00000000003</v>
          </cell>
          <cell r="X67">
            <v>178800.00000000003</v>
          </cell>
          <cell r="Y67">
            <v>1095345</v>
          </cell>
          <cell r="Z67">
            <v>0</v>
          </cell>
          <cell r="AA67">
            <v>1095345</v>
          </cell>
          <cell r="AB67">
            <v>1095345</v>
          </cell>
          <cell r="AC67">
            <v>15000</v>
          </cell>
          <cell r="AD67">
            <v>15000</v>
          </cell>
        </row>
        <row r="70">
          <cell r="P70" t="str">
            <v>２．</v>
          </cell>
          <cell r="Q70" t="str">
            <v>地方事務費</v>
          </cell>
          <cell r="R70">
            <v>76448</v>
          </cell>
          <cell r="S70">
            <v>10728</v>
          </cell>
          <cell r="T70">
            <v>0</v>
          </cell>
          <cell r="U70">
            <v>65720</v>
          </cell>
          <cell r="V70">
            <v>748</v>
          </cell>
          <cell r="W70">
            <v>10728</v>
          </cell>
          <cell r="X70">
            <v>10728</v>
          </cell>
          <cell r="Y70">
            <v>65720</v>
          </cell>
          <cell r="Z70">
            <v>0</v>
          </cell>
          <cell r="AA70">
            <v>65720</v>
          </cell>
          <cell r="AB70">
            <v>65720</v>
          </cell>
          <cell r="AC70">
            <v>748</v>
          </cell>
          <cell r="AD70">
            <v>748</v>
          </cell>
        </row>
        <row r="73">
          <cell r="Q73" t="str">
            <v>合計</v>
          </cell>
          <cell r="R73">
            <v>1350593</v>
          </cell>
          <cell r="S73">
            <v>189528.00000000003</v>
          </cell>
          <cell r="T73">
            <v>0</v>
          </cell>
          <cell r="U73">
            <v>1161065</v>
          </cell>
          <cell r="V73">
            <v>15748</v>
          </cell>
          <cell r="W73">
            <v>189528.00000000003</v>
          </cell>
          <cell r="X73">
            <v>189528.00000000003</v>
          </cell>
          <cell r="Y73">
            <v>1161065</v>
          </cell>
          <cell r="Z73">
            <v>0</v>
          </cell>
          <cell r="AA73">
            <v>1161065</v>
          </cell>
          <cell r="AB73">
            <v>1161065</v>
          </cell>
          <cell r="AC73">
            <v>15748</v>
          </cell>
          <cell r="AD73">
            <v>15748</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東水岳</v>
          </cell>
          <cell r="AL81" t="str">
            <v>地区</v>
          </cell>
          <cell r="AM81" t="str">
            <v>沖縄総合事務局</v>
          </cell>
          <cell r="AN81" t="str">
            <v xml:space="preserve"> (単位:千円)</v>
          </cell>
          <cell r="AO81" t="str">
            <v>地区名 :</v>
          </cell>
          <cell r="AP81" t="str">
            <v>東水岳</v>
          </cell>
          <cell r="AQ81" t="str">
            <v>地区</v>
          </cell>
          <cell r="AR81" t="str">
            <v>沖縄総合事務局</v>
          </cell>
          <cell r="AS81" t="str">
            <v xml:space="preserve"> (単位:千円)</v>
          </cell>
          <cell r="AT81" t="str">
            <v>地区名 :</v>
          </cell>
          <cell r="AU81" t="str">
            <v>地区名 :</v>
          </cell>
          <cell r="AV81" t="str">
            <v>地区</v>
          </cell>
          <cell r="AW81" t="str">
            <v>東水岳</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15000</v>
          </cell>
          <cell r="AL87">
            <v>15000</v>
          </cell>
          <cell r="AM87">
            <v>15000</v>
          </cell>
          <cell r="AN87">
            <v>15000</v>
          </cell>
          <cell r="AT87">
            <v>15000</v>
          </cell>
        </row>
        <row r="90">
          <cell r="AI90" t="str">
            <v>(1)</v>
          </cell>
          <cell r="AJ90" t="str">
            <v>工事費</v>
          </cell>
          <cell r="AK90" t="str">
            <v>工事費</v>
          </cell>
        </row>
        <row r="91">
          <cell r="AQ91" t="str">
            <v xml:space="preserve">ha </v>
          </cell>
        </row>
        <row r="92">
          <cell r="AN92" t="str">
            <v>畑 か ん　</v>
          </cell>
          <cell r="AO92" t="str">
            <v>付帯工</v>
          </cell>
          <cell r="AP92">
            <v>14625</v>
          </cell>
          <cell r="AQ92" t="str">
            <v>畑かん施設（Ⅰ型）　A=1.25ha）</v>
          </cell>
          <cell r="AR92">
            <v>14625</v>
          </cell>
          <cell r="AS92" t="str">
            <v>畑かん施設（Ⅰ型）　A=1.25ha）</v>
          </cell>
          <cell r="AT92">
            <v>14625</v>
          </cell>
          <cell r="AU92" t="str">
            <v>畑かん施設（Ⅰ型）　A=1.25ha）</v>
          </cell>
          <cell r="AV92" t="str">
            <v>畑かん施設（Ⅰ型）　A=1.25ha）</v>
          </cell>
          <cell r="AW92" t="str">
            <v>畑かん施設（Ⅰ型）　A=1.25ha）</v>
          </cell>
        </row>
        <row r="95">
          <cell r="AQ95" t="str">
            <v xml:space="preserve">ha </v>
          </cell>
        </row>
        <row r="96">
          <cell r="AN96" t="str">
            <v>区画整理　</v>
          </cell>
          <cell r="AO96">
            <v>0</v>
          </cell>
          <cell r="AP96">
            <v>0</v>
          </cell>
          <cell r="AQ96" t="str">
            <v>暗渠排水工　A=1.5ha</v>
          </cell>
          <cell r="AR96">
            <v>0</v>
          </cell>
          <cell r="AS96" t="str">
            <v>暗渠排水工　A=1.5ha</v>
          </cell>
          <cell r="AT96">
            <v>0</v>
          </cell>
          <cell r="AU96" t="str">
            <v>暗渠排水工　A=1.5ha</v>
          </cell>
          <cell r="AV96" t="str">
            <v>暗渠排水工　A=1.5ha</v>
          </cell>
          <cell r="AW96" t="str">
            <v>暗渠排水工　A=1.5ha</v>
          </cell>
        </row>
        <row r="108">
          <cell r="AW108" t="str">
            <v xml:space="preserve"> </v>
          </cell>
          <cell r="AX108">
            <v>0</v>
          </cell>
          <cell r="AY108" t="str">
            <v xml:space="preserve">    農道台帳　1.300千円</v>
          </cell>
        </row>
        <row r="109">
          <cell r="AI109" t="str">
            <v>(2)</v>
          </cell>
          <cell r="AJ109" t="str">
            <v>測量試験費</v>
          </cell>
          <cell r="AK109">
            <v>0</v>
          </cell>
          <cell r="AL109" t="str">
            <v xml:space="preserve"> </v>
          </cell>
          <cell r="AM109">
            <v>0</v>
          </cell>
          <cell r="AN109">
            <v>0</v>
          </cell>
          <cell r="AO109" t="str">
            <v xml:space="preserve"> </v>
          </cell>
          <cell r="AP109">
            <v>0</v>
          </cell>
          <cell r="AQ109">
            <v>0</v>
          </cell>
          <cell r="AR109" t="str">
            <v xml:space="preserve"> </v>
          </cell>
          <cell r="AS109">
            <v>0</v>
          </cell>
          <cell r="AT109">
            <v>0</v>
          </cell>
          <cell r="AU109" t="str">
            <v xml:space="preserve"> </v>
          </cell>
          <cell r="AV109">
            <v>0</v>
          </cell>
          <cell r="AW109" t="str">
            <v xml:space="preserve"> </v>
          </cell>
          <cell r="AX109">
            <v>0</v>
          </cell>
        </row>
        <row r="111">
          <cell r="AK111" t="str">
            <v>用地費及び</v>
          </cell>
          <cell r="AL111" t="str">
            <v xml:space="preserve"> </v>
          </cell>
          <cell r="AM111">
            <v>0</v>
          </cell>
          <cell r="AN111" t="str">
            <v xml:space="preserve"> </v>
          </cell>
          <cell r="AO111">
            <v>0</v>
          </cell>
          <cell r="AP111" t="str">
            <v xml:space="preserve"> </v>
          </cell>
          <cell r="AQ111">
            <v>0</v>
          </cell>
          <cell r="AR111" t="str">
            <v xml:space="preserve"> </v>
          </cell>
          <cell r="AS111">
            <v>0</v>
          </cell>
          <cell r="AW111" t="str">
            <v xml:space="preserve"> </v>
          </cell>
          <cell r="AX111">
            <v>0</v>
          </cell>
        </row>
        <row r="112">
          <cell r="AI112" t="str">
            <v>(4)</v>
          </cell>
          <cell r="AJ112" t="str">
            <v>　　　補償費</v>
          </cell>
          <cell r="AK112">
            <v>0</v>
          </cell>
          <cell r="AL112" t="str">
            <v xml:space="preserve"> </v>
          </cell>
          <cell r="AM112">
            <v>0</v>
          </cell>
          <cell r="AN112">
            <v>0</v>
          </cell>
          <cell r="AO112" t="str">
            <v xml:space="preserve"> </v>
          </cell>
          <cell r="AP112">
            <v>0</v>
          </cell>
          <cell r="AQ112">
            <v>0</v>
          </cell>
          <cell r="AR112" t="str">
            <v xml:space="preserve"> </v>
          </cell>
          <cell r="AS112">
            <v>0</v>
          </cell>
          <cell r="AT112">
            <v>0</v>
          </cell>
          <cell r="AU112" t="str">
            <v xml:space="preserve"> </v>
          </cell>
          <cell r="AV112">
            <v>0</v>
          </cell>
          <cell r="AW112" t="str">
            <v xml:space="preserve"> </v>
          </cell>
          <cell r="AX112">
            <v>0</v>
          </cell>
        </row>
        <row r="115">
          <cell r="AI115" t="str">
            <v>(6)</v>
          </cell>
          <cell r="AJ115" t="str">
            <v>換地費</v>
          </cell>
          <cell r="AK115">
            <v>0</v>
          </cell>
          <cell r="AL115">
            <v>0</v>
          </cell>
          <cell r="AM115">
            <v>0</v>
          </cell>
          <cell r="AN115">
            <v>0</v>
          </cell>
          <cell r="AT115">
            <v>0</v>
          </cell>
        </row>
        <row r="118">
          <cell r="AI118" t="str">
            <v>(7)</v>
          </cell>
          <cell r="AJ118" t="str">
            <v>工事雑費</v>
          </cell>
          <cell r="AK118">
            <v>375</v>
          </cell>
          <cell r="AL118">
            <v>375</v>
          </cell>
          <cell r="AM118">
            <v>375</v>
          </cell>
          <cell r="AN118">
            <v>375</v>
          </cell>
          <cell r="AT118">
            <v>375</v>
          </cell>
        </row>
        <row r="121">
          <cell r="AK121" t="str">
            <v>合計</v>
          </cell>
          <cell r="AL121">
            <v>15000</v>
          </cell>
          <cell r="AM121">
            <v>15000</v>
          </cell>
          <cell r="AN121">
            <v>15000</v>
          </cell>
          <cell r="AO121">
            <v>15000</v>
          </cell>
          <cell r="AT121">
            <v>15000</v>
          </cell>
        </row>
      </sheetData>
      <sheetData sheetId="1" refreshError="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畑地帯総合整備事業（担い手育成型）</v>
          </cell>
          <cell r="X33" t="str">
            <v>地区別調書</v>
          </cell>
          <cell r="Y33" t="str">
            <v>地区別調書</v>
          </cell>
          <cell r="Z33" t="str">
            <v>地区別調書</v>
          </cell>
          <cell r="AA33" t="str">
            <v>地区別調書</v>
          </cell>
          <cell r="AB33" t="str">
            <v>地区別調書</v>
          </cell>
        </row>
        <row r="35">
          <cell r="AD35" t="str">
            <v>読谷西部</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783300</v>
          </cell>
          <cell r="S41">
            <v>19344</v>
          </cell>
          <cell r="T41">
            <v>19344</v>
          </cell>
          <cell r="U41">
            <v>763956</v>
          </cell>
          <cell r="V41">
            <v>50000</v>
          </cell>
          <cell r="W41">
            <v>19344</v>
          </cell>
          <cell r="X41">
            <v>19344</v>
          </cell>
          <cell r="Y41">
            <v>763956</v>
          </cell>
          <cell r="Z41">
            <v>19344</v>
          </cell>
          <cell r="AA41">
            <v>763956</v>
          </cell>
          <cell r="AB41">
            <v>763956</v>
          </cell>
          <cell r="AC41">
            <v>50000</v>
          </cell>
          <cell r="AD41">
            <v>50000</v>
          </cell>
        </row>
        <row r="44">
          <cell r="P44" t="str">
            <v>(1)</v>
          </cell>
          <cell r="Q44" t="str">
            <v>工事費</v>
          </cell>
          <cell r="R44">
            <v>660155</v>
          </cell>
          <cell r="S44">
            <v>0</v>
          </cell>
          <cell r="T44">
            <v>0</v>
          </cell>
          <cell r="U44">
            <v>660155</v>
          </cell>
          <cell r="V44">
            <v>48750</v>
          </cell>
          <cell r="W44">
            <v>0</v>
          </cell>
          <cell r="X44">
            <v>0</v>
          </cell>
          <cell r="Y44">
            <v>660155</v>
          </cell>
          <cell r="Z44">
            <v>0</v>
          </cell>
          <cell r="AA44">
            <v>660155</v>
          </cell>
          <cell r="AB44">
            <v>660155</v>
          </cell>
          <cell r="AC44">
            <v>48750</v>
          </cell>
          <cell r="AD44">
            <v>48750</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区画整理　</v>
          </cell>
          <cell r="T46">
            <v>27.7</v>
          </cell>
          <cell r="U46">
            <v>370968</v>
          </cell>
          <cell r="V46">
            <v>0</v>
          </cell>
          <cell r="W46">
            <v>0</v>
          </cell>
          <cell r="X46">
            <v>0</v>
          </cell>
          <cell r="Y46">
            <v>0</v>
          </cell>
          <cell r="Z46">
            <v>27.7</v>
          </cell>
          <cell r="AA46">
            <v>370968</v>
          </cell>
          <cell r="AB46">
            <v>3</v>
          </cell>
          <cell r="AC46">
            <v>48750</v>
          </cell>
          <cell r="AD46">
            <v>48750</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畑かん　　</v>
          </cell>
          <cell r="T48">
            <v>27.7</v>
          </cell>
          <cell r="U48">
            <v>289187</v>
          </cell>
          <cell r="V48">
            <v>0</v>
          </cell>
          <cell r="W48">
            <v>0</v>
          </cell>
          <cell r="X48">
            <v>0</v>
          </cell>
          <cell r="Y48">
            <v>0</v>
          </cell>
          <cell r="Z48">
            <v>27.7</v>
          </cell>
          <cell r="AA48">
            <v>289187</v>
          </cell>
          <cell r="AB48">
            <v>0</v>
          </cell>
          <cell r="AC48">
            <v>0</v>
          </cell>
          <cell r="AD48">
            <v>0</v>
          </cell>
        </row>
        <row r="55">
          <cell r="P55" t="str">
            <v>(2)</v>
          </cell>
          <cell r="Q55" t="str">
            <v>測量試験費</v>
          </cell>
          <cell r="R55">
            <v>40471</v>
          </cell>
          <cell r="S55">
            <v>18861.150000000001</v>
          </cell>
          <cell r="T55">
            <v>18861.150000000001</v>
          </cell>
          <cell r="U55">
            <v>21609.85</v>
          </cell>
          <cell r="V55">
            <v>0</v>
          </cell>
          <cell r="W55">
            <v>18861.150000000001</v>
          </cell>
          <cell r="X55">
            <v>18861.150000000001</v>
          </cell>
          <cell r="Y55">
            <v>21609.85</v>
          </cell>
          <cell r="Z55">
            <v>18861.150000000001</v>
          </cell>
          <cell r="AA55">
            <v>21609.85</v>
          </cell>
          <cell r="AB55">
            <v>21609.85</v>
          </cell>
          <cell r="AC55">
            <v>0</v>
          </cell>
          <cell r="AD55">
            <v>0</v>
          </cell>
        </row>
        <row r="57">
          <cell r="P57" t="str">
            <v>(4)</v>
          </cell>
          <cell r="Q57" t="str">
            <v>用地費及び</v>
          </cell>
        </row>
        <row r="58">
          <cell r="Q58" t="str">
            <v>　　　補償費</v>
          </cell>
          <cell r="R58">
            <v>20268</v>
          </cell>
          <cell r="S58">
            <v>0</v>
          </cell>
          <cell r="T58">
            <v>0</v>
          </cell>
          <cell r="U58">
            <v>20268</v>
          </cell>
          <cell r="V58">
            <v>0</v>
          </cell>
          <cell r="W58">
            <v>0</v>
          </cell>
          <cell r="X58">
            <v>0</v>
          </cell>
          <cell r="Y58">
            <v>20268</v>
          </cell>
          <cell r="Z58">
            <v>0</v>
          </cell>
          <cell r="AA58">
            <v>20268</v>
          </cell>
          <cell r="AB58">
            <v>20268</v>
          </cell>
          <cell r="AC58">
            <v>0</v>
          </cell>
          <cell r="AD58">
            <v>0</v>
          </cell>
        </row>
        <row r="61">
          <cell r="P61" t="str">
            <v>(6)</v>
          </cell>
          <cell r="Q61" t="str">
            <v>換地費</v>
          </cell>
          <cell r="R61">
            <v>46806</v>
          </cell>
          <cell r="S61">
            <v>0</v>
          </cell>
          <cell r="T61">
            <v>0</v>
          </cell>
          <cell r="U61">
            <v>46806</v>
          </cell>
          <cell r="V61">
            <v>0</v>
          </cell>
          <cell r="W61">
            <v>0</v>
          </cell>
          <cell r="X61">
            <v>0</v>
          </cell>
          <cell r="Y61">
            <v>46806</v>
          </cell>
          <cell r="Z61">
            <v>0</v>
          </cell>
          <cell r="AA61">
            <v>46806</v>
          </cell>
          <cell r="AB61">
            <v>46806</v>
          </cell>
          <cell r="AC61">
            <v>0</v>
          </cell>
          <cell r="AD61">
            <v>0</v>
          </cell>
        </row>
        <row r="64">
          <cell r="P64" t="str">
            <v>(7)</v>
          </cell>
          <cell r="Q64" t="str">
            <v>工事雑費</v>
          </cell>
          <cell r="R64">
            <v>15600</v>
          </cell>
          <cell r="S64">
            <v>482.85</v>
          </cell>
          <cell r="T64">
            <v>482.85</v>
          </cell>
          <cell r="U64">
            <v>15117.15</v>
          </cell>
          <cell r="V64">
            <v>1250</v>
          </cell>
          <cell r="W64">
            <v>482.85</v>
          </cell>
          <cell r="X64">
            <v>482.85</v>
          </cell>
          <cell r="Y64">
            <v>15117.15</v>
          </cell>
          <cell r="Z64">
            <v>482.85</v>
          </cell>
          <cell r="AA64">
            <v>15117.15</v>
          </cell>
          <cell r="AB64">
            <v>15117.15</v>
          </cell>
          <cell r="AC64">
            <v>1250</v>
          </cell>
          <cell r="AD64">
            <v>1250</v>
          </cell>
        </row>
        <row r="67">
          <cell r="Q67" t="str">
            <v>小計</v>
          </cell>
          <cell r="R67">
            <v>783300</v>
          </cell>
          <cell r="S67">
            <v>19344</v>
          </cell>
          <cell r="T67">
            <v>19344</v>
          </cell>
          <cell r="U67">
            <v>763956</v>
          </cell>
          <cell r="V67">
            <v>50000</v>
          </cell>
          <cell r="W67">
            <v>19344</v>
          </cell>
          <cell r="X67">
            <v>19344</v>
          </cell>
          <cell r="Y67">
            <v>763956</v>
          </cell>
          <cell r="Z67">
            <v>19344</v>
          </cell>
          <cell r="AA67">
            <v>763956</v>
          </cell>
          <cell r="AB67">
            <v>763956</v>
          </cell>
          <cell r="AC67">
            <v>50000</v>
          </cell>
          <cell r="AD67">
            <v>50000</v>
          </cell>
        </row>
        <row r="70">
          <cell r="P70" t="str">
            <v>２．</v>
          </cell>
          <cell r="Q70" t="str">
            <v>地方事務費</v>
          </cell>
          <cell r="R70">
            <v>46398</v>
          </cell>
          <cell r="S70">
            <v>1062</v>
          </cell>
          <cell r="T70">
            <v>1062</v>
          </cell>
          <cell r="U70">
            <v>45336</v>
          </cell>
          <cell r="V70">
            <v>2500</v>
          </cell>
          <cell r="W70">
            <v>1062</v>
          </cell>
          <cell r="X70">
            <v>1062</v>
          </cell>
          <cell r="Y70">
            <v>45336</v>
          </cell>
          <cell r="Z70">
            <v>1062</v>
          </cell>
          <cell r="AA70">
            <v>45336</v>
          </cell>
          <cell r="AB70">
            <v>45336</v>
          </cell>
          <cell r="AC70">
            <v>2500</v>
          </cell>
          <cell r="AD70">
            <v>2500</v>
          </cell>
        </row>
        <row r="73">
          <cell r="Q73" t="str">
            <v>合計</v>
          </cell>
          <cell r="R73">
            <v>829698</v>
          </cell>
          <cell r="S73">
            <v>20406</v>
          </cell>
          <cell r="T73">
            <v>20406</v>
          </cell>
          <cell r="U73">
            <v>809292</v>
          </cell>
          <cell r="V73">
            <v>52500</v>
          </cell>
          <cell r="W73">
            <v>20406</v>
          </cell>
          <cell r="X73">
            <v>20406</v>
          </cell>
          <cell r="Y73">
            <v>809292</v>
          </cell>
          <cell r="Z73">
            <v>20406</v>
          </cell>
          <cell r="AA73">
            <v>809292</v>
          </cell>
          <cell r="AB73">
            <v>809292</v>
          </cell>
          <cell r="AC73">
            <v>52500</v>
          </cell>
          <cell r="AD73">
            <v>52500</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畑地帯総合整備事業（担い手育成型）</v>
          </cell>
          <cell r="AJ81" t="str">
            <v>地区名 :</v>
          </cell>
          <cell r="AK81" t="str">
            <v>読谷西部</v>
          </cell>
          <cell r="AL81" t="str">
            <v>地区</v>
          </cell>
          <cell r="AM81" t="str">
            <v>沖縄総合事務局</v>
          </cell>
          <cell r="AN81" t="str">
            <v xml:space="preserve"> (単位:千円)</v>
          </cell>
          <cell r="AO81" t="str">
            <v>地区名 :</v>
          </cell>
          <cell r="AP81" t="str">
            <v>読谷西部</v>
          </cell>
          <cell r="AQ81" t="str">
            <v>地区</v>
          </cell>
          <cell r="AR81" t="str">
            <v>沖縄総合事務局</v>
          </cell>
          <cell r="AS81" t="str">
            <v xml:space="preserve"> (単位:千円)</v>
          </cell>
          <cell r="AT81" t="str">
            <v>地区名 :</v>
          </cell>
          <cell r="AU81" t="str">
            <v>地区名 :</v>
          </cell>
          <cell r="AV81" t="str">
            <v>地区</v>
          </cell>
          <cell r="AW81" t="str">
            <v>読谷西部</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50000</v>
          </cell>
          <cell r="AL87">
            <v>50000</v>
          </cell>
          <cell r="AM87">
            <v>50000</v>
          </cell>
          <cell r="AN87">
            <v>50000</v>
          </cell>
          <cell r="AT87">
            <v>50000</v>
          </cell>
        </row>
        <row r="90">
          <cell r="AI90" t="str">
            <v>(1)</v>
          </cell>
          <cell r="AJ90" t="str">
            <v>工事費</v>
          </cell>
          <cell r="AK90">
            <v>48750</v>
          </cell>
          <cell r="AL90">
            <v>48750</v>
          </cell>
          <cell r="AM90">
            <v>48750</v>
          </cell>
          <cell r="AN90">
            <v>48750</v>
          </cell>
          <cell r="AT90">
            <v>48750</v>
          </cell>
        </row>
        <row r="91">
          <cell r="AQ91" t="str">
            <v xml:space="preserve">ha </v>
          </cell>
        </row>
        <row r="92">
          <cell r="AN92" t="str">
            <v>区画整理　</v>
          </cell>
          <cell r="AO92">
            <v>3</v>
          </cell>
          <cell r="AP92">
            <v>48750</v>
          </cell>
          <cell r="AQ92">
            <v>3</v>
          </cell>
          <cell r="AR92">
            <v>48750</v>
          </cell>
          <cell r="AS92">
            <v>48750</v>
          </cell>
          <cell r="AT92">
            <v>48750</v>
          </cell>
        </row>
        <row r="95">
          <cell r="AQ95" t="str">
            <v xml:space="preserve">ha </v>
          </cell>
        </row>
        <row r="96">
          <cell r="AN96" t="str">
            <v>畑かん　　</v>
          </cell>
          <cell r="AO96">
            <v>0</v>
          </cell>
          <cell r="AP96">
            <v>0</v>
          </cell>
          <cell r="AQ96">
            <v>0</v>
          </cell>
          <cell r="AR96">
            <v>0</v>
          </cell>
          <cell r="AS96">
            <v>0</v>
          </cell>
          <cell r="AT96">
            <v>0</v>
          </cell>
        </row>
        <row r="108">
          <cell r="AW108" t="str">
            <v xml:space="preserve"> </v>
          </cell>
        </row>
        <row r="109">
          <cell r="AI109" t="str">
            <v>(2)</v>
          </cell>
          <cell r="AJ109" t="str">
            <v>測量試験費</v>
          </cell>
          <cell r="AK109">
            <v>0</v>
          </cell>
          <cell r="AL109" t="str">
            <v xml:space="preserve"> </v>
          </cell>
          <cell r="AM109">
            <v>0</v>
          </cell>
          <cell r="AN109" t="str">
            <v xml:space="preserve"> </v>
          </cell>
          <cell r="AO109">
            <v>0</v>
          </cell>
          <cell r="AP109" t="str">
            <v xml:space="preserve"> </v>
          </cell>
          <cell r="AQ109">
            <v>0</v>
          </cell>
          <cell r="AR109" t="str">
            <v xml:space="preserve"> </v>
          </cell>
          <cell r="AT109">
            <v>0</v>
          </cell>
          <cell r="AW109" t="str">
            <v xml:space="preserve"> </v>
          </cell>
        </row>
        <row r="111">
          <cell r="AK111" t="str">
            <v>用地費及び</v>
          </cell>
          <cell r="AL111" t="str">
            <v xml:space="preserve"> </v>
          </cell>
          <cell r="AM111" t="str">
            <v xml:space="preserve"> </v>
          </cell>
          <cell r="AN111" t="str">
            <v xml:space="preserve"> </v>
          </cell>
          <cell r="AO111" t="str">
            <v xml:space="preserve"> </v>
          </cell>
          <cell r="AW111" t="str">
            <v xml:space="preserve"> </v>
          </cell>
        </row>
        <row r="112">
          <cell r="AI112" t="str">
            <v>(4)</v>
          </cell>
          <cell r="AJ112" t="str">
            <v>　　　補償費</v>
          </cell>
          <cell r="AK112">
            <v>0</v>
          </cell>
          <cell r="AL112" t="str">
            <v xml:space="preserve"> </v>
          </cell>
          <cell r="AM112">
            <v>0</v>
          </cell>
          <cell r="AN112" t="str">
            <v xml:space="preserve"> </v>
          </cell>
          <cell r="AO112">
            <v>0</v>
          </cell>
          <cell r="AP112" t="str">
            <v xml:space="preserve"> </v>
          </cell>
          <cell r="AQ112">
            <v>0</v>
          </cell>
          <cell r="AR112" t="str">
            <v xml:space="preserve"> </v>
          </cell>
          <cell r="AT112">
            <v>0</v>
          </cell>
          <cell r="AW112" t="str">
            <v xml:space="preserve"> </v>
          </cell>
        </row>
        <row r="115">
          <cell r="AI115" t="str">
            <v>(6)</v>
          </cell>
          <cell r="AJ115" t="str">
            <v>換地費</v>
          </cell>
          <cell r="AK115">
            <v>0</v>
          </cell>
          <cell r="AL115">
            <v>0</v>
          </cell>
          <cell r="AM115">
            <v>0</v>
          </cell>
          <cell r="AN115">
            <v>0</v>
          </cell>
          <cell r="AT115">
            <v>0</v>
          </cell>
        </row>
        <row r="118">
          <cell r="AI118" t="str">
            <v>(7)</v>
          </cell>
          <cell r="AJ118" t="str">
            <v>工事雑費</v>
          </cell>
          <cell r="AK118">
            <v>1250</v>
          </cell>
          <cell r="AL118">
            <v>1250</v>
          </cell>
          <cell r="AM118">
            <v>1250</v>
          </cell>
          <cell r="AN118">
            <v>1250</v>
          </cell>
          <cell r="AT118">
            <v>1250</v>
          </cell>
        </row>
        <row r="121">
          <cell r="AK121" t="str">
            <v>合計</v>
          </cell>
          <cell r="AL121">
            <v>50000</v>
          </cell>
          <cell r="AM121">
            <v>50000</v>
          </cell>
          <cell r="AN121">
            <v>50000</v>
          </cell>
          <cell r="AO121">
            <v>50000</v>
          </cell>
          <cell r="AT121">
            <v>50000</v>
          </cell>
        </row>
      </sheetData>
      <sheetData sheetId="1" refreshError="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白鳥</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1638898</v>
          </cell>
          <cell r="S41">
            <v>1601097.9999999998</v>
          </cell>
          <cell r="T41">
            <v>85000</v>
          </cell>
          <cell r="U41">
            <v>37800.000000000233</v>
          </cell>
          <cell r="V41">
            <v>15000</v>
          </cell>
          <cell r="W41">
            <v>1601097.9999999998</v>
          </cell>
          <cell r="X41">
            <v>1601097.9999999998</v>
          </cell>
          <cell r="Y41">
            <v>37800.000000000233</v>
          </cell>
          <cell r="Z41">
            <v>85000</v>
          </cell>
          <cell r="AA41">
            <v>37800.000000000233</v>
          </cell>
          <cell r="AB41">
            <v>37800.000000000233</v>
          </cell>
          <cell r="AC41">
            <v>15000</v>
          </cell>
          <cell r="AD41">
            <v>15000</v>
          </cell>
        </row>
        <row r="44">
          <cell r="P44" t="str">
            <v>(1)</v>
          </cell>
          <cell r="Q44" t="str">
            <v>工事費</v>
          </cell>
          <cell r="R44">
            <v>1528795</v>
          </cell>
          <cell r="S44">
            <v>1500665.75</v>
          </cell>
          <cell r="T44">
            <v>75018.3</v>
          </cell>
          <cell r="U44">
            <v>28129.25</v>
          </cell>
          <cell r="V44">
            <v>5381</v>
          </cell>
          <cell r="W44">
            <v>1500665.75</v>
          </cell>
          <cell r="X44">
            <v>1500665.75</v>
          </cell>
          <cell r="Y44">
            <v>28129.25</v>
          </cell>
          <cell r="Z44">
            <v>75018.3</v>
          </cell>
          <cell r="AA44">
            <v>28129.25</v>
          </cell>
          <cell r="AB44">
            <v>28129.25</v>
          </cell>
          <cell r="AC44">
            <v>5381</v>
          </cell>
          <cell r="AD44">
            <v>5381</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畑 か ん　</v>
          </cell>
          <cell r="T46">
            <v>56</v>
          </cell>
          <cell r="U46">
            <v>928195</v>
          </cell>
          <cell r="V46">
            <v>0</v>
          </cell>
          <cell r="W46">
            <v>903077.38</v>
          </cell>
          <cell r="X46" t="str">
            <v>ﾌｧｰﾑﾎﾟﾝﾄﾞ</v>
          </cell>
          <cell r="Y46">
            <v>75018.3</v>
          </cell>
          <cell r="Z46">
            <v>56</v>
          </cell>
          <cell r="AA46">
            <v>25117.619999999995</v>
          </cell>
          <cell r="AB46" t="str">
            <v xml:space="preserve">貯水池 </v>
          </cell>
          <cell r="AC46">
            <v>5381</v>
          </cell>
          <cell r="AD46">
            <v>5381</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区画整理　</v>
          </cell>
          <cell r="T48">
            <v>45.6</v>
          </cell>
          <cell r="U48">
            <v>600600</v>
          </cell>
          <cell r="V48">
            <v>38.9</v>
          </cell>
          <cell r="W48">
            <v>597588.37</v>
          </cell>
          <cell r="X48">
            <v>0</v>
          </cell>
          <cell r="Y48">
            <v>0</v>
          </cell>
          <cell r="Z48">
            <v>6.7000000000000028</v>
          </cell>
          <cell r="AA48">
            <v>3011.6300000000047</v>
          </cell>
          <cell r="AB48">
            <v>0</v>
          </cell>
          <cell r="AC48">
            <v>0</v>
          </cell>
          <cell r="AD48">
            <v>0</v>
          </cell>
        </row>
        <row r="55">
          <cell r="P55" t="str">
            <v>(2)</v>
          </cell>
          <cell r="Q55" t="str">
            <v>測量試験費</v>
          </cell>
          <cell r="R55">
            <v>55490</v>
          </cell>
          <cell r="S55">
            <v>55458.06</v>
          </cell>
          <cell r="T55">
            <v>1470</v>
          </cell>
          <cell r="U55">
            <v>31.940000000002328</v>
          </cell>
          <cell r="V55">
            <v>0</v>
          </cell>
          <cell r="W55">
            <v>55458.06</v>
          </cell>
          <cell r="X55">
            <v>55458.06</v>
          </cell>
          <cell r="Y55">
            <v>31.940000000002328</v>
          </cell>
          <cell r="Z55">
            <v>1470</v>
          </cell>
          <cell r="AA55">
            <v>31.940000000002328</v>
          </cell>
          <cell r="AB55">
            <v>31.940000000002328</v>
          </cell>
          <cell r="AC55">
            <v>0</v>
          </cell>
          <cell r="AD55">
            <v>0</v>
          </cell>
        </row>
        <row r="57">
          <cell r="P57" t="str">
            <v>(4)</v>
          </cell>
          <cell r="Q57" t="str">
            <v>用地費及び</v>
          </cell>
        </row>
        <row r="58">
          <cell r="Q58" t="str">
            <v>　　　補償費</v>
          </cell>
          <cell r="R58">
            <v>1030</v>
          </cell>
          <cell r="S58">
            <v>530.596</v>
          </cell>
          <cell r="T58">
            <v>0</v>
          </cell>
          <cell r="U58">
            <v>499.404</v>
          </cell>
          <cell r="V58">
            <v>499</v>
          </cell>
          <cell r="W58">
            <v>530.596</v>
          </cell>
          <cell r="X58">
            <v>530.596</v>
          </cell>
          <cell r="Y58">
            <v>499.404</v>
          </cell>
          <cell r="Z58">
            <v>0</v>
          </cell>
          <cell r="AA58">
            <v>499.404</v>
          </cell>
          <cell r="AB58">
            <v>499.404</v>
          </cell>
          <cell r="AC58">
            <v>499</v>
          </cell>
          <cell r="AD58">
            <v>499</v>
          </cell>
        </row>
        <row r="61">
          <cell r="P61" t="str">
            <v>(6)</v>
          </cell>
          <cell r="Q61" t="str">
            <v>換地費</v>
          </cell>
          <cell r="R61">
            <v>21950</v>
          </cell>
          <cell r="S61">
            <v>12959.65</v>
          </cell>
          <cell r="T61">
            <v>6562.5</v>
          </cell>
          <cell r="U61">
            <v>8990.35</v>
          </cell>
          <cell r="V61">
            <v>8745</v>
          </cell>
          <cell r="W61">
            <v>12959.65</v>
          </cell>
          <cell r="X61">
            <v>12959.65</v>
          </cell>
          <cell r="Y61">
            <v>8990.35</v>
          </cell>
          <cell r="Z61">
            <v>6562.5</v>
          </cell>
          <cell r="AA61">
            <v>8990.35</v>
          </cell>
          <cell r="AB61">
            <v>8990.35</v>
          </cell>
          <cell r="AC61">
            <v>8745</v>
          </cell>
          <cell r="AD61">
            <v>8745</v>
          </cell>
        </row>
        <row r="64">
          <cell r="P64" t="str">
            <v>(7)</v>
          </cell>
          <cell r="Q64" t="str">
            <v>工事雑費</v>
          </cell>
          <cell r="R64">
            <v>31633</v>
          </cell>
          <cell r="S64">
            <v>31483.944</v>
          </cell>
          <cell r="T64">
            <v>1949.2</v>
          </cell>
          <cell r="U64">
            <v>149.05600000000049</v>
          </cell>
          <cell r="V64">
            <v>375</v>
          </cell>
          <cell r="W64">
            <v>31483.944</v>
          </cell>
          <cell r="X64">
            <v>31483.944</v>
          </cell>
          <cell r="Y64">
            <v>149.05600000000049</v>
          </cell>
          <cell r="Z64">
            <v>1949.2</v>
          </cell>
          <cell r="AA64">
            <v>149.05600000000049</v>
          </cell>
          <cell r="AB64">
            <v>149.05600000000049</v>
          </cell>
          <cell r="AC64">
            <v>375</v>
          </cell>
          <cell r="AD64">
            <v>375</v>
          </cell>
        </row>
        <row r="67">
          <cell r="Q67" t="str">
            <v>小計</v>
          </cell>
          <cell r="R67">
            <v>1638898</v>
          </cell>
          <cell r="S67">
            <v>1601097.9999999998</v>
          </cell>
          <cell r="T67">
            <v>85000</v>
          </cell>
          <cell r="U67">
            <v>37800.000000000233</v>
          </cell>
          <cell r="V67">
            <v>15000</v>
          </cell>
          <cell r="W67">
            <v>1601097.9999999998</v>
          </cell>
          <cell r="X67">
            <v>1601097.9999999998</v>
          </cell>
          <cell r="Y67">
            <v>37800.000000000233</v>
          </cell>
          <cell r="Z67">
            <v>85000</v>
          </cell>
          <cell r="AA67">
            <v>37800.000000000233</v>
          </cell>
          <cell r="AB67">
            <v>37800.000000000233</v>
          </cell>
          <cell r="AC67">
            <v>15000</v>
          </cell>
          <cell r="AD67">
            <v>15000</v>
          </cell>
        </row>
        <row r="70">
          <cell r="P70" t="str">
            <v>２．</v>
          </cell>
          <cell r="Q70" t="str">
            <v>地方事務費</v>
          </cell>
          <cell r="R70">
            <v>983336</v>
          </cell>
          <cell r="S70">
            <v>956404</v>
          </cell>
          <cell r="T70">
            <v>46748</v>
          </cell>
          <cell r="U70">
            <v>26932</v>
          </cell>
          <cell r="V70">
            <v>7500</v>
          </cell>
          <cell r="W70">
            <v>956404</v>
          </cell>
          <cell r="X70">
            <v>956404</v>
          </cell>
          <cell r="Y70">
            <v>26932</v>
          </cell>
          <cell r="Z70">
            <v>46748</v>
          </cell>
          <cell r="AA70">
            <v>26932</v>
          </cell>
          <cell r="AB70">
            <v>26932</v>
          </cell>
          <cell r="AC70">
            <v>7500</v>
          </cell>
          <cell r="AD70">
            <v>7500</v>
          </cell>
        </row>
        <row r="73">
          <cell r="Q73" t="str">
            <v>合計</v>
          </cell>
          <cell r="R73">
            <v>2622234</v>
          </cell>
          <cell r="S73">
            <v>2557502</v>
          </cell>
          <cell r="T73">
            <v>131748</v>
          </cell>
          <cell r="U73">
            <v>64732</v>
          </cell>
          <cell r="V73">
            <v>22500</v>
          </cell>
          <cell r="W73">
            <v>2557502</v>
          </cell>
          <cell r="X73">
            <v>2557502</v>
          </cell>
          <cell r="Y73">
            <v>64732</v>
          </cell>
          <cell r="Z73">
            <v>131748</v>
          </cell>
          <cell r="AA73">
            <v>64732</v>
          </cell>
          <cell r="AB73">
            <v>64732</v>
          </cell>
          <cell r="AC73">
            <v>22500</v>
          </cell>
          <cell r="AD73">
            <v>22500</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白鳥</v>
          </cell>
          <cell r="AL81" t="str">
            <v>地区</v>
          </cell>
          <cell r="AM81" t="str">
            <v>沖縄総合事務局</v>
          </cell>
          <cell r="AN81" t="str">
            <v xml:space="preserve"> (単位:千円)</v>
          </cell>
          <cell r="AO81" t="str">
            <v>地区名 :</v>
          </cell>
          <cell r="AP81" t="str">
            <v>白鳥</v>
          </cell>
          <cell r="AQ81" t="str">
            <v>地区</v>
          </cell>
          <cell r="AR81" t="str">
            <v>沖縄総合事務局</v>
          </cell>
          <cell r="AS81" t="str">
            <v xml:space="preserve"> (単位:千円)</v>
          </cell>
          <cell r="AT81" t="str">
            <v>地区名 :</v>
          </cell>
          <cell r="AU81" t="str">
            <v>地区名 :</v>
          </cell>
          <cell r="AV81" t="str">
            <v>地区</v>
          </cell>
          <cell r="AW81" t="str">
            <v>白鳥</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15000</v>
          </cell>
          <cell r="AL87">
            <v>15000</v>
          </cell>
          <cell r="AM87">
            <v>15000</v>
          </cell>
          <cell r="AN87">
            <v>15000</v>
          </cell>
          <cell r="AT87">
            <v>15000</v>
          </cell>
        </row>
        <row r="90">
          <cell r="AI90" t="str">
            <v>(1)</v>
          </cell>
          <cell r="AJ90" t="str">
            <v>工事費</v>
          </cell>
          <cell r="AK90" t="str">
            <v>工事費</v>
          </cell>
        </row>
        <row r="91">
          <cell r="AQ91" t="str">
            <v xml:space="preserve">ha </v>
          </cell>
        </row>
        <row r="92">
          <cell r="AN92" t="str">
            <v>畑 か ん　</v>
          </cell>
          <cell r="AO92" t="str">
            <v xml:space="preserve">貯水池 </v>
          </cell>
          <cell r="AP92">
            <v>5381</v>
          </cell>
          <cell r="AQ92" t="str">
            <v xml:space="preserve">貯水池 </v>
          </cell>
          <cell r="AR92">
            <v>5381</v>
          </cell>
          <cell r="AS92">
            <v>5381</v>
          </cell>
          <cell r="AT92">
            <v>5381</v>
          </cell>
        </row>
        <row r="95">
          <cell r="AQ95" t="str">
            <v xml:space="preserve">ha </v>
          </cell>
        </row>
        <row r="96">
          <cell r="AN96" t="str">
            <v>区画整理　</v>
          </cell>
          <cell r="AO96">
            <v>0</v>
          </cell>
          <cell r="AP96">
            <v>0</v>
          </cell>
          <cell r="AQ96">
            <v>0</v>
          </cell>
          <cell r="AR96">
            <v>0</v>
          </cell>
          <cell r="AS96">
            <v>0</v>
          </cell>
          <cell r="AT96">
            <v>0</v>
          </cell>
        </row>
        <row r="108">
          <cell r="AW108" t="str">
            <v xml:space="preserve"> </v>
          </cell>
        </row>
        <row r="109">
          <cell r="AI109" t="str">
            <v>(2)</v>
          </cell>
          <cell r="AJ109" t="str">
            <v>測量試験費</v>
          </cell>
          <cell r="AK109">
            <v>0</v>
          </cell>
          <cell r="AL109" t="str">
            <v xml:space="preserve"> </v>
          </cell>
          <cell r="AM109">
            <v>0</v>
          </cell>
          <cell r="AN109" t="str">
            <v xml:space="preserve"> </v>
          </cell>
          <cell r="AO109">
            <v>0</v>
          </cell>
          <cell r="AP109" t="str">
            <v xml:space="preserve"> </v>
          </cell>
          <cell r="AQ109">
            <v>0</v>
          </cell>
          <cell r="AR109" t="str">
            <v xml:space="preserve"> </v>
          </cell>
          <cell r="AT109">
            <v>0</v>
          </cell>
          <cell r="AW109" t="str">
            <v xml:space="preserve"> </v>
          </cell>
        </row>
        <row r="111">
          <cell r="AK111" t="str">
            <v>用地費及び</v>
          </cell>
          <cell r="AL111" t="str">
            <v>用地費</v>
          </cell>
          <cell r="AM111" t="str">
            <v>用地費</v>
          </cell>
          <cell r="AN111" t="str">
            <v>用地費</v>
          </cell>
          <cell r="AO111" t="str">
            <v>用地費</v>
          </cell>
          <cell r="AW111" t="str">
            <v>用地費</v>
          </cell>
        </row>
        <row r="112">
          <cell r="AI112" t="str">
            <v>(4)</v>
          </cell>
          <cell r="AJ112" t="str">
            <v>　　　補償費</v>
          </cell>
          <cell r="AK112">
            <v>499</v>
          </cell>
          <cell r="AL112" t="str">
            <v>作物補償費</v>
          </cell>
          <cell r="AM112">
            <v>499</v>
          </cell>
          <cell r="AN112" t="str">
            <v>作物補償費</v>
          </cell>
          <cell r="AO112">
            <v>499</v>
          </cell>
          <cell r="AP112" t="str">
            <v>作物補償費</v>
          </cell>
          <cell r="AQ112">
            <v>499</v>
          </cell>
          <cell r="AR112" t="str">
            <v>作物補償費</v>
          </cell>
          <cell r="AT112">
            <v>499</v>
          </cell>
          <cell r="AW112" t="str">
            <v>作物補償費</v>
          </cell>
        </row>
        <row r="115">
          <cell r="AI115" t="str">
            <v>(6)</v>
          </cell>
          <cell r="AJ115" t="str">
            <v>換地費</v>
          </cell>
          <cell r="AK115">
            <v>8745</v>
          </cell>
          <cell r="AL115">
            <v>8745</v>
          </cell>
          <cell r="AM115">
            <v>8745</v>
          </cell>
          <cell r="AN115">
            <v>8745</v>
          </cell>
          <cell r="AT115">
            <v>8745</v>
          </cell>
        </row>
        <row r="118">
          <cell r="AI118" t="str">
            <v>(7)</v>
          </cell>
          <cell r="AJ118" t="str">
            <v>工事雑費</v>
          </cell>
          <cell r="AK118">
            <v>375</v>
          </cell>
          <cell r="AL118">
            <v>375</v>
          </cell>
          <cell r="AM118">
            <v>375</v>
          </cell>
          <cell r="AN118">
            <v>375</v>
          </cell>
          <cell r="AT118">
            <v>375</v>
          </cell>
        </row>
        <row r="121">
          <cell r="AK121" t="str">
            <v>合計</v>
          </cell>
          <cell r="AL121">
            <v>15000</v>
          </cell>
          <cell r="AM121">
            <v>15000</v>
          </cell>
          <cell r="AN121">
            <v>15000</v>
          </cell>
          <cell r="AO121">
            <v>15000</v>
          </cell>
          <cell r="AT121">
            <v>15000</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設計書"/>
      <sheetName val="現場説明"/>
      <sheetName val="検査調書"/>
      <sheetName val="検査復命"/>
      <sheetName val="事業概要"/>
      <sheetName val="A-9 (新)"/>
      <sheetName val="平均工期"/>
      <sheetName val="執行計画"/>
      <sheetName val="嘉田延期理由"/>
      <sheetName val="指摘(局)"/>
      <sheetName val="指摘(本省)"/>
      <sheetName val="法手続き"/>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団かん"/>
      <sheetName val="基幹水利"/>
      <sheetName val="土地総"/>
      <sheetName val="団ぽ"/>
      <sheetName val="団担手"/>
      <sheetName val="緊急畑総"/>
      <sheetName val="団農開"/>
      <sheetName val="団農道"/>
      <sheetName val="県農開"/>
      <sheetName val="中山間"/>
      <sheetName val="干拓"/>
      <sheetName val="県農保"/>
      <sheetName val="団農保"/>
      <sheetName val="地すべり"/>
      <sheetName val="県ため"/>
      <sheetName val="団ため"/>
      <sheetName val="海岸"/>
      <sheetName val="Sheet2"/>
      <sheetName val="Sheet3"/>
    </sheetNames>
    <sheetDataSet>
      <sheetData sheetId="0" refreshError="1"/>
      <sheetData sheetId="1" refreshError="1"/>
      <sheetData sheetId="2" refreshError="1">
        <row r="2">
          <cell r="C2" t="str">
            <v>基盤整備促進事業（土地総型）</v>
          </cell>
        </row>
        <row r="3">
          <cell r="E3" t="str">
            <v>受  益</v>
          </cell>
          <cell r="F3" t="str">
            <v xml:space="preserve">      事          業          計          画          の          概          要</v>
          </cell>
          <cell r="G3" t="str">
            <v xml:space="preserve">      事          業          計          画          の          概          要</v>
          </cell>
          <cell r="H3" t="str">
            <v xml:space="preserve">      事          業          計          画          の          概          要</v>
          </cell>
          <cell r="I3" t="str">
            <v xml:space="preserve">      事          業          計          画          の          概          要</v>
          </cell>
          <cell r="J3" t="str">
            <v xml:space="preserve">      事          業          計          画          の          概          要</v>
          </cell>
        </row>
        <row r="4">
          <cell r="B4" t="str">
            <v>N0</v>
          </cell>
          <cell r="C4" t="str">
            <v>地 区 名</v>
          </cell>
          <cell r="D4" t="str">
            <v>関    係</v>
          </cell>
          <cell r="E4" t="str">
            <v>面  積</v>
          </cell>
          <cell r="F4" t="str">
            <v>主  要  作  物</v>
          </cell>
          <cell r="G4" t="str">
            <v>計 画</v>
          </cell>
          <cell r="H4" t="str">
            <v xml:space="preserve">       全  体  計  画</v>
          </cell>
          <cell r="I4" t="str">
            <v xml:space="preserve">        平成９年度まで</v>
          </cell>
          <cell r="J4" t="str">
            <v xml:space="preserve">       平 成 10年 度</v>
          </cell>
          <cell r="K4" t="str">
            <v xml:space="preserve">        平成１１年度以降</v>
          </cell>
          <cell r="L4" t="str">
            <v xml:space="preserve">       平 成 10年 度</v>
          </cell>
          <cell r="M4" t="str">
            <v xml:space="preserve">        平成１１年度以降</v>
          </cell>
          <cell r="N4" t="str">
            <v xml:space="preserve">       平 成 10年 度</v>
          </cell>
          <cell r="O4" t="str">
            <v xml:space="preserve">        平成１１年度以降</v>
          </cell>
          <cell r="P4" t="str">
            <v xml:space="preserve">        平成１１年度以降</v>
          </cell>
          <cell r="Q4" t="str">
            <v xml:space="preserve">        平成１１年度以降</v>
          </cell>
        </row>
        <row r="5">
          <cell r="D5" t="str">
            <v>市町村名</v>
          </cell>
          <cell r="E5" t="str">
            <v>(ha)</v>
          </cell>
          <cell r="F5" t="str">
            <v>年 度</v>
          </cell>
          <cell r="G5" t="str">
            <v xml:space="preserve">    事  業  量</v>
          </cell>
          <cell r="H5" t="str">
            <v>事 業 費</v>
          </cell>
          <cell r="I5" t="str">
            <v xml:space="preserve">    事  業  量</v>
          </cell>
          <cell r="J5" t="str">
            <v>事 業 費</v>
          </cell>
          <cell r="K5" t="str">
            <v xml:space="preserve">    事  業  量</v>
          </cell>
          <cell r="L5" t="str">
            <v>事 業 費</v>
          </cell>
          <cell r="M5" t="str">
            <v xml:space="preserve">    事  業  量</v>
          </cell>
          <cell r="N5" t="str">
            <v>事 業 費</v>
          </cell>
          <cell r="O5" t="str">
            <v>事 業 費</v>
          </cell>
          <cell r="P5" t="str">
            <v>事 業 費</v>
          </cell>
          <cell r="Q5" t="str">
            <v xml:space="preserve">    事  業  量</v>
          </cell>
          <cell r="R5" t="str">
            <v>事 業 費</v>
          </cell>
          <cell r="S5" t="str">
            <v>事 業 費</v>
          </cell>
        </row>
        <row r="7">
          <cell r="C7" t="str">
            <v>［継  続］</v>
          </cell>
        </row>
        <row r="8">
          <cell r="H8" t="str">
            <v xml:space="preserve"> 幹線農道 L=</v>
          </cell>
          <cell r="I8">
            <v>1010</v>
          </cell>
          <cell r="J8" t="str">
            <v xml:space="preserve"> 幹線農道 L=</v>
          </cell>
          <cell r="K8">
            <v>409</v>
          </cell>
          <cell r="L8" t="str">
            <v xml:space="preserve"> 幹線農道 L=</v>
          </cell>
          <cell r="M8">
            <v>0</v>
          </cell>
          <cell r="N8" t="str">
            <v xml:space="preserve"> 幹線農道 L=</v>
          </cell>
          <cell r="O8">
            <v>601</v>
          </cell>
          <cell r="P8" t="str">
            <v xml:space="preserve"> 幹線農道 L=</v>
          </cell>
          <cell r="Q8" t="str">
            <v xml:space="preserve"> 幹線農道 L=</v>
          </cell>
          <cell r="R8">
            <v>601</v>
          </cell>
        </row>
        <row r="9">
          <cell r="B9">
            <v>1</v>
          </cell>
          <cell r="C9" t="str">
            <v>ﾌ-ﾈ</v>
          </cell>
          <cell r="D9" t="str">
            <v>石垣市</v>
          </cell>
          <cell r="E9">
            <v>24</v>
          </cell>
          <cell r="F9" t="str">
            <v>さとうきび</v>
          </cell>
          <cell r="G9" t="str">
            <v>S61-H11</v>
          </cell>
          <cell r="H9" t="str">
            <v xml:space="preserve"> 区画整理 A=</v>
          </cell>
          <cell r="I9">
            <v>24</v>
          </cell>
          <cell r="J9">
            <v>332000</v>
          </cell>
          <cell r="K9" t="str">
            <v xml:space="preserve"> 区画整理 A=</v>
          </cell>
          <cell r="L9">
            <v>11.4</v>
          </cell>
          <cell r="M9">
            <v>303300</v>
          </cell>
          <cell r="N9" t="str">
            <v xml:space="preserve"> 区画整理 A=</v>
          </cell>
          <cell r="O9">
            <v>2.2000000000000002</v>
          </cell>
          <cell r="P9">
            <v>23000</v>
          </cell>
          <cell r="Q9" t="str">
            <v xml:space="preserve"> 区画整理 A=</v>
          </cell>
          <cell r="R9">
            <v>10.399999999999999</v>
          </cell>
          <cell r="S9">
            <v>5700</v>
          </cell>
        </row>
        <row r="10">
          <cell r="H10" t="str">
            <v xml:space="preserve"> 客    土 A=</v>
          </cell>
          <cell r="I10">
            <v>10</v>
          </cell>
          <cell r="J10" t="str">
            <v xml:space="preserve"> 客    土 A=</v>
          </cell>
          <cell r="K10">
            <v>10</v>
          </cell>
          <cell r="L10" t="str">
            <v xml:space="preserve"> 客    土 A=</v>
          </cell>
          <cell r="M10">
            <v>0</v>
          </cell>
          <cell r="N10" t="str">
            <v xml:space="preserve"> 客    土 A=</v>
          </cell>
          <cell r="O10">
            <v>0</v>
          </cell>
          <cell r="P10" t="str">
            <v xml:space="preserve"> 客    土 A=</v>
          </cell>
          <cell r="Q10" t="str">
            <v xml:space="preserve"> 客    土 A=</v>
          </cell>
          <cell r="R10">
            <v>0</v>
          </cell>
        </row>
        <row r="11">
          <cell r="B11">
            <v>2</v>
          </cell>
          <cell r="C11" t="str">
            <v>ﾌﾞﾈﾗ</v>
          </cell>
          <cell r="D11" t="str">
            <v>石垣市</v>
          </cell>
          <cell r="E11">
            <v>23.4</v>
          </cell>
          <cell r="F11" t="str">
            <v>さとうきび</v>
          </cell>
          <cell r="G11" t="str">
            <v xml:space="preserve"> H3-H10</v>
          </cell>
          <cell r="H11" t="str">
            <v xml:space="preserve"> 区画整理 A=</v>
          </cell>
          <cell r="I11">
            <v>23.4</v>
          </cell>
          <cell r="J11">
            <v>851700</v>
          </cell>
          <cell r="K11" t="str">
            <v xml:space="preserve"> 区画整理 A=</v>
          </cell>
          <cell r="L11">
            <v>23.5</v>
          </cell>
          <cell r="M11">
            <v>772500</v>
          </cell>
          <cell r="N11" t="str">
            <v xml:space="preserve"> 区画整理 A=</v>
          </cell>
          <cell r="O11">
            <v>0</v>
          </cell>
          <cell r="P11">
            <v>79200</v>
          </cell>
          <cell r="Q11" t="str">
            <v xml:space="preserve"> 区画整理 A=</v>
          </cell>
          <cell r="R11">
            <v>-0.10000000000000142</v>
          </cell>
          <cell r="S11">
            <v>0</v>
          </cell>
        </row>
        <row r="12">
          <cell r="H12" t="str">
            <v xml:space="preserve"> 畑 か ん A=</v>
          </cell>
          <cell r="I12">
            <v>27.5</v>
          </cell>
          <cell r="J12" t="str">
            <v xml:space="preserve"> 畑 か ん A=</v>
          </cell>
          <cell r="K12">
            <v>27</v>
          </cell>
          <cell r="L12" t="str">
            <v xml:space="preserve"> 畑 か ん A=</v>
          </cell>
          <cell r="M12">
            <v>0</v>
          </cell>
          <cell r="N12" t="str">
            <v xml:space="preserve"> 畑 か ん A=</v>
          </cell>
          <cell r="O12">
            <v>0.5</v>
          </cell>
          <cell r="P12" t="str">
            <v xml:space="preserve"> 畑 か ん A=</v>
          </cell>
          <cell r="Q12" t="str">
            <v xml:space="preserve"> 畑 か ん A=</v>
          </cell>
          <cell r="R12">
            <v>0.5</v>
          </cell>
        </row>
        <row r="13">
          <cell r="B13">
            <v>3</v>
          </cell>
          <cell r="C13" t="str">
            <v>崎山</v>
          </cell>
          <cell r="D13" t="str">
            <v>今帰仁村</v>
          </cell>
          <cell r="E13">
            <v>27.5</v>
          </cell>
          <cell r="F13" t="str">
            <v>さとうきび</v>
          </cell>
          <cell r="G13" t="str">
            <v xml:space="preserve"> H4-H9</v>
          </cell>
          <cell r="H13" t="str">
            <v xml:space="preserve"> 区画整理 A=</v>
          </cell>
          <cell r="I13">
            <v>25.6</v>
          </cell>
          <cell r="J13">
            <v>745500</v>
          </cell>
          <cell r="K13" t="str">
            <v xml:space="preserve"> 区画整理 A=</v>
          </cell>
          <cell r="L13">
            <v>25.6</v>
          </cell>
          <cell r="M13">
            <v>645500</v>
          </cell>
          <cell r="N13" t="str">
            <v xml:space="preserve"> 区画整理 A=</v>
          </cell>
          <cell r="O13">
            <v>0</v>
          </cell>
          <cell r="P13">
            <v>100000</v>
          </cell>
          <cell r="Q13" t="str">
            <v xml:space="preserve"> 区画整理 A=</v>
          </cell>
          <cell r="R13">
            <v>0</v>
          </cell>
          <cell r="S13">
            <v>0</v>
          </cell>
        </row>
        <row r="14">
          <cell r="H14" t="str">
            <v xml:space="preserve"> 客    土 A=</v>
          </cell>
          <cell r="I14">
            <v>30.3</v>
          </cell>
          <cell r="J14" t="str">
            <v xml:space="preserve"> 客    土 A=</v>
          </cell>
          <cell r="K14">
            <v>19.7</v>
          </cell>
          <cell r="L14" t="str">
            <v xml:space="preserve"> 客    土 A=</v>
          </cell>
          <cell r="M14">
            <v>6</v>
          </cell>
          <cell r="N14" t="str">
            <v xml:space="preserve"> 客    土 A=</v>
          </cell>
          <cell r="O14">
            <v>4.6000000000000014</v>
          </cell>
          <cell r="P14" t="str">
            <v xml:space="preserve"> 客    土 A=</v>
          </cell>
          <cell r="Q14" t="str">
            <v xml:space="preserve"> 客    土 A=</v>
          </cell>
          <cell r="R14">
            <v>4.6000000000000014</v>
          </cell>
        </row>
        <row r="15">
          <cell r="B15">
            <v>4</v>
          </cell>
          <cell r="C15" t="str">
            <v>赤地原</v>
          </cell>
          <cell r="D15" t="str">
            <v>多良間村</v>
          </cell>
          <cell r="E15">
            <v>35.799999999999997</v>
          </cell>
          <cell r="F15" t="str">
            <v>さとうきび</v>
          </cell>
          <cell r="G15" t="str">
            <v xml:space="preserve"> H4-H11</v>
          </cell>
          <cell r="H15" t="str">
            <v xml:space="preserve"> 区画整理 A=</v>
          </cell>
          <cell r="I15">
            <v>35.799999999999997</v>
          </cell>
          <cell r="J15">
            <v>868500</v>
          </cell>
          <cell r="K15" t="str">
            <v xml:space="preserve"> 区画整理 A=</v>
          </cell>
          <cell r="L15">
            <v>25.2</v>
          </cell>
          <cell r="M15">
            <v>591000</v>
          </cell>
          <cell r="N15" t="str">
            <v xml:space="preserve"> 区画整理 A=</v>
          </cell>
          <cell r="O15">
            <v>6</v>
          </cell>
          <cell r="P15">
            <v>120000</v>
          </cell>
          <cell r="Q15" t="str">
            <v xml:space="preserve"> 区画整理 A=</v>
          </cell>
          <cell r="R15">
            <v>4.5999999999999979</v>
          </cell>
          <cell r="S15">
            <v>157500</v>
          </cell>
        </row>
        <row r="16">
          <cell r="F16" t="str">
            <v>さとうきび</v>
          </cell>
          <cell r="G16" t="str">
            <v xml:space="preserve"> 排 水 路 L=</v>
          </cell>
          <cell r="H16">
            <v>1620</v>
          </cell>
          <cell r="I16" t="str">
            <v xml:space="preserve"> 排 水 路 L=</v>
          </cell>
          <cell r="J16">
            <v>1549.7</v>
          </cell>
          <cell r="K16" t="str">
            <v xml:space="preserve"> 排 水 路 L=</v>
          </cell>
          <cell r="L16">
            <v>70</v>
          </cell>
          <cell r="M16" t="str">
            <v xml:space="preserve"> 排 水 路 L=</v>
          </cell>
          <cell r="N16">
            <v>0.29999999999995453</v>
          </cell>
          <cell r="O16">
            <v>70</v>
          </cell>
          <cell r="P16" t="str">
            <v xml:space="preserve"> 排 水 路 L=</v>
          </cell>
          <cell r="Q16" t="str">
            <v xml:space="preserve"> 排 水 路 L=</v>
          </cell>
          <cell r="R16">
            <v>0.29999999999995453</v>
          </cell>
        </row>
        <row r="17">
          <cell r="F17" t="str">
            <v>パイン</v>
          </cell>
          <cell r="G17" t="str">
            <v xml:space="preserve"> 区画整理 A=</v>
          </cell>
          <cell r="H17">
            <v>2.4</v>
          </cell>
          <cell r="I17" t="str">
            <v xml:space="preserve"> 区画整理 A=</v>
          </cell>
          <cell r="J17">
            <v>2.4</v>
          </cell>
          <cell r="K17" t="str">
            <v xml:space="preserve"> 区画整理 A=</v>
          </cell>
          <cell r="L17">
            <v>0</v>
          </cell>
          <cell r="M17" t="str">
            <v xml:space="preserve"> 区画整理 A=</v>
          </cell>
          <cell r="N17">
            <v>0</v>
          </cell>
          <cell r="O17">
            <v>0</v>
          </cell>
          <cell r="P17" t="str">
            <v xml:space="preserve"> 区画整理 A=</v>
          </cell>
          <cell r="Q17" t="str">
            <v xml:space="preserve"> 区画整理 A=</v>
          </cell>
          <cell r="R17">
            <v>0</v>
          </cell>
        </row>
        <row r="18">
          <cell r="F18" t="str">
            <v>花キ</v>
          </cell>
          <cell r="G18" t="str">
            <v xml:space="preserve"> 土層改良 A=</v>
          </cell>
          <cell r="H18">
            <v>2.4</v>
          </cell>
          <cell r="I18" t="str">
            <v xml:space="preserve"> 土層改良 A=</v>
          </cell>
          <cell r="J18">
            <v>2.4</v>
          </cell>
          <cell r="K18" t="str">
            <v xml:space="preserve"> 土層改良 A=</v>
          </cell>
          <cell r="L18">
            <v>0</v>
          </cell>
          <cell r="M18" t="str">
            <v xml:space="preserve"> 土層改良 A=</v>
          </cell>
          <cell r="N18">
            <v>0</v>
          </cell>
          <cell r="O18">
            <v>0</v>
          </cell>
          <cell r="P18" t="str">
            <v xml:space="preserve"> 土層改良 A=</v>
          </cell>
          <cell r="Q18" t="str">
            <v xml:space="preserve"> 土層改良 A=</v>
          </cell>
          <cell r="R18">
            <v>0</v>
          </cell>
        </row>
        <row r="19">
          <cell r="B19">
            <v>5</v>
          </cell>
          <cell r="C19" t="str">
            <v>謝名</v>
          </cell>
          <cell r="D19" t="str">
            <v>今帰仁村</v>
          </cell>
          <cell r="E19">
            <v>12.9</v>
          </cell>
          <cell r="F19" t="str">
            <v>スイカ</v>
          </cell>
          <cell r="G19" t="str">
            <v xml:space="preserve"> H4-H11</v>
          </cell>
          <cell r="H19" t="str">
            <v xml:space="preserve"> 営農用水 A=</v>
          </cell>
          <cell r="I19">
            <v>12.9</v>
          </cell>
          <cell r="J19">
            <v>509000</v>
          </cell>
          <cell r="K19" t="str">
            <v xml:space="preserve"> 営農用水 A=</v>
          </cell>
          <cell r="L19">
            <v>12.9</v>
          </cell>
          <cell r="M19">
            <v>468361</v>
          </cell>
          <cell r="N19" t="str">
            <v xml:space="preserve"> 営農用水 A=</v>
          </cell>
          <cell r="O19">
            <v>0</v>
          </cell>
          <cell r="P19">
            <v>40639</v>
          </cell>
          <cell r="Q19" t="str">
            <v xml:space="preserve"> 営農用水 A=</v>
          </cell>
          <cell r="R19">
            <v>0</v>
          </cell>
          <cell r="S19">
            <v>0</v>
          </cell>
        </row>
        <row r="20">
          <cell r="F20" t="str">
            <v>パイン</v>
          </cell>
          <cell r="G20" t="str">
            <v xml:space="preserve"> 農    道 L=</v>
          </cell>
          <cell r="H20">
            <v>1220</v>
          </cell>
          <cell r="I20" t="str">
            <v xml:space="preserve"> 農    道 L=</v>
          </cell>
          <cell r="J20">
            <v>781</v>
          </cell>
          <cell r="K20" t="str">
            <v xml:space="preserve"> 農    道 L=</v>
          </cell>
          <cell r="L20">
            <v>138</v>
          </cell>
          <cell r="M20" t="str">
            <v xml:space="preserve"> 農    道 L=</v>
          </cell>
          <cell r="N20">
            <v>301</v>
          </cell>
          <cell r="O20">
            <v>138</v>
          </cell>
          <cell r="P20" t="str">
            <v xml:space="preserve"> 農    道 L=</v>
          </cell>
          <cell r="Q20" t="str">
            <v xml:space="preserve"> 農    道 L=</v>
          </cell>
          <cell r="R20">
            <v>301</v>
          </cell>
        </row>
        <row r="21">
          <cell r="F21" t="str">
            <v>花キ</v>
          </cell>
          <cell r="G21" t="str">
            <v xml:space="preserve"> 土層改良 A=</v>
          </cell>
          <cell r="H21">
            <v>11.1</v>
          </cell>
          <cell r="I21" t="str">
            <v xml:space="preserve"> 土層改良 A=</v>
          </cell>
          <cell r="J21">
            <v>0</v>
          </cell>
          <cell r="K21" t="str">
            <v xml:space="preserve"> 土層改良 A=</v>
          </cell>
          <cell r="L21">
            <v>0</v>
          </cell>
          <cell r="M21" t="str">
            <v xml:space="preserve"> 土層改良 A=</v>
          </cell>
          <cell r="N21">
            <v>11.1</v>
          </cell>
          <cell r="O21">
            <v>0</v>
          </cell>
          <cell r="P21" t="str">
            <v xml:space="preserve"> 土層改良 A=</v>
          </cell>
          <cell r="Q21" t="str">
            <v xml:space="preserve"> 土層改良 A=</v>
          </cell>
          <cell r="R21">
            <v>11.1</v>
          </cell>
        </row>
        <row r="22">
          <cell r="F22" t="str">
            <v>さとうきび</v>
          </cell>
          <cell r="G22" t="str">
            <v xml:space="preserve"> 区画整理 A=</v>
          </cell>
          <cell r="H22">
            <v>11.1</v>
          </cell>
          <cell r="I22" t="str">
            <v xml:space="preserve"> 区画整理 A=</v>
          </cell>
          <cell r="J22">
            <v>10.8</v>
          </cell>
          <cell r="K22" t="str">
            <v xml:space="preserve"> 区画整理 A=</v>
          </cell>
          <cell r="L22">
            <v>0</v>
          </cell>
          <cell r="M22" t="str">
            <v xml:space="preserve"> 区画整理 A=</v>
          </cell>
          <cell r="N22">
            <v>0.29999999999999893</v>
          </cell>
          <cell r="O22">
            <v>0</v>
          </cell>
          <cell r="P22" t="str">
            <v xml:space="preserve"> 区画整理 A=</v>
          </cell>
          <cell r="Q22" t="str">
            <v xml:space="preserve"> 区画整理 A=</v>
          </cell>
          <cell r="R22">
            <v>0.29999999999999893</v>
          </cell>
        </row>
        <row r="23">
          <cell r="B23">
            <v>6</v>
          </cell>
          <cell r="C23" t="str">
            <v>古拝</v>
          </cell>
          <cell r="D23" t="str">
            <v>今帰仁村</v>
          </cell>
          <cell r="E23">
            <v>15</v>
          </cell>
          <cell r="F23" t="str">
            <v>スイカ</v>
          </cell>
          <cell r="G23" t="str">
            <v xml:space="preserve"> H4-H10</v>
          </cell>
          <cell r="H23" t="str">
            <v xml:space="preserve"> 営農用水 A=</v>
          </cell>
          <cell r="I23">
            <v>11.1</v>
          </cell>
          <cell r="J23">
            <v>618700</v>
          </cell>
          <cell r="K23" t="str">
            <v xml:space="preserve"> 営農用水 A=</v>
          </cell>
          <cell r="L23">
            <v>11</v>
          </cell>
          <cell r="M23">
            <v>563793</v>
          </cell>
          <cell r="N23" t="str">
            <v xml:space="preserve"> 営農用水 A=</v>
          </cell>
          <cell r="O23">
            <v>0</v>
          </cell>
          <cell r="P23">
            <v>22000</v>
          </cell>
          <cell r="Q23" t="str">
            <v xml:space="preserve"> 営農用水 A=</v>
          </cell>
          <cell r="R23">
            <v>9.9999999999999645E-2</v>
          </cell>
          <cell r="S23">
            <v>32907</v>
          </cell>
        </row>
        <row r="24">
          <cell r="F24" t="str">
            <v>さとうきび</v>
          </cell>
          <cell r="G24" t="str">
            <v xml:space="preserve"> 畑 か ん A=</v>
          </cell>
          <cell r="H24">
            <v>9.5</v>
          </cell>
          <cell r="I24" t="str">
            <v xml:space="preserve"> 畑 か ん A=</v>
          </cell>
          <cell r="J24">
            <v>9.5</v>
          </cell>
          <cell r="K24" t="str">
            <v xml:space="preserve"> 畑 か ん A=</v>
          </cell>
          <cell r="L24">
            <v>0</v>
          </cell>
          <cell r="M24" t="str">
            <v xml:space="preserve"> 畑 か ん A=</v>
          </cell>
          <cell r="N24">
            <v>0</v>
          </cell>
          <cell r="O24">
            <v>0</v>
          </cell>
          <cell r="P24" t="str">
            <v xml:space="preserve"> 畑 か ん A=</v>
          </cell>
          <cell r="Q24" t="str">
            <v xml:space="preserve"> 畑 か ん A=</v>
          </cell>
          <cell r="R24">
            <v>0</v>
          </cell>
        </row>
        <row r="25">
          <cell r="B25">
            <v>7</v>
          </cell>
          <cell r="C25" t="str">
            <v>謝名西</v>
          </cell>
          <cell r="D25" t="str">
            <v>今帰仁村</v>
          </cell>
          <cell r="E25">
            <v>10</v>
          </cell>
          <cell r="F25" t="str">
            <v>パイン  キク</v>
          </cell>
          <cell r="G25" t="str">
            <v xml:space="preserve"> H5-H10</v>
          </cell>
          <cell r="H25" t="str">
            <v xml:space="preserve"> 区画整理 A=</v>
          </cell>
          <cell r="I25">
            <v>7.4</v>
          </cell>
          <cell r="J25">
            <v>475000</v>
          </cell>
          <cell r="K25" t="str">
            <v xml:space="preserve"> 区画整理 A=</v>
          </cell>
          <cell r="L25">
            <v>7.4</v>
          </cell>
          <cell r="M25">
            <v>474000</v>
          </cell>
          <cell r="N25" t="str">
            <v xml:space="preserve"> 区画整理 A=</v>
          </cell>
          <cell r="O25">
            <v>0</v>
          </cell>
          <cell r="P25">
            <v>1000</v>
          </cell>
          <cell r="Q25" t="str">
            <v xml:space="preserve"> 区画整理 A=</v>
          </cell>
          <cell r="R25">
            <v>0</v>
          </cell>
          <cell r="S25">
            <v>0</v>
          </cell>
        </row>
        <row r="26">
          <cell r="H26" t="str">
            <v xml:space="preserve"> 農    道 L=</v>
          </cell>
          <cell r="I26">
            <v>690</v>
          </cell>
          <cell r="J26" t="str">
            <v xml:space="preserve"> 農    道 L=</v>
          </cell>
          <cell r="K26">
            <v>0</v>
          </cell>
          <cell r="L26" t="str">
            <v xml:space="preserve"> 農    道 L=</v>
          </cell>
          <cell r="M26">
            <v>0</v>
          </cell>
          <cell r="N26" t="str">
            <v xml:space="preserve"> 農    道 L=</v>
          </cell>
          <cell r="O26">
            <v>690</v>
          </cell>
          <cell r="P26" t="str">
            <v xml:space="preserve"> 農    道 L=</v>
          </cell>
          <cell r="Q26" t="str">
            <v xml:space="preserve"> 農    道 L=</v>
          </cell>
          <cell r="R26">
            <v>690</v>
          </cell>
        </row>
        <row r="27">
          <cell r="B27">
            <v>8</v>
          </cell>
          <cell r="C27" t="str">
            <v>大田原</v>
          </cell>
          <cell r="D27" t="str">
            <v>石垣市</v>
          </cell>
          <cell r="E27">
            <v>19.8</v>
          </cell>
          <cell r="F27" t="str">
            <v>さとうきび</v>
          </cell>
          <cell r="G27" t="str">
            <v xml:space="preserve"> H6-H11</v>
          </cell>
          <cell r="H27" t="str">
            <v xml:space="preserve"> 区画整理 A=</v>
          </cell>
          <cell r="I27">
            <v>5.6</v>
          </cell>
          <cell r="J27">
            <v>216000</v>
          </cell>
          <cell r="K27" t="str">
            <v xml:space="preserve"> 区画整理 A=</v>
          </cell>
          <cell r="L27">
            <v>0</v>
          </cell>
          <cell r="M27">
            <v>17000</v>
          </cell>
          <cell r="N27" t="str">
            <v xml:space="preserve"> 区画整理 A=</v>
          </cell>
          <cell r="O27">
            <v>0.5</v>
          </cell>
          <cell r="P27">
            <v>5000</v>
          </cell>
          <cell r="Q27" t="str">
            <v xml:space="preserve"> 区画整理 A=</v>
          </cell>
          <cell r="R27">
            <v>5.0999999999999996</v>
          </cell>
          <cell r="S27">
            <v>194000</v>
          </cell>
        </row>
        <row r="28">
          <cell r="F28" t="str">
            <v>さとうきび</v>
          </cell>
          <cell r="G28" t="str">
            <v xml:space="preserve"> 排 水 路 L=</v>
          </cell>
          <cell r="H28">
            <v>657</v>
          </cell>
          <cell r="I28" t="str">
            <v xml:space="preserve"> 排 水 路 L=</v>
          </cell>
          <cell r="J28">
            <v>623.20000000000005</v>
          </cell>
          <cell r="K28" t="str">
            <v xml:space="preserve"> 排 水 路 L=</v>
          </cell>
          <cell r="L28">
            <v>34</v>
          </cell>
          <cell r="M28" t="str">
            <v xml:space="preserve"> 排 水 路 L=</v>
          </cell>
          <cell r="N28">
            <v>-0.20000000000004547</v>
          </cell>
          <cell r="O28">
            <v>34</v>
          </cell>
          <cell r="P28" t="str">
            <v xml:space="preserve"> 排 水 路 L=</v>
          </cell>
          <cell r="Q28" t="str">
            <v xml:space="preserve"> 排 水 路 L=</v>
          </cell>
          <cell r="R28">
            <v>-0.20000000000004547</v>
          </cell>
        </row>
        <row r="29">
          <cell r="F29" t="str">
            <v>野菜</v>
          </cell>
          <cell r="G29" t="str">
            <v xml:space="preserve"> 区画整理 A=</v>
          </cell>
          <cell r="H29">
            <v>4.4000000000000004</v>
          </cell>
          <cell r="I29" t="str">
            <v xml:space="preserve"> 区画整理 A=</v>
          </cell>
          <cell r="J29">
            <v>4.3</v>
          </cell>
          <cell r="K29" t="str">
            <v xml:space="preserve"> 区画整理 A=</v>
          </cell>
          <cell r="L29">
            <v>0.1</v>
          </cell>
          <cell r="M29" t="str">
            <v xml:space="preserve"> 区画整理 A=</v>
          </cell>
          <cell r="N29">
            <v>5.2735593669694936E-16</v>
          </cell>
          <cell r="O29">
            <v>0.1</v>
          </cell>
          <cell r="P29" t="str">
            <v xml:space="preserve"> 区画整理 A=</v>
          </cell>
          <cell r="Q29" t="str">
            <v xml:space="preserve"> 区画整理 A=</v>
          </cell>
          <cell r="R29">
            <v>5.2735593669694936E-16</v>
          </cell>
        </row>
        <row r="30">
          <cell r="B30">
            <v>9</v>
          </cell>
          <cell r="C30" t="str">
            <v>池原第二</v>
          </cell>
          <cell r="D30" t="str">
            <v>沖縄市</v>
          </cell>
          <cell r="E30">
            <v>10.1</v>
          </cell>
          <cell r="F30" t="str">
            <v>花キ</v>
          </cell>
          <cell r="G30" t="str">
            <v xml:space="preserve"> H7-H10</v>
          </cell>
          <cell r="H30" t="str">
            <v xml:space="preserve"> 畑 か ん A=</v>
          </cell>
          <cell r="I30">
            <v>4.4000000000000004</v>
          </cell>
          <cell r="J30">
            <v>302000</v>
          </cell>
          <cell r="K30" t="str">
            <v xml:space="preserve"> 畑 か ん A=</v>
          </cell>
          <cell r="L30">
            <v>4.3</v>
          </cell>
          <cell r="M30">
            <v>267000</v>
          </cell>
          <cell r="N30" t="str">
            <v xml:space="preserve"> 畑 か ん A=</v>
          </cell>
          <cell r="O30">
            <v>0.1</v>
          </cell>
          <cell r="P30">
            <v>35000</v>
          </cell>
          <cell r="Q30" t="str">
            <v xml:space="preserve"> 畑 か ん A=</v>
          </cell>
          <cell r="R30">
            <v>5.2735593669694936E-16</v>
          </cell>
          <cell r="S30">
            <v>0</v>
          </cell>
        </row>
        <row r="31">
          <cell r="F31" t="str">
            <v>野菜</v>
          </cell>
          <cell r="G31" t="str">
            <v xml:space="preserve"> 畑 か ん A=</v>
          </cell>
          <cell r="H31">
            <v>42.3</v>
          </cell>
          <cell r="I31" t="str">
            <v xml:space="preserve"> 畑 か ん A=</v>
          </cell>
          <cell r="J31">
            <v>0</v>
          </cell>
          <cell r="K31" t="str">
            <v xml:space="preserve"> 畑 か ん A=</v>
          </cell>
          <cell r="L31">
            <v>0</v>
          </cell>
          <cell r="M31" t="str">
            <v xml:space="preserve"> 畑 か ん A=</v>
          </cell>
          <cell r="N31">
            <v>42.3</v>
          </cell>
          <cell r="O31">
            <v>0</v>
          </cell>
          <cell r="P31" t="str">
            <v xml:space="preserve"> 畑 か ん A=</v>
          </cell>
          <cell r="Q31" t="str">
            <v xml:space="preserve"> 畑 か ん A=</v>
          </cell>
          <cell r="R31">
            <v>42.3</v>
          </cell>
        </row>
        <row r="32">
          <cell r="B32">
            <v>10</v>
          </cell>
          <cell r="C32" t="str">
            <v>四志</v>
          </cell>
          <cell r="D32" t="str">
            <v>粟国村</v>
          </cell>
          <cell r="E32">
            <v>42.3</v>
          </cell>
          <cell r="F32" t="str">
            <v>さとうきび 甘しょ</v>
          </cell>
          <cell r="G32" t="str">
            <v xml:space="preserve"> H7-H13</v>
          </cell>
          <cell r="H32" t="str">
            <v xml:space="preserve"> 区画整理 A=</v>
          </cell>
          <cell r="I32">
            <v>42.3</v>
          </cell>
          <cell r="J32">
            <v>1833000</v>
          </cell>
          <cell r="K32" t="str">
            <v xml:space="preserve"> 区画整理 A=</v>
          </cell>
          <cell r="L32">
            <v>22</v>
          </cell>
          <cell r="M32">
            <v>742150</v>
          </cell>
          <cell r="N32" t="str">
            <v xml:space="preserve"> 区画整理 A=</v>
          </cell>
          <cell r="O32">
            <v>6</v>
          </cell>
          <cell r="P32">
            <v>177000</v>
          </cell>
          <cell r="Q32" t="str">
            <v xml:space="preserve"> 区画整理 A=</v>
          </cell>
          <cell r="R32">
            <v>14.299999999999997</v>
          </cell>
          <cell r="S32">
            <v>913850</v>
          </cell>
        </row>
        <row r="33">
          <cell r="F33" t="str">
            <v>さとうきび</v>
          </cell>
          <cell r="G33" t="str">
            <v xml:space="preserve"> 農    道 L=</v>
          </cell>
          <cell r="H33">
            <v>750</v>
          </cell>
          <cell r="I33" t="str">
            <v xml:space="preserve"> 農    道 L=</v>
          </cell>
          <cell r="J33">
            <v>591.79999999999995</v>
          </cell>
          <cell r="K33" t="str">
            <v xml:space="preserve"> 農    道 L=</v>
          </cell>
          <cell r="L33">
            <v>158</v>
          </cell>
          <cell r="M33" t="str">
            <v xml:space="preserve"> 農    道 L=</v>
          </cell>
          <cell r="N33">
            <v>0.20000000000004547</v>
          </cell>
          <cell r="O33">
            <v>158</v>
          </cell>
          <cell r="P33" t="str">
            <v xml:space="preserve"> 農    道 L=</v>
          </cell>
          <cell r="Q33" t="str">
            <v xml:space="preserve"> 農    道 L=</v>
          </cell>
          <cell r="R33">
            <v>0.20000000000004547</v>
          </cell>
        </row>
        <row r="34">
          <cell r="B34">
            <v>11</v>
          </cell>
          <cell r="C34" t="str">
            <v>久志</v>
          </cell>
          <cell r="D34" t="str">
            <v>名護市</v>
          </cell>
          <cell r="E34">
            <v>12.5</v>
          </cell>
          <cell r="F34" t="str">
            <v>パイン 野菜</v>
          </cell>
          <cell r="G34" t="str">
            <v xml:space="preserve"> H7-H12</v>
          </cell>
          <cell r="H34" t="str">
            <v xml:space="preserve"> 区画整理 A=</v>
          </cell>
          <cell r="I34">
            <v>12.5</v>
          </cell>
          <cell r="J34">
            <v>298300</v>
          </cell>
          <cell r="K34" t="str">
            <v xml:space="preserve"> 区画整理 A=</v>
          </cell>
          <cell r="L34">
            <v>10.6</v>
          </cell>
          <cell r="M34">
            <v>244450</v>
          </cell>
          <cell r="N34" t="str">
            <v xml:space="preserve"> 区画整理 A=</v>
          </cell>
          <cell r="O34">
            <v>0.7</v>
          </cell>
          <cell r="P34">
            <v>35000</v>
          </cell>
          <cell r="Q34" t="str">
            <v xml:space="preserve"> 区画整理 A=</v>
          </cell>
          <cell r="R34">
            <v>1.2000000000000004</v>
          </cell>
          <cell r="S34">
            <v>18850</v>
          </cell>
        </row>
        <row r="35">
          <cell r="F35" t="str">
            <v xml:space="preserve">さとうきび </v>
          </cell>
          <cell r="G35" t="str">
            <v xml:space="preserve"> 畑 か ん A=</v>
          </cell>
          <cell r="H35">
            <v>9.6</v>
          </cell>
          <cell r="I35" t="str">
            <v xml:space="preserve"> 畑 か ん A=</v>
          </cell>
          <cell r="J35">
            <v>0</v>
          </cell>
          <cell r="K35" t="str">
            <v xml:space="preserve"> 畑 か ん A=</v>
          </cell>
          <cell r="L35">
            <v>7.2</v>
          </cell>
          <cell r="M35" t="str">
            <v xml:space="preserve"> 畑 か ん A=</v>
          </cell>
          <cell r="N35">
            <v>2.3999999999999995</v>
          </cell>
          <cell r="O35">
            <v>7.2</v>
          </cell>
          <cell r="P35" t="str">
            <v xml:space="preserve"> 畑 か ん A=</v>
          </cell>
          <cell r="Q35" t="str">
            <v xml:space="preserve"> 畑 か ん A=</v>
          </cell>
          <cell r="R35">
            <v>2.3999999999999995</v>
          </cell>
        </row>
        <row r="36">
          <cell r="B36">
            <v>12</v>
          </cell>
          <cell r="C36" t="str">
            <v>諸見</v>
          </cell>
          <cell r="D36" t="str">
            <v>伊是名村</v>
          </cell>
          <cell r="E36">
            <v>19.399999999999999</v>
          </cell>
          <cell r="F36" t="str">
            <v>スイカ</v>
          </cell>
          <cell r="G36" t="str">
            <v xml:space="preserve"> H8-H12</v>
          </cell>
          <cell r="H36" t="str">
            <v xml:space="preserve"> 農    道 L=</v>
          </cell>
          <cell r="I36">
            <v>1820</v>
          </cell>
          <cell r="J36">
            <v>541000</v>
          </cell>
          <cell r="K36" t="str">
            <v xml:space="preserve"> 農    道 L=</v>
          </cell>
          <cell r="L36">
            <v>0</v>
          </cell>
          <cell r="M36">
            <v>149000</v>
          </cell>
          <cell r="N36" t="str">
            <v xml:space="preserve"> 農    道 L=</v>
          </cell>
          <cell r="O36">
            <v>520</v>
          </cell>
          <cell r="P36">
            <v>164002</v>
          </cell>
          <cell r="Q36" t="str">
            <v xml:space="preserve"> 農    道 L=</v>
          </cell>
          <cell r="R36">
            <v>1300</v>
          </cell>
          <cell r="S36">
            <v>227998</v>
          </cell>
        </row>
        <row r="37">
          <cell r="F37" t="str">
            <v>さとうきび 野菜</v>
          </cell>
          <cell r="G37" t="str">
            <v xml:space="preserve"> 客      土 A=</v>
          </cell>
          <cell r="H37">
            <v>23.1</v>
          </cell>
          <cell r="I37" t="str">
            <v xml:space="preserve"> 客      土 A=</v>
          </cell>
          <cell r="J37">
            <v>0</v>
          </cell>
          <cell r="K37" t="str">
            <v xml:space="preserve"> 客      土 A=</v>
          </cell>
          <cell r="L37">
            <v>0</v>
          </cell>
          <cell r="M37" t="str">
            <v xml:space="preserve"> 客      土 A=</v>
          </cell>
          <cell r="N37">
            <v>23.1</v>
          </cell>
          <cell r="O37">
            <v>0</v>
          </cell>
          <cell r="P37" t="str">
            <v xml:space="preserve"> 客      土 A=</v>
          </cell>
          <cell r="Q37" t="str">
            <v xml:space="preserve"> 客      土 A=</v>
          </cell>
          <cell r="R37">
            <v>23.1</v>
          </cell>
        </row>
        <row r="38">
          <cell r="B38">
            <v>13</v>
          </cell>
          <cell r="C38" t="str">
            <v>米須西</v>
          </cell>
          <cell r="D38" t="str">
            <v>糸満市</v>
          </cell>
          <cell r="E38">
            <v>32.200000000000003</v>
          </cell>
          <cell r="F38" t="str">
            <v>葉たばこ</v>
          </cell>
          <cell r="G38" t="str">
            <v xml:space="preserve"> H9-H13</v>
          </cell>
          <cell r="H38" t="str">
            <v xml:space="preserve"> 区画整理 A=</v>
          </cell>
          <cell r="I38">
            <v>32.200000000000003</v>
          </cell>
          <cell r="J38">
            <v>840000</v>
          </cell>
          <cell r="K38" t="str">
            <v xml:space="preserve"> 区画整理 A=</v>
          </cell>
          <cell r="L38">
            <v>0</v>
          </cell>
          <cell r="M38">
            <v>28000</v>
          </cell>
          <cell r="N38" t="str">
            <v xml:space="preserve"> 区画整理 A=</v>
          </cell>
          <cell r="O38">
            <v>1</v>
          </cell>
          <cell r="P38">
            <v>23860</v>
          </cell>
          <cell r="Q38" t="str">
            <v xml:space="preserve"> 区画整理 A=</v>
          </cell>
          <cell r="R38">
            <v>31.200000000000003</v>
          </cell>
          <cell r="S38">
            <v>788140</v>
          </cell>
        </row>
        <row r="39">
          <cell r="F39" t="str">
            <v>さとうきび 野菜</v>
          </cell>
          <cell r="G39" t="str">
            <v xml:space="preserve"> 畑 か ん A=</v>
          </cell>
          <cell r="H39">
            <v>21.9</v>
          </cell>
          <cell r="I39" t="str">
            <v xml:space="preserve"> 畑 か ん A=</v>
          </cell>
          <cell r="J39">
            <v>0</v>
          </cell>
          <cell r="K39" t="str">
            <v xml:space="preserve"> 畑 か ん A=</v>
          </cell>
          <cell r="L39">
            <v>0</v>
          </cell>
          <cell r="M39" t="str">
            <v xml:space="preserve"> 畑 か ん A=</v>
          </cell>
          <cell r="N39">
            <v>21.9</v>
          </cell>
          <cell r="O39">
            <v>0</v>
          </cell>
          <cell r="P39" t="str">
            <v xml:space="preserve"> 畑 か ん A=</v>
          </cell>
          <cell r="Q39" t="str">
            <v xml:space="preserve"> 畑 か ん A=</v>
          </cell>
          <cell r="R39">
            <v>21.9</v>
          </cell>
        </row>
        <row r="40">
          <cell r="B40">
            <v>14</v>
          </cell>
          <cell r="C40" t="str">
            <v>皆愛北</v>
          </cell>
          <cell r="D40" t="str">
            <v>下地町</v>
          </cell>
          <cell r="E40">
            <v>21.9</v>
          </cell>
          <cell r="F40" t="str">
            <v>葉たばこ</v>
          </cell>
          <cell r="G40" t="str">
            <v xml:space="preserve"> H9-H12</v>
          </cell>
          <cell r="H40" t="str">
            <v xml:space="preserve"> 区画整理 A=</v>
          </cell>
          <cell r="I40">
            <v>21.9</v>
          </cell>
          <cell r="J40">
            <v>578000</v>
          </cell>
          <cell r="K40" t="str">
            <v xml:space="preserve"> 区画整理 A=</v>
          </cell>
          <cell r="L40">
            <v>0</v>
          </cell>
          <cell r="M40">
            <v>34000</v>
          </cell>
          <cell r="N40" t="str">
            <v xml:space="preserve"> 区画整理 A=</v>
          </cell>
          <cell r="O40">
            <v>10.5</v>
          </cell>
          <cell r="P40">
            <v>104760</v>
          </cell>
          <cell r="Q40" t="str">
            <v xml:space="preserve"> 区画整理 A=</v>
          </cell>
          <cell r="R40">
            <v>11.399999999999999</v>
          </cell>
          <cell r="S40">
            <v>439240</v>
          </cell>
        </row>
        <row r="41">
          <cell r="F41" t="str">
            <v xml:space="preserve">さとうきび </v>
          </cell>
          <cell r="G41" t="str">
            <v xml:space="preserve"> 客      土 A=</v>
          </cell>
          <cell r="H41">
            <v>17.100000000000001</v>
          </cell>
          <cell r="I41" t="str">
            <v xml:space="preserve"> 客      土 A=</v>
          </cell>
          <cell r="J41">
            <v>0</v>
          </cell>
          <cell r="K41" t="str">
            <v xml:space="preserve"> 客      土 A=</v>
          </cell>
          <cell r="L41">
            <v>2.6</v>
          </cell>
          <cell r="M41" t="str">
            <v xml:space="preserve"> 客      土 A=</v>
          </cell>
          <cell r="N41">
            <v>14.500000000000002</v>
          </cell>
          <cell r="O41">
            <v>2.6</v>
          </cell>
          <cell r="P41" t="str">
            <v xml:space="preserve"> 客      土 A=</v>
          </cell>
          <cell r="Q41" t="str">
            <v xml:space="preserve"> 客      土 A=</v>
          </cell>
          <cell r="R41">
            <v>14.500000000000002</v>
          </cell>
        </row>
        <row r="42">
          <cell r="B42">
            <v>15</v>
          </cell>
          <cell r="C42" t="str">
            <v>南口原</v>
          </cell>
          <cell r="D42" t="str">
            <v>多良間村</v>
          </cell>
          <cell r="E42">
            <v>17.100000000000001</v>
          </cell>
          <cell r="F42" t="str">
            <v>葉たばこ</v>
          </cell>
          <cell r="G42" t="str">
            <v xml:space="preserve"> H9-H12</v>
          </cell>
          <cell r="H42" t="str">
            <v xml:space="preserve"> 区画整理 A=</v>
          </cell>
          <cell r="I42">
            <v>17.100000000000001</v>
          </cell>
          <cell r="J42">
            <v>578000</v>
          </cell>
          <cell r="K42" t="str">
            <v xml:space="preserve"> 区画整理 A=</v>
          </cell>
          <cell r="L42">
            <v>0</v>
          </cell>
          <cell r="M42">
            <v>20000</v>
          </cell>
          <cell r="N42" t="str">
            <v xml:space="preserve"> 区画整理 A=</v>
          </cell>
          <cell r="O42">
            <v>2.6</v>
          </cell>
          <cell r="P42">
            <v>85000</v>
          </cell>
          <cell r="Q42" t="str">
            <v xml:space="preserve"> 区画整理 A=</v>
          </cell>
          <cell r="R42">
            <v>14.500000000000002</v>
          </cell>
          <cell r="S42">
            <v>473000</v>
          </cell>
        </row>
        <row r="44">
          <cell r="C44" t="str">
            <v>小  計</v>
          </cell>
          <cell r="D44">
            <v>323.90000000000003</v>
          </cell>
          <cell r="E44" t="str">
            <v xml:space="preserve"> 整備面積</v>
          </cell>
          <cell r="F44">
            <v>265.7</v>
          </cell>
          <cell r="G44">
            <v>9586700</v>
          </cell>
          <cell r="H44" t="str">
            <v xml:space="preserve"> 整備面積</v>
          </cell>
          <cell r="I44">
            <v>143.20000000000002</v>
          </cell>
          <cell r="J44">
            <v>5320054</v>
          </cell>
          <cell r="K44" t="str">
            <v xml:space="preserve"> 整備面積</v>
          </cell>
          <cell r="L44">
            <v>29.6</v>
          </cell>
          <cell r="M44">
            <v>1015461</v>
          </cell>
          <cell r="N44" t="str">
            <v xml:space="preserve"> 整備面積</v>
          </cell>
          <cell r="O44">
            <v>92.9</v>
          </cell>
          <cell r="P44">
            <v>3251185</v>
          </cell>
          <cell r="Q44" t="str">
            <v xml:space="preserve"> 整備面積</v>
          </cell>
          <cell r="R44">
            <v>92.9</v>
          </cell>
          <cell r="S44">
            <v>3251185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水環境"/>
      <sheetName val="県かん（２次補正後）"/>
      <sheetName val="県かん（補正後） No1 (訂正)"/>
      <sheetName val="県かん（補正後） No1"/>
      <sheetName val="県かん（補正後）"/>
      <sheetName val="県かん（当初）"/>
      <sheetName val="全体"/>
    </sheetNames>
    <sheetDataSet>
      <sheetData sheetId="0"/>
      <sheetData sheetId="1"/>
      <sheetData sheetId="2"/>
      <sheetData sheetId="3"/>
      <sheetData sheetId="4"/>
      <sheetData sheetId="5"/>
      <sheetData sheetId="6">
        <row r="2">
          <cell r="D2" t="str">
            <v>県営かんがい排水事業</v>
          </cell>
        </row>
        <row r="3">
          <cell r="E3" t="str">
            <v>当初予算額</v>
          </cell>
          <cell r="F3" t="str">
            <v>農地水利課</v>
          </cell>
          <cell r="G3" t="str">
            <v>北部農林土木事務所</v>
          </cell>
          <cell r="H3" t="str">
            <v>中部農林土木事務所</v>
          </cell>
          <cell r="I3" t="str">
            <v>南部農林と僕事務所</v>
          </cell>
          <cell r="J3" t="str">
            <v>宮古支庁農業水産整備課</v>
          </cell>
          <cell r="K3" t="str">
            <v>八重山支庁農業水産整備課</v>
          </cell>
          <cell r="L3" t="str">
            <v>北部農林土木事務所</v>
          </cell>
          <cell r="M3" t="str">
            <v>北部農林土木事務所</v>
          </cell>
          <cell r="N3" t="str">
            <v>南部農林と僕事務所</v>
          </cell>
          <cell r="O3" t="str">
            <v>宮古支庁農業水産整備課</v>
          </cell>
          <cell r="P3" t="str">
            <v>八重山支庁農業水産整備課</v>
          </cell>
          <cell r="Q3" t="str">
            <v>中部農林土木事務所</v>
          </cell>
          <cell r="R3" t="str">
            <v>中部農林土木事務所</v>
          </cell>
          <cell r="S3" t="str">
            <v>宮古支庁農業水産整備課</v>
          </cell>
          <cell r="T3" t="str">
            <v>八重山支庁農業水産整備課</v>
          </cell>
          <cell r="U3" t="str">
            <v>南部農林と僕事務所</v>
          </cell>
          <cell r="V3" t="str">
            <v>宮古支庁農業水産整備課</v>
          </cell>
          <cell r="W3" t="str">
            <v>八重山支庁農業水産整備課</v>
          </cell>
          <cell r="X3" t="str">
            <v>南部農林と僕事務所</v>
          </cell>
          <cell r="AC3" t="str">
            <v>宮古支庁農業水産整備課</v>
          </cell>
          <cell r="AH3" t="str">
            <v>八重山支庁農業水産整備課</v>
          </cell>
        </row>
        <row r="4">
          <cell r="G4" t="str">
            <v>1/4半期</v>
          </cell>
          <cell r="H4" t="str">
            <v>2/4半期</v>
          </cell>
          <cell r="I4" t="str">
            <v>3/4半期</v>
          </cell>
          <cell r="J4" t="str">
            <v>4/4半期</v>
          </cell>
          <cell r="K4" t="str">
            <v>計</v>
          </cell>
          <cell r="L4" t="str">
            <v>1/4半期</v>
          </cell>
          <cell r="M4" t="str">
            <v>2/4半期</v>
          </cell>
          <cell r="N4" t="str">
            <v>3/4半期</v>
          </cell>
          <cell r="O4" t="str">
            <v>4/4半期</v>
          </cell>
          <cell r="P4" t="str">
            <v>計</v>
          </cell>
          <cell r="Q4" t="str">
            <v>1/4半期</v>
          </cell>
          <cell r="R4" t="str">
            <v>2/4半期</v>
          </cell>
          <cell r="S4" t="str">
            <v>3/4半期</v>
          </cell>
          <cell r="T4" t="str">
            <v>4/4半期</v>
          </cell>
          <cell r="U4" t="str">
            <v>計</v>
          </cell>
          <cell r="V4" t="str">
            <v>1/4半期</v>
          </cell>
          <cell r="W4" t="str">
            <v>2/4半期</v>
          </cell>
          <cell r="X4" t="str">
            <v>3/4半期</v>
          </cell>
          <cell r="Y4" t="str">
            <v>4/4半期</v>
          </cell>
          <cell r="Z4" t="str">
            <v>計</v>
          </cell>
          <cell r="AA4" t="str">
            <v>1/4半期</v>
          </cell>
          <cell r="AB4" t="str">
            <v>2/4半期</v>
          </cell>
          <cell r="AC4" t="str">
            <v>3/4半期</v>
          </cell>
          <cell r="AD4" t="str">
            <v>4/4半期</v>
          </cell>
          <cell r="AE4" t="str">
            <v>計</v>
          </cell>
          <cell r="AF4" t="str">
            <v>1/4半期</v>
          </cell>
          <cell r="AG4" t="str">
            <v>2/4半期</v>
          </cell>
          <cell r="AH4" t="str">
            <v>3/4半期</v>
          </cell>
          <cell r="AI4" t="str">
            <v>4/4半期</v>
          </cell>
          <cell r="AJ4" t="str">
            <v>計</v>
          </cell>
          <cell r="AK4" t="str">
            <v>4/4半期</v>
          </cell>
          <cell r="AL4" t="str">
            <v>計</v>
          </cell>
        </row>
        <row r="5">
          <cell r="D5" t="str">
            <v>委託料</v>
          </cell>
        </row>
        <row r="6">
          <cell r="F6">
            <v>492850</v>
          </cell>
          <cell r="G6">
            <v>41013</v>
          </cell>
          <cell r="H6">
            <v>-3000</v>
          </cell>
          <cell r="I6">
            <v>38013</v>
          </cell>
          <cell r="J6">
            <v>63537</v>
          </cell>
          <cell r="K6">
            <v>63537</v>
          </cell>
          <cell r="L6">
            <v>192400</v>
          </cell>
          <cell r="M6">
            <v>192400</v>
          </cell>
          <cell r="N6">
            <v>125250</v>
          </cell>
          <cell r="O6">
            <v>125250</v>
          </cell>
          <cell r="P6">
            <v>52650</v>
          </cell>
          <cell r="Q6">
            <v>52650</v>
          </cell>
          <cell r="R6">
            <v>18000</v>
          </cell>
          <cell r="S6">
            <v>3000</v>
          </cell>
          <cell r="T6">
            <v>21000</v>
          </cell>
          <cell r="U6">
            <v>192400</v>
          </cell>
          <cell r="V6">
            <v>125250</v>
          </cell>
          <cell r="W6">
            <v>192400</v>
          </cell>
          <cell r="X6">
            <v>125250</v>
          </cell>
          <cell r="Y6">
            <v>52650</v>
          </cell>
          <cell r="Z6">
            <v>18000</v>
          </cell>
          <cell r="AA6">
            <v>3000</v>
          </cell>
          <cell r="AB6">
            <v>125250</v>
          </cell>
          <cell r="AC6">
            <v>52650</v>
          </cell>
          <cell r="AD6">
            <v>52650</v>
          </cell>
          <cell r="AE6">
            <v>18000</v>
          </cell>
          <cell r="AF6">
            <v>3000</v>
          </cell>
          <cell r="AG6">
            <v>52650</v>
          </cell>
          <cell r="AH6">
            <v>18000</v>
          </cell>
          <cell r="AI6">
            <v>3000</v>
          </cell>
          <cell r="AJ6">
            <v>21000</v>
          </cell>
          <cell r="AL6">
            <v>21000</v>
          </cell>
        </row>
        <row r="7">
          <cell r="G7">
            <v>35886</v>
          </cell>
          <cell r="H7">
            <v>35978</v>
          </cell>
          <cell r="I7">
            <v>35886</v>
          </cell>
          <cell r="J7">
            <v>35886</v>
          </cell>
          <cell r="K7">
            <v>35886</v>
          </cell>
          <cell r="L7">
            <v>35886</v>
          </cell>
          <cell r="M7">
            <v>35886</v>
          </cell>
          <cell r="N7">
            <v>35978</v>
          </cell>
          <cell r="O7">
            <v>35886</v>
          </cell>
          <cell r="P7">
            <v>35886</v>
          </cell>
          <cell r="Q7">
            <v>35886</v>
          </cell>
          <cell r="R7">
            <v>35886</v>
          </cell>
          <cell r="S7">
            <v>35978</v>
          </cell>
          <cell r="T7">
            <v>35886</v>
          </cell>
          <cell r="U7">
            <v>35886</v>
          </cell>
          <cell r="V7">
            <v>35886</v>
          </cell>
          <cell r="W7">
            <v>35978</v>
          </cell>
          <cell r="X7">
            <v>35886</v>
          </cell>
          <cell r="Y7">
            <v>35886</v>
          </cell>
          <cell r="Z7">
            <v>35886</v>
          </cell>
          <cell r="AA7">
            <v>35978</v>
          </cell>
          <cell r="AC7">
            <v>35886</v>
          </cell>
          <cell r="AH7">
            <v>35886</v>
          </cell>
          <cell r="AI7">
            <v>35978</v>
          </cell>
        </row>
        <row r="11">
          <cell r="F11">
            <v>492850</v>
          </cell>
        </row>
        <row r="12">
          <cell r="E12" t="str">
            <v>ﾁｪｯｸ</v>
          </cell>
          <cell r="F12">
            <v>0</v>
          </cell>
        </row>
        <row r="13">
          <cell r="D13" t="str">
            <v>工事請負費</v>
          </cell>
        </row>
        <row r="14">
          <cell r="F14">
            <v>4148651</v>
          </cell>
          <cell r="G14">
            <v>2555230</v>
          </cell>
          <cell r="H14">
            <v>-8400</v>
          </cell>
          <cell r="I14">
            <v>-139471</v>
          </cell>
          <cell r="J14">
            <v>2407359</v>
          </cell>
          <cell r="K14">
            <v>34715</v>
          </cell>
          <cell r="L14">
            <v>139471</v>
          </cell>
          <cell r="M14">
            <v>174186</v>
          </cell>
          <cell r="N14">
            <v>38600</v>
          </cell>
          <cell r="O14">
            <v>8400</v>
          </cell>
          <cell r="P14">
            <v>47000</v>
          </cell>
          <cell r="Q14">
            <v>0</v>
          </cell>
          <cell r="R14">
            <v>0</v>
          </cell>
          <cell r="S14">
            <v>1187298</v>
          </cell>
          <cell r="T14">
            <v>1187298</v>
          </cell>
          <cell r="U14">
            <v>332808</v>
          </cell>
          <cell r="V14">
            <v>332808</v>
          </cell>
          <cell r="W14">
            <v>47000</v>
          </cell>
          <cell r="X14">
            <v>0</v>
          </cell>
          <cell r="Y14">
            <v>0</v>
          </cell>
          <cell r="Z14">
            <v>1187298</v>
          </cell>
          <cell r="AA14">
            <v>1187298</v>
          </cell>
          <cell r="AB14">
            <v>0</v>
          </cell>
          <cell r="AC14">
            <v>1187298</v>
          </cell>
          <cell r="AD14">
            <v>1187298</v>
          </cell>
          <cell r="AE14">
            <v>332808</v>
          </cell>
          <cell r="AF14">
            <v>332808</v>
          </cell>
          <cell r="AG14">
            <v>1187298</v>
          </cell>
          <cell r="AH14">
            <v>332808</v>
          </cell>
          <cell r="AI14">
            <v>332808</v>
          </cell>
          <cell r="AL14">
            <v>332808</v>
          </cell>
        </row>
        <row r="15">
          <cell r="G15">
            <v>35886</v>
          </cell>
          <cell r="H15">
            <v>35900</v>
          </cell>
          <cell r="I15">
            <v>35978</v>
          </cell>
          <cell r="J15">
            <v>35886</v>
          </cell>
          <cell r="K15">
            <v>35978</v>
          </cell>
          <cell r="L15">
            <v>35886</v>
          </cell>
          <cell r="M15">
            <v>35900</v>
          </cell>
          <cell r="N15">
            <v>35886</v>
          </cell>
          <cell r="O15">
            <v>35886</v>
          </cell>
          <cell r="P15">
            <v>35886</v>
          </cell>
          <cell r="Q15">
            <v>35886</v>
          </cell>
          <cell r="R15">
            <v>35886</v>
          </cell>
          <cell r="S15">
            <v>35900</v>
          </cell>
          <cell r="T15">
            <v>35886</v>
          </cell>
          <cell r="U15">
            <v>35886</v>
          </cell>
          <cell r="V15">
            <v>35886</v>
          </cell>
          <cell r="W15">
            <v>35886</v>
          </cell>
          <cell r="X15">
            <v>35886</v>
          </cell>
          <cell r="Y15">
            <v>35886</v>
          </cell>
          <cell r="Z15">
            <v>35886</v>
          </cell>
          <cell r="AC15">
            <v>35886</v>
          </cell>
          <cell r="AH15">
            <v>35886</v>
          </cell>
        </row>
        <row r="19">
          <cell r="F19">
            <v>4148651</v>
          </cell>
        </row>
        <row r="20">
          <cell r="E20" t="str">
            <v>ﾁｪｯｸ</v>
          </cell>
          <cell r="F20">
            <v>0</v>
          </cell>
        </row>
        <row r="21">
          <cell r="D21" t="str">
            <v>公有財産購入費</v>
          </cell>
        </row>
        <row r="22">
          <cell r="F22">
            <v>107900</v>
          </cell>
          <cell r="G22">
            <v>28978</v>
          </cell>
          <cell r="H22">
            <v>28978</v>
          </cell>
          <cell r="I22">
            <v>1122</v>
          </cell>
          <cell r="J22">
            <v>1122</v>
          </cell>
          <cell r="K22">
            <v>0</v>
          </cell>
          <cell r="L22">
            <v>0</v>
          </cell>
          <cell r="M22">
            <v>40000</v>
          </cell>
          <cell r="N22">
            <v>40000</v>
          </cell>
          <cell r="O22">
            <v>36400</v>
          </cell>
          <cell r="P22">
            <v>36400</v>
          </cell>
          <cell r="Q22">
            <v>1400</v>
          </cell>
          <cell r="R22">
            <v>1400</v>
          </cell>
          <cell r="S22">
            <v>0</v>
          </cell>
          <cell r="T22">
            <v>40000</v>
          </cell>
          <cell r="U22">
            <v>40000</v>
          </cell>
          <cell r="V22">
            <v>36400</v>
          </cell>
          <cell r="W22">
            <v>0</v>
          </cell>
          <cell r="X22">
            <v>40000</v>
          </cell>
          <cell r="Y22">
            <v>1400</v>
          </cell>
          <cell r="Z22">
            <v>40000</v>
          </cell>
          <cell r="AA22">
            <v>36400</v>
          </cell>
          <cell r="AB22">
            <v>40000</v>
          </cell>
          <cell r="AC22">
            <v>36400</v>
          </cell>
          <cell r="AD22">
            <v>1400</v>
          </cell>
          <cell r="AE22">
            <v>36400</v>
          </cell>
          <cell r="AF22">
            <v>1400</v>
          </cell>
          <cell r="AG22">
            <v>1400</v>
          </cell>
          <cell r="AH22">
            <v>1400</v>
          </cell>
          <cell r="AL22">
            <v>1400</v>
          </cell>
        </row>
        <row r="23">
          <cell r="G23">
            <v>35886</v>
          </cell>
          <cell r="H23">
            <v>35886</v>
          </cell>
          <cell r="I23">
            <v>35886</v>
          </cell>
          <cell r="J23">
            <v>35886</v>
          </cell>
          <cell r="K23">
            <v>35886</v>
          </cell>
          <cell r="L23">
            <v>35886</v>
          </cell>
          <cell r="M23">
            <v>35886</v>
          </cell>
          <cell r="N23">
            <v>35886</v>
          </cell>
          <cell r="O23">
            <v>35886</v>
          </cell>
          <cell r="P23">
            <v>35886</v>
          </cell>
          <cell r="Q23">
            <v>35886</v>
          </cell>
          <cell r="R23">
            <v>35886</v>
          </cell>
          <cell r="S23">
            <v>35886</v>
          </cell>
          <cell r="T23">
            <v>35886</v>
          </cell>
          <cell r="U23">
            <v>35886</v>
          </cell>
          <cell r="V23">
            <v>35886</v>
          </cell>
          <cell r="W23">
            <v>35886</v>
          </cell>
          <cell r="X23">
            <v>35886</v>
          </cell>
          <cell r="AC23">
            <v>35886</v>
          </cell>
          <cell r="AH23">
            <v>35886</v>
          </cell>
        </row>
        <row r="27">
          <cell r="F27">
            <v>107900</v>
          </cell>
        </row>
        <row r="28">
          <cell r="E28" t="str">
            <v>ﾁｪｯｸ</v>
          </cell>
          <cell r="F28">
            <v>0</v>
          </cell>
        </row>
        <row r="29">
          <cell r="D29" t="str">
            <v>補償補償及び賠償金</v>
          </cell>
        </row>
        <row r="30">
          <cell r="F30">
            <v>122972</v>
          </cell>
          <cell r="G30">
            <v>29000</v>
          </cell>
          <cell r="H30">
            <v>29000</v>
          </cell>
          <cell r="I30">
            <v>3550</v>
          </cell>
          <cell r="J30">
            <v>3550</v>
          </cell>
          <cell r="K30">
            <v>3550</v>
          </cell>
          <cell r="L30">
            <v>3550</v>
          </cell>
          <cell r="M30">
            <v>64000</v>
          </cell>
          <cell r="N30">
            <v>64000</v>
          </cell>
          <cell r="O30">
            <v>21372</v>
          </cell>
          <cell r="P30">
            <v>21372</v>
          </cell>
          <cell r="Q30">
            <v>1500</v>
          </cell>
          <cell r="R30">
            <v>1500</v>
          </cell>
          <cell r="S30">
            <v>3550</v>
          </cell>
          <cell r="T30">
            <v>64000</v>
          </cell>
          <cell r="U30">
            <v>64000</v>
          </cell>
          <cell r="V30">
            <v>21372</v>
          </cell>
          <cell r="W30">
            <v>3550</v>
          </cell>
          <cell r="X30">
            <v>64000</v>
          </cell>
          <cell r="Y30">
            <v>1500</v>
          </cell>
          <cell r="Z30">
            <v>64000</v>
          </cell>
          <cell r="AA30">
            <v>21372</v>
          </cell>
          <cell r="AB30">
            <v>64000</v>
          </cell>
          <cell r="AC30">
            <v>21372</v>
          </cell>
          <cell r="AD30">
            <v>1500</v>
          </cell>
          <cell r="AE30">
            <v>21372</v>
          </cell>
          <cell r="AF30">
            <v>1500</v>
          </cell>
          <cell r="AG30">
            <v>1500</v>
          </cell>
          <cell r="AH30">
            <v>1500</v>
          </cell>
          <cell r="AL30">
            <v>1500</v>
          </cell>
        </row>
        <row r="31">
          <cell r="G31">
            <v>35886</v>
          </cell>
          <cell r="H31">
            <v>35886</v>
          </cell>
          <cell r="I31">
            <v>35886</v>
          </cell>
          <cell r="J31">
            <v>35886</v>
          </cell>
          <cell r="K31">
            <v>35886</v>
          </cell>
          <cell r="L31">
            <v>35886</v>
          </cell>
          <cell r="M31">
            <v>35886</v>
          </cell>
          <cell r="N31">
            <v>35886</v>
          </cell>
          <cell r="O31">
            <v>35886</v>
          </cell>
          <cell r="P31">
            <v>35886</v>
          </cell>
          <cell r="Q31">
            <v>35886</v>
          </cell>
          <cell r="R31">
            <v>35886</v>
          </cell>
          <cell r="S31">
            <v>35886</v>
          </cell>
          <cell r="T31">
            <v>35886</v>
          </cell>
          <cell r="U31">
            <v>35886</v>
          </cell>
          <cell r="V31">
            <v>35886</v>
          </cell>
          <cell r="W31">
            <v>35886</v>
          </cell>
          <cell r="X31">
            <v>35886</v>
          </cell>
          <cell r="AC31">
            <v>35886</v>
          </cell>
          <cell r="AH31">
            <v>35886</v>
          </cell>
        </row>
        <row r="35">
          <cell r="F35">
            <v>122972</v>
          </cell>
        </row>
        <row r="36">
          <cell r="E36" t="str">
            <v>ﾁｪｯｸ</v>
          </cell>
          <cell r="F36">
            <v>0</v>
          </cell>
        </row>
        <row r="38">
          <cell r="F38">
            <v>4872373</v>
          </cell>
        </row>
        <row r="39">
          <cell r="F39">
            <v>36115.651754513892</v>
          </cell>
        </row>
      </sheetData>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H13概算-1"/>
      <sheetName val="H13概算-2"/>
      <sheetName val="H13地区別調書"/>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収支精算書"/>
      <sheetName val="検査調書"/>
      <sheetName val="管理台帳"/>
      <sheetName val="H13ほ場担い手(調書)"/>
      <sheetName val="基盤表紙"/>
    </sheetNames>
    <sheetDataSet>
      <sheetData sheetId="0"/>
      <sheetData sheetId="1"/>
      <sheetData sheetId="2"/>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第3護岸（取付部）"/>
      <sheetName val="土量平均 （第3護岸(取付部)）"/>
      <sheetName val="数量計算"/>
      <sheetName val="数量総括（第3護岸）"/>
      <sheetName val="土量平均 （第3護岸）"/>
    </sheetNames>
    <sheetDataSet>
      <sheetData sheetId="0" refreshError="1"/>
      <sheetData sheetId="1" refreshError="1"/>
      <sheetData sheetId="2" refreshError="1"/>
      <sheetData sheetId="3" refreshError="1"/>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工事内訳"/>
      <sheetName val="変更案分"/>
      <sheetName val="工事内訳"/>
      <sheetName val="按分実施"/>
      <sheetName val="特記数量"/>
      <sheetName val="数量総括"/>
      <sheetName val="土量平均  "/>
      <sheetName val="曳航費(浚渫船）"/>
      <sheetName val="曳航費(台船）"/>
      <sheetName val="曳航費(起重機船）"/>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40AC2-FBD7-4FDB-AA58-C49EAD71211E}">
  <sheetPr>
    <pageSetUpPr fitToPage="1"/>
  </sheetPr>
  <dimension ref="A1:P37"/>
  <sheetViews>
    <sheetView tabSelected="1" view="pageBreakPreview" zoomScale="85" zoomScaleNormal="100" zoomScaleSheetLayoutView="85" workbookViewId="0">
      <selection activeCell="F20" sqref="F20:G20"/>
    </sheetView>
  </sheetViews>
  <sheetFormatPr defaultColWidth="8.75" defaultRowHeight="13" x14ac:dyDescent="0.55000000000000004"/>
  <cols>
    <col min="1" max="1" width="10" style="1" customWidth="1"/>
    <col min="2" max="3" width="11.83203125" style="1" customWidth="1"/>
    <col min="4" max="4" width="15" style="1" bestFit="1" customWidth="1"/>
    <col min="5" max="5" width="3.5" style="1" bestFit="1" customWidth="1"/>
    <col min="6" max="6" width="6.25" style="1" customWidth="1"/>
    <col min="7" max="7" width="3.5" style="1" bestFit="1" customWidth="1"/>
    <col min="8" max="8" width="14.5" style="1" customWidth="1"/>
    <col min="9" max="9" width="3.25" style="1" customWidth="1"/>
    <col min="10" max="11" width="8.75" style="2"/>
    <col min="12" max="12" width="18.33203125" style="2" bestFit="1" customWidth="1"/>
    <col min="13" max="13" width="9.5" style="2" bestFit="1" customWidth="1"/>
    <col min="14" max="14" width="5.5" style="2" bestFit="1" customWidth="1"/>
    <col min="15" max="15" width="11.58203125" style="2" bestFit="1" customWidth="1"/>
    <col min="16" max="16" width="12.33203125" style="2" customWidth="1"/>
    <col min="17" max="16384" width="8.75" style="2"/>
  </cols>
  <sheetData>
    <row r="1" spans="1:15" ht="20.5" customHeight="1" x14ac:dyDescent="0.55000000000000004">
      <c r="A1" s="1" t="s">
        <v>110</v>
      </c>
      <c r="M1" s="3"/>
      <c r="O1" s="4"/>
    </row>
    <row r="2" spans="1:15" ht="19.899999999999999" customHeight="1" x14ac:dyDescent="0.55000000000000004">
      <c r="A2" s="182" t="s">
        <v>0</v>
      </c>
      <c r="B2" s="182"/>
      <c r="C2" s="182"/>
      <c r="D2" s="182"/>
      <c r="E2" s="182"/>
      <c r="F2" s="182"/>
      <c r="G2" s="182"/>
      <c r="H2" s="182"/>
      <c r="I2" s="182"/>
      <c r="M2" s="3"/>
      <c r="O2" s="4"/>
    </row>
    <row r="3" spans="1:15" ht="20.5" customHeight="1" x14ac:dyDescent="0.55000000000000004">
      <c r="A3" s="1" t="s">
        <v>53</v>
      </c>
      <c r="M3" s="3"/>
      <c r="O3" s="4"/>
    </row>
    <row r="4" spans="1:15" ht="20.5" customHeight="1" x14ac:dyDescent="0.55000000000000004">
      <c r="D4" s="184" t="s">
        <v>55</v>
      </c>
      <c r="E4" s="184"/>
      <c r="F4" s="184"/>
      <c r="G4" s="184"/>
      <c r="H4" s="184"/>
      <c r="I4" s="184"/>
      <c r="M4" s="3"/>
      <c r="O4" s="4"/>
    </row>
    <row r="5" spans="1:15" ht="20.5" customHeight="1" x14ac:dyDescent="0.55000000000000004">
      <c r="D5" s="184" t="s">
        <v>56</v>
      </c>
      <c r="E5" s="184"/>
      <c r="F5" s="184"/>
      <c r="G5" s="184"/>
      <c r="H5" s="184"/>
      <c r="I5" s="184"/>
      <c r="M5" s="3"/>
      <c r="O5" s="4"/>
    </row>
    <row r="6" spans="1:15" ht="19.899999999999999" customHeight="1" x14ac:dyDescent="0.55000000000000004">
      <c r="A6" s="55"/>
      <c r="B6" s="55"/>
      <c r="C6" s="55"/>
      <c r="D6" s="184" t="s">
        <v>57</v>
      </c>
      <c r="E6" s="184"/>
      <c r="F6" s="184"/>
      <c r="G6" s="184"/>
      <c r="H6" s="184"/>
      <c r="I6" s="184"/>
      <c r="M6" s="3"/>
      <c r="O6" s="4"/>
    </row>
    <row r="7" spans="1:15" x14ac:dyDescent="0.55000000000000004">
      <c r="M7" s="3"/>
      <c r="O7" s="4"/>
    </row>
    <row r="8" spans="1:15" ht="19.899999999999999" customHeight="1" x14ac:dyDescent="0.55000000000000004">
      <c r="A8" s="1" t="s">
        <v>103</v>
      </c>
    </row>
    <row r="9" spans="1:15" ht="19.899999999999999" customHeight="1" x14ac:dyDescent="0.55000000000000004">
      <c r="A9" s="183" t="s">
        <v>1</v>
      </c>
      <c r="B9" s="183"/>
      <c r="C9" s="183"/>
      <c r="D9" s="183" t="s">
        <v>2</v>
      </c>
      <c r="E9" s="183"/>
      <c r="F9" s="183"/>
      <c r="G9" s="183"/>
      <c r="H9" s="185" t="s">
        <v>3</v>
      </c>
      <c r="I9" s="186"/>
    </row>
    <row r="10" spans="1:15" ht="19.899999999999999" customHeight="1" x14ac:dyDescent="0.55000000000000004">
      <c r="A10" s="176" t="s">
        <v>51</v>
      </c>
      <c r="B10" s="177"/>
      <c r="C10" s="178"/>
      <c r="D10" s="179">
        <f>J30</f>
        <v>0</v>
      </c>
      <c r="E10" s="180"/>
      <c r="F10" s="181"/>
      <c r="G10" s="5" t="s">
        <v>4</v>
      </c>
      <c r="H10" s="212"/>
      <c r="I10" s="213"/>
    </row>
    <row r="11" spans="1:15" ht="19.899999999999999" customHeight="1" x14ac:dyDescent="0.55000000000000004">
      <c r="A11" s="176" t="s">
        <v>37</v>
      </c>
      <c r="B11" s="177"/>
      <c r="C11" s="178"/>
      <c r="D11" s="179">
        <f>【様式５】その２収支内訳詳細!H11</f>
        <v>0</v>
      </c>
      <c r="E11" s="180"/>
      <c r="F11" s="181"/>
      <c r="G11" s="5" t="s">
        <v>4</v>
      </c>
      <c r="H11" s="212"/>
      <c r="I11" s="213"/>
    </row>
    <row r="12" spans="1:15" ht="19.899999999999999" customHeight="1" x14ac:dyDescent="0.55000000000000004">
      <c r="A12" s="176" t="s">
        <v>79</v>
      </c>
      <c r="B12" s="177"/>
      <c r="C12" s="178"/>
      <c r="D12" s="179">
        <f>【様式５】その２収支内訳詳細!H12</f>
        <v>0</v>
      </c>
      <c r="E12" s="180"/>
      <c r="F12" s="181"/>
      <c r="G12" s="5" t="s">
        <v>4</v>
      </c>
      <c r="H12" s="185"/>
      <c r="I12" s="186"/>
    </row>
    <row r="13" spans="1:15" ht="19.899999999999999" customHeight="1" x14ac:dyDescent="0.55000000000000004">
      <c r="A13" s="176" t="s">
        <v>40</v>
      </c>
      <c r="B13" s="177"/>
      <c r="C13" s="178"/>
      <c r="D13" s="179">
        <f>【様式５】その２収支内訳詳細!H18</f>
        <v>0</v>
      </c>
      <c r="E13" s="180"/>
      <c r="F13" s="181"/>
      <c r="G13" s="5" t="s">
        <v>4</v>
      </c>
      <c r="H13" s="212"/>
      <c r="I13" s="213"/>
    </row>
    <row r="14" spans="1:15" ht="19.899999999999999" customHeight="1" x14ac:dyDescent="0.55000000000000004">
      <c r="A14" s="176" t="s">
        <v>39</v>
      </c>
      <c r="B14" s="177"/>
      <c r="C14" s="178"/>
      <c r="D14" s="179">
        <f>【様式５】その２収支内訳詳細!H19</f>
        <v>0</v>
      </c>
      <c r="E14" s="180"/>
      <c r="F14" s="181"/>
      <c r="G14" s="5" t="s">
        <v>4</v>
      </c>
      <c r="H14" s="185"/>
      <c r="I14" s="186"/>
    </row>
    <row r="15" spans="1:15" ht="19.899999999999999" customHeight="1" x14ac:dyDescent="0.55000000000000004">
      <c r="A15" s="176" t="s">
        <v>38</v>
      </c>
      <c r="B15" s="177"/>
      <c r="C15" s="178"/>
      <c r="D15" s="214">
        <f>SUM(F10:H14)</f>
        <v>0</v>
      </c>
      <c r="E15" s="215"/>
      <c r="F15" s="216"/>
      <c r="G15" s="5" t="s">
        <v>4</v>
      </c>
      <c r="H15" s="212"/>
      <c r="I15" s="213"/>
    </row>
    <row r="16" spans="1:15" ht="19.899999999999999" customHeight="1" x14ac:dyDescent="0.55000000000000004">
      <c r="A16" s="1" t="s">
        <v>104</v>
      </c>
    </row>
    <row r="17" spans="1:16" ht="19.899999999999999" customHeight="1" x14ac:dyDescent="0.55000000000000004"/>
    <row r="18" spans="1:16" ht="19.899999999999999" customHeight="1" x14ac:dyDescent="0.55000000000000004">
      <c r="A18" s="1" t="s">
        <v>105</v>
      </c>
    </row>
    <row r="19" spans="1:16" ht="19.899999999999999" customHeight="1" x14ac:dyDescent="0.55000000000000004">
      <c r="A19" s="59" t="s">
        <v>5</v>
      </c>
      <c r="B19" s="210" t="s">
        <v>6</v>
      </c>
      <c r="C19" s="211"/>
      <c r="D19" s="210" t="s">
        <v>49</v>
      </c>
      <c r="E19" s="211"/>
      <c r="F19" s="210" t="s">
        <v>7</v>
      </c>
      <c r="G19" s="211"/>
      <c r="H19" s="210" t="s">
        <v>54</v>
      </c>
      <c r="I19" s="211"/>
    </row>
    <row r="20" spans="1:16" ht="19.899999999999999" customHeight="1" x14ac:dyDescent="0.55000000000000004">
      <c r="A20" s="58" t="s">
        <v>52</v>
      </c>
      <c r="B20" s="189" t="s">
        <v>8</v>
      </c>
      <c r="C20" s="190"/>
      <c r="D20" s="65">
        <f>【様式５】その２収支内訳詳細!H26</f>
        <v>0</v>
      </c>
      <c r="E20" s="7" t="s">
        <v>4</v>
      </c>
      <c r="F20" s="191" t="s">
        <v>9</v>
      </c>
      <c r="G20" s="192"/>
      <c r="H20" s="60">
        <f t="shared" ref="H20:H28" si="0">D20</f>
        <v>0</v>
      </c>
      <c r="I20" s="8" t="s">
        <v>4</v>
      </c>
    </row>
    <row r="21" spans="1:16" ht="19.899999999999999" customHeight="1" x14ac:dyDescent="0.55000000000000004">
      <c r="A21" s="6" t="s">
        <v>10</v>
      </c>
      <c r="B21" s="189" t="s">
        <v>41</v>
      </c>
      <c r="C21" s="190"/>
      <c r="D21" s="63">
        <f>【様式５】その２収支内訳詳細!H30</f>
        <v>0</v>
      </c>
      <c r="E21" s="7" t="s">
        <v>4</v>
      </c>
      <c r="F21" s="187" t="s">
        <v>11</v>
      </c>
      <c r="G21" s="188"/>
      <c r="H21" s="60">
        <f t="shared" si="0"/>
        <v>0</v>
      </c>
      <c r="I21" s="8" t="s">
        <v>4</v>
      </c>
    </row>
    <row r="22" spans="1:16" ht="19.899999999999999" customHeight="1" x14ac:dyDescent="0.55000000000000004">
      <c r="A22" s="6" t="s">
        <v>12</v>
      </c>
      <c r="B22" s="189" t="s">
        <v>42</v>
      </c>
      <c r="C22" s="190"/>
      <c r="D22" s="63">
        <f>【様式５】その２収支内訳詳細!H34</f>
        <v>0</v>
      </c>
      <c r="E22" s="7" t="s">
        <v>4</v>
      </c>
      <c r="F22" s="187" t="s">
        <v>11</v>
      </c>
      <c r="G22" s="188"/>
      <c r="H22" s="60">
        <f t="shared" si="0"/>
        <v>0</v>
      </c>
      <c r="I22" s="8" t="s">
        <v>4</v>
      </c>
    </row>
    <row r="23" spans="1:16" ht="19.899999999999999" customHeight="1" x14ac:dyDescent="0.55000000000000004">
      <c r="A23" s="6" t="s">
        <v>13</v>
      </c>
      <c r="B23" s="189" t="s">
        <v>43</v>
      </c>
      <c r="C23" s="190"/>
      <c r="D23" s="63">
        <f>【様式５】その２収支内訳詳細!H38</f>
        <v>0</v>
      </c>
      <c r="E23" s="7" t="s">
        <v>4</v>
      </c>
      <c r="F23" s="187" t="s">
        <v>11</v>
      </c>
      <c r="G23" s="188"/>
      <c r="H23" s="60">
        <f t="shared" si="0"/>
        <v>0</v>
      </c>
      <c r="I23" s="8" t="s">
        <v>4</v>
      </c>
    </row>
    <row r="24" spans="1:16" ht="19.899999999999999" customHeight="1" x14ac:dyDescent="0.55000000000000004">
      <c r="A24" s="6" t="s">
        <v>14</v>
      </c>
      <c r="B24" s="189" t="s">
        <v>44</v>
      </c>
      <c r="C24" s="190"/>
      <c r="D24" s="63">
        <f>【様式５】その２収支内訳詳細!H42</f>
        <v>0</v>
      </c>
      <c r="E24" s="7" t="s">
        <v>4</v>
      </c>
      <c r="F24" s="187" t="s">
        <v>11</v>
      </c>
      <c r="G24" s="188"/>
      <c r="H24" s="60">
        <f t="shared" si="0"/>
        <v>0</v>
      </c>
      <c r="I24" s="8" t="s">
        <v>4</v>
      </c>
    </row>
    <row r="25" spans="1:16" ht="19.899999999999999" customHeight="1" x14ac:dyDescent="0.55000000000000004">
      <c r="A25" s="6" t="s">
        <v>15</v>
      </c>
      <c r="B25" s="189" t="s">
        <v>45</v>
      </c>
      <c r="C25" s="190"/>
      <c r="D25" s="63">
        <f>【様式５】その２収支内訳詳細!H46</f>
        <v>0</v>
      </c>
      <c r="E25" s="7" t="s">
        <v>4</v>
      </c>
      <c r="F25" s="187" t="s">
        <v>11</v>
      </c>
      <c r="G25" s="188"/>
      <c r="H25" s="60">
        <f t="shared" si="0"/>
        <v>0</v>
      </c>
      <c r="I25" s="8" t="s">
        <v>4</v>
      </c>
    </row>
    <row r="26" spans="1:16" ht="19.899999999999999" customHeight="1" x14ac:dyDescent="0.55000000000000004">
      <c r="A26" s="6" t="s">
        <v>16</v>
      </c>
      <c r="B26" s="189" t="s">
        <v>46</v>
      </c>
      <c r="C26" s="190"/>
      <c r="D26" s="63">
        <f>【様式５】その２収支内訳詳細!H50</f>
        <v>0</v>
      </c>
      <c r="E26" s="7" t="s">
        <v>4</v>
      </c>
      <c r="F26" s="187" t="s">
        <v>11</v>
      </c>
      <c r="G26" s="188"/>
      <c r="H26" s="60">
        <f t="shared" si="0"/>
        <v>0</v>
      </c>
      <c r="I26" s="8" t="s">
        <v>4</v>
      </c>
    </row>
    <row r="27" spans="1:16" ht="19.899999999999999" customHeight="1" x14ac:dyDescent="0.55000000000000004">
      <c r="A27" s="6" t="s">
        <v>47</v>
      </c>
      <c r="B27" s="189" t="s">
        <v>48</v>
      </c>
      <c r="C27" s="190"/>
      <c r="D27" s="63">
        <f>【様式５】その２収支内訳詳細!H54</f>
        <v>0</v>
      </c>
      <c r="E27" s="7" t="s">
        <v>4</v>
      </c>
      <c r="F27" s="187" t="s">
        <v>11</v>
      </c>
      <c r="G27" s="188"/>
      <c r="H27" s="60">
        <f t="shared" si="0"/>
        <v>0</v>
      </c>
      <c r="I27" s="8" t="s">
        <v>4</v>
      </c>
    </row>
    <row r="28" spans="1:16" ht="19.899999999999999" customHeight="1" x14ac:dyDescent="0.55000000000000004">
      <c r="A28" s="9" t="s">
        <v>16</v>
      </c>
      <c r="B28" s="204" t="s">
        <v>17</v>
      </c>
      <c r="C28" s="205"/>
      <c r="D28" s="64">
        <f>【様式５】その２収支内訳詳細!H58</f>
        <v>0</v>
      </c>
      <c r="E28" s="10" t="s">
        <v>4</v>
      </c>
      <c r="F28" s="206" t="s">
        <v>11</v>
      </c>
      <c r="G28" s="207"/>
      <c r="H28" s="61">
        <f t="shared" si="0"/>
        <v>0</v>
      </c>
      <c r="I28" s="11" t="s">
        <v>4</v>
      </c>
    </row>
    <row r="29" spans="1:16" ht="19.899999999999999" customHeight="1" x14ac:dyDescent="0.55000000000000004">
      <c r="A29" s="208" t="s">
        <v>18</v>
      </c>
      <c r="B29" s="209"/>
      <c r="C29" s="209"/>
      <c r="D29" s="209"/>
      <c r="E29" s="209"/>
      <c r="F29" s="209"/>
      <c r="G29" s="209"/>
      <c r="H29" s="62">
        <f>SUM(H20:H28)</f>
        <v>0</v>
      </c>
      <c r="I29" s="12" t="s">
        <v>4</v>
      </c>
    </row>
    <row r="30" spans="1:16" ht="19.899999999999999" customHeight="1" x14ac:dyDescent="0.55000000000000004">
      <c r="A30" s="199" t="s">
        <v>19</v>
      </c>
      <c r="B30" s="200"/>
      <c r="C30" s="200"/>
      <c r="D30" s="200"/>
      <c r="E30" s="200"/>
      <c r="F30" s="200"/>
      <c r="G30" s="200"/>
      <c r="H30" s="197">
        <f>TRUNC(MIN(P30:P31),-3)</f>
        <v>0</v>
      </c>
      <c r="I30" s="195" t="s">
        <v>4</v>
      </c>
      <c r="L30" s="13">
        <f>H29</f>
        <v>0</v>
      </c>
      <c r="M30" s="14" t="s">
        <v>20</v>
      </c>
      <c r="N30" s="2">
        <v>0.9</v>
      </c>
      <c r="O30" s="14" t="s">
        <v>21</v>
      </c>
      <c r="P30" s="13">
        <f>L30*N30</f>
        <v>0</v>
      </c>
    </row>
    <row r="31" spans="1:16" ht="37.5" customHeight="1" x14ac:dyDescent="0.55000000000000004">
      <c r="A31" s="201" t="s">
        <v>106</v>
      </c>
      <c r="B31" s="202"/>
      <c r="C31" s="202"/>
      <c r="D31" s="202"/>
      <c r="E31" s="202"/>
      <c r="F31" s="202"/>
      <c r="G31" s="203"/>
      <c r="H31" s="198"/>
      <c r="I31" s="196"/>
      <c r="N31" s="15"/>
      <c r="O31" s="15" t="s">
        <v>22</v>
      </c>
      <c r="P31" s="13">
        <v>20000000</v>
      </c>
    </row>
    <row r="32" spans="1:16" ht="19.899999999999999" customHeight="1" x14ac:dyDescent="0.55000000000000004">
      <c r="A32" s="193" t="s">
        <v>50</v>
      </c>
      <c r="B32" s="193"/>
      <c r="C32" s="193"/>
      <c r="D32" s="193"/>
      <c r="E32" s="193"/>
      <c r="F32" s="193"/>
      <c r="G32" s="193"/>
      <c r="H32" s="193"/>
      <c r="I32" s="193"/>
    </row>
    <row r="33" spans="1:9" ht="19.899999999999999" customHeight="1" x14ac:dyDescent="0.55000000000000004">
      <c r="A33" s="194" t="s">
        <v>114</v>
      </c>
      <c r="B33" s="194"/>
      <c r="C33" s="194"/>
      <c r="D33" s="194"/>
      <c r="E33" s="194"/>
      <c r="F33" s="194"/>
      <c r="G33" s="194"/>
      <c r="H33" s="194"/>
      <c r="I33" s="194"/>
    </row>
    <row r="34" spans="1:9" ht="19.899999999999999" customHeight="1" x14ac:dyDescent="0.55000000000000004">
      <c r="A34" s="194"/>
      <c r="B34" s="194"/>
      <c r="C34" s="194"/>
      <c r="D34" s="194"/>
      <c r="E34" s="194"/>
      <c r="F34" s="194"/>
      <c r="G34" s="194"/>
      <c r="H34" s="194"/>
      <c r="I34" s="194"/>
    </row>
    <row r="35" spans="1:9" ht="19.899999999999999" customHeight="1" x14ac:dyDescent="0.55000000000000004"/>
    <row r="36" spans="1:9" ht="19.899999999999999" customHeight="1" x14ac:dyDescent="0.55000000000000004"/>
    <row r="37" spans="1:9" ht="19.899999999999999" customHeight="1" x14ac:dyDescent="0.55000000000000004"/>
  </sheetData>
  <mergeCells count="54">
    <mergeCell ref="A14:C14"/>
    <mergeCell ref="A15:C15"/>
    <mergeCell ref="H10:I10"/>
    <mergeCell ref="H11:I11"/>
    <mergeCell ref="H13:I13"/>
    <mergeCell ref="H15:I15"/>
    <mergeCell ref="H12:I12"/>
    <mergeCell ref="H14:I14"/>
    <mergeCell ref="D10:F10"/>
    <mergeCell ref="A12:C12"/>
    <mergeCell ref="A13:C13"/>
    <mergeCell ref="D12:F12"/>
    <mergeCell ref="D14:F14"/>
    <mergeCell ref="D15:F15"/>
    <mergeCell ref="D13:F13"/>
    <mergeCell ref="A10:C10"/>
    <mergeCell ref="B28:C28"/>
    <mergeCell ref="F28:G28"/>
    <mergeCell ref="A29:G29"/>
    <mergeCell ref="D19:E19"/>
    <mergeCell ref="H19:I19"/>
    <mergeCell ref="B19:C19"/>
    <mergeCell ref="F19:G19"/>
    <mergeCell ref="B24:C24"/>
    <mergeCell ref="F24:G24"/>
    <mergeCell ref="B27:C27"/>
    <mergeCell ref="F27:G27"/>
    <mergeCell ref="F26:G26"/>
    <mergeCell ref="B25:C25"/>
    <mergeCell ref="F25:G25"/>
    <mergeCell ref="B26:C26"/>
    <mergeCell ref="B22:C22"/>
    <mergeCell ref="A32:I32"/>
    <mergeCell ref="A33:I34"/>
    <mergeCell ref="I30:I31"/>
    <mergeCell ref="H30:H31"/>
    <mergeCell ref="A30:G30"/>
    <mergeCell ref="A31:G31"/>
    <mergeCell ref="F22:G22"/>
    <mergeCell ref="B23:C23"/>
    <mergeCell ref="F23:G23"/>
    <mergeCell ref="B20:C20"/>
    <mergeCell ref="F20:G20"/>
    <mergeCell ref="B21:C21"/>
    <mergeCell ref="F21:G21"/>
    <mergeCell ref="A11:C11"/>
    <mergeCell ref="D11:F11"/>
    <mergeCell ref="A2:I2"/>
    <mergeCell ref="A9:C9"/>
    <mergeCell ref="D4:I4"/>
    <mergeCell ref="D5:I5"/>
    <mergeCell ref="D6:I6"/>
    <mergeCell ref="D9:G9"/>
    <mergeCell ref="H9:I9"/>
  </mergeCells>
  <phoneticPr fontId="3"/>
  <pageMargins left="0.7" right="0.7" top="0.75" bottom="0.75" header="0.3" footer="0.3"/>
  <pageSetup paperSize="9" orientation="portrait" r:id="rId1"/>
  <ignoredErrors>
    <ignoredError sqref="A20"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55007-4C39-4098-A0A9-11D2EC46A8ED}">
  <sheetPr>
    <pageSetUpPr fitToPage="1"/>
  </sheetPr>
  <dimension ref="A1:O69"/>
  <sheetViews>
    <sheetView view="pageBreakPreview" topLeftCell="A29" zoomScale="85" zoomScaleNormal="100" zoomScaleSheetLayoutView="85" workbookViewId="0">
      <selection activeCell="C16" sqref="C16"/>
    </sheetView>
  </sheetViews>
  <sheetFormatPr defaultColWidth="7.75" defaultRowHeight="13" x14ac:dyDescent="0.55000000000000004"/>
  <cols>
    <col min="1" max="1" width="3.83203125" style="66" customWidth="1"/>
    <col min="2" max="2" width="9.5" style="66" bestFit="1" customWidth="1"/>
    <col min="3" max="3" width="22.75" style="66" bestFit="1" customWidth="1"/>
    <col min="4" max="4" width="32.5" style="66" customWidth="1"/>
    <col min="5" max="5" width="5.75" style="67" customWidth="1"/>
    <col min="6" max="6" width="5.58203125" style="67" customWidth="1"/>
    <col min="7" max="7" width="11.58203125" style="66" customWidth="1"/>
    <col min="8" max="8" width="14.58203125" style="66" customWidth="1"/>
    <col min="9" max="9" width="16.25" style="66" customWidth="1"/>
    <col min="10" max="14" width="9" style="66" customWidth="1"/>
    <col min="15" max="15" width="11.58203125" style="66" bestFit="1" customWidth="1"/>
    <col min="16" max="254" width="9" style="66" customWidth="1"/>
    <col min="255" max="16384" width="7.75" style="66"/>
  </cols>
  <sheetData>
    <row r="1" spans="1:14" s="1" customFormat="1" ht="20.5" customHeight="1" x14ac:dyDescent="0.55000000000000004">
      <c r="A1" s="1" t="s">
        <v>111</v>
      </c>
      <c r="L1" s="56"/>
      <c r="N1" s="57"/>
    </row>
    <row r="2" spans="1:14" s="1" customFormat="1" ht="20.5" customHeight="1" x14ac:dyDescent="0.55000000000000004">
      <c r="L2" s="56"/>
      <c r="N2" s="57"/>
    </row>
    <row r="3" spans="1:14" s="1" customFormat="1" ht="20.5" customHeight="1" x14ac:dyDescent="0.55000000000000004">
      <c r="A3" s="1" t="s">
        <v>53</v>
      </c>
      <c r="L3" s="56"/>
      <c r="N3" s="57"/>
    </row>
    <row r="4" spans="1:14" s="1" customFormat="1" ht="20.5" customHeight="1" x14ac:dyDescent="0.55000000000000004">
      <c r="F4" s="184" t="s">
        <v>55</v>
      </c>
      <c r="G4" s="184"/>
      <c r="H4" s="184"/>
      <c r="I4" s="184"/>
      <c r="L4" s="56"/>
      <c r="N4" s="57"/>
    </row>
    <row r="5" spans="1:14" s="1" customFormat="1" ht="20.5" customHeight="1" x14ac:dyDescent="0.55000000000000004">
      <c r="F5" s="184" t="s">
        <v>56</v>
      </c>
      <c r="G5" s="184"/>
      <c r="H5" s="184"/>
      <c r="I5" s="184"/>
      <c r="L5" s="56"/>
      <c r="N5" s="57"/>
    </row>
    <row r="6" spans="1:14" s="1" customFormat="1" ht="19.899999999999999" customHeight="1" x14ac:dyDescent="0.55000000000000004">
      <c r="A6" s="55"/>
      <c r="B6" s="55"/>
      <c r="C6" s="55"/>
      <c r="F6" s="184" t="s">
        <v>57</v>
      </c>
      <c r="G6" s="184"/>
      <c r="H6" s="184"/>
      <c r="I6" s="184"/>
      <c r="L6" s="56"/>
      <c r="N6" s="57"/>
    </row>
    <row r="7" spans="1:14" ht="25.5" customHeight="1" x14ac:dyDescent="0.55000000000000004">
      <c r="A7" s="267" t="s">
        <v>107</v>
      </c>
      <c r="B7" s="267"/>
      <c r="C7" s="267"/>
      <c r="D7" s="267"/>
      <c r="E7" s="267"/>
      <c r="F7" s="267"/>
      <c r="G7" s="267"/>
      <c r="H7" s="267"/>
      <c r="I7" s="267"/>
    </row>
    <row r="8" spans="1:14" ht="18" customHeight="1" x14ac:dyDescent="0.55000000000000004">
      <c r="I8" s="68" t="s">
        <v>58</v>
      </c>
    </row>
    <row r="9" spans="1:14" ht="26.5" thickBot="1" x14ac:dyDescent="0.6">
      <c r="A9" s="258" t="s">
        <v>59</v>
      </c>
      <c r="B9" s="258"/>
      <c r="C9" s="258"/>
      <c r="D9" s="102" t="s">
        <v>60</v>
      </c>
      <c r="E9" s="102" t="s">
        <v>61</v>
      </c>
      <c r="F9" s="102" t="s">
        <v>62</v>
      </c>
      <c r="G9" s="102" t="s">
        <v>87</v>
      </c>
      <c r="H9" s="103" t="s">
        <v>63</v>
      </c>
      <c r="I9" s="102" t="s">
        <v>64</v>
      </c>
    </row>
    <row r="10" spans="1:14" ht="14.25" customHeight="1" thickTop="1" x14ac:dyDescent="0.55000000000000004">
      <c r="A10" s="259" t="s">
        <v>65</v>
      </c>
      <c r="B10" s="260" t="s">
        <v>77</v>
      </c>
      <c r="C10" s="261"/>
      <c r="D10" s="69"/>
      <c r="E10" s="70"/>
      <c r="F10" s="71"/>
      <c r="G10" s="72"/>
      <c r="H10" s="73">
        <f>H61</f>
        <v>0</v>
      </c>
      <c r="I10" s="74" t="s">
        <v>66</v>
      </c>
    </row>
    <row r="11" spans="1:14" ht="14.25" customHeight="1" x14ac:dyDescent="0.55000000000000004">
      <c r="A11" s="223"/>
      <c r="B11" s="262" t="s">
        <v>78</v>
      </c>
      <c r="C11" s="263"/>
      <c r="D11" s="75"/>
      <c r="E11" s="76"/>
      <c r="F11" s="77"/>
      <c r="G11" s="72"/>
      <c r="H11" s="78">
        <f>E11*G11</f>
        <v>0</v>
      </c>
      <c r="I11" s="79"/>
    </row>
    <row r="12" spans="1:14" ht="14.25" customHeight="1" x14ac:dyDescent="0.55000000000000004">
      <c r="A12" s="223"/>
      <c r="B12" s="262" t="s">
        <v>80</v>
      </c>
      <c r="C12" s="263"/>
      <c r="D12" s="75"/>
      <c r="E12" s="76"/>
      <c r="F12" s="77"/>
      <c r="G12" s="72"/>
      <c r="H12" s="78">
        <f>E12*G12</f>
        <v>0</v>
      </c>
      <c r="I12" s="79"/>
    </row>
    <row r="13" spans="1:14" ht="14.25" customHeight="1" x14ac:dyDescent="0.55000000000000004">
      <c r="A13" s="223"/>
      <c r="B13" s="244" t="s">
        <v>81</v>
      </c>
      <c r="C13" s="105" t="s">
        <v>83</v>
      </c>
      <c r="D13" s="75"/>
      <c r="E13" s="76"/>
      <c r="F13" s="77"/>
      <c r="G13" s="72"/>
      <c r="H13" s="78">
        <f t="shared" ref="H13:H19" si="0">E13*G13</f>
        <v>0</v>
      </c>
      <c r="I13" s="79"/>
    </row>
    <row r="14" spans="1:14" ht="14.25" customHeight="1" x14ac:dyDescent="0.55000000000000004">
      <c r="A14" s="223"/>
      <c r="B14" s="245"/>
      <c r="C14" s="105" t="s">
        <v>84</v>
      </c>
      <c r="D14" s="75"/>
      <c r="E14" s="76"/>
      <c r="F14" s="77"/>
      <c r="G14" s="72"/>
      <c r="H14" s="78">
        <f t="shared" si="0"/>
        <v>0</v>
      </c>
      <c r="I14" s="79"/>
    </row>
    <row r="15" spans="1:14" ht="14.25" customHeight="1" x14ac:dyDescent="0.55000000000000004">
      <c r="A15" s="223"/>
      <c r="B15" s="245"/>
      <c r="C15" s="106" t="s">
        <v>85</v>
      </c>
      <c r="D15" s="81"/>
      <c r="E15" s="82"/>
      <c r="F15" s="83"/>
      <c r="G15" s="72"/>
      <c r="H15" s="78">
        <f t="shared" si="0"/>
        <v>0</v>
      </c>
      <c r="I15" s="79"/>
    </row>
    <row r="16" spans="1:14" ht="14.25" customHeight="1" x14ac:dyDescent="0.55000000000000004">
      <c r="A16" s="223"/>
      <c r="B16" s="245"/>
      <c r="C16" s="107" t="s">
        <v>89</v>
      </c>
      <c r="D16" s="81"/>
      <c r="E16" s="82"/>
      <c r="F16" s="83"/>
      <c r="G16" s="72"/>
      <c r="H16" s="78">
        <f t="shared" si="0"/>
        <v>0</v>
      </c>
      <c r="I16" s="79"/>
    </row>
    <row r="17" spans="1:10" ht="14.25" customHeight="1" x14ac:dyDescent="0.55000000000000004">
      <c r="A17" s="223"/>
      <c r="B17" s="245"/>
      <c r="C17" s="107"/>
      <c r="D17" s="81"/>
      <c r="E17" s="82"/>
      <c r="F17" s="83"/>
      <c r="G17" s="72"/>
      <c r="H17" s="84"/>
      <c r="I17" s="79"/>
    </row>
    <row r="18" spans="1:10" ht="14.25" customHeight="1" x14ac:dyDescent="0.55000000000000004">
      <c r="A18" s="223"/>
      <c r="B18" s="257"/>
      <c r="C18" s="268" t="s">
        <v>97</v>
      </c>
      <c r="D18" s="268"/>
      <c r="E18" s="268"/>
      <c r="F18" s="268"/>
      <c r="G18" s="269"/>
      <c r="H18" s="84">
        <f>SUM(H13:H17)</f>
        <v>0</v>
      </c>
      <c r="I18" s="79"/>
    </row>
    <row r="19" spans="1:10" ht="13.9" customHeight="1" thickBot="1" x14ac:dyDescent="0.6">
      <c r="A19" s="223"/>
      <c r="B19" s="256" t="s">
        <v>82</v>
      </c>
      <c r="C19" s="256"/>
      <c r="D19" s="85"/>
      <c r="E19" s="86"/>
      <c r="F19" s="87"/>
      <c r="G19" s="88"/>
      <c r="H19" s="88">
        <f t="shared" si="0"/>
        <v>0</v>
      </c>
      <c r="I19" s="89"/>
    </row>
    <row r="20" spans="1:10" ht="22.5" customHeight="1" thickTop="1" x14ac:dyDescent="0.55000000000000004">
      <c r="A20" s="224"/>
      <c r="B20" s="264" t="s">
        <v>67</v>
      </c>
      <c r="C20" s="265"/>
      <c r="D20" s="265"/>
      <c r="E20" s="265"/>
      <c r="F20" s="265"/>
      <c r="G20" s="266"/>
      <c r="H20" s="109">
        <f>SUM(H10:H19)</f>
        <v>0</v>
      </c>
      <c r="I20" s="90"/>
      <c r="J20" s="91"/>
    </row>
    <row r="21" spans="1:10" ht="12.75" customHeight="1" x14ac:dyDescent="0.55000000000000004">
      <c r="A21" s="217"/>
      <c r="B21" s="218"/>
      <c r="C21" s="218"/>
      <c r="D21" s="218"/>
      <c r="E21" s="218"/>
      <c r="F21" s="218"/>
      <c r="G21" s="218"/>
      <c r="H21" s="218"/>
      <c r="I21" s="219"/>
    </row>
    <row r="22" spans="1:10" ht="26.5" thickBot="1" x14ac:dyDescent="0.6">
      <c r="A22" s="220" t="s">
        <v>59</v>
      </c>
      <c r="B22" s="221"/>
      <c r="C22" s="222"/>
      <c r="D22" s="102" t="s">
        <v>60</v>
      </c>
      <c r="E22" s="102" t="s">
        <v>61</v>
      </c>
      <c r="F22" s="102" t="s">
        <v>62</v>
      </c>
      <c r="G22" s="102" t="s">
        <v>87</v>
      </c>
      <c r="H22" s="103" t="s">
        <v>63</v>
      </c>
      <c r="I22" s="104" t="s">
        <v>68</v>
      </c>
    </row>
    <row r="23" spans="1:10" ht="14.25" customHeight="1" thickTop="1" x14ac:dyDescent="0.55000000000000004">
      <c r="A23" s="223" t="s">
        <v>69</v>
      </c>
      <c r="B23" s="232" t="s">
        <v>91</v>
      </c>
      <c r="C23" s="233"/>
      <c r="D23" s="75"/>
      <c r="E23" s="70"/>
      <c r="F23" s="71"/>
      <c r="G23" s="72"/>
      <c r="H23" s="72">
        <f>E23*G23</f>
        <v>0</v>
      </c>
      <c r="I23" s="79"/>
      <c r="J23" s="92"/>
    </row>
    <row r="24" spans="1:10" ht="14.25" customHeight="1" x14ac:dyDescent="0.55000000000000004">
      <c r="A24" s="223"/>
      <c r="B24" s="234"/>
      <c r="C24" s="235"/>
      <c r="D24" s="75"/>
      <c r="E24" s="70"/>
      <c r="F24" s="71"/>
      <c r="G24" s="72"/>
      <c r="H24" s="72">
        <f>E24*G24</f>
        <v>0</v>
      </c>
      <c r="I24" s="79"/>
    </row>
    <row r="25" spans="1:10" ht="14.25" customHeight="1" thickBot="1" x14ac:dyDescent="0.6">
      <c r="A25" s="223"/>
      <c r="B25" s="234"/>
      <c r="C25" s="235"/>
      <c r="D25" s="81"/>
      <c r="E25" s="97"/>
      <c r="F25" s="93"/>
      <c r="G25" s="98"/>
      <c r="H25" s="72">
        <f>E25*G25</f>
        <v>0</v>
      </c>
      <c r="I25" s="99"/>
    </row>
    <row r="26" spans="1:10" ht="17.25" customHeight="1" thickTop="1" x14ac:dyDescent="0.55000000000000004">
      <c r="A26" s="223"/>
      <c r="B26" s="234"/>
      <c r="C26" s="236"/>
      <c r="D26" s="237" t="s">
        <v>23</v>
      </c>
      <c r="E26" s="237"/>
      <c r="F26" s="237"/>
      <c r="G26" s="238"/>
      <c r="H26" s="100">
        <f>SUBTOTAL(9,H23:H25)</f>
        <v>0</v>
      </c>
      <c r="I26" s="101"/>
    </row>
    <row r="27" spans="1:10" ht="14.25" customHeight="1" x14ac:dyDescent="0.55000000000000004">
      <c r="A27" s="223"/>
      <c r="B27" s="244" t="s">
        <v>90</v>
      </c>
      <c r="C27" s="225" t="s">
        <v>92</v>
      </c>
      <c r="D27" s="75"/>
      <c r="E27" s="70"/>
      <c r="F27" s="77"/>
      <c r="G27" s="72"/>
      <c r="H27" s="72">
        <f t="shared" ref="H27:H29" si="1">E27*G27</f>
        <v>0</v>
      </c>
      <c r="I27" s="77"/>
      <c r="J27" s="92"/>
    </row>
    <row r="28" spans="1:10" ht="14.25" customHeight="1" x14ac:dyDescent="0.55000000000000004">
      <c r="A28" s="223"/>
      <c r="B28" s="245"/>
      <c r="C28" s="226"/>
      <c r="D28" s="75"/>
      <c r="E28" s="70"/>
      <c r="F28" s="77"/>
      <c r="G28" s="72"/>
      <c r="H28" s="72">
        <f t="shared" si="1"/>
        <v>0</v>
      </c>
      <c r="I28" s="77"/>
    </row>
    <row r="29" spans="1:10" ht="14.25" customHeight="1" thickBot="1" x14ac:dyDescent="0.6">
      <c r="A29" s="223"/>
      <c r="B29" s="245"/>
      <c r="C29" s="226"/>
      <c r="D29" s="81"/>
      <c r="E29" s="97"/>
      <c r="F29" s="93"/>
      <c r="G29" s="98"/>
      <c r="H29" s="72">
        <f t="shared" si="1"/>
        <v>0</v>
      </c>
      <c r="I29" s="83"/>
    </row>
    <row r="30" spans="1:10" ht="17.25" customHeight="1" thickTop="1" x14ac:dyDescent="0.55000000000000004">
      <c r="A30" s="223"/>
      <c r="B30" s="245"/>
      <c r="C30" s="227"/>
      <c r="D30" s="237" t="s">
        <v>23</v>
      </c>
      <c r="E30" s="237"/>
      <c r="F30" s="237"/>
      <c r="G30" s="238"/>
      <c r="H30" s="100">
        <f>SUBTOTAL(9,H27:H29)</f>
        <v>0</v>
      </c>
      <c r="I30" s="101"/>
    </row>
    <row r="31" spans="1:10" ht="14.25" customHeight="1" x14ac:dyDescent="0.55000000000000004">
      <c r="A31" s="223"/>
      <c r="B31" s="245"/>
      <c r="C31" s="225" t="s">
        <v>93</v>
      </c>
      <c r="D31" s="75"/>
      <c r="E31" s="70"/>
      <c r="F31" s="77"/>
      <c r="G31" s="72"/>
      <c r="H31" s="72">
        <f t="shared" ref="H31:H56" si="2">E31*G31</f>
        <v>0</v>
      </c>
      <c r="I31" s="77"/>
      <c r="J31" s="92"/>
    </row>
    <row r="32" spans="1:10" ht="14.25" customHeight="1" x14ac:dyDescent="0.55000000000000004">
      <c r="A32" s="223"/>
      <c r="B32" s="245"/>
      <c r="C32" s="226"/>
      <c r="D32" s="75"/>
      <c r="E32" s="70"/>
      <c r="F32" s="77"/>
      <c r="G32" s="72"/>
      <c r="H32" s="72">
        <f t="shared" si="2"/>
        <v>0</v>
      </c>
      <c r="I32" s="77"/>
    </row>
    <row r="33" spans="1:10" ht="14.25" customHeight="1" thickBot="1" x14ac:dyDescent="0.6">
      <c r="A33" s="223"/>
      <c r="B33" s="245"/>
      <c r="C33" s="226"/>
      <c r="D33" s="75"/>
      <c r="E33" s="70"/>
      <c r="F33" s="71"/>
      <c r="G33" s="72"/>
      <c r="H33" s="72">
        <f t="shared" si="2"/>
        <v>0</v>
      </c>
      <c r="I33" s="77"/>
    </row>
    <row r="34" spans="1:10" ht="17.25" customHeight="1" thickTop="1" x14ac:dyDescent="0.55000000000000004">
      <c r="A34" s="223"/>
      <c r="B34" s="245"/>
      <c r="C34" s="227"/>
      <c r="D34" s="237" t="s">
        <v>23</v>
      </c>
      <c r="E34" s="237"/>
      <c r="F34" s="237"/>
      <c r="G34" s="238"/>
      <c r="H34" s="100">
        <f>SUBTOTAL(9,H31:H33)</f>
        <v>0</v>
      </c>
      <c r="I34" s="101"/>
    </row>
    <row r="35" spans="1:10" ht="14.25" customHeight="1" x14ac:dyDescent="0.55000000000000004">
      <c r="A35" s="223"/>
      <c r="B35" s="245"/>
      <c r="C35" s="225" t="s">
        <v>94</v>
      </c>
      <c r="D35" s="75"/>
      <c r="E35" s="70"/>
      <c r="F35" s="71"/>
      <c r="G35" s="72"/>
      <c r="H35" s="72">
        <f t="shared" si="2"/>
        <v>0</v>
      </c>
      <c r="I35" s="77"/>
      <c r="J35" s="92"/>
    </row>
    <row r="36" spans="1:10" ht="14.25" customHeight="1" x14ac:dyDescent="0.55000000000000004">
      <c r="A36" s="223"/>
      <c r="B36" s="245"/>
      <c r="C36" s="225"/>
      <c r="D36" s="75"/>
      <c r="E36" s="70"/>
      <c r="F36" s="71"/>
      <c r="G36" s="72"/>
      <c r="H36" s="72">
        <f t="shared" si="2"/>
        <v>0</v>
      </c>
      <c r="I36" s="77"/>
      <c r="J36" s="92"/>
    </row>
    <row r="37" spans="1:10" ht="14.25" customHeight="1" thickBot="1" x14ac:dyDescent="0.6">
      <c r="A37" s="223"/>
      <c r="B37" s="245"/>
      <c r="C37" s="226"/>
      <c r="D37" s="75"/>
      <c r="E37" s="70"/>
      <c r="F37" s="71"/>
      <c r="G37" s="72"/>
      <c r="H37" s="72">
        <f t="shared" si="2"/>
        <v>0</v>
      </c>
      <c r="I37" s="77"/>
    </row>
    <row r="38" spans="1:10" ht="17.25" customHeight="1" thickTop="1" x14ac:dyDescent="0.55000000000000004">
      <c r="A38" s="223"/>
      <c r="B38" s="245"/>
      <c r="C38" s="227"/>
      <c r="D38" s="237" t="s">
        <v>23</v>
      </c>
      <c r="E38" s="237"/>
      <c r="F38" s="237"/>
      <c r="G38" s="238"/>
      <c r="H38" s="100">
        <f>SUBTOTAL(9,H35:H37)</f>
        <v>0</v>
      </c>
      <c r="I38" s="101"/>
    </row>
    <row r="39" spans="1:10" ht="14.25" customHeight="1" x14ac:dyDescent="0.55000000000000004">
      <c r="A39" s="223"/>
      <c r="B39" s="245"/>
      <c r="C39" s="225" t="s">
        <v>70</v>
      </c>
      <c r="D39" s="75"/>
      <c r="E39" s="70"/>
      <c r="F39" s="71"/>
      <c r="G39" s="72"/>
      <c r="H39" s="72">
        <f t="shared" si="2"/>
        <v>0</v>
      </c>
      <c r="I39" s="77"/>
      <c r="J39" s="92"/>
    </row>
    <row r="40" spans="1:10" ht="14.25" customHeight="1" x14ac:dyDescent="0.55000000000000004">
      <c r="A40" s="223"/>
      <c r="B40" s="245"/>
      <c r="C40" s="226"/>
      <c r="D40" s="75"/>
      <c r="E40" s="70"/>
      <c r="F40" s="71"/>
      <c r="G40" s="72"/>
      <c r="H40" s="72">
        <f t="shared" si="2"/>
        <v>0</v>
      </c>
      <c r="I40" s="77"/>
    </row>
    <row r="41" spans="1:10" ht="14.25" customHeight="1" thickBot="1" x14ac:dyDescent="0.6">
      <c r="A41" s="223"/>
      <c r="B41" s="245"/>
      <c r="C41" s="226"/>
      <c r="D41" s="75"/>
      <c r="E41" s="70"/>
      <c r="F41" s="71"/>
      <c r="G41" s="72"/>
      <c r="H41" s="72">
        <f t="shared" si="2"/>
        <v>0</v>
      </c>
      <c r="I41" s="77"/>
    </row>
    <row r="42" spans="1:10" ht="17.25" customHeight="1" thickTop="1" x14ac:dyDescent="0.55000000000000004">
      <c r="A42" s="223"/>
      <c r="B42" s="245"/>
      <c r="C42" s="227"/>
      <c r="D42" s="237" t="s">
        <v>23</v>
      </c>
      <c r="E42" s="237"/>
      <c r="F42" s="237"/>
      <c r="G42" s="238"/>
      <c r="H42" s="100">
        <f>SUBTOTAL(9,H39:H41)</f>
        <v>0</v>
      </c>
      <c r="I42" s="101"/>
    </row>
    <row r="43" spans="1:10" ht="14.25" customHeight="1" x14ac:dyDescent="0.55000000000000004">
      <c r="A43" s="223"/>
      <c r="B43" s="245"/>
      <c r="C43" s="228" t="s">
        <v>71</v>
      </c>
      <c r="D43" s="75"/>
      <c r="E43" s="70"/>
      <c r="F43" s="71"/>
      <c r="G43" s="72"/>
      <c r="H43" s="72">
        <f>E43*G43</f>
        <v>0</v>
      </c>
      <c r="I43" s="77"/>
      <c r="J43" s="92"/>
    </row>
    <row r="44" spans="1:10" ht="14.25" customHeight="1" x14ac:dyDescent="0.55000000000000004">
      <c r="A44" s="223"/>
      <c r="B44" s="245"/>
      <c r="C44" s="229"/>
      <c r="D44" s="75"/>
      <c r="E44" s="70"/>
      <c r="F44" s="71"/>
      <c r="G44" s="72"/>
      <c r="H44" s="72">
        <f>E44*G44</f>
        <v>0</v>
      </c>
      <c r="I44" s="77"/>
    </row>
    <row r="45" spans="1:10" ht="14.25" customHeight="1" thickBot="1" x14ac:dyDescent="0.6">
      <c r="A45" s="223"/>
      <c r="B45" s="245"/>
      <c r="C45" s="229"/>
      <c r="D45" s="75"/>
      <c r="E45" s="70"/>
      <c r="F45" s="71"/>
      <c r="G45" s="72"/>
      <c r="H45" s="72">
        <f>E45*G45</f>
        <v>0</v>
      </c>
      <c r="I45" s="77"/>
    </row>
    <row r="46" spans="1:10" ht="17.25" customHeight="1" thickTop="1" x14ac:dyDescent="0.55000000000000004">
      <c r="A46" s="223"/>
      <c r="B46" s="245"/>
      <c r="C46" s="230"/>
      <c r="D46" s="237" t="s">
        <v>23</v>
      </c>
      <c r="E46" s="237"/>
      <c r="F46" s="237"/>
      <c r="G46" s="238"/>
      <c r="H46" s="100">
        <f>SUBTOTAL(9,H43:H45)</f>
        <v>0</v>
      </c>
      <c r="I46" s="101"/>
    </row>
    <row r="47" spans="1:10" ht="14.25" customHeight="1" x14ac:dyDescent="0.55000000000000004">
      <c r="A47" s="223"/>
      <c r="B47" s="245"/>
      <c r="C47" s="225" t="s">
        <v>72</v>
      </c>
      <c r="D47" s="75"/>
      <c r="E47" s="70"/>
      <c r="F47" s="71"/>
      <c r="G47" s="72"/>
      <c r="H47" s="72">
        <f t="shared" si="2"/>
        <v>0</v>
      </c>
      <c r="I47" s="77"/>
    </row>
    <row r="48" spans="1:10" ht="14.25" customHeight="1" x14ac:dyDescent="0.55000000000000004">
      <c r="A48" s="223"/>
      <c r="B48" s="245"/>
      <c r="C48" s="225"/>
      <c r="D48" s="75"/>
      <c r="E48" s="70"/>
      <c r="F48" s="71"/>
      <c r="G48" s="72"/>
      <c r="H48" s="72">
        <f t="shared" si="2"/>
        <v>0</v>
      </c>
      <c r="I48" s="77"/>
      <c r="J48" s="92"/>
    </row>
    <row r="49" spans="1:15" ht="14.25" customHeight="1" thickBot="1" x14ac:dyDescent="0.6">
      <c r="A49" s="223"/>
      <c r="B49" s="245"/>
      <c r="C49" s="225"/>
      <c r="D49" s="75"/>
      <c r="E49" s="70"/>
      <c r="F49" s="71"/>
      <c r="G49" s="72"/>
      <c r="H49" s="72">
        <f t="shared" si="2"/>
        <v>0</v>
      </c>
      <c r="I49" s="77"/>
      <c r="J49" s="92"/>
    </row>
    <row r="50" spans="1:15" ht="17.25" customHeight="1" thickTop="1" x14ac:dyDescent="0.55000000000000004">
      <c r="A50" s="223"/>
      <c r="B50" s="245"/>
      <c r="C50" s="231"/>
      <c r="D50" s="237" t="s">
        <v>23</v>
      </c>
      <c r="E50" s="237"/>
      <c r="F50" s="237"/>
      <c r="G50" s="238"/>
      <c r="H50" s="100">
        <f>SUBTOTAL(9,H47:H49)</f>
        <v>0</v>
      </c>
      <c r="I50" s="101"/>
    </row>
    <row r="51" spans="1:15" ht="14.25" customHeight="1" x14ac:dyDescent="0.55000000000000004">
      <c r="A51" s="223"/>
      <c r="B51" s="245"/>
      <c r="C51" s="225" t="s">
        <v>95</v>
      </c>
      <c r="D51" s="75"/>
      <c r="E51" s="70"/>
      <c r="F51" s="71"/>
      <c r="G51" s="72"/>
      <c r="H51" s="72">
        <f>E51*G51</f>
        <v>0</v>
      </c>
      <c r="I51" s="77"/>
    </row>
    <row r="52" spans="1:15" ht="14.25" customHeight="1" x14ac:dyDescent="0.55000000000000004">
      <c r="A52" s="223"/>
      <c r="B52" s="245"/>
      <c r="C52" s="226"/>
      <c r="D52" s="75"/>
      <c r="E52" s="70"/>
      <c r="F52" s="71"/>
      <c r="G52" s="72"/>
      <c r="H52" s="72">
        <f t="shared" si="2"/>
        <v>0</v>
      </c>
      <c r="I52" s="77"/>
    </row>
    <row r="53" spans="1:15" ht="14.25" customHeight="1" thickBot="1" x14ac:dyDescent="0.6">
      <c r="A53" s="223"/>
      <c r="B53" s="245"/>
      <c r="C53" s="226"/>
      <c r="D53" s="75"/>
      <c r="E53" s="70"/>
      <c r="F53" s="71"/>
      <c r="G53" s="72"/>
      <c r="H53" s="72">
        <f t="shared" si="2"/>
        <v>0</v>
      </c>
      <c r="I53" s="77"/>
    </row>
    <row r="54" spans="1:15" ht="17.25" customHeight="1" thickTop="1" x14ac:dyDescent="0.55000000000000004">
      <c r="A54" s="223"/>
      <c r="B54" s="245"/>
      <c r="C54" s="227"/>
      <c r="D54" s="237" t="s">
        <v>23</v>
      </c>
      <c r="E54" s="237"/>
      <c r="F54" s="237"/>
      <c r="G54" s="238"/>
      <c r="H54" s="100">
        <f>SUBTOTAL(9,H51:H53)</f>
        <v>0</v>
      </c>
      <c r="I54" s="101"/>
      <c r="J54" s="92"/>
    </row>
    <row r="55" spans="1:15" ht="14.25" customHeight="1" x14ac:dyDescent="0.55000000000000004">
      <c r="A55" s="223"/>
      <c r="B55" s="245"/>
      <c r="C55" s="250" t="s">
        <v>86</v>
      </c>
      <c r="D55" s="75"/>
      <c r="E55" s="70"/>
      <c r="F55" s="77"/>
      <c r="G55" s="72"/>
      <c r="H55" s="72">
        <f t="shared" si="2"/>
        <v>0</v>
      </c>
      <c r="I55" s="77"/>
      <c r="J55" s="92"/>
    </row>
    <row r="56" spans="1:15" ht="14.25" customHeight="1" x14ac:dyDescent="0.55000000000000004">
      <c r="A56" s="223"/>
      <c r="B56" s="245"/>
      <c r="C56" s="251"/>
      <c r="D56" s="75"/>
      <c r="E56" s="70"/>
      <c r="F56" s="71"/>
      <c r="G56" s="72"/>
      <c r="H56" s="72">
        <f t="shared" si="2"/>
        <v>0</v>
      </c>
      <c r="I56" s="77"/>
    </row>
    <row r="57" spans="1:15" ht="14.25" customHeight="1" thickBot="1" x14ac:dyDescent="0.6">
      <c r="A57" s="223"/>
      <c r="B57" s="245"/>
      <c r="C57" s="251"/>
      <c r="D57" s="75"/>
      <c r="E57" s="70"/>
      <c r="F57" s="71"/>
      <c r="G57" s="72"/>
      <c r="H57" s="72"/>
      <c r="I57" s="77"/>
    </row>
    <row r="58" spans="1:15" ht="17.25" customHeight="1" thickTop="1" x14ac:dyDescent="0.55000000000000004">
      <c r="A58" s="224"/>
      <c r="B58" s="246"/>
      <c r="C58" s="252"/>
      <c r="D58" s="237" t="s">
        <v>23</v>
      </c>
      <c r="E58" s="237"/>
      <c r="F58" s="237"/>
      <c r="G58" s="238"/>
      <c r="H58" s="100">
        <f>SUBTOTAL(9,H55:H57)</f>
        <v>0</v>
      </c>
      <c r="I58" s="101"/>
    </row>
    <row r="59" spans="1:15" ht="23.25" customHeight="1" x14ac:dyDescent="0.55000000000000004">
      <c r="A59" s="253" t="s">
        <v>88</v>
      </c>
      <c r="B59" s="254"/>
      <c r="C59" s="254"/>
      <c r="D59" s="254"/>
      <c r="E59" s="254"/>
      <c r="F59" s="254"/>
      <c r="G59" s="255"/>
      <c r="H59" s="108">
        <f>SUBTOTAL(9,H23:H58)</f>
        <v>0</v>
      </c>
      <c r="I59" s="79"/>
    </row>
    <row r="60" spans="1:15" ht="34.5" customHeight="1" x14ac:dyDescent="0.55000000000000004">
      <c r="A60" s="247" t="s">
        <v>96</v>
      </c>
      <c r="B60" s="248"/>
      <c r="C60" s="248"/>
      <c r="D60" s="248"/>
      <c r="E60" s="248"/>
      <c r="F60" s="248"/>
      <c r="G60" s="249"/>
      <c r="H60" s="108">
        <f>H59-H20</f>
        <v>0</v>
      </c>
      <c r="I60" s="79"/>
      <c r="K60" s="13"/>
      <c r="L60" s="14"/>
      <c r="M60" s="2"/>
      <c r="N60" s="14"/>
      <c r="O60" s="13"/>
    </row>
    <row r="61" spans="1:15" ht="25.9" customHeight="1" x14ac:dyDescent="0.55000000000000004">
      <c r="A61" s="239" t="s">
        <v>101</v>
      </c>
      <c r="B61" s="240"/>
      <c r="C61" s="240"/>
      <c r="D61" s="241" t="s">
        <v>102</v>
      </c>
      <c r="E61" s="242"/>
      <c r="F61" s="242"/>
      <c r="G61" s="243"/>
      <c r="H61" s="110">
        <f>TRUNC(MIN(O60:O62),-3)</f>
        <v>0</v>
      </c>
      <c r="I61" s="80"/>
      <c r="K61" s="13">
        <f>H58</f>
        <v>0</v>
      </c>
      <c r="L61" s="14" t="s">
        <v>20</v>
      </c>
      <c r="M61" s="2">
        <v>0.9</v>
      </c>
      <c r="N61" s="14" t="s">
        <v>21</v>
      </c>
      <c r="O61" s="13">
        <f>K61*M61</f>
        <v>0</v>
      </c>
    </row>
    <row r="62" spans="1:15" x14ac:dyDescent="0.55000000000000004">
      <c r="A62" s="94" t="s">
        <v>73</v>
      </c>
      <c r="J62" s="92"/>
      <c r="K62" s="2"/>
      <c r="L62" s="2"/>
      <c r="M62" s="15"/>
      <c r="N62" s="15" t="s">
        <v>22</v>
      </c>
      <c r="O62" s="13">
        <v>20000000</v>
      </c>
    </row>
    <row r="63" spans="1:15" x14ac:dyDescent="0.55000000000000004">
      <c r="A63" s="94" t="s">
        <v>74</v>
      </c>
    </row>
    <row r="64" spans="1:15" x14ac:dyDescent="0.55000000000000004">
      <c r="A64" s="94" t="s">
        <v>75</v>
      </c>
    </row>
    <row r="65" spans="1:1" x14ac:dyDescent="0.55000000000000004">
      <c r="A65" s="95" t="s">
        <v>76</v>
      </c>
    </row>
    <row r="66" spans="1:1" x14ac:dyDescent="0.55000000000000004">
      <c r="A66" s="94" t="s">
        <v>99</v>
      </c>
    </row>
    <row r="69" spans="1:1" x14ac:dyDescent="0.55000000000000004">
      <c r="A69" s="96"/>
    </row>
  </sheetData>
  <mergeCells count="39">
    <mergeCell ref="B19:C19"/>
    <mergeCell ref="F4:I4"/>
    <mergeCell ref="F5:I5"/>
    <mergeCell ref="F6:I6"/>
    <mergeCell ref="B13:B18"/>
    <mergeCell ref="A9:C9"/>
    <mergeCell ref="A10:A20"/>
    <mergeCell ref="B10:C10"/>
    <mergeCell ref="B11:C11"/>
    <mergeCell ref="B12:C12"/>
    <mergeCell ref="B20:G20"/>
    <mergeCell ref="A7:I7"/>
    <mergeCell ref="C18:G18"/>
    <mergeCell ref="A61:C61"/>
    <mergeCell ref="D61:G61"/>
    <mergeCell ref="B27:B58"/>
    <mergeCell ref="D46:G46"/>
    <mergeCell ref="D50:G50"/>
    <mergeCell ref="D54:G54"/>
    <mergeCell ref="D58:G58"/>
    <mergeCell ref="D42:G42"/>
    <mergeCell ref="A60:G60"/>
    <mergeCell ref="D30:G30"/>
    <mergeCell ref="D34:G34"/>
    <mergeCell ref="D38:G38"/>
    <mergeCell ref="C51:C54"/>
    <mergeCell ref="C55:C58"/>
    <mergeCell ref="A59:G59"/>
    <mergeCell ref="A21:I21"/>
    <mergeCell ref="A22:C22"/>
    <mergeCell ref="A23:A58"/>
    <mergeCell ref="C31:C34"/>
    <mergeCell ref="C35:C38"/>
    <mergeCell ref="C39:C42"/>
    <mergeCell ref="C43:C46"/>
    <mergeCell ref="C47:C50"/>
    <mergeCell ref="C27:C30"/>
    <mergeCell ref="B23:C26"/>
    <mergeCell ref="D26:G26"/>
  </mergeCells>
  <phoneticPr fontId="3"/>
  <printOptions horizontalCentered="1"/>
  <pageMargins left="0.59055118110236227" right="0.59055118110236227" top="0.78740157480314965" bottom="0.78740157480314965" header="0.51181102362204722" footer="0.31496062992125984"/>
  <pageSetup paperSize="9" scale="67" fitToHeight="0" orientation="portrait" blackAndWhite="1"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3C466-9A3F-4A88-A71B-3BD4BA583847}">
  <sheetPr>
    <pageSetUpPr fitToPage="1"/>
  </sheetPr>
  <dimension ref="A1:N22"/>
  <sheetViews>
    <sheetView view="pageBreakPreview" zoomScaleNormal="100" zoomScaleSheetLayoutView="100" workbookViewId="0"/>
  </sheetViews>
  <sheetFormatPr defaultColWidth="8.75" defaultRowHeight="13" x14ac:dyDescent="0.2"/>
  <cols>
    <col min="1" max="1" width="3.08203125" style="17" bestFit="1" customWidth="1"/>
    <col min="2" max="2" width="17.75" style="17" customWidth="1"/>
    <col min="3" max="3" width="4.83203125" style="17" customWidth="1"/>
    <col min="4" max="4" width="13" style="17" customWidth="1"/>
    <col min="5" max="5" width="14.33203125" style="17" customWidth="1"/>
    <col min="6" max="6" width="26.83203125" style="17" customWidth="1"/>
    <col min="7" max="8" width="24.25" style="17" customWidth="1"/>
    <col min="9" max="9" width="42.75" style="17" customWidth="1"/>
    <col min="10" max="16384" width="8.75" style="17"/>
  </cols>
  <sheetData>
    <row r="1" spans="1:14" s="1" customFormat="1" ht="20.5" customHeight="1" x14ac:dyDescent="0.55000000000000004">
      <c r="A1" s="1" t="s">
        <v>112</v>
      </c>
      <c r="L1" s="56"/>
      <c r="N1" s="57"/>
    </row>
    <row r="2" spans="1:14" s="1" customFormat="1" ht="20.5" customHeight="1" x14ac:dyDescent="0.55000000000000004">
      <c r="L2" s="56"/>
      <c r="N2" s="57"/>
    </row>
    <row r="3" spans="1:14" s="1" customFormat="1" ht="20.5" customHeight="1" x14ac:dyDescent="0.55000000000000004">
      <c r="A3" s="1" t="s">
        <v>53</v>
      </c>
      <c r="L3" s="56"/>
      <c r="N3" s="57"/>
    </row>
    <row r="4" spans="1:14" s="1" customFormat="1" ht="20.5" customHeight="1" x14ac:dyDescent="0.55000000000000004">
      <c r="H4" s="184" t="s">
        <v>55</v>
      </c>
      <c r="I4" s="184"/>
      <c r="L4" s="56"/>
      <c r="N4" s="57"/>
    </row>
    <row r="5" spans="1:14" s="1" customFormat="1" ht="20.5" customHeight="1" x14ac:dyDescent="0.55000000000000004">
      <c r="H5" s="184" t="s">
        <v>56</v>
      </c>
      <c r="I5" s="184"/>
      <c r="L5" s="56"/>
      <c r="N5" s="57"/>
    </row>
    <row r="6" spans="1:14" s="1" customFormat="1" ht="19.899999999999999" customHeight="1" x14ac:dyDescent="0.55000000000000004">
      <c r="A6" s="55"/>
      <c r="B6" s="55"/>
      <c r="C6" s="55"/>
      <c r="H6" s="184" t="s">
        <v>57</v>
      </c>
      <c r="I6" s="184"/>
      <c r="L6" s="56"/>
      <c r="N6" s="57"/>
    </row>
    <row r="7" spans="1:14" s="1" customFormat="1" ht="19.899999999999999" customHeight="1" x14ac:dyDescent="0.55000000000000004">
      <c r="A7" s="55"/>
      <c r="B7" s="55"/>
      <c r="C7" s="55"/>
      <c r="L7" s="56"/>
      <c r="N7" s="57"/>
    </row>
    <row r="8" spans="1:14" s="66" customFormat="1" ht="25.5" customHeight="1" x14ac:dyDescent="0.55000000000000004">
      <c r="A8" s="267" t="s">
        <v>108</v>
      </c>
      <c r="B8" s="267"/>
      <c r="C8" s="267"/>
      <c r="D8" s="267"/>
      <c r="E8" s="267"/>
      <c r="F8" s="267"/>
      <c r="G8" s="267"/>
      <c r="H8" s="267"/>
      <c r="I8" s="267"/>
    </row>
    <row r="9" spans="1:14" ht="13.15" customHeight="1" x14ac:dyDescent="0.35">
      <c r="A9" s="16"/>
      <c r="B9" s="16"/>
      <c r="C9" s="16"/>
      <c r="D9" s="16"/>
      <c r="E9" s="16"/>
      <c r="F9" s="16"/>
      <c r="G9" s="16"/>
      <c r="H9" s="16"/>
      <c r="I9" s="16"/>
    </row>
    <row r="11" spans="1:14" ht="22.9" customHeight="1" x14ac:dyDescent="0.2">
      <c r="A11" s="270" t="s">
        <v>24</v>
      </c>
      <c r="B11" s="272" t="s">
        <v>25</v>
      </c>
      <c r="C11" s="274" t="s">
        <v>100</v>
      </c>
      <c r="D11" s="275"/>
      <c r="E11" s="276"/>
      <c r="F11" s="272" t="s">
        <v>26</v>
      </c>
      <c r="G11" s="277" t="s">
        <v>27</v>
      </c>
      <c r="H11" s="277" t="s">
        <v>28</v>
      </c>
      <c r="I11" s="277" t="s">
        <v>98</v>
      </c>
    </row>
    <row r="12" spans="1:14" ht="34.9" customHeight="1" x14ac:dyDescent="0.2">
      <c r="A12" s="271"/>
      <c r="B12" s="273"/>
      <c r="C12" s="18" t="s">
        <v>29</v>
      </c>
      <c r="D12" s="19" t="s">
        <v>30</v>
      </c>
      <c r="E12" s="20" t="s">
        <v>31</v>
      </c>
      <c r="F12" s="273"/>
      <c r="G12" s="278"/>
      <c r="H12" s="278"/>
      <c r="I12" s="278"/>
    </row>
    <row r="13" spans="1:14" ht="30" customHeight="1" x14ac:dyDescent="0.2">
      <c r="A13" s="21">
        <v>1</v>
      </c>
      <c r="B13" s="22"/>
      <c r="C13" s="23"/>
      <c r="D13" s="24"/>
      <c r="E13" s="25"/>
      <c r="F13" s="26"/>
      <c r="G13" s="26"/>
      <c r="H13" s="26"/>
      <c r="I13" s="26"/>
    </row>
    <row r="14" spans="1:14" ht="30" customHeight="1" x14ac:dyDescent="0.2">
      <c r="A14" s="21">
        <v>2</v>
      </c>
      <c r="B14" s="22"/>
      <c r="C14" s="23"/>
      <c r="D14" s="24"/>
      <c r="E14" s="25"/>
      <c r="F14" s="26"/>
      <c r="G14" s="26"/>
      <c r="H14" s="26"/>
      <c r="I14" s="27"/>
    </row>
    <row r="15" spans="1:14" ht="30" customHeight="1" x14ac:dyDescent="0.2">
      <c r="A15" s="21">
        <v>3</v>
      </c>
      <c r="B15" s="22"/>
      <c r="C15" s="23"/>
      <c r="D15" s="24"/>
      <c r="E15" s="25"/>
      <c r="F15" s="26"/>
      <c r="G15" s="26"/>
      <c r="H15" s="26"/>
      <c r="I15" s="26"/>
    </row>
    <row r="16" spans="1:14" ht="30" customHeight="1" x14ac:dyDescent="0.2">
      <c r="A16" s="21">
        <v>4</v>
      </c>
      <c r="B16" s="22"/>
      <c r="C16" s="23"/>
      <c r="D16" s="24"/>
      <c r="E16" s="25"/>
      <c r="F16" s="26"/>
      <c r="G16" s="26"/>
      <c r="H16" s="26"/>
      <c r="I16" s="26"/>
    </row>
    <row r="17" spans="1:9" ht="30" customHeight="1" x14ac:dyDescent="0.2">
      <c r="A17" s="21">
        <v>5</v>
      </c>
      <c r="B17" s="22"/>
      <c r="C17" s="23"/>
      <c r="D17" s="24"/>
      <c r="E17" s="25"/>
      <c r="F17" s="26"/>
      <c r="G17" s="26"/>
      <c r="H17" s="26"/>
      <c r="I17" s="26"/>
    </row>
    <row r="18" spans="1:9" ht="30" customHeight="1" x14ac:dyDescent="0.2">
      <c r="A18" s="21">
        <v>6</v>
      </c>
      <c r="B18" s="22"/>
      <c r="C18" s="23"/>
      <c r="D18" s="24"/>
      <c r="E18" s="25"/>
      <c r="F18" s="26"/>
      <c r="G18" s="26"/>
      <c r="H18" s="26"/>
      <c r="I18" s="26"/>
    </row>
    <row r="19" spans="1:9" ht="30" customHeight="1" x14ac:dyDescent="0.2">
      <c r="A19" s="21">
        <v>7</v>
      </c>
      <c r="B19" s="22"/>
      <c r="C19" s="23"/>
      <c r="D19" s="24"/>
      <c r="E19" s="25"/>
      <c r="F19" s="26"/>
      <c r="G19" s="26"/>
      <c r="H19" s="26"/>
      <c r="I19" s="26"/>
    </row>
    <row r="20" spans="1:9" ht="30" customHeight="1" x14ac:dyDescent="0.2">
      <c r="A20" s="21">
        <v>8</v>
      </c>
      <c r="B20" s="22"/>
      <c r="C20" s="23"/>
      <c r="D20" s="24"/>
      <c r="E20" s="25"/>
      <c r="F20" s="26"/>
      <c r="G20" s="26"/>
      <c r="H20" s="26"/>
      <c r="I20" s="26"/>
    </row>
    <row r="21" spans="1:9" ht="30" customHeight="1" x14ac:dyDescent="0.2">
      <c r="A21" s="21">
        <v>9</v>
      </c>
      <c r="B21" s="22"/>
      <c r="C21" s="23"/>
      <c r="D21" s="24"/>
      <c r="E21" s="25"/>
      <c r="F21" s="26"/>
      <c r="G21" s="26"/>
      <c r="H21" s="26"/>
      <c r="I21" s="26"/>
    </row>
    <row r="22" spans="1:9" ht="30" customHeight="1" x14ac:dyDescent="0.2">
      <c r="A22" s="21">
        <v>10</v>
      </c>
      <c r="B22" s="22"/>
      <c r="C22" s="23"/>
      <c r="D22" s="24"/>
      <c r="E22" s="25"/>
      <c r="F22" s="26"/>
      <c r="G22" s="26"/>
      <c r="H22" s="26"/>
      <c r="I22" s="26"/>
    </row>
  </sheetData>
  <mergeCells count="11">
    <mergeCell ref="A8:I8"/>
    <mergeCell ref="H4:I4"/>
    <mergeCell ref="H5:I5"/>
    <mergeCell ref="H6:I6"/>
    <mergeCell ref="A11:A12"/>
    <mergeCell ref="B11:B12"/>
    <mergeCell ref="C11:E11"/>
    <mergeCell ref="F11:F12"/>
    <mergeCell ref="G11:G12"/>
    <mergeCell ref="H11:H12"/>
    <mergeCell ref="I11:I12"/>
  </mergeCells>
  <phoneticPr fontId="3"/>
  <printOptions horizontalCentered="1"/>
  <pageMargins left="0.70866141732283472" right="0.70866141732283472" top="0.9055118110236221" bottom="0.35433070866141736" header="0.9055118110236221" footer="0.31496062992125984"/>
  <pageSetup paperSize="9"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C2B7B-B56B-4148-95AD-EC30B0DE9091}">
  <sheetPr>
    <pageSetUpPr fitToPage="1"/>
  </sheetPr>
  <dimension ref="A1:AL30"/>
  <sheetViews>
    <sheetView view="pageBreakPreview" zoomScale="85" zoomScaleNormal="100" zoomScaleSheetLayoutView="85" workbookViewId="0">
      <selection activeCell="H4" sqref="H4"/>
    </sheetView>
  </sheetViews>
  <sheetFormatPr defaultColWidth="8" defaultRowHeight="13" x14ac:dyDescent="0.2"/>
  <cols>
    <col min="1" max="1" width="3.5" style="28" bestFit="1" customWidth="1"/>
    <col min="2" max="2" width="18.25" style="28" customWidth="1"/>
    <col min="3" max="3" width="8.83203125" style="28" bestFit="1" customWidth="1"/>
    <col min="4" max="12" width="6.83203125" style="28" customWidth="1"/>
    <col min="13" max="13" width="11.83203125" style="28" customWidth="1"/>
    <col min="14" max="14" width="6.83203125" style="28" customWidth="1"/>
    <col min="15" max="15" width="11.83203125" style="28" customWidth="1"/>
    <col min="16" max="16" width="6.83203125" style="28" customWidth="1"/>
    <col min="17" max="17" width="11.83203125" style="28" customWidth="1"/>
    <col min="18" max="18" width="6.83203125" style="28" customWidth="1"/>
    <col min="19" max="19" width="11.83203125" style="28" customWidth="1"/>
    <col min="20" max="20" width="6.83203125" style="28" customWidth="1"/>
    <col min="21" max="21" width="11.83203125" style="28" customWidth="1"/>
    <col min="22" max="22" width="6.83203125" style="28" customWidth="1"/>
    <col min="23" max="23" width="11.83203125" style="28" customWidth="1"/>
    <col min="24" max="24" width="6.83203125" style="28" customWidth="1"/>
    <col min="25" max="25" width="11.83203125" style="28" customWidth="1"/>
    <col min="26" max="26" width="6.83203125" style="28" customWidth="1"/>
    <col min="27" max="27" width="11.83203125" style="28" customWidth="1"/>
    <col min="28" max="28" width="6.83203125" style="28" customWidth="1"/>
    <col min="29" max="29" width="11.83203125" style="28" customWidth="1"/>
    <col min="30" max="30" width="8" style="28" customWidth="1"/>
    <col min="31" max="16384" width="8" style="28"/>
  </cols>
  <sheetData>
    <row r="1" spans="1:30" s="1" customFormat="1" ht="20.5" customHeight="1" x14ac:dyDescent="0.55000000000000004">
      <c r="A1" s="1" t="s">
        <v>113</v>
      </c>
      <c r="I1" s="56"/>
      <c r="J1" s="56"/>
      <c r="L1" s="57"/>
    </row>
    <row r="2" spans="1:30" s="1" customFormat="1" ht="20.5" customHeight="1" x14ac:dyDescent="0.55000000000000004">
      <c r="I2" s="56"/>
      <c r="J2" s="56"/>
      <c r="L2" s="57"/>
    </row>
    <row r="3" spans="1:30" s="1" customFormat="1" ht="20.5" customHeight="1" x14ac:dyDescent="0.55000000000000004">
      <c r="A3" s="1" t="s">
        <v>53</v>
      </c>
      <c r="I3" s="56"/>
      <c r="J3" s="56"/>
      <c r="L3" s="57"/>
    </row>
    <row r="4" spans="1:30" s="1" customFormat="1" ht="20.5" customHeight="1" x14ac:dyDescent="0.55000000000000004">
      <c r="I4" s="56"/>
      <c r="J4" s="56"/>
      <c r="L4" s="57"/>
      <c r="X4" s="184" t="s">
        <v>55</v>
      </c>
      <c r="Y4" s="184"/>
      <c r="Z4" s="184"/>
      <c r="AA4" s="184"/>
      <c r="AB4" s="184"/>
      <c r="AC4" s="184"/>
    </row>
    <row r="5" spans="1:30" s="1" customFormat="1" ht="20.5" customHeight="1" x14ac:dyDescent="0.55000000000000004">
      <c r="I5" s="56"/>
      <c r="J5" s="56"/>
      <c r="L5" s="57"/>
      <c r="X5" s="184" t="s">
        <v>56</v>
      </c>
      <c r="Y5" s="184"/>
      <c r="Z5" s="184"/>
      <c r="AA5" s="184"/>
      <c r="AB5" s="184"/>
      <c r="AC5" s="184"/>
    </row>
    <row r="6" spans="1:30" s="1" customFormat="1" ht="19.899999999999999" customHeight="1" x14ac:dyDescent="0.55000000000000004">
      <c r="A6" s="55"/>
      <c r="I6" s="56"/>
      <c r="J6" s="56"/>
      <c r="L6" s="57"/>
      <c r="X6" s="184" t="s">
        <v>57</v>
      </c>
      <c r="Y6" s="184"/>
      <c r="Z6" s="184"/>
      <c r="AA6" s="184"/>
      <c r="AB6" s="184"/>
      <c r="AC6" s="184"/>
    </row>
    <row r="7" spans="1:30" s="1" customFormat="1" ht="19.899999999999999" customHeight="1" x14ac:dyDescent="0.55000000000000004">
      <c r="A7" s="55"/>
      <c r="I7" s="56"/>
      <c r="J7" s="56"/>
      <c r="L7" s="57"/>
    </row>
    <row r="8" spans="1:30" ht="30" customHeight="1" x14ac:dyDescent="0.2">
      <c r="A8" s="287" t="s">
        <v>109</v>
      </c>
      <c r="B8" s="287"/>
      <c r="C8" s="287"/>
      <c r="D8" s="287"/>
      <c r="E8" s="287"/>
      <c r="F8" s="287"/>
      <c r="G8" s="287"/>
      <c r="H8" s="287"/>
      <c r="I8" s="287"/>
      <c r="J8" s="287"/>
      <c r="K8" s="287"/>
      <c r="L8" s="287"/>
      <c r="M8" s="287"/>
      <c r="N8" s="287"/>
      <c r="O8" s="287"/>
      <c r="P8" s="287"/>
      <c r="Q8" s="287"/>
      <c r="R8" s="287"/>
      <c r="S8" s="287"/>
      <c r="T8" s="287"/>
      <c r="U8" s="287"/>
      <c r="V8" s="287"/>
      <c r="W8" s="287"/>
      <c r="X8" s="287"/>
      <c r="Y8" s="287"/>
      <c r="Z8" s="287"/>
      <c r="AA8" s="287"/>
      <c r="AB8" s="287"/>
      <c r="AC8" s="287"/>
    </row>
    <row r="9" spans="1:30" ht="13.5" thickBot="1" x14ac:dyDescent="0.25">
      <c r="D9" s="29"/>
      <c r="E9" s="29"/>
      <c r="F9" s="29"/>
      <c r="G9" s="29"/>
      <c r="H9" s="29"/>
      <c r="I9" s="29"/>
      <c r="J9" s="29"/>
      <c r="K9" s="29"/>
    </row>
    <row r="10" spans="1:30" ht="27.65" customHeight="1" x14ac:dyDescent="0.2">
      <c r="A10" s="290" t="s">
        <v>24</v>
      </c>
      <c r="B10" s="282" t="s">
        <v>25</v>
      </c>
      <c r="C10" s="282" t="s">
        <v>32</v>
      </c>
      <c r="D10" s="284"/>
      <c r="E10" s="284"/>
      <c r="F10" s="284"/>
      <c r="G10" s="284"/>
      <c r="H10" s="284"/>
      <c r="I10" s="284"/>
      <c r="J10" s="284"/>
      <c r="K10" s="284"/>
      <c r="L10" s="285" t="s">
        <v>33</v>
      </c>
      <c r="M10" s="286"/>
      <c r="N10" s="280">
        <f>D11</f>
        <v>7</v>
      </c>
      <c r="O10" s="281"/>
      <c r="P10" s="280">
        <f>E11</f>
        <v>8</v>
      </c>
      <c r="Q10" s="281"/>
      <c r="R10" s="280">
        <f>F11</f>
        <v>9</v>
      </c>
      <c r="S10" s="281"/>
      <c r="T10" s="280">
        <f>G11</f>
        <v>10</v>
      </c>
      <c r="U10" s="281"/>
      <c r="V10" s="280">
        <f>H11</f>
        <v>11</v>
      </c>
      <c r="W10" s="281"/>
      <c r="X10" s="280">
        <f>I11</f>
        <v>12</v>
      </c>
      <c r="Y10" s="281"/>
      <c r="Z10" s="280">
        <f>J11</f>
        <v>1</v>
      </c>
      <c r="AA10" s="281"/>
      <c r="AB10" s="280">
        <f>K11</f>
        <v>2</v>
      </c>
      <c r="AC10" s="281"/>
      <c r="AD10" s="111"/>
    </row>
    <row r="11" spans="1:30" ht="31.9" customHeight="1" x14ac:dyDescent="0.2">
      <c r="A11" s="291"/>
      <c r="B11" s="283"/>
      <c r="C11" s="283"/>
      <c r="D11" s="30">
        <v>7</v>
      </c>
      <c r="E11" s="30">
        <v>8</v>
      </c>
      <c r="F11" s="30">
        <v>9</v>
      </c>
      <c r="G11" s="30">
        <v>10</v>
      </c>
      <c r="H11" s="30">
        <v>11</v>
      </c>
      <c r="I11" s="30">
        <v>12</v>
      </c>
      <c r="J11" s="30">
        <v>1</v>
      </c>
      <c r="K11" s="30">
        <v>2</v>
      </c>
      <c r="L11" s="31" t="s">
        <v>34</v>
      </c>
      <c r="M11" s="32" t="s">
        <v>35</v>
      </c>
      <c r="N11" s="33" t="s">
        <v>34</v>
      </c>
      <c r="O11" s="34" t="s">
        <v>2</v>
      </c>
      <c r="P11" s="33" t="s">
        <v>34</v>
      </c>
      <c r="Q11" s="34" t="s">
        <v>2</v>
      </c>
      <c r="R11" s="33" t="s">
        <v>34</v>
      </c>
      <c r="S11" s="34" t="s">
        <v>2</v>
      </c>
      <c r="T11" s="33" t="s">
        <v>34</v>
      </c>
      <c r="U11" s="34" t="s">
        <v>2</v>
      </c>
      <c r="V11" s="33" t="s">
        <v>34</v>
      </c>
      <c r="W11" s="34" t="s">
        <v>2</v>
      </c>
      <c r="X11" s="33" t="s">
        <v>34</v>
      </c>
      <c r="Y11" s="34" t="s">
        <v>2</v>
      </c>
      <c r="Z11" s="33" t="s">
        <v>34</v>
      </c>
      <c r="AA11" s="34" t="s">
        <v>2</v>
      </c>
      <c r="AB11" s="33" t="s">
        <v>34</v>
      </c>
      <c r="AC11" s="34" t="s">
        <v>35</v>
      </c>
      <c r="AD11" s="111"/>
    </row>
    <row r="12" spans="1:30" ht="30" customHeight="1" x14ac:dyDescent="0.2">
      <c r="A12" s="35">
        <v>1</v>
      </c>
      <c r="B12" s="36">
        <f>【様式５】その３人件費計上事業従事者台帳!$B13</f>
        <v>0</v>
      </c>
      <c r="C12" s="37">
        <f>【様式５】その３人件費計上事業従事者台帳!E13</f>
        <v>0</v>
      </c>
      <c r="D12" s="38"/>
      <c r="E12" s="38"/>
      <c r="F12" s="38"/>
      <c r="G12" s="38"/>
      <c r="H12" s="38"/>
      <c r="I12" s="38"/>
      <c r="J12" s="38"/>
      <c r="K12" s="38"/>
      <c r="L12" s="39">
        <f>SUM(N12,P12,R12,T12,V12,X12,Z12,AB12)</f>
        <v>0</v>
      </c>
      <c r="M12" s="40">
        <f>SUM(O12,Q12,S12,U12,W12,Y12,AA12,AC12)</f>
        <v>0</v>
      </c>
      <c r="N12" s="43">
        <f t="shared" ref="N12:N21" si="0">D12</f>
        <v>0</v>
      </c>
      <c r="O12" s="42">
        <f t="shared" ref="O12:O21" si="1">$D12*$C12</f>
        <v>0</v>
      </c>
      <c r="P12" s="43">
        <f t="shared" ref="P12:P21" si="2">E12</f>
        <v>0</v>
      </c>
      <c r="Q12" s="42">
        <f t="shared" ref="Q12:Q21" si="3">$E12*$C12</f>
        <v>0</v>
      </c>
      <c r="R12" s="43">
        <f t="shared" ref="R12:R21" si="4">F12</f>
        <v>0</v>
      </c>
      <c r="S12" s="42">
        <f t="shared" ref="S12:S21" si="5">$F12*$C12</f>
        <v>0</v>
      </c>
      <c r="T12" s="41">
        <f t="shared" ref="T12:T21" si="6">G12</f>
        <v>0</v>
      </c>
      <c r="U12" s="42">
        <f t="shared" ref="U12:U21" si="7">$G12*$C12</f>
        <v>0</v>
      </c>
      <c r="V12" s="43">
        <f t="shared" ref="V12:V21" si="8">H12</f>
        <v>0</v>
      </c>
      <c r="W12" s="42">
        <f t="shared" ref="W12:W21" si="9">$H12*$C12</f>
        <v>0</v>
      </c>
      <c r="X12" s="41">
        <f t="shared" ref="X12:X21" si="10">I12</f>
        <v>0</v>
      </c>
      <c r="Y12" s="42">
        <f t="shared" ref="Y12:Y21" si="11">$I12*$C12</f>
        <v>0</v>
      </c>
      <c r="Z12" s="41">
        <f t="shared" ref="Z12:Z21" si="12">J12</f>
        <v>0</v>
      </c>
      <c r="AA12" s="42">
        <f t="shared" ref="AA12:AA21" si="13">$J12*$C12</f>
        <v>0</v>
      </c>
      <c r="AB12" s="41">
        <f t="shared" ref="AB12:AB21" si="14">K12</f>
        <v>0</v>
      </c>
      <c r="AC12" s="42">
        <f t="shared" ref="AC12:AC21" si="15">$K12*$C12</f>
        <v>0</v>
      </c>
      <c r="AD12" s="111"/>
    </row>
    <row r="13" spans="1:30" ht="30" customHeight="1" x14ac:dyDescent="0.2">
      <c r="A13" s="44">
        <v>2</v>
      </c>
      <c r="B13" s="45">
        <f>【様式５】その３人件費計上事業従事者台帳!$B14</f>
        <v>0</v>
      </c>
      <c r="C13" s="46">
        <f>【様式５】その３人件費計上事業従事者台帳!E14</f>
        <v>0</v>
      </c>
      <c r="D13" s="47"/>
      <c r="E13" s="47"/>
      <c r="F13" s="47"/>
      <c r="G13" s="47"/>
      <c r="H13" s="47"/>
      <c r="I13" s="47"/>
      <c r="J13" s="47"/>
      <c r="K13" s="47"/>
      <c r="L13" s="39">
        <f t="shared" ref="L13:L21" si="16">SUM(N13,P13,R13,T13,V13,X13,Z13,AB13)</f>
        <v>0</v>
      </c>
      <c r="M13" s="40">
        <f>SUM(O13,Q13,S13,U13,W13,Y13,AA13,AC13)</f>
        <v>0</v>
      </c>
      <c r="N13" s="49">
        <f t="shared" si="0"/>
        <v>0</v>
      </c>
      <c r="O13" s="42">
        <f t="shared" si="1"/>
        <v>0</v>
      </c>
      <c r="P13" s="49">
        <f t="shared" si="2"/>
        <v>0</v>
      </c>
      <c r="Q13" s="42">
        <f t="shared" si="3"/>
        <v>0</v>
      </c>
      <c r="R13" s="49">
        <f t="shared" si="4"/>
        <v>0</v>
      </c>
      <c r="S13" s="42">
        <f t="shared" si="5"/>
        <v>0</v>
      </c>
      <c r="T13" s="48">
        <f t="shared" si="6"/>
        <v>0</v>
      </c>
      <c r="U13" s="42">
        <f t="shared" si="7"/>
        <v>0</v>
      </c>
      <c r="V13" s="49">
        <f t="shared" si="8"/>
        <v>0</v>
      </c>
      <c r="W13" s="42">
        <f t="shared" si="9"/>
        <v>0</v>
      </c>
      <c r="X13" s="50">
        <f t="shared" si="10"/>
        <v>0</v>
      </c>
      <c r="Y13" s="42">
        <f t="shared" si="11"/>
        <v>0</v>
      </c>
      <c r="Z13" s="41">
        <f t="shared" si="12"/>
        <v>0</v>
      </c>
      <c r="AA13" s="42">
        <f t="shared" si="13"/>
        <v>0</v>
      </c>
      <c r="AB13" s="48">
        <f t="shared" si="14"/>
        <v>0</v>
      </c>
      <c r="AC13" s="42">
        <f t="shared" si="15"/>
        <v>0</v>
      </c>
      <c r="AD13" s="111"/>
    </row>
    <row r="14" spans="1:30" ht="30" customHeight="1" x14ac:dyDescent="0.2">
      <c r="A14" s="44">
        <v>3</v>
      </c>
      <c r="B14" s="45">
        <f>【様式５】その３人件費計上事業従事者台帳!$B15</f>
        <v>0</v>
      </c>
      <c r="C14" s="46">
        <f>【様式５】その３人件費計上事業従事者台帳!E15</f>
        <v>0</v>
      </c>
      <c r="D14" s="47"/>
      <c r="E14" s="47"/>
      <c r="F14" s="47"/>
      <c r="G14" s="47"/>
      <c r="H14" s="47"/>
      <c r="I14" s="47"/>
      <c r="J14" s="47"/>
      <c r="K14" s="47"/>
      <c r="L14" s="39">
        <f t="shared" si="16"/>
        <v>0</v>
      </c>
      <c r="M14" s="40">
        <f>SUM(O14,Q14,S14,U14,W14,Y14,AA14,AC14)</f>
        <v>0</v>
      </c>
      <c r="N14" s="49">
        <f t="shared" si="0"/>
        <v>0</v>
      </c>
      <c r="O14" s="42">
        <f t="shared" si="1"/>
        <v>0</v>
      </c>
      <c r="P14" s="49">
        <f t="shared" si="2"/>
        <v>0</v>
      </c>
      <c r="Q14" s="42">
        <f t="shared" si="3"/>
        <v>0</v>
      </c>
      <c r="R14" s="49">
        <f t="shared" si="4"/>
        <v>0</v>
      </c>
      <c r="S14" s="42">
        <f t="shared" si="5"/>
        <v>0</v>
      </c>
      <c r="T14" s="48">
        <f t="shared" si="6"/>
        <v>0</v>
      </c>
      <c r="U14" s="42">
        <f t="shared" si="7"/>
        <v>0</v>
      </c>
      <c r="V14" s="50">
        <f t="shared" si="8"/>
        <v>0</v>
      </c>
      <c r="W14" s="42">
        <f t="shared" si="9"/>
        <v>0</v>
      </c>
      <c r="X14" s="50">
        <f t="shared" si="10"/>
        <v>0</v>
      </c>
      <c r="Y14" s="42">
        <f t="shared" si="11"/>
        <v>0</v>
      </c>
      <c r="Z14" s="41">
        <f t="shared" si="12"/>
        <v>0</v>
      </c>
      <c r="AA14" s="42">
        <f t="shared" si="13"/>
        <v>0</v>
      </c>
      <c r="AB14" s="48">
        <f t="shared" si="14"/>
        <v>0</v>
      </c>
      <c r="AC14" s="42">
        <f t="shared" si="15"/>
        <v>0</v>
      </c>
      <c r="AD14" s="111"/>
    </row>
    <row r="15" spans="1:30" ht="30" customHeight="1" x14ac:dyDescent="0.2">
      <c r="A15" s="44">
        <v>4</v>
      </c>
      <c r="B15" s="45">
        <f>【様式５】その３人件費計上事業従事者台帳!$B16</f>
        <v>0</v>
      </c>
      <c r="C15" s="46">
        <f>【様式５】その３人件費計上事業従事者台帳!E16</f>
        <v>0</v>
      </c>
      <c r="D15" s="47"/>
      <c r="E15" s="47"/>
      <c r="F15" s="47"/>
      <c r="G15" s="47"/>
      <c r="H15" s="47"/>
      <c r="I15" s="47"/>
      <c r="J15" s="47"/>
      <c r="K15" s="47"/>
      <c r="L15" s="39">
        <f t="shared" si="16"/>
        <v>0</v>
      </c>
      <c r="M15" s="40">
        <f>SUM(O15,Q15,S15,U15,W15,Y15,AA15,AC15)</f>
        <v>0</v>
      </c>
      <c r="N15" s="49">
        <f t="shared" si="0"/>
        <v>0</v>
      </c>
      <c r="O15" s="42">
        <f t="shared" si="1"/>
        <v>0</v>
      </c>
      <c r="P15" s="49">
        <f t="shared" si="2"/>
        <v>0</v>
      </c>
      <c r="Q15" s="42">
        <f t="shared" si="3"/>
        <v>0</v>
      </c>
      <c r="R15" s="49">
        <f t="shared" si="4"/>
        <v>0</v>
      </c>
      <c r="S15" s="42">
        <f t="shared" si="5"/>
        <v>0</v>
      </c>
      <c r="T15" s="48">
        <f t="shared" si="6"/>
        <v>0</v>
      </c>
      <c r="U15" s="42">
        <f t="shared" si="7"/>
        <v>0</v>
      </c>
      <c r="V15" s="50">
        <f t="shared" si="8"/>
        <v>0</v>
      </c>
      <c r="W15" s="42">
        <f t="shared" si="9"/>
        <v>0</v>
      </c>
      <c r="X15" s="50">
        <f t="shared" si="10"/>
        <v>0</v>
      </c>
      <c r="Y15" s="42">
        <f t="shared" si="11"/>
        <v>0</v>
      </c>
      <c r="Z15" s="41">
        <f t="shared" si="12"/>
        <v>0</v>
      </c>
      <c r="AA15" s="42">
        <f t="shared" si="13"/>
        <v>0</v>
      </c>
      <c r="AB15" s="48">
        <f t="shared" si="14"/>
        <v>0</v>
      </c>
      <c r="AC15" s="42">
        <f t="shared" si="15"/>
        <v>0</v>
      </c>
      <c r="AD15" s="111"/>
    </row>
    <row r="16" spans="1:30" ht="30" customHeight="1" x14ac:dyDescent="0.2">
      <c r="A16" s="44">
        <v>5</v>
      </c>
      <c r="B16" s="45">
        <f>【様式５】その３人件費計上事業従事者台帳!$B17</f>
        <v>0</v>
      </c>
      <c r="C16" s="46">
        <f>【様式５】その３人件費計上事業従事者台帳!E17</f>
        <v>0</v>
      </c>
      <c r="D16" s="47"/>
      <c r="E16" s="47"/>
      <c r="F16" s="47"/>
      <c r="G16" s="47"/>
      <c r="H16" s="47"/>
      <c r="I16" s="47"/>
      <c r="J16" s="47"/>
      <c r="K16" s="47"/>
      <c r="L16" s="39">
        <f t="shared" si="16"/>
        <v>0</v>
      </c>
      <c r="M16" s="40">
        <f>SUM(O16,Q16,S16,U16,W16,Y16,AA16,AC16)</f>
        <v>0</v>
      </c>
      <c r="N16" s="49">
        <f t="shared" si="0"/>
        <v>0</v>
      </c>
      <c r="O16" s="42">
        <f t="shared" si="1"/>
        <v>0</v>
      </c>
      <c r="P16" s="49">
        <f t="shared" si="2"/>
        <v>0</v>
      </c>
      <c r="Q16" s="42">
        <f t="shared" si="3"/>
        <v>0</v>
      </c>
      <c r="R16" s="49">
        <f t="shared" si="4"/>
        <v>0</v>
      </c>
      <c r="S16" s="42">
        <f t="shared" si="5"/>
        <v>0</v>
      </c>
      <c r="T16" s="50">
        <f t="shared" si="6"/>
        <v>0</v>
      </c>
      <c r="U16" s="42">
        <f t="shared" si="7"/>
        <v>0</v>
      </c>
      <c r="V16" s="50">
        <f t="shared" si="8"/>
        <v>0</v>
      </c>
      <c r="W16" s="42">
        <f t="shared" si="9"/>
        <v>0</v>
      </c>
      <c r="X16" s="50">
        <f t="shared" si="10"/>
        <v>0</v>
      </c>
      <c r="Y16" s="42">
        <f t="shared" si="11"/>
        <v>0</v>
      </c>
      <c r="Z16" s="41">
        <f t="shared" si="12"/>
        <v>0</v>
      </c>
      <c r="AA16" s="42">
        <f t="shared" si="13"/>
        <v>0</v>
      </c>
      <c r="AB16" s="48">
        <f t="shared" si="14"/>
        <v>0</v>
      </c>
      <c r="AC16" s="42">
        <f t="shared" si="15"/>
        <v>0</v>
      </c>
      <c r="AD16" s="111"/>
    </row>
    <row r="17" spans="1:38" ht="30" customHeight="1" x14ac:dyDescent="0.2">
      <c r="A17" s="44">
        <v>6</v>
      </c>
      <c r="B17" s="45">
        <f>【様式５】その３人件費計上事業従事者台帳!$B18</f>
        <v>0</v>
      </c>
      <c r="C17" s="46">
        <f>【様式５】その３人件費計上事業従事者台帳!E18</f>
        <v>0</v>
      </c>
      <c r="D17" s="47"/>
      <c r="E17" s="47"/>
      <c r="F17" s="47"/>
      <c r="G17" s="47"/>
      <c r="H17" s="47"/>
      <c r="I17" s="47"/>
      <c r="J17" s="47"/>
      <c r="K17" s="47"/>
      <c r="L17" s="39">
        <f t="shared" si="16"/>
        <v>0</v>
      </c>
      <c r="M17" s="40">
        <f t="shared" ref="M13:M21" si="17">SUM(O17,Q17,S17,U17,W17,Y17,AA17,AC17)</f>
        <v>0</v>
      </c>
      <c r="N17" s="49">
        <f t="shared" si="0"/>
        <v>0</v>
      </c>
      <c r="O17" s="42">
        <f t="shared" si="1"/>
        <v>0</v>
      </c>
      <c r="P17" s="49">
        <f t="shared" si="2"/>
        <v>0</v>
      </c>
      <c r="Q17" s="42">
        <f t="shared" si="3"/>
        <v>0</v>
      </c>
      <c r="R17" s="49">
        <f t="shared" si="4"/>
        <v>0</v>
      </c>
      <c r="S17" s="42">
        <f t="shared" si="5"/>
        <v>0</v>
      </c>
      <c r="T17" s="50">
        <f t="shared" si="6"/>
        <v>0</v>
      </c>
      <c r="U17" s="42">
        <f t="shared" si="7"/>
        <v>0</v>
      </c>
      <c r="V17" s="50">
        <f t="shared" si="8"/>
        <v>0</v>
      </c>
      <c r="W17" s="42">
        <f t="shared" si="9"/>
        <v>0</v>
      </c>
      <c r="X17" s="50">
        <f t="shared" si="10"/>
        <v>0</v>
      </c>
      <c r="Y17" s="42">
        <f t="shared" si="11"/>
        <v>0</v>
      </c>
      <c r="Z17" s="41">
        <f t="shared" si="12"/>
        <v>0</v>
      </c>
      <c r="AA17" s="42">
        <f t="shared" si="13"/>
        <v>0</v>
      </c>
      <c r="AB17" s="48">
        <f t="shared" si="14"/>
        <v>0</v>
      </c>
      <c r="AC17" s="42">
        <f t="shared" si="15"/>
        <v>0</v>
      </c>
      <c r="AD17" s="111"/>
    </row>
    <row r="18" spans="1:38" ht="30" customHeight="1" x14ac:dyDescent="0.2">
      <c r="A18" s="44">
        <v>7</v>
      </c>
      <c r="B18" s="45">
        <f>【様式５】その３人件費計上事業従事者台帳!$B19</f>
        <v>0</v>
      </c>
      <c r="C18" s="46">
        <f>【様式５】その３人件費計上事業従事者台帳!E19</f>
        <v>0</v>
      </c>
      <c r="D18" s="47"/>
      <c r="E18" s="47"/>
      <c r="F18" s="47"/>
      <c r="G18" s="47"/>
      <c r="H18" s="47"/>
      <c r="I18" s="47"/>
      <c r="J18" s="47"/>
      <c r="K18" s="47"/>
      <c r="L18" s="39">
        <f t="shared" si="16"/>
        <v>0</v>
      </c>
      <c r="M18" s="40">
        <f t="shared" si="17"/>
        <v>0</v>
      </c>
      <c r="N18" s="48">
        <f t="shared" si="0"/>
        <v>0</v>
      </c>
      <c r="O18" s="42">
        <f t="shared" si="1"/>
        <v>0</v>
      </c>
      <c r="P18" s="48">
        <f t="shared" si="2"/>
        <v>0</v>
      </c>
      <c r="Q18" s="42">
        <f t="shared" si="3"/>
        <v>0</v>
      </c>
      <c r="R18" s="48">
        <f t="shared" si="4"/>
        <v>0</v>
      </c>
      <c r="S18" s="42">
        <f t="shared" si="5"/>
        <v>0</v>
      </c>
      <c r="T18" s="50">
        <f t="shared" si="6"/>
        <v>0</v>
      </c>
      <c r="U18" s="42">
        <f t="shared" si="7"/>
        <v>0</v>
      </c>
      <c r="V18" s="50">
        <f t="shared" si="8"/>
        <v>0</v>
      </c>
      <c r="W18" s="42">
        <f t="shared" si="9"/>
        <v>0</v>
      </c>
      <c r="X18" s="50">
        <f t="shared" si="10"/>
        <v>0</v>
      </c>
      <c r="Y18" s="42">
        <f t="shared" si="11"/>
        <v>0</v>
      </c>
      <c r="Z18" s="41">
        <f t="shared" si="12"/>
        <v>0</v>
      </c>
      <c r="AA18" s="42">
        <f t="shared" si="13"/>
        <v>0</v>
      </c>
      <c r="AB18" s="48">
        <f t="shared" si="14"/>
        <v>0</v>
      </c>
      <c r="AC18" s="42">
        <f t="shared" si="15"/>
        <v>0</v>
      </c>
      <c r="AD18" s="111"/>
    </row>
    <row r="19" spans="1:38" ht="30" customHeight="1" x14ac:dyDescent="0.2">
      <c r="A19" s="44">
        <v>8</v>
      </c>
      <c r="B19" s="45">
        <f>【様式５】その３人件費計上事業従事者台帳!$B20</f>
        <v>0</v>
      </c>
      <c r="C19" s="46">
        <f>【様式５】その３人件費計上事業従事者台帳!E20</f>
        <v>0</v>
      </c>
      <c r="D19" s="47"/>
      <c r="E19" s="47"/>
      <c r="F19" s="47"/>
      <c r="G19" s="47"/>
      <c r="H19" s="47"/>
      <c r="I19" s="47"/>
      <c r="J19" s="47"/>
      <c r="K19" s="47"/>
      <c r="L19" s="39">
        <f t="shared" si="16"/>
        <v>0</v>
      </c>
      <c r="M19" s="40">
        <f t="shared" si="17"/>
        <v>0</v>
      </c>
      <c r="N19" s="48">
        <f t="shared" si="0"/>
        <v>0</v>
      </c>
      <c r="O19" s="42">
        <f t="shared" si="1"/>
        <v>0</v>
      </c>
      <c r="P19" s="48">
        <f t="shared" si="2"/>
        <v>0</v>
      </c>
      <c r="Q19" s="42">
        <f t="shared" si="3"/>
        <v>0</v>
      </c>
      <c r="R19" s="48">
        <f t="shared" si="4"/>
        <v>0</v>
      </c>
      <c r="S19" s="42">
        <f t="shared" si="5"/>
        <v>0</v>
      </c>
      <c r="T19" s="50">
        <f t="shared" si="6"/>
        <v>0</v>
      </c>
      <c r="U19" s="42">
        <f t="shared" si="7"/>
        <v>0</v>
      </c>
      <c r="V19" s="50">
        <f t="shared" si="8"/>
        <v>0</v>
      </c>
      <c r="W19" s="42">
        <f t="shared" si="9"/>
        <v>0</v>
      </c>
      <c r="X19" s="50">
        <f t="shared" si="10"/>
        <v>0</v>
      </c>
      <c r="Y19" s="42">
        <f t="shared" si="11"/>
        <v>0</v>
      </c>
      <c r="Z19" s="41">
        <f t="shared" si="12"/>
        <v>0</v>
      </c>
      <c r="AA19" s="42">
        <f t="shared" si="13"/>
        <v>0</v>
      </c>
      <c r="AB19" s="48">
        <f t="shared" si="14"/>
        <v>0</v>
      </c>
      <c r="AC19" s="42">
        <f t="shared" si="15"/>
        <v>0</v>
      </c>
      <c r="AD19" s="111"/>
    </row>
    <row r="20" spans="1:38" ht="30" customHeight="1" x14ac:dyDescent="0.2">
      <c r="A20" s="44">
        <v>9</v>
      </c>
      <c r="B20" s="45">
        <f>【様式５】その３人件費計上事業従事者台帳!$B21</f>
        <v>0</v>
      </c>
      <c r="C20" s="46">
        <f>【様式５】その３人件費計上事業従事者台帳!E21</f>
        <v>0</v>
      </c>
      <c r="D20" s="47"/>
      <c r="E20" s="47"/>
      <c r="F20" s="47"/>
      <c r="G20" s="47"/>
      <c r="H20" s="47"/>
      <c r="I20" s="47"/>
      <c r="J20" s="47"/>
      <c r="K20" s="47"/>
      <c r="L20" s="39">
        <f t="shared" si="16"/>
        <v>0</v>
      </c>
      <c r="M20" s="40">
        <f t="shared" si="17"/>
        <v>0</v>
      </c>
      <c r="N20" s="48">
        <f t="shared" si="0"/>
        <v>0</v>
      </c>
      <c r="O20" s="42">
        <f t="shared" si="1"/>
        <v>0</v>
      </c>
      <c r="P20" s="48">
        <f t="shared" si="2"/>
        <v>0</v>
      </c>
      <c r="Q20" s="42">
        <f t="shared" si="3"/>
        <v>0</v>
      </c>
      <c r="R20" s="48">
        <f t="shared" si="4"/>
        <v>0</v>
      </c>
      <c r="S20" s="42">
        <f t="shared" si="5"/>
        <v>0</v>
      </c>
      <c r="T20" s="48">
        <f t="shared" si="6"/>
        <v>0</v>
      </c>
      <c r="U20" s="42">
        <f t="shared" si="7"/>
        <v>0</v>
      </c>
      <c r="V20" s="48">
        <f t="shared" si="8"/>
        <v>0</v>
      </c>
      <c r="W20" s="42">
        <f t="shared" si="9"/>
        <v>0</v>
      </c>
      <c r="X20" s="48">
        <f t="shared" si="10"/>
        <v>0</v>
      </c>
      <c r="Y20" s="42">
        <f t="shared" si="11"/>
        <v>0</v>
      </c>
      <c r="Z20" s="41">
        <f t="shared" si="12"/>
        <v>0</v>
      </c>
      <c r="AA20" s="42">
        <f t="shared" si="13"/>
        <v>0</v>
      </c>
      <c r="AB20" s="48">
        <f t="shared" si="14"/>
        <v>0</v>
      </c>
      <c r="AC20" s="42">
        <f t="shared" si="15"/>
        <v>0</v>
      </c>
      <c r="AD20" s="111"/>
    </row>
    <row r="21" spans="1:38" ht="30" customHeight="1" thickBot="1" x14ac:dyDescent="0.25">
      <c r="A21" s="44">
        <v>10</v>
      </c>
      <c r="B21" s="45">
        <f>【様式５】その３人件費計上事業従事者台帳!$B22</f>
        <v>0</v>
      </c>
      <c r="C21" s="46">
        <f>【様式５】その３人件費計上事業従事者台帳!E22</f>
        <v>0</v>
      </c>
      <c r="D21" s="47"/>
      <c r="E21" s="47"/>
      <c r="F21" s="47"/>
      <c r="G21" s="47"/>
      <c r="H21" s="47"/>
      <c r="I21" s="47"/>
      <c r="J21" s="47"/>
      <c r="K21" s="47"/>
      <c r="L21" s="39">
        <f t="shared" si="16"/>
        <v>0</v>
      </c>
      <c r="M21" s="40">
        <f t="shared" si="17"/>
        <v>0</v>
      </c>
      <c r="N21" s="48">
        <f t="shared" si="0"/>
        <v>0</v>
      </c>
      <c r="O21" s="42">
        <f t="shared" si="1"/>
        <v>0</v>
      </c>
      <c r="P21" s="48">
        <f t="shared" si="2"/>
        <v>0</v>
      </c>
      <c r="Q21" s="42">
        <f t="shared" si="3"/>
        <v>0</v>
      </c>
      <c r="R21" s="48">
        <f t="shared" si="4"/>
        <v>0</v>
      </c>
      <c r="S21" s="42">
        <f t="shared" si="5"/>
        <v>0</v>
      </c>
      <c r="T21" s="48">
        <f t="shared" si="6"/>
        <v>0</v>
      </c>
      <c r="U21" s="42">
        <f t="shared" si="7"/>
        <v>0</v>
      </c>
      <c r="V21" s="48">
        <f t="shared" si="8"/>
        <v>0</v>
      </c>
      <c r="W21" s="42">
        <f t="shared" si="9"/>
        <v>0</v>
      </c>
      <c r="X21" s="48">
        <f t="shared" si="10"/>
        <v>0</v>
      </c>
      <c r="Y21" s="42">
        <f t="shared" si="11"/>
        <v>0</v>
      </c>
      <c r="Z21" s="41">
        <f t="shared" si="12"/>
        <v>0</v>
      </c>
      <c r="AA21" s="42">
        <f t="shared" si="13"/>
        <v>0</v>
      </c>
      <c r="AB21" s="48">
        <f t="shared" si="14"/>
        <v>0</v>
      </c>
      <c r="AC21" s="42">
        <f t="shared" si="15"/>
        <v>0</v>
      </c>
      <c r="AD21" s="111"/>
    </row>
    <row r="22" spans="1:38" ht="30" customHeight="1" thickTop="1" thickBot="1" x14ac:dyDescent="0.25">
      <c r="A22" s="288" t="s">
        <v>36</v>
      </c>
      <c r="B22" s="289"/>
      <c r="C22" s="289"/>
      <c r="D22" s="289"/>
      <c r="E22" s="289"/>
      <c r="F22" s="289"/>
      <c r="G22" s="289"/>
      <c r="H22" s="289"/>
      <c r="I22" s="289"/>
      <c r="J22" s="289"/>
      <c r="K22" s="289"/>
      <c r="L22" s="51">
        <f>SUM(L12:L21)</f>
        <v>0</v>
      </c>
      <c r="M22" s="52">
        <f>SUM(M12:M21)</f>
        <v>0</v>
      </c>
      <c r="N22" s="53">
        <f t="shared" ref="N22:AC22" si="18">SUM(N12:N21)</f>
        <v>0</v>
      </c>
      <c r="O22" s="54">
        <f t="shared" si="18"/>
        <v>0</v>
      </c>
      <c r="P22" s="53">
        <f t="shared" si="18"/>
        <v>0</v>
      </c>
      <c r="Q22" s="54">
        <f t="shared" si="18"/>
        <v>0</v>
      </c>
      <c r="R22" s="53">
        <f t="shared" si="18"/>
        <v>0</v>
      </c>
      <c r="S22" s="54">
        <f t="shared" si="18"/>
        <v>0</v>
      </c>
      <c r="T22" s="53">
        <f t="shared" si="18"/>
        <v>0</v>
      </c>
      <c r="U22" s="54">
        <f t="shared" si="18"/>
        <v>0</v>
      </c>
      <c r="V22" s="53">
        <f t="shared" si="18"/>
        <v>0</v>
      </c>
      <c r="W22" s="54">
        <f t="shared" si="18"/>
        <v>0</v>
      </c>
      <c r="X22" s="53">
        <f t="shared" si="18"/>
        <v>0</v>
      </c>
      <c r="Y22" s="54">
        <f t="shared" si="18"/>
        <v>0</v>
      </c>
      <c r="Z22" s="53">
        <f t="shared" si="18"/>
        <v>0</v>
      </c>
      <c r="AA22" s="54">
        <f t="shared" si="18"/>
        <v>0</v>
      </c>
      <c r="AB22" s="53">
        <f t="shared" si="18"/>
        <v>0</v>
      </c>
      <c r="AC22" s="54">
        <f t="shared" si="18"/>
        <v>0</v>
      </c>
      <c r="AD22" s="111"/>
      <c r="AF22" s="112"/>
      <c r="AH22" s="112"/>
      <c r="AJ22" s="112"/>
      <c r="AL22" s="112"/>
    </row>
    <row r="24" spans="1:38" ht="14" x14ac:dyDescent="0.2">
      <c r="B24" s="279"/>
      <c r="C24" s="279"/>
      <c r="D24" s="279"/>
      <c r="E24" s="279"/>
      <c r="F24" s="279"/>
      <c r="G24" s="279"/>
      <c r="H24" s="279"/>
      <c r="I24" s="279"/>
      <c r="J24" s="279"/>
      <c r="K24" s="279"/>
      <c r="L24" s="279"/>
      <c r="M24" s="279"/>
      <c r="N24" s="279"/>
      <c r="O24" s="279"/>
      <c r="P24" s="279"/>
      <c r="Q24" s="279"/>
      <c r="R24" s="279"/>
      <c r="S24" s="279"/>
      <c r="T24" s="279"/>
      <c r="U24" s="279"/>
      <c r="V24" s="279"/>
      <c r="W24" s="279"/>
      <c r="X24" s="279"/>
      <c r="Y24" s="279"/>
      <c r="Z24" s="113"/>
      <c r="AA24" s="113"/>
    </row>
    <row r="25" spans="1:38" ht="14" x14ac:dyDescent="0.2">
      <c r="B25" s="279"/>
      <c r="C25" s="279"/>
      <c r="D25" s="279"/>
      <c r="E25" s="279"/>
      <c r="F25" s="279"/>
      <c r="G25" s="279"/>
      <c r="H25" s="279"/>
      <c r="I25" s="279"/>
      <c r="J25" s="279"/>
      <c r="K25" s="279"/>
      <c r="L25" s="279"/>
      <c r="M25" s="279"/>
      <c r="N25" s="279"/>
      <c r="O25" s="279"/>
      <c r="P25" s="279"/>
      <c r="Q25" s="279"/>
      <c r="R25" s="279"/>
      <c r="S25" s="279"/>
      <c r="T25" s="279"/>
      <c r="U25" s="279"/>
      <c r="V25" s="279"/>
      <c r="W25" s="279"/>
      <c r="X25" s="279"/>
      <c r="Y25" s="279"/>
      <c r="Z25" s="113"/>
      <c r="AA25" s="113"/>
    </row>
    <row r="26" spans="1:38" ht="14" x14ac:dyDescent="0.2">
      <c r="B26" s="279"/>
      <c r="C26" s="279"/>
      <c r="D26" s="279"/>
      <c r="E26" s="279"/>
      <c r="F26" s="279"/>
      <c r="G26" s="279"/>
      <c r="H26" s="279"/>
      <c r="I26" s="279"/>
      <c r="J26" s="279"/>
      <c r="K26" s="279"/>
      <c r="L26" s="279"/>
      <c r="M26" s="279"/>
      <c r="N26" s="279"/>
      <c r="O26" s="279"/>
      <c r="P26" s="279"/>
      <c r="Q26" s="279"/>
      <c r="R26" s="279"/>
      <c r="S26" s="279"/>
      <c r="T26" s="279"/>
      <c r="U26" s="279"/>
      <c r="V26" s="279"/>
      <c r="W26" s="279"/>
      <c r="X26" s="279"/>
      <c r="Y26" s="279"/>
      <c r="Z26" s="113"/>
      <c r="AA26" s="113"/>
    </row>
    <row r="27" spans="1:38" ht="14" x14ac:dyDescent="0.2">
      <c r="B27" s="279"/>
      <c r="C27" s="279"/>
      <c r="D27" s="279"/>
      <c r="E27" s="279"/>
      <c r="F27" s="279"/>
      <c r="G27" s="279"/>
      <c r="H27" s="279"/>
      <c r="I27" s="279"/>
      <c r="J27" s="279"/>
      <c r="K27" s="279"/>
      <c r="L27" s="279"/>
      <c r="M27" s="279"/>
      <c r="N27" s="279"/>
      <c r="O27" s="279"/>
      <c r="P27" s="279"/>
      <c r="Q27" s="279"/>
      <c r="R27" s="279"/>
      <c r="S27" s="279"/>
      <c r="T27" s="279"/>
      <c r="U27" s="279"/>
      <c r="V27" s="279"/>
      <c r="W27" s="279"/>
      <c r="X27" s="279"/>
      <c r="Y27" s="279"/>
      <c r="Z27" s="113"/>
      <c r="AA27" s="113"/>
    </row>
    <row r="28" spans="1:38" ht="14" x14ac:dyDescent="0.2">
      <c r="B28" s="279"/>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113"/>
      <c r="AA28" s="113"/>
    </row>
    <row r="29" spans="1:38" ht="14" x14ac:dyDescent="0.2">
      <c r="B29" s="279"/>
      <c r="C29" s="279"/>
      <c r="D29" s="279"/>
      <c r="E29" s="279"/>
      <c r="F29" s="279"/>
      <c r="G29" s="279"/>
      <c r="H29" s="279"/>
      <c r="I29" s="279"/>
      <c r="J29" s="279"/>
      <c r="K29" s="279"/>
      <c r="L29" s="279"/>
      <c r="M29" s="279"/>
      <c r="N29" s="279"/>
      <c r="O29" s="279"/>
      <c r="P29" s="279"/>
      <c r="Q29" s="279"/>
      <c r="R29" s="279"/>
      <c r="S29" s="279"/>
      <c r="T29" s="279"/>
      <c r="U29" s="279"/>
      <c r="V29" s="279"/>
      <c r="W29" s="279"/>
      <c r="X29" s="279"/>
      <c r="Y29" s="279"/>
      <c r="Z29" s="113"/>
      <c r="AA29" s="113"/>
    </row>
    <row r="30" spans="1:38" ht="14" x14ac:dyDescent="0.2">
      <c r="B30" s="279"/>
      <c r="C30" s="279"/>
      <c r="D30" s="279"/>
      <c r="E30" s="279"/>
      <c r="F30" s="279"/>
      <c r="G30" s="279"/>
      <c r="H30" s="279"/>
      <c r="I30" s="279"/>
      <c r="J30" s="279"/>
      <c r="K30" s="279"/>
      <c r="L30" s="279"/>
      <c r="M30" s="279"/>
      <c r="N30" s="279"/>
      <c r="O30" s="279"/>
      <c r="P30" s="279"/>
      <c r="Q30" s="279"/>
      <c r="R30" s="279"/>
      <c r="S30" s="279"/>
      <c r="T30" s="279"/>
      <c r="U30" s="279"/>
      <c r="V30" s="279"/>
      <c r="W30" s="279"/>
      <c r="X30" s="279"/>
      <c r="Y30" s="279"/>
      <c r="Z30" s="113"/>
      <c r="AA30" s="113"/>
    </row>
  </sheetData>
  <mergeCells count="19">
    <mergeCell ref="A8:AC8"/>
    <mergeCell ref="X4:AC4"/>
    <mergeCell ref="X5:AC5"/>
    <mergeCell ref="X6:AC6"/>
    <mergeCell ref="A22:K22"/>
    <mergeCell ref="AB10:AC10"/>
    <mergeCell ref="A10:A11"/>
    <mergeCell ref="Z10:AA10"/>
    <mergeCell ref="B24:Y30"/>
    <mergeCell ref="P10:Q10"/>
    <mergeCell ref="R10:S10"/>
    <mergeCell ref="T10:U10"/>
    <mergeCell ref="V10:W10"/>
    <mergeCell ref="X10:Y10"/>
    <mergeCell ref="B10:B11"/>
    <mergeCell ref="C10:C11"/>
    <mergeCell ref="D10:K10"/>
    <mergeCell ref="L10:M10"/>
    <mergeCell ref="N10:O10"/>
  </mergeCells>
  <phoneticPr fontId="3"/>
  <conditionalFormatting sqref="B12:C21">
    <cfRule type="expression" dxfId="10" priority="27" stopIfTrue="1">
      <formula>AND(#REF!&lt;&gt;"",$B12="")</formula>
    </cfRule>
  </conditionalFormatting>
  <conditionalFormatting sqref="D12:K21">
    <cfRule type="expression" dxfId="9" priority="20" stopIfTrue="1">
      <formula>AND(#REF!=1,$B12="",D12&lt;&gt;"")</formula>
    </cfRule>
    <cfRule type="expression" dxfId="8" priority="21" stopIfTrue="1">
      <formula>AND(#REF!&lt;&gt;1,D12&lt;&gt;"")</formula>
    </cfRule>
    <cfRule type="expression" dxfId="7" priority="22" stopIfTrue="1">
      <formula>AND(#REF!=1,#REF!&gt;=#REF!,$B12&lt;&gt;"",D12="")</formula>
    </cfRule>
    <cfRule type="expression" dxfId="6" priority="23" stopIfTrue="1">
      <formula>AND(#REF!=1,#REF!&lt;#REF!,$B12&lt;&gt;"",D12&lt;&gt;"")</formula>
    </cfRule>
  </conditionalFormatting>
  <conditionalFormatting sqref="N18:Y21">
    <cfRule type="expression" dxfId="5" priority="1" stopIfTrue="1">
      <formula>AND(#REF!&lt;&gt;"-",#REF!&lt;&gt;1,N18&lt;&gt;"")</formula>
    </cfRule>
    <cfRule type="expression" dxfId="4" priority="2" stopIfTrue="1">
      <formula>AND(#REF!&lt;&gt;"-",#REF!&lt;#REF!,$B18&lt;&gt;"",N18&lt;&gt;"")</formula>
    </cfRule>
    <cfRule type="expression" dxfId="3" priority="3" stopIfTrue="1">
      <formula>AND(#REF!&lt;&gt;"-",$B18="",N18&lt;&gt;"")</formula>
    </cfRule>
  </conditionalFormatting>
  <conditionalFormatting sqref="S12:U13 W12:Y13 O12:O17 Q12:Q17 Z12:AC21 S14:Y17">
    <cfRule type="expression" dxfId="2" priority="24" stopIfTrue="1">
      <formula>AND(#REF!&lt;&gt;"-",#REF!&lt;&gt;1,O12&lt;&gt;"")</formula>
    </cfRule>
    <cfRule type="expression" dxfId="1" priority="25" stopIfTrue="1">
      <formula>AND(#REF!&lt;&gt;"-",#REF!&lt;#REF!,$B12&lt;&gt;"",O12&lt;&gt;"")</formula>
    </cfRule>
    <cfRule type="expression" dxfId="0" priority="26" stopIfTrue="1">
      <formula>AND(#REF!&lt;&gt;"-",$B12="",O12&lt;&gt;"")</formula>
    </cfRule>
  </conditionalFormatting>
  <dataValidations count="2">
    <dataValidation type="whole" imeMode="disabled" allowBlank="1" showErrorMessage="1" prompt="小数点以下切捨ての整数を入力してください" sqref="X12:X21 V12:V21 T12:T21 R12:R21 P12:P21 N12:N21 AB12:AB21 Z12:Z21" xr:uid="{117531E2-AF91-4EFB-A295-F5016CFE70F1}">
      <formula1>0</formula1>
      <formula2>99999</formula2>
    </dataValidation>
    <dataValidation type="whole" imeMode="disabled" allowBlank="1" showErrorMessage="1" prompt="整数を入力してください" sqref="D12:K21" xr:uid="{8FA090F9-6ADC-49A8-8338-D95813D87456}">
      <formula1>0</formula1>
      <formula2>99999</formula2>
    </dataValidation>
  </dataValidations>
  <printOptions horizontalCentered="1"/>
  <pageMargins left="0.70866141732283472" right="0.70866141732283472" top="0.74803149606299213" bottom="0.74803149606299213" header="0.31496062992125984" footer="0.31496062992125984"/>
  <pageSetup paperSize="9" scale="4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1AC5D-BC18-4C3E-BE2C-61B221270A83}">
  <dimension ref="A1:N21"/>
  <sheetViews>
    <sheetView showGridLines="0" view="pageBreakPreview" zoomScaleNormal="100" zoomScaleSheetLayoutView="100" workbookViewId="0">
      <selection activeCell="P16" sqref="P16"/>
    </sheetView>
  </sheetViews>
  <sheetFormatPr defaultColWidth="8" defaultRowHeight="26.25" customHeight="1" x14ac:dyDescent="0.55000000000000004"/>
  <cols>
    <col min="1" max="1" width="2.25" style="115" customWidth="1"/>
    <col min="2" max="2" width="12.75" style="115" customWidth="1"/>
    <col min="3" max="8" width="10.58203125" style="115" customWidth="1"/>
    <col min="9" max="16384" width="8" style="115"/>
  </cols>
  <sheetData>
    <row r="1" spans="1:14" ht="22.5" customHeight="1" x14ac:dyDescent="0.55000000000000004">
      <c r="A1" s="114" t="s">
        <v>115</v>
      </c>
      <c r="B1" s="114"/>
      <c r="C1" s="114"/>
      <c r="D1" s="114"/>
      <c r="E1" s="114"/>
      <c r="F1" s="114"/>
      <c r="G1" s="114"/>
      <c r="H1" s="114"/>
    </row>
    <row r="2" spans="1:14" ht="22.5" customHeight="1" x14ac:dyDescent="0.55000000000000004">
      <c r="A2" s="303" t="s">
        <v>116</v>
      </c>
      <c r="B2" s="303"/>
      <c r="C2" s="303"/>
      <c r="D2" s="303"/>
      <c r="E2" s="303"/>
      <c r="F2" s="303"/>
      <c r="G2" s="303"/>
      <c r="H2" s="303"/>
    </row>
    <row r="3" spans="1:14" s="117" customFormat="1" ht="20.5" customHeight="1" x14ac:dyDescent="0.55000000000000004">
      <c r="A3" s="116" t="s">
        <v>53</v>
      </c>
      <c r="B3" s="116"/>
      <c r="C3" s="116"/>
      <c r="D3" s="116"/>
      <c r="E3" s="116"/>
      <c r="F3" s="116"/>
      <c r="G3" s="116"/>
      <c r="H3" s="116"/>
      <c r="L3" s="118"/>
      <c r="N3" s="119"/>
    </row>
    <row r="4" spans="1:14" s="117" customFormat="1" ht="20.5" customHeight="1" x14ac:dyDescent="0.55000000000000004">
      <c r="A4" s="116"/>
      <c r="B4" s="116"/>
      <c r="C4" s="116"/>
      <c r="D4" s="304" t="s">
        <v>55</v>
      </c>
      <c r="E4" s="304"/>
      <c r="F4" s="304"/>
      <c r="G4" s="304"/>
      <c r="H4" s="304"/>
      <c r="L4" s="118"/>
      <c r="N4" s="119"/>
    </row>
    <row r="5" spans="1:14" s="117" customFormat="1" ht="20.5" customHeight="1" x14ac:dyDescent="0.55000000000000004">
      <c r="A5" s="116"/>
      <c r="B5" s="116"/>
      <c r="C5" s="116"/>
      <c r="D5" s="304" t="s">
        <v>56</v>
      </c>
      <c r="E5" s="304"/>
      <c r="F5" s="304"/>
      <c r="G5" s="304"/>
      <c r="H5" s="304"/>
      <c r="L5" s="118"/>
      <c r="N5" s="119"/>
    </row>
    <row r="6" spans="1:14" s="117" customFormat="1" ht="19.899999999999999" customHeight="1" x14ac:dyDescent="0.55000000000000004">
      <c r="A6" s="120"/>
      <c r="B6" s="120"/>
      <c r="C6" s="120"/>
      <c r="D6" s="304" t="s">
        <v>57</v>
      </c>
      <c r="E6" s="304"/>
      <c r="F6" s="304"/>
      <c r="G6" s="304"/>
      <c r="H6" s="304"/>
      <c r="L6" s="118"/>
      <c r="N6" s="119"/>
    </row>
    <row r="7" spans="1:14" ht="13" thickBot="1" x14ac:dyDescent="0.6">
      <c r="A7" s="114"/>
      <c r="B7" s="114"/>
      <c r="C7" s="114"/>
      <c r="D7" s="114"/>
      <c r="E7" s="114"/>
      <c r="F7" s="114"/>
      <c r="G7" s="114"/>
      <c r="H7" s="121" t="s">
        <v>117</v>
      </c>
    </row>
    <row r="8" spans="1:14" ht="19.5" customHeight="1" x14ac:dyDescent="0.55000000000000004">
      <c r="A8" s="122"/>
      <c r="B8" s="123"/>
      <c r="C8" s="124" t="s">
        <v>118</v>
      </c>
      <c r="D8" s="124" t="s">
        <v>119</v>
      </c>
      <c r="E8" s="124" t="s">
        <v>120</v>
      </c>
      <c r="F8" s="124" t="s">
        <v>121</v>
      </c>
      <c r="G8" s="124" t="s">
        <v>122</v>
      </c>
      <c r="H8" s="125" t="s">
        <v>123</v>
      </c>
    </row>
    <row r="9" spans="1:14" ht="33" customHeight="1" thickBot="1" x14ac:dyDescent="0.6">
      <c r="A9" s="126"/>
      <c r="B9" s="127"/>
      <c r="C9" s="128" t="s">
        <v>168</v>
      </c>
      <c r="D9" s="128" t="s">
        <v>124</v>
      </c>
      <c r="E9" s="128" t="s">
        <v>125</v>
      </c>
      <c r="F9" s="128" t="s">
        <v>126</v>
      </c>
      <c r="G9" s="128" t="s">
        <v>127</v>
      </c>
      <c r="H9" s="171" t="s">
        <v>166</v>
      </c>
    </row>
    <row r="10" spans="1:14" ht="28.5" customHeight="1" thickTop="1" x14ac:dyDescent="0.55000000000000004">
      <c r="A10" s="305" t="s">
        <v>128</v>
      </c>
      <c r="B10" s="306"/>
      <c r="C10" s="129">
        <f>【様式６】その２!C9</f>
        <v>2600</v>
      </c>
      <c r="D10" s="129">
        <f>【様式６】その２!E9</f>
        <v>0</v>
      </c>
      <c r="E10" s="129">
        <f>【様式６】その２!G9</f>
        <v>0</v>
      </c>
      <c r="F10" s="129">
        <f>【様式６】その２!I9</f>
        <v>0</v>
      </c>
      <c r="G10" s="129">
        <f>【様式６】その２!K9</f>
        <v>0</v>
      </c>
      <c r="H10" s="172">
        <f>【様式６】その２!M9</f>
        <v>0</v>
      </c>
    </row>
    <row r="11" spans="1:14" ht="28.5" customHeight="1" x14ac:dyDescent="0.55000000000000004">
      <c r="A11" s="294" t="s">
        <v>129</v>
      </c>
      <c r="B11" s="295"/>
      <c r="C11" s="131">
        <f>【様式６】その２!C31</f>
        <v>2100</v>
      </c>
      <c r="D11" s="131">
        <f>【様式６】その２!E31</f>
        <v>0</v>
      </c>
      <c r="E11" s="131">
        <f>【様式６】その２!G31</f>
        <v>0</v>
      </c>
      <c r="F11" s="131">
        <f>【様式６】その２!I31</f>
        <v>0</v>
      </c>
      <c r="G11" s="131">
        <f>【様式６】その２!K31</f>
        <v>0</v>
      </c>
      <c r="H11" s="173">
        <f>【様式６】その２!M31</f>
        <v>0</v>
      </c>
    </row>
    <row r="12" spans="1:14" ht="28.5" customHeight="1" x14ac:dyDescent="0.55000000000000004">
      <c r="A12" s="292" t="s">
        <v>130</v>
      </c>
      <c r="B12" s="293"/>
      <c r="C12" s="132">
        <f t="shared" ref="C12" si="0">C10-C11</f>
        <v>500</v>
      </c>
      <c r="D12" s="132">
        <f>D10-D11</f>
        <v>0</v>
      </c>
      <c r="E12" s="132">
        <f>E10-E11</f>
        <v>0</v>
      </c>
      <c r="F12" s="132">
        <f>F10-F11</f>
        <v>0</v>
      </c>
      <c r="G12" s="132">
        <f>G10-G11</f>
        <v>0</v>
      </c>
      <c r="H12" s="174">
        <f>H10-H11</f>
        <v>0</v>
      </c>
    </row>
    <row r="13" spans="1:14" ht="28.5" customHeight="1" x14ac:dyDescent="0.55000000000000004">
      <c r="A13" s="294" t="s">
        <v>131</v>
      </c>
      <c r="B13" s="295"/>
      <c r="C13" s="131">
        <f>【様式６】その２!C54</f>
        <v>20500</v>
      </c>
      <c r="D13" s="131">
        <f>【様式６】その２!E54</f>
        <v>0</v>
      </c>
      <c r="E13" s="131">
        <f>【様式６】その２!G54</f>
        <v>0</v>
      </c>
      <c r="F13" s="131">
        <f>【様式６】その２!I54</f>
        <v>0</v>
      </c>
      <c r="G13" s="131">
        <f>【様式６】その２!K54</f>
        <v>0</v>
      </c>
      <c r="H13" s="173">
        <f>【様式６】その２!M54</f>
        <v>0</v>
      </c>
    </row>
    <row r="14" spans="1:14" ht="28.5" customHeight="1" thickBot="1" x14ac:dyDescent="0.6">
      <c r="A14" s="296" t="s">
        <v>132</v>
      </c>
      <c r="B14" s="297"/>
      <c r="C14" s="133">
        <f t="shared" ref="C14:H14" si="1">C12-C13</f>
        <v>-20000</v>
      </c>
      <c r="D14" s="133">
        <f t="shared" si="1"/>
        <v>0</v>
      </c>
      <c r="E14" s="133">
        <f t="shared" si="1"/>
        <v>0</v>
      </c>
      <c r="F14" s="133">
        <f t="shared" si="1"/>
        <v>0</v>
      </c>
      <c r="G14" s="133">
        <f t="shared" si="1"/>
        <v>0</v>
      </c>
      <c r="H14" s="175">
        <f t="shared" si="1"/>
        <v>0</v>
      </c>
    </row>
    <row r="15" spans="1:14" ht="28.5" customHeight="1" x14ac:dyDescent="0.55000000000000004">
      <c r="A15" s="298" t="s">
        <v>133</v>
      </c>
      <c r="B15" s="134" t="s">
        <v>134</v>
      </c>
      <c r="C15" s="135">
        <v>20000</v>
      </c>
      <c r="D15" s="136"/>
      <c r="E15" s="136"/>
      <c r="F15" s="136"/>
      <c r="G15" s="136"/>
      <c r="H15" s="137"/>
    </row>
    <row r="16" spans="1:14" ht="28.5" customHeight="1" x14ac:dyDescent="0.55000000000000004">
      <c r="A16" s="299"/>
      <c r="B16" s="130" t="s">
        <v>135</v>
      </c>
      <c r="C16" s="138"/>
      <c r="D16" s="139"/>
      <c r="E16" s="140"/>
      <c r="F16" s="140"/>
      <c r="G16" s="140"/>
      <c r="H16" s="141"/>
    </row>
    <row r="17" spans="1:9" ht="28.5" customHeight="1" x14ac:dyDescent="0.55000000000000004">
      <c r="A17" s="299"/>
      <c r="B17" s="130" t="s">
        <v>136</v>
      </c>
      <c r="C17" s="138"/>
      <c r="D17" s="140"/>
      <c r="E17" s="140"/>
      <c r="F17" s="140"/>
      <c r="G17" s="140"/>
      <c r="H17" s="141"/>
    </row>
    <row r="18" spans="1:9" ht="28.5" customHeight="1" x14ac:dyDescent="0.55000000000000004">
      <c r="A18" s="299"/>
      <c r="B18" s="130" t="s">
        <v>137</v>
      </c>
      <c r="C18" s="138"/>
      <c r="D18" s="140"/>
      <c r="E18" s="140"/>
      <c r="F18" s="140"/>
      <c r="G18" s="140"/>
      <c r="H18" s="141"/>
    </row>
    <row r="19" spans="1:9" ht="28.5" customHeight="1" thickBot="1" x14ac:dyDescent="0.6">
      <c r="A19" s="300"/>
      <c r="B19" s="142" t="s">
        <v>138</v>
      </c>
      <c r="C19" s="143">
        <f t="shared" ref="C19:H19" si="2">SUM(C15:C18)</f>
        <v>20000</v>
      </c>
      <c r="D19" s="143">
        <f t="shared" si="2"/>
        <v>0</v>
      </c>
      <c r="E19" s="143">
        <f t="shared" si="2"/>
        <v>0</v>
      </c>
      <c r="F19" s="143">
        <f t="shared" si="2"/>
        <v>0</v>
      </c>
      <c r="G19" s="144">
        <f t="shared" si="2"/>
        <v>0</v>
      </c>
      <c r="H19" s="145">
        <f t="shared" si="2"/>
        <v>0</v>
      </c>
    </row>
    <row r="20" spans="1:9" ht="28.5" customHeight="1" thickBot="1" x14ac:dyDescent="0.6">
      <c r="A20" s="301" t="s">
        <v>139</v>
      </c>
      <c r="B20" s="302"/>
      <c r="C20" s="146">
        <v>10</v>
      </c>
      <c r="D20" s="146"/>
      <c r="E20" s="146"/>
      <c r="F20" s="146"/>
      <c r="G20" s="146"/>
      <c r="H20" s="147"/>
    </row>
    <row r="21" spans="1:9" ht="10.5" customHeight="1" x14ac:dyDescent="0.55000000000000004">
      <c r="A21" s="148"/>
      <c r="B21" s="149"/>
      <c r="C21" s="150"/>
      <c r="D21" s="150"/>
      <c r="E21" s="150"/>
      <c r="F21" s="150"/>
      <c r="G21" s="150"/>
      <c r="H21" s="150"/>
      <c r="I21" s="151"/>
    </row>
  </sheetData>
  <sheetProtection formatCells="0"/>
  <mergeCells count="11">
    <mergeCell ref="A11:B11"/>
    <mergeCell ref="A2:H2"/>
    <mergeCell ref="D4:H4"/>
    <mergeCell ref="D5:H5"/>
    <mergeCell ref="D6:H6"/>
    <mergeCell ref="A10:B10"/>
    <mergeCell ref="A12:B12"/>
    <mergeCell ref="A13:B13"/>
    <mergeCell ref="A14:B14"/>
    <mergeCell ref="A15:A19"/>
    <mergeCell ref="A20:B20"/>
  </mergeCells>
  <phoneticPr fontId="3"/>
  <printOptions horizontalCentered="1"/>
  <pageMargins left="0.39370078740157483" right="0.39370078740157483" top="0.70866141732283472" bottom="0.59055118110236227" header="0.31496062992125984" footer="0.31496062992125984"/>
  <pageSetup paperSize="9" scale="9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6DCAE-7BC4-4C9C-8F09-B498B4786F85}">
  <dimension ref="A1:M69"/>
  <sheetViews>
    <sheetView showGridLines="0" view="pageBreakPreview" zoomScaleNormal="100" zoomScaleSheetLayoutView="100" workbookViewId="0">
      <selection activeCell="I21" sqref="I21"/>
    </sheetView>
  </sheetViews>
  <sheetFormatPr defaultColWidth="8" defaultRowHeight="12.5" x14ac:dyDescent="0.55000000000000004"/>
  <cols>
    <col min="1" max="1" width="4.33203125" style="114" customWidth="1"/>
    <col min="2" max="2" width="5.25" style="114" bestFit="1" customWidth="1"/>
    <col min="3" max="3" width="19.08203125" style="114" customWidth="1"/>
    <col min="4" max="4" width="5.25" style="114" bestFit="1" customWidth="1"/>
    <col min="5" max="5" width="24.33203125" style="114" customWidth="1"/>
    <col min="6" max="6" width="5.25" style="114" bestFit="1" customWidth="1"/>
    <col min="7" max="7" width="25.25" style="114" customWidth="1"/>
    <col min="8" max="8" width="5.25" style="114" bestFit="1" customWidth="1"/>
    <col min="9" max="9" width="27" style="114" customWidth="1"/>
    <col min="10" max="10" width="5.25" style="114" bestFit="1" customWidth="1"/>
    <col min="11" max="11" width="26.08203125" style="114" customWidth="1"/>
    <col min="12" max="12" width="5.25" style="114" bestFit="1" customWidth="1"/>
    <col min="13" max="13" width="26.08203125" style="114" customWidth="1"/>
    <col min="14" max="16384" width="8" style="114"/>
  </cols>
  <sheetData>
    <row r="1" spans="1:13" x14ac:dyDescent="0.55000000000000004">
      <c r="A1" s="114" t="s">
        <v>140</v>
      </c>
    </row>
    <row r="2" spans="1:13" ht="16.5" x14ac:dyDescent="0.55000000000000004">
      <c r="A2" s="303" t="s">
        <v>141</v>
      </c>
      <c r="B2" s="303"/>
      <c r="C2" s="303"/>
      <c r="D2" s="303"/>
      <c r="E2" s="303"/>
      <c r="F2" s="303"/>
      <c r="G2" s="303"/>
      <c r="H2" s="303"/>
      <c r="I2" s="303"/>
      <c r="J2" s="303"/>
      <c r="K2" s="303"/>
      <c r="L2" s="303"/>
      <c r="M2" s="303"/>
    </row>
    <row r="3" spans="1:13" s="116" customFormat="1" ht="20.5" customHeight="1" x14ac:dyDescent="0.55000000000000004">
      <c r="A3" s="116" t="s">
        <v>53</v>
      </c>
      <c r="L3" s="152"/>
    </row>
    <row r="4" spans="1:13" s="116" customFormat="1" ht="13" x14ac:dyDescent="0.55000000000000004">
      <c r="J4" s="304" t="s">
        <v>55</v>
      </c>
      <c r="K4" s="304"/>
      <c r="L4" s="304"/>
      <c r="M4" s="304"/>
    </row>
    <row r="5" spans="1:13" s="116" customFormat="1" ht="13" x14ac:dyDescent="0.55000000000000004">
      <c r="J5" s="304" t="s">
        <v>56</v>
      </c>
      <c r="K5" s="304"/>
      <c r="L5" s="304"/>
      <c r="M5" s="304"/>
    </row>
    <row r="6" spans="1:13" s="116" customFormat="1" ht="14" x14ac:dyDescent="0.55000000000000004">
      <c r="A6" s="120"/>
      <c r="B6" s="120"/>
      <c r="C6" s="120"/>
      <c r="J6" s="304" t="s">
        <v>57</v>
      </c>
      <c r="K6" s="304"/>
      <c r="L6" s="304"/>
      <c r="M6" s="304"/>
    </row>
    <row r="7" spans="1:13" ht="13" thickBot="1" x14ac:dyDescent="0.6">
      <c r="M7" s="121" t="s">
        <v>117</v>
      </c>
    </row>
    <row r="8" spans="1:13" ht="13" thickBot="1" x14ac:dyDescent="0.6">
      <c r="A8" s="153"/>
      <c r="B8" s="315" t="s">
        <v>118</v>
      </c>
      <c r="C8" s="316"/>
      <c r="D8" s="154"/>
      <c r="E8" s="155" t="s">
        <v>119</v>
      </c>
      <c r="F8" s="315" t="s">
        <v>120</v>
      </c>
      <c r="G8" s="316"/>
      <c r="H8" s="315" t="s">
        <v>121</v>
      </c>
      <c r="I8" s="316"/>
      <c r="J8" s="315" t="s">
        <v>122</v>
      </c>
      <c r="K8" s="316"/>
      <c r="L8" s="315" t="s">
        <v>123</v>
      </c>
      <c r="M8" s="316"/>
    </row>
    <row r="9" spans="1:13" ht="13" thickTop="1" x14ac:dyDescent="0.55000000000000004">
      <c r="A9" s="307" t="s">
        <v>142</v>
      </c>
      <c r="B9" s="156" t="s">
        <v>143</v>
      </c>
      <c r="C9" s="157">
        <f>SUM(C13,C17,C22,C28)</f>
        <v>2600</v>
      </c>
      <c r="D9" s="156" t="s">
        <v>143</v>
      </c>
      <c r="E9" s="157">
        <f>SUM(E13,E17,E22,E28)</f>
        <v>0</v>
      </c>
      <c r="F9" s="156" t="s">
        <v>143</v>
      </c>
      <c r="G9" s="157">
        <f>SUM(G13,G17,G22,G28)</f>
        <v>0</v>
      </c>
      <c r="H9" s="156" t="s">
        <v>143</v>
      </c>
      <c r="I9" s="157">
        <f>SUM(I13,I17,I22,I28)</f>
        <v>0</v>
      </c>
      <c r="J9" s="156" t="s">
        <v>143</v>
      </c>
      <c r="K9" s="157">
        <f>SUM(K13,K17,K22,K28)</f>
        <v>0</v>
      </c>
      <c r="L9" s="156" t="s">
        <v>143</v>
      </c>
      <c r="M9" s="157">
        <f>SUM(M13,M17,M22,M28)</f>
        <v>0</v>
      </c>
    </row>
    <row r="10" spans="1:13" x14ac:dyDescent="0.55000000000000004">
      <c r="A10" s="308"/>
      <c r="B10" s="158"/>
      <c r="C10" s="159"/>
      <c r="D10" s="158"/>
      <c r="E10" s="159"/>
      <c r="F10" s="158"/>
      <c r="G10" s="159"/>
      <c r="H10" s="158"/>
      <c r="I10" s="159"/>
      <c r="J10" s="158"/>
      <c r="K10" s="159"/>
      <c r="L10" s="158"/>
      <c r="M10" s="159"/>
    </row>
    <row r="11" spans="1:13" x14ac:dyDescent="0.55000000000000004">
      <c r="A11" s="308"/>
      <c r="B11" s="158"/>
      <c r="C11" s="160" t="s">
        <v>144</v>
      </c>
      <c r="D11" s="158"/>
      <c r="E11" s="160" t="s">
        <v>144</v>
      </c>
      <c r="F11" s="158"/>
      <c r="G11" s="160" t="s">
        <v>144</v>
      </c>
      <c r="H11" s="158"/>
      <c r="I11" s="160" t="s">
        <v>144</v>
      </c>
      <c r="J11" s="158"/>
      <c r="K11" s="160" t="s">
        <v>144</v>
      </c>
      <c r="L11" s="158"/>
      <c r="M11" s="160" t="s">
        <v>144</v>
      </c>
    </row>
    <row r="12" spans="1:13" x14ac:dyDescent="0.55000000000000004">
      <c r="A12" s="308"/>
      <c r="B12" s="158"/>
      <c r="C12" s="160" t="s">
        <v>145</v>
      </c>
      <c r="D12" s="158"/>
      <c r="E12" s="160"/>
      <c r="F12" s="158"/>
      <c r="G12" s="160"/>
      <c r="H12" s="158"/>
      <c r="I12" s="160"/>
      <c r="J12" s="158"/>
      <c r="K12" s="160"/>
      <c r="L12" s="158"/>
      <c r="M12" s="160"/>
    </row>
    <row r="13" spans="1:13" x14ac:dyDescent="0.55000000000000004">
      <c r="A13" s="308"/>
      <c r="B13" s="158"/>
      <c r="C13" s="161">
        <v>1000</v>
      </c>
      <c r="D13" s="158"/>
      <c r="E13" s="161"/>
      <c r="F13" s="158"/>
      <c r="G13" s="161"/>
      <c r="H13" s="158"/>
      <c r="I13" s="161"/>
      <c r="J13" s="158"/>
      <c r="K13" s="161"/>
      <c r="L13" s="158"/>
      <c r="M13" s="161"/>
    </row>
    <row r="14" spans="1:13" x14ac:dyDescent="0.55000000000000004">
      <c r="A14" s="308"/>
      <c r="B14" s="158"/>
      <c r="C14" s="160"/>
      <c r="D14" s="158"/>
      <c r="E14" s="160"/>
      <c r="F14" s="158"/>
      <c r="G14" s="160"/>
      <c r="H14" s="158"/>
      <c r="I14" s="160"/>
      <c r="J14" s="158"/>
      <c r="K14" s="160"/>
      <c r="L14" s="158"/>
      <c r="M14" s="160"/>
    </row>
    <row r="15" spans="1:13" x14ac:dyDescent="0.55000000000000004">
      <c r="A15" s="308"/>
      <c r="B15" s="158"/>
      <c r="C15" s="160" t="s">
        <v>146</v>
      </c>
      <c r="D15" s="158"/>
      <c r="E15" s="160" t="s">
        <v>146</v>
      </c>
      <c r="F15" s="158"/>
      <c r="G15" s="160" t="s">
        <v>146</v>
      </c>
      <c r="H15" s="158"/>
      <c r="I15" s="160" t="s">
        <v>146</v>
      </c>
      <c r="J15" s="158"/>
      <c r="K15" s="160" t="s">
        <v>146</v>
      </c>
      <c r="L15" s="158"/>
      <c r="M15" s="160" t="s">
        <v>146</v>
      </c>
    </row>
    <row r="16" spans="1:13" x14ac:dyDescent="0.55000000000000004">
      <c r="A16" s="308"/>
      <c r="B16" s="158"/>
      <c r="C16" s="160" t="s">
        <v>147</v>
      </c>
      <c r="D16" s="158"/>
      <c r="E16" s="160"/>
      <c r="F16" s="158"/>
      <c r="G16" s="160"/>
      <c r="H16" s="158"/>
      <c r="I16" s="160"/>
      <c r="J16" s="158"/>
      <c r="K16" s="160"/>
      <c r="L16" s="158"/>
      <c r="M16" s="160"/>
    </row>
    <row r="17" spans="1:13" x14ac:dyDescent="0.55000000000000004">
      <c r="A17" s="308"/>
      <c r="B17" s="158"/>
      <c r="C17" s="161">
        <v>100</v>
      </c>
      <c r="D17" s="158"/>
      <c r="E17" s="161"/>
      <c r="F17" s="158"/>
      <c r="G17" s="161"/>
      <c r="H17" s="158"/>
      <c r="I17" s="161"/>
      <c r="J17" s="158"/>
      <c r="K17" s="161"/>
      <c r="L17" s="158"/>
      <c r="M17" s="161"/>
    </row>
    <row r="18" spans="1:13" x14ac:dyDescent="0.55000000000000004">
      <c r="A18" s="308"/>
      <c r="B18" s="158"/>
      <c r="C18" s="162"/>
      <c r="D18" s="158"/>
      <c r="E18" s="162"/>
      <c r="F18" s="158"/>
      <c r="G18" s="162"/>
      <c r="H18" s="158"/>
      <c r="I18" s="162"/>
      <c r="J18" s="158"/>
      <c r="K18" s="162"/>
      <c r="L18" s="158"/>
      <c r="M18" s="162"/>
    </row>
    <row r="19" spans="1:13" x14ac:dyDescent="0.55000000000000004">
      <c r="A19" s="308"/>
      <c r="B19" s="158"/>
      <c r="C19" s="159" t="s">
        <v>167</v>
      </c>
      <c r="D19" s="158"/>
      <c r="E19" s="159" t="s">
        <v>169</v>
      </c>
      <c r="F19" s="158"/>
      <c r="G19" s="159" t="s">
        <v>169</v>
      </c>
      <c r="H19" s="158"/>
      <c r="I19" s="159" t="s">
        <v>169</v>
      </c>
      <c r="J19" s="158"/>
      <c r="K19" s="159" t="s">
        <v>169</v>
      </c>
      <c r="L19" s="158"/>
      <c r="M19" s="159" t="s">
        <v>169</v>
      </c>
    </row>
    <row r="20" spans="1:13" x14ac:dyDescent="0.55000000000000004">
      <c r="A20" s="308"/>
      <c r="B20" s="158"/>
      <c r="C20" s="159" t="s">
        <v>148</v>
      </c>
      <c r="D20" s="158"/>
      <c r="E20" s="159"/>
      <c r="F20" s="158"/>
      <c r="G20" s="159"/>
      <c r="H20" s="158"/>
      <c r="I20" s="159"/>
      <c r="J20" s="158"/>
      <c r="K20" s="159"/>
      <c r="L20" s="158"/>
      <c r="M20" s="159"/>
    </row>
    <row r="21" spans="1:13" x14ac:dyDescent="0.55000000000000004">
      <c r="A21" s="308"/>
      <c r="B21" s="158"/>
      <c r="C21" s="159" t="s">
        <v>149</v>
      </c>
      <c r="D21" s="158"/>
      <c r="E21" s="159"/>
      <c r="F21" s="158"/>
      <c r="G21" s="159"/>
      <c r="H21" s="158"/>
      <c r="I21" s="159"/>
      <c r="J21" s="158"/>
      <c r="K21" s="159"/>
      <c r="L21" s="158"/>
      <c r="M21" s="159"/>
    </row>
    <row r="22" spans="1:13" x14ac:dyDescent="0.55000000000000004">
      <c r="A22" s="308"/>
      <c r="B22" s="158"/>
      <c r="C22" s="161">
        <v>1250</v>
      </c>
      <c r="D22" s="158"/>
      <c r="E22" s="161"/>
      <c r="F22" s="158"/>
      <c r="G22" s="161"/>
      <c r="H22" s="158"/>
      <c r="I22" s="161"/>
      <c r="J22" s="158"/>
      <c r="K22" s="161"/>
      <c r="L22" s="158"/>
      <c r="M22" s="161"/>
    </row>
    <row r="23" spans="1:13" x14ac:dyDescent="0.55000000000000004">
      <c r="A23" s="308"/>
      <c r="B23" s="158"/>
      <c r="C23" s="162"/>
      <c r="D23" s="158"/>
      <c r="E23" s="162"/>
      <c r="F23" s="158"/>
      <c r="G23" s="162"/>
      <c r="H23" s="158"/>
      <c r="I23" s="162"/>
      <c r="J23" s="158"/>
      <c r="K23" s="162"/>
      <c r="L23" s="158"/>
      <c r="M23" s="162"/>
    </row>
    <row r="24" spans="1:13" x14ac:dyDescent="0.55000000000000004">
      <c r="A24" s="308"/>
      <c r="B24" s="158"/>
      <c r="C24" s="159" t="s">
        <v>150</v>
      </c>
      <c r="D24" s="158"/>
      <c r="E24" s="159" t="s">
        <v>150</v>
      </c>
      <c r="F24" s="158"/>
      <c r="G24" s="159" t="s">
        <v>150</v>
      </c>
      <c r="H24" s="158"/>
      <c r="I24" s="159" t="s">
        <v>150</v>
      </c>
      <c r="J24" s="158"/>
      <c r="K24" s="159" t="s">
        <v>150</v>
      </c>
      <c r="L24" s="158"/>
      <c r="M24" s="159" t="s">
        <v>150</v>
      </c>
    </row>
    <row r="25" spans="1:13" x14ac:dyDescent="0.55000000000000004">
      <c r="A25" s="308"/>
      <c r="B25" s="158"/>
      <c r="C25" s="159" t="s">
        <v>151</v>
      </c>
      <c r="D25" s="158"/>
      <c r="E25" s="159"/>
      <c r="F25" s="158"/>
      <c r="G25" s="159"/>
      <c r="H25" s="158"/>
      <c r="I25" s="159"/>
      <c r="J25" s="158"/>
      <c r="K25" s="159"/>
      <c r="L25" s="158"/>
      <c r="M25" s="159"/>
    </row>
    <row r="26" spans="1:13" x14ac:dyDescent="0.55000000000000004">
      <c r="A26" s="308"/>
      <c r="B26" s="158"/>
      <c r="C26" s="159" t="s">
        <v>152</v>
      </c>
      <c r="D26" s="158"/>
      <c r="E26" s="159"/>
      <c r="F26" s="158"/>
      <c r="G26" s="159"/>
      <c r="H26" s="158"/>
      <c r="I26" s="159"/>
      <c r="J26" s="158"/>
      <c r="K26" s="159"/>
      <c r="L26" s="158"/>
      <c r="M26" s="159"/>
    </row>
    <row r="27" spans="1:13" x14ac:dyDescent="0.55000000000000004">
      <c r="A27" s="308"/>
      <c r="B27" s="158"/>
      <c r="C27" s="159" t="s">
        <v>153</v>
      </c>
      <c r="D27" s="158"/>
      <c r="E27" s="159"/>
      <c r="F27" s="158"/>
      <c r="G27" s="159"/>
      <c r="H27" s="158"/>
      <c r="I27" s="159"/>
      <c r="J27" s="158"/>
      <c r="K27" s="159"/>
      <c r="L27" s="158"/>
      <c r="M27" s="159"/>
    </row>
    <row r="28" spans="1:13" x14ac:dyDescent="0.55000000000000004">
      <c r="A28" s="308"/>
      <c r="B28" s="158"/>
      <c r="C28" s="161">
        <v>250</v>
      </c>
      <c r="D28" s="158"/>
      <c r="E28" s="161"/>
      <c r="F28" s="158"/>
      <c r="G28" s="161"/>
      <c r="H28" s="158"/>
      <c r="I28" s="161"/>
      <c r="J28" s="158"/>
      <c r="K28" s="161"/>
      <c r="L28" s="158"/>
      <c r="M28" s="161"/>
    </row>
    <row r="29" spans="1:13" x14ac:dyDescent="0.55000000000000004">
      <c r="A29" s="308"/>
      <c r="B29" s="158"/>
      <c r="C29" s="159"/>
      <c r="D29" s="158"/>
      <c r="E29" s="159"/>
      <c r="F29" s="158"/>
      <c r="G29" s="159"/>
      <c r="H29" s="158"/>
      <c r="I29" s="159"/>
      <c r="J29" s="158"/>
      <c r="K29" s="159"/>
      <c r="L29" s="158"/>
      <c r="M29" s="159"/>
    </row>
    <row r="30" spans="1:13" x14ac:dyDescent="0.55000000000000004">
      <c r="A30" s="309"/>
      <c r="B30" s="158"/>
      <c r="C30" s="163"/>
      <c r="D30" s="158"/>
      <c r="E30" s="163"/>
      <c r="F30" s="158"/>
      <c r="G30" s="163"/>
      <c r="H30" s="158"/>
      <c r="I30" s="163"/>
      <c r="J30" s="158"/>
      <c r="K30" s="163"/>
      <c r="L30" s="158"/>
      <c r="M30" s="163"/>
    </row>
    <row r="31" spans="1:13" x14ac:dyDescent="0.55000000000000004">
      <c r="A31" s="310" t="s">
        <v>154</v>
      </c>
      <c r="B31" s="164" t="s">
        <v>143</v>
      </c>
      <c r="C31" s="157">
        <f>SUM(C35,C39,C43,C45,C51)</f>
        <v>2100</v>
      </c>
      <c r="D31" s="164" t="s">
        <v>143</v>
      </c>
      <c r="E31" s="157">
        <f>SUM(E35,E39,E43,E45,E51)</f>
        <v>0</v>
      </c>
      <c r="F31" s="164" t="s">
        <v>143</v>
      </c>
      <c r="G31" s="157">
        <f>SUM(G35,G39,G43,G45,G51)</f>
        <v>0</v>
      </c>
      <c r="H31" s="164" t="s">
        <v>143</v>
      </c>
      <c r="I31" s="157">
        <f>SUM(I35,I39,I43,I45,I51)</f>
        <v>0</v>
      </c>
      <c r="J31" s="164" t="s">
        <v>143</v>
      </c>
      <c r="K31" s="157">
        <f>SUM(K35,K39,K43,K45,K51)</f>
        <v>0</v>
      </c>
      <c r="L31" s="164" t="s">
        <v>143</v>
      </c>
      <c r="M31" s="157">
        <f>SUM(M35,M39,M43,M45,M51)</f>
        <v>0</v>
      </c>
    </row>
    <row r="32" spans="1:13" x14ac:dyDescent="0.55000000000000004">
      <c r="A32" s="308"/>
      <c r="B32" s="158"/>
      <c r="C32" s="159"/>
      <c r="D32" s="158"/>
      <c r="E32" s="159"/>
      <c r="F32" s="158"/>
      <c r="G32" s="159"/>
      <c r="H32" s="158"/>
      <c r="I32" s="159"/>
      <c r="J32" s="158"/>
      <c r="K32" s="159"/>
      <c r="L32" s="158"/>
      <c r="M32" s="159"/>
    </row>
    <row r="33" spans="1:13" x14ac:dyDescent="0.55000000000000004">
      <c r="A33" s="308"/>
      <c r="B33" s="158"/>
      <c r="C33" s="160" t="s">
        <v>144</v>
      </c>
      <c r="D33" s="158"/>
      <c r="E33" s="160" t="s">
        <v>144</v>
      </c>
      <c r="F33" s="158"/>
      <c r="G33" s="160" t="s">
        <v>144</v>
      </c>
      <c r="H33" s="158"/>
      <c r="I33" s="160" t="s">
        <v>144</v>
      </c>
      <c r="J33" s="158"/>
      <c r="K33" s="160" t="s">
        <v>144</v>
      </c>
      <c r="L33" s="158"/>
      <c r="M33" s="160" t="s">
        <v>144</v>
      </c>
    </row>
    <row r="34" spans="1:13" x14ac:dyDescent="0.55000000000000004">
      <c r="A34" s="308"/>
      <c r="B34" s="158"/>
      <c r="C34" s="160" t="s">
        <v>155</v>
      </c>
      <c r="D34" s="158"/>
      <c r="E34" s="160"/>
      <c r="F34" s="158"/>
      <c r="G34" s="160"/>
      <c r="H34" s="158"/>
      <c r="I34" s="160"/>
      <c r="J34" s="158"/>
      <c r="K34" s="160"/>
      <c r="L34" s="158"/>
      <c r="M34" s="160"/>
    </row>
    <row r="35" spans="1:13" x14ac:dyDescent="0.55000000000000004">
      <c r="A35" s="308"/>
      <c r="B35" s="158"/>
      <c r="C35" s="161">
        <v>100</v>
      </c>
      <c r="D35" s="158"/>
      <c r="E35" s="161"/>
      <c r="F35" s="158"/>
      <c r="G35" s="161"/>
      <c r="H35" s="158"/>
      <c r="I35" s="161"/>
      <c r="J35" s="158"/>
      <c r="K35" s="161"/>
      <c r="L35" s="158"/>
      <c r="M35" s="161"/>
    </row>
    <row r="36" spans="1:13" x14ac:dyDescent="0.55000000000000004">
      <c r="A36" s="308"/>
      <c r="B36" s="158"/>
      <c r="C36" s="160"/>
      <c r="D36" s="158"/>
      <c r="E36" s="160"/>
      <c r="F36" s="158"/>
      <c r="G36" s="160"/>
      <c r="H36" s="158"/>
      <c r="I36" s="160"/>
      <c r="J36" s="158"/>
      <c r="K36" s="160"/>
      <c r="L36" s="158"/>
      <c r="M36" s="160"/>
    </row>
    <row r="37" spans="1:13" x14ac:dyDescent="0.55000000000000004">
      <c r="A37" s="308"/>
      <c r="B37" s="158"/>
      <c r="C37" s="160" t="s">
        <v>146</v>
      </c>
      <c r="D37" s="158"/>
      <c r="E37" s="160" t="s">
        <v>146</v>
      </c>
      <c r="F37" s="158"/>
      <c r="G37" s="160" t="s">
        <v>146</v>
      </c>
      <c r="H37" s="158"/>
      <c r="I37" s="160" t="s">
        <v>146</v>
      </c>
      <c r="J37" s="158"/>
      <c r="K37" s="160" t="s">
        <v>146</v>
      </c>
      <c r="L37" s="158"/>
      <c r="M37" s="160" t="s">
        <v>146</v>
      </c>
    </row>
    <row r="38" spans="1:13" x14ac:dyDescent="0.55000000000000004">
      <c r="A38" s="308"/>
      <c r="B38" s="158"/>
      <c r="C38" s="160" t="s">
        <v>155</v>
      </c>
      <c r="D38" s="158"/>
      <c r="E38" s="160"/>
      <c r="F38" s="158"/>
      <c r="G38" s="160"/>
      <c r="H38" s="158"/>
      <c r="I38" s="160"/>
      <c r="J38" s="158"/>
      <c r="K38" s="160"/>
      <c r="L38" s="158"/>
      <c r="M38" s="160"/>
    </row>
    <row r="39" spans="1:13" x14ac:dyDescent="0.55000000000000004">
      <c r="A39" s="308"/>
      <c r="B39" s="158"/>
      <c r="C39" s="161">
        <v>100</v>
      </c>
      <c r="D39" s="158"/>
      <c r="E39" s="161"/>
      <c r="F39" s="158"/>
      <c r="G39" s="161"/>
      <c r="H39" s="158"/>
      <c r="I39" s="161"/>
      <c r="J39" s="158"/>
      <c r="K39" s="161"/>
      <c r="L39" s="158"/>
      <c r="M39" s="161"/>
    </row>
    <row r="40" spans="1:13" x14ac:dyDescent="0.55000000000000004">
      <c r="A40" s="308"/>
      <c r="B40" s="158"/>
      <c r="C40" s="162"/>
      <c r="D40" s="158"/>
      <c r="E40" s="162"/>
      <c r="F40" s="158"/>
      <c r="G40" s="162"/>
      <c r="H40" s="158"/>
      <c r="I40" s="162"/>
      <c r="J40" s="158"/>
      <c r="K40" s="162"/>
      <c r="L40" s="158"/>
      <c r="M40" s="162"/>
    </row>
    <row r="41" spans="1:13" x14ac:dyDescent="0.55000000000000004">
      <c r="A41" s="308"/>
      <c r="B41" s="158"/>
      <c r="C41" s="159" t="s">
        <v>167</v>
      </c>
      <c r="D41" s="158"/>
      <c r="E41" s="159" t="s">
        <v>169</v>
      </c>
      <c r="F41" s="158"/>
      <c r="G41" s="159" t="s">
        <v>169</v>
      </c>
      <c r="H41" s="158"/>
      <c r="I41" s="159" t="s">
        <v>169</v>
      </c>
      <c r="J41" s="158"/>
      <c r="K41" s="159" t="s">
        <v>169</v>
      </c>
      <c r="L41" s="158"/>
      <c r="M41" s="159" t="s">
        <v>169</v>
      </c>
    </row>
    <row r="42" spans="1:13" x14ac:dyDescent="0.55000000000000004">
      <c r="A42" s="308"/>
      <c r="B42" s="158"/>
      <c r="C42" s="159" t="s">
        <v>156</v>
      </c>
      <c r="D42" s="158"/>
      <c r="E42" s="159"/>
      <c r="F42" s="158"/>
      <c r="G42" s="159"/>
      <c r="H42" s="158"/>
      <c r="I42" s="159"/>
      <c r="J42" s="158"/>
      <c r="K42" s="159"/>
      <c r="L42" s="158"/>
      <c r="M42" s="159"/>
    </row>
    <row r="43" spans="1:13" x14ac:dyDescent="0.55000000000000004">
      <c r="A43" s="308"/>
      <c r="B43" s="158"/>
      <c r="C43" s="161">
        <v>1500</v>
      </c>
      <c r="D43" s="158"/>
      <c r="E43" s="161"/>
      <c r="F43" s="158"/>
      <c r="G43" s="161"/>
      <c r="H43" s="158"/>
      <c r="I43" s="161"/>
      <c r="J43" s="158"/>
      <c r="K43" s="161"/>
      <c r="L43" s="158"/>
      <c r="M43" s="161"/>
    </row>
    <row r="44" spans="1:13" x14ac:dyDescent="0.55000000000000004">
      <c r="A44" s="308"/>
      <c r="B44" s="158"/>
      <c r="C44" s="159" t="s">
        <v>157</v>
      </c>
      <c r="D44" s="158"/>
      <c r="E44" s="159"/>
      <c r="F44" s="158"/>
      <c r="G44" s="159"/>
      <c r="H44" s="158"/>
      <c r="I44" s="159"/>
      <c r="J44" s="158"/>
      <c r="K44" s="159"/>
      <c r="L44" s="158"/>
      <c r="M44" s="159"/>
    </row>
    <row r="45" spans="1:13" x14ac:dyDescent="0.55000000000000004">
      <c r="A45" s="308"/>
      <c r="B45" s="158"/>
      <c r="C45" s="162">
        <v>100</v>
      </c>
      <c r="D45" s="158"/>
      <c r="E45" s="162"/>
      <c r="F45" s="158"/>
      <c r="G45" s="162"/>
      <c r="H45" s="158"/>
      <c r="I45" s="162"/>
      <c r="J45" s="158"/>
      <c r="K45" s="162"/>
      <c r="L45" s="158"/>
      <c r="M45" s="162"/>
    </row>
    <row r="46" spans="1:13" x14ac:dyDescent="0.55000000000000004">
      <c r="A46" s="308"/>
      <c r="B46" s="158"/>
      <c r="C46" s="162"/>
      <c r="D46" s="158"/>
      <c r="E46" s="162"/>
      <c r="F46" s="158"/>
      <c r="G46" s="162"/>
      <c r="H46" s="158"/>
      <c r="I46" s="162"/>
      <c r="J46" s="158"/>
      <c r="K46" s="162"/>
      <c r="L46" s="158"/>
      <c r="M46" s="162"/>
    </row>
    <row r="47" spans="1:13" x14ac:dyDescent="0.55000000000000004">
      <c r="A47" s="308"/>
      <c r="B47" s="158"/>
      <c r="C47" s="159" t="s">
        <v>150</v>
      </c>
      <c r="D47" s="158"/>
      <c r="E47" s="159" t="s">
        <v>150</v>
      </c>
      <c r="F47" s="158"/>
      <c r="G47" s="159" t="s">
        <v>150</v>
      </c>
      <c r="H47" s="158"/>
      <c r="I47" s="159" t="s">
        <v>150</v>
      </c>
      <c r="J47" s="158"/>
      <c r="K47" s="159" t="s">
        <v>150</v>
      </c>
      <c r="L47" s="158"/>
      <c r="M47" s="159" t="s">
        <v>150</v>
      </c>
    </row>
    <row r="48" spans="1:13" x14ac:dyDescent="0.55000000000000004">
      <c r="A48" s="308"/>
      <c r="B48" s="158"/>
      <c r="C48" s="159" t="s">
        <v>158</v>
      </c>
      <c r="D48" s="158"/>
      <c r="E48" s="159"/>
      <c r="F48" s="158"/>
      <c r="G48" s="159"/>
      <c r="H48" s="158"/>
      <c r="I48" s="159"/>
      <c r="J48" s="158"/>
      <c r="K48" s="159"/>
      <c r="L48" s="158"/>
      <c r="M48" s="159"/>
    </row>
    <row r="49" spans="1:13" x14ac:dyDescent="0.55000000000000004">
      <c r="A49" s="308"/>
      <c r="B49" s="158"/>
      <c r="C49" s="159" t="s">
        <v>159</v>
      </c>
      <c r="D49" s="158"/>
      <c r="E49" s="159"/>
      <c r="F49" s="158"/>
      <c r="G49" s="159"/>
      <c r="H49" s="158"/>
      <c r="I49" s="159"/>
      <c r="J49" s="158"/>
      <c r="K49" s="159"/>
      <c r="L49" s="158"/>
      <c r="M49" s="159"/>
    </row>
    <row r="50" spans="1:13" x14ac:dyDescent="0.55000000000000004">
      <c r="A50" s="308"/>
      <c r="B50" s="158"/>
      <c r="C50" s="159" t="s">
        <v>160</v>
      </c>
      <c r="D50" s="158"/>
      <c r="E50" s="159"/>
      <c r="F50" s="158"/>
      <c r="G50" s="159"/>
      <c r="H50" s="158"/>
      <c r="I50" s="159"/>
      <c r="J50" s="158"/>
      <c r="K50" s="159"/>
      <c r="L50" s="158"/>
      <c r="M50" s="159"/>
    </row>
    <row r="51" spans="1:13" x14ac:dyDescent="0.55000000000000004">
      <c r="A51" s="308"/>
      <c r="B51" s="158"/>
      <c r="C51" s="161">
        <v>300</v>
      </c>
      <c r="D51" s="158"/>
      <c r="E51" s="161"/>
      <c r="F51" s="158"/>
      <c r="G51" s="161"/>
      <c r="H51" s="158"/>
      <c r="I51" s="161"/>
      <c r="J51" s="158"/>
      <c r="K51" s="161"/>
      <c r="L51" s="158"/>
      <c r="M51" s="161"/>
    </row>
    <row r="52" spans="1:13" x14ac:dyDescent="0.55000000000000004">
      <c r="A52" s="308"/>
      <c r="B52" s="158"/>
      <c r="C52" s="160"/>
      <c r="D52" s="158"/>
      <c r="E52" s="160"/>
      <c r="F52" s="158"/>
      <c r="G52" s="160"/>
      <c r="H52" s="158"/>
      <c r="I52" s="160"/>
      <c r="J52" s="158"/>
      <c r="K52" s="160"/>
      <c r="L52" s="158"/>
      <c r="M52" s="160"/>
    </row>
    <row r="53" spans="1:13" ht="2.5" customHeight="1" x14ac:dyDescent="0.55000000000000004">
      <c r="A53" s="309"/>
      <c r="B53" s="165"/>
      <c r="C53" s="163"/>
      <c r="D53" s="165"/>
      <c r="E53" s="163"/>
      <c r="F53" s="165"/>
      <c r="G53" s="163"/>
      <c r="H53" s="165"/>
      <c r="I53" s="163"/>
      <c r="J53" s="165"/>
      <c r="K53" s="163"/>
      <c r="L53" s="165"/>
      <c r="M53" s="163"/>
    </row>
    <row r="54" spans="1:13" x14ac:dyDescent="0.55000000000000004">
      <c r="A54" s="311" t="s">
        <v>161</v>
      </c>
      <c r="B54" s="164" t="s">
        <v>143</v>
      </c>
      <c r="C54" s="157">
        <f>SUM(C57,C60)</f>
        <v>20500</v>
      </c>
      <c r="D54" s="164" t="s">
        <v>143</v>
      </c>
      <c r="E54" s="157">
        <f>SUM(E57,E60)</f>
        <v>0</v>
      </c>
      <c r="F54" s="164" t="s">
        <v>143</v>
      </c>
      <c r="G54" s="157">
        <f>SUM(G57,G60)</f>
        <v>0</v>
      </c>
      <c r="H54" s="164" t="s">
        <v>143</v>
      </c>
      <c r="I54" s="157">
        <f>SUM(I57,I60)</f>
        <v>0</v>
      </c>
      <c r="J54" s="164" t="s">
        <v>143</v>
      </c>
      <c r="K54" s="157">
        <f>SUM(K57,K60)</f>
        <v>0</v>
      </c>
      <c r="L54" s="164" t="s">
        <v>143</v>
      </c>
      <c r="M54" s="157">
        <f>SUM(M57,M60)</f>
        <v>0</v>
      </c>
    </row>
    <row r="55" spans="1:13" x14ac:dyDescent="0.55000000000000004">
      <c r="A55" s="312"/>
      <c r="B55" s="158"/>
      <c r="C55" s="160"/>
      <c r="D55" s="158"/>
      <c r="E55" s="160"/>
      <c r="F55" s="158"/>
      <c r="G55" s="160"/>
      <c r="H55" s="158"/>
      <c r="I55" s="160"/>
      <c r="J55" s="158"/>
      <c r="K55" s="160"/>
      <c r="L55" s="158"/>
      <c r="M55" s="160"/>
    </row>
    <row r="56" spans="1:13" x14ac:dyDescent="0.55000000000000004">
      <c r="A56" s="312"/>
      <c r="B56" s="158"/>
      <c r="C56" s="160" t="s">
        <v>162</v>
      </c>
      <c r="D56" s="158"/>
      <c r="E56" s="160" t="s">
        <v>162</v>
      </c>
      <c r="F56" s="158"/>
      <c r="G56" s="160" t="s">
        <v>162</v>
      </c>
      <c r="H56" s="158"/>
      <c r="I56" s="160" t="s">
        <v>162</v>
      </c>
      <c r="J56" s="158"/>
      <c r="K56" s="160" t="s">
        <v>162</v>
      </c>
      <c r="L56" s="158"/>
      <c r="M56" s="160" t="s">
        <v>162</v>
      </c>
    </row>
    <row r="57" spans="1:13" x14ac:dyDescent="0.55000000000000004">
      <c r="A57" s="312"/>
      <c r="B57" s="166"/>
      <c r="C57" s="161">
        <v>20150</v>
      </c>
      <c r="D57" s="166"/>
      <c r="E57" s="161"/>
      <c r="F57" s="166"/>
      <c r="G57" s="161"/>
      <c r="H57" s="166"/>
      <c r="I57" s="161"/>
      <c r="J57" s="166"/>
      <c r="K57" s="161"/>
      <c r="L57" s="166"/>
      <c r="M57" s="161"/>
    </row>
    <row r="58" spans="1:13" x14ac:dyDescent="0.55000000000000004">
      <c r="A58" s="312"/>
      <c r="B58" s="166"/>
      <c r="C58" s="162"/>
      <c r="D58" s="166"/>
      <c r="E58" s="162"/>
      <c r="F58" s="166"/>
      <c r="G58" s="162"/>
      <c r="H58" s="166"/>
      <c r="I58" s="162"/>
      <c r="J58" s="166"/>
      <c r="K58" s="162"/>
      <c r="L58" s="166"/>
      <c r="M58" s="162"/>
    </row>
    <row r="59" spans="1:13" x14ac:dyDescent="0.55000000000000004">
      <c r="A59" s="312"/>
      <c r="B59" s="167"/>
      <c r="C59" s="160" t="s">
        <v>163</v>
      </c>
      <c r="D59" s="167"/>
      <c r="E59" s="160" t="s">
        <v>163</v>
      </c>
      <c r="F59" s="167"/>
      <c r="G59" s="160" t="s">
        <v>163</v>
      </c>
      <c r="H59" s="167"/>
      <c r="I59" s="160" t="s">
        <v>163</v>
      </c>
      <c r="J59" s="167"/>
      <c r="K59" s="160" t="s">
        <v>163</v>
      </c>
      <c r="L59" s="167"/>
      <c r="M59" s="160" t="s">
        <v>163</v>
      </c>
    </row>
    <row r="60" spans="1:13" x14ac:dyDescent="0.55000000000000004">
      <c r="A60" s="312"/>
      <c r="B60" s="158"/>
      <c r="C60" s="161">
        <v>350</v>
      </c>
      <c r="D60" s="158"/>
      <c r="E60" s="161"/>
      <c r="F60" s="158"/>
      <c r="G60" s="161"/>
      <c r="H60" s="158"/>
      <c r="I60" s="161"/>
      <c r="J60" s="158"/>
      <c r="K60" s="161"/>
      <c r="L60" s="158"/>
      <c r="M60" s="161"/>
    </row>
    <row r="61" spans="1:13" ht="5.5" customHeight="1" x14ac:dyDescent="0.55000000000000004">
      <c r="A61" s="313"/>
      <c r="B61" s="165"/>
      <c r="C61" s="168"/>
      <c r="D61" s="165"/>
      <c r="E61" s="168"/>
      <c r="F61" s="165"/>
      <c r="G61" s="168"/>
      <c r="H61" s="165"/>
      <c r="I61" s="168"/>
      <c r="J61" s="165"/>
      <c r="K61" s="168"/>
      <c r="L61" s="165"/>
      <c r="M61" s="168"/>
    </row>
    <row r="62" spans="1:13" x14ac:dyDescent="0.55000000000000004">
      <c r="A62" s="310" t="s">
        <v>137</v>
      </c>
      <c r="B62" s="164" t="s">
        <v>143</v>
      </c>
      <c r="C62" s="160"/>
      <c r="D62" s="164" t="s">
        <v>143</v>
      </c>
      <c r="E62" s="160"/>
      <c r="F62" s="164" t="s">
        <v>143</v>
      </c>
      <c r="G62" s="160"/>
      <c r="H62" s="164" t="s">
        <v>143</v>
      </c>
      <c r="I62" s="160"/>
      <c r="J62" s="164" t="s">
        <v>143</v>
      </c>
      <c r="K62" s="160"/>
      <c r="L62" s="164" t="s">
        <v>143</v>
      </c>
      <c r="M62" s="160"/>
    </row>
    <row r="63" spans="1:13" x14ac:dyDescent="0.55000000000000004">
      <c r="A63" s="308"/>
      <c r="B63" s="158"/>
      <c r="C63" s="159"/>
      <c r="D63" s="158"/>
      <c r="E63" s="159"/>
      <c r="F63" s="158"/>
      <c r="G63" s="159"/>
      <c r="H63" s="158"/>
      <c r="I63" s="159"/>
      <c r="J63" s="158"/>
      <c r="K63" s="159"/>
      <c r="L63" s="158"/>
      <c r="M63" s="159"/>
    </row>
    <row r="64" spans="1:13" x14ac:dyDescent="0.55000000000000004">
      <c r="A64" s="308"/>
      <c r="B64" s="158"/>
      <c r="C64" s="159"/>
      <c r="D64" s="158"/>
      <c r="E64" s="159"/>
      <c r="F64" s="158"/>
      <c r="G64" s="159"/>
      <c r="H64" s="158"/>
      <c r="I64" s="159"/>
      <c r="J64" s="158"/>
      <c r="K64" s="159"/>
      <c r="L64" s="158"/>
      <c r="M64" s="159"/>
    </row>
    <row r="65" spans="1:13" x14ac:dyDescent="0.55000000000000004">
      <c r="A65" s="308"/>
      <c r="B65" s="158"/>
      <c r="C65" s="159"/>
      <c r="D65" s="158"/>
      <c r="E65" s="159"/>
      <c r="F65" s="158"/>
      <c r="G65" s="159"/>
      <c r="H65" s="158"/>
      <c r="I65" s="159"/>
      <c r="J65" s="158"/>
      <c r="K65" s="159"/>
      <c r="L65" s="158"/>
      <c r="M65" s="159"/>
    </row>
    <row r="66" spans="1:13" x14ac:dyDescent="0.55000000000000004">
      <c r="A66" s="308"/>
      <c r="B66" s="158"/>
      <c r="C66" s="159"/>
      <c r="D66" s="158"/>
      <c r="E66" s="159"/>
      <c r="F66" s="158"/>
      <c r="G66" s="159"/>
      <c r="H66" s="158"/>
      <c r="I66" s="159"/>
      <c r="J66" s="158"/>
      <c r="K66" s="159"/>
      <c r="L66" s="158"/>
      <c r="M66" s="159"/>
    </row>
    <row r="67" spans="1:13" x14ac:dyDescent="0.55000000000000004">
      <c r="A67" s="308"/>
      <c r="B67" s="158"/>
      <c r="C67" s="159"/>
      <c r="D67" s="158"/>
      <c r="E67" s="159"/>
      <c r="F67" s="158"/>
      <c r="G67" s="159"/>
      <c r="H67" s="158"/>
      <c r="I67" s="159"/>
      <c r="J67" s="158"/>
      <c r="K67" s="159"/>
      <c r="L67" s="158"/>
      <c r="M67" s="159"/>
    </row>
    <row r="68" spans="1:13" ht="13" thickBot="1" x14ac:dyDescent="0.6">
      <c r="A68" s="314"/>
      <c r="B68" s="169"/>
      <c r="C68" s="170" t="s">
        <v>164</v>
      </c>
      <c r="D68" s="169"/>
      <c r="E68" s="170" t="s">
        <v>164</v>
      </c>
      <c r="F68" s="169"/>
      <c r="G68" s="170" t="s">
        <v>164</v>
      </c>
      <c r="H68" s="169"/>
      <c r="I68" s="170" t="s">
        <v>164</v>
      </c>
      <c r="J68" s="169"/>
      <c r="K68" s="170" t="s">
        <v>164</v>
      </c>
      <c r="L68" s="169"/>
      <c r="M68" s="170" t="s">
        <v>164</v>
      </c>
    </row>
    <row r="69" spans="1:13" x14ac:dyDescent="0.55000000000000004">
      <c r="A69" s="114" t="s">
        <v>165</v>
      </c>
    </row>
  </sheetData>
  <mergeCells count="13">
    <mergeCell ref="A9:A30"/>
    <mergeCell ref="A31:A53"/>
    <mergeCell ref="A54:A61"/>
    <mergeCell ref="A62:A68"/>
    <mergeCell ref="A2:M2"/>
    <mergeCell ref="J4:M4"/>
    <mergeCell ref="J5:M5"/>
    <mergeCell ref="J6:M6"/>
    <mergeCell ref="B8:C8"/>
    <mergeCell ref="F8:G8"/>
    <mergeCell ref="H8:I8"/>
    <mergeCell ref="J8:K8"/>
    <mergeCell ref="L8:M8"/>
  </mergeCells>
  <phoneticPr fontId="3"/>
  <pageMargins left="0.78740157480314965" right="0.27559055118110237" top="0.78740157480314965" bottom="0.59055118110236227" header="0.31496062992125984" footer="0.31496062992125984"/>
  <pageSetup paperSize="8" scale="8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【様式５】その１経費明細書</vt:lpstr>
      <vt:lpstr>【様式５】その２収支内訳詳細</vt:lpstr>
      <vt:lpstr>【様式５】その３人件費計上事業従事者台帳</vt:lpstr>
      <vt:lpstr>【様式５】その４人件費積算表</vt:lpstr>
      <vt:lpstr>【様式６】その１</vt:lpstr>
      <vt:lpstr>【様式６】その２</vt:lpstr>
      <vt:lpstr>【様式５】その１経費明細書!Print_Area</vt:lpstr>
      <vt:lpstr>【様式５】その２収支内訳詳細!Print_Area</vt:lpstr>
      <vt:lpstr>【様式５】その３人件費計上事業従事者台帳!Print_Area</vt:lpstr>
      <vt:lpstr>【様式５】その４人件費積算表!Print_Area</vt:lpstr>
      <vt:lpstr>【様式６】その１!Print_Area</vt:lpstr>
      <vt:lpstr>【様式６】その２!Print_Area</vt:lpstr>
      <vt:lpstr>【様式５】その２収支内訳詳細!Print_Titles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0006579</cp:lastModifiedBy>
  <cp:lastPrinted>2025-06-26T08:19:24Z</cp:lastPrinted>
  <dcterms:created xsi:type="dcterms:W3CDTF">2025-06-24T10:15:46Z</dcterms:created>
  <dcterms:modified xsi:type="dcterms:W3CDTF">2026-05-29T10:26:33Z</dcterms:modified>
</cp:coreProperties>
</file>