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nfsvnas01\share\保健医療部\保健医療総務課\★課共有サーバ★\03 予算統計班\厚生統計Ⅰ\08-衛生統計年報\衛生統計年報（衛生統計編）\R06衛生統計編\（ＨＰ用）R06年報（衛生統計編）\R05-05衛生行政報告例\"/>
    </mc:Choice>
  </mc:AlternateContent>
  <xr:revisionPtr revIDLastSave="0" documentId="13_ncr:1_{5625B43F-9BA4-4E35-BBC4-B763C58D21DD}" xr6:coauthVersionLast="47" xr6:coauthVersionMax="47" xr10:uidLastSave="{00000000-0000-0000-0000-000000000000}"/>
  <bookViews>
    <workbookView xWindow="28680" yWindow="-120" windowWidth="29040" windowHeight="15720" tabRatio="913" firstSheet="7" activeTab="11" xr2:uid="{00000000-000D-0000-FFFF-FFFF00000000}"/>
  </bookViews>
  <sheets>
    <sheet name="第34-38表○OK" sheetId="35" r:id="rId1"/>
    <sheet name="第39表○OK" sheetId="70" r:id="rId2"/>
    <sheet name="第40表○" sheetId="51" r:id="rId3"/>
    <sheet name="第41-42表○" sheetId="66" r:id="rId4"/>
    <sheet name="第43表(1-6）○" sheetId="73" r:id="rId5"/>
    <sheet name="第43表(2-6)○" sheetId="76" r:id="rId6"/>
    <sheet name="第43表(3-6）○" sheetId="77" r:id="rId7"/>
    <sheet name="第43表(4-6）○" sheetId="78" r:id="rId8"/>
    <sheet name="第43表(5-6)○" sheetId="79" r:id="rId9"/>
    <sheet name="第43表(6-6) ○" sheetId="81" r:id="rId10"/>
    <sheet name="第44-45表○" sheetId="80" r:id="rId11"/>
    <sheet name="第46-47表○" sheetId="82" r:id="rId12"/>
  </sheets>
  <definedNames>
    <definedName name="_xlnm.Print_Area" localSheetId="0">'第34-38表○OK'!$A$1:$M$46</definedName>
    <definedName name="_xlnm.Print_Area" localSheetId="1">第39表○OK!$A$1:$AI$53</definedName>
    <definedName name="_xlnm.Print_Area" localSheetId="2">第40表○!$A$1:$U$23</definedName>
    <definedName name="_xlnm.Print_Area" localSheetId="3">'第41-42表○'!$A$1:$S$47</definedName>
    <definedName name="_xlnm.Print_Area" localSheetId="4">'第43表(1-6）○'!$A$1:$L$65</definedName>
    <definedName name="_xlnm.Print_Area" localSheetId="5">'第43表(2-6)○'!$A$1:$L$64</definedName>
    <definedName name="_xlnm.Print_Area" localSheetId="6">'第43表(3-6）○'!$A$1:$L$64</definedName>
    <definedName name="_xlnm.Print_Area" localSheetId="7">'第43表(4-6）○'!$A$1:$L$64</definedName>
    <definedName name="_xlnm.Print_Area" localSheetId="8">'第43表(5-6)○'!$A$1:$L$64</definedName>
    <definedName name="_xlnm.Print_Area" localSheetId="9">'第43表(6-6) ○'!$A$1:$L$45</definedName>
    <definedName name="_xlnm.Print_Area" localSheetId="10">'第44-45表○'!$A$1:$M$50</definedName>
    <definedName name="_xlnm.Print_Area" localSheetId="11">'第46-47表○'!$A$1:$J$22</definedName>
    <definedName name="_xlnm.Print_Titles" localSheetId="4">'第43表(1-6）○'!$1:$4</definedName>
    <definedName name="_xlnm.Print_Titles" localSheetId="5">'第43表(2-6)○'!$1:$4</definedName>
    <definedName name="_xlnm.Print_Titles" localSheetId="6">'第43表(3-6）○'!$1:$4</definedName>
    <definedName name="_xlnm.Print_Titles" localSheetId="7">'第43表(4-6）○'!$1:$4</definedName>
    <definedName name="_xlnm.Print_Titles" localSheetId="8">'第43表(5-6)○'!$1:$4</definedName>
    <definedName name="_xlnm.Print_Titles" localSheetId="9">'第43表(6-6)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73" l="1"/>
  <c r="P5" i="73" l="1"/>
  <c r="W5" i="73"/>
  <c r="V5" i="73"/>
  <c r="U5" i="73"/>
  <c r="T5" i="73"/>
  <c r="S5" i="73"/>
  <c r="R5" i="73"/>
  <c r="Q5" i="73"/>
  <c r="AP41" i="66"/>
  <c r="AO41" i="66"/>
  <c r="AN41" i="66"/>
  <c r="AM41" i="66"/>
  <c r="AL41" i="66"/>
  <c r="AK41" i="66"/>
  <c r="AJ41" i="66"/>
  <c r="AI41" i="66"/>
  <c r="AH41" i="66"/>
  <c r="AG41" i="66"/>
  <c r="AF41" i="66"/>
  <c r="AE41" i="66"/>
  <c r="AD41" i="66"/>
  <c r="AC41" i="66"/>
  <c r="AB41" i="66"/>
  <c r="AA41" i="66"/>
  <c r="AQ40" i="66"/>
  <c r="AQ39" i="66"/>
  <c r="AP38" i="66"/>
  <c r="AO38" i="66"/>
  <c r="AN38" i="66"/>
  <c r="AM38" i="66"/>
  <c r="AL38" i="66"/>
  <c r="AK38" i="66"/>
  <c r="AJ38" i="66"/>
  <c r="AI38" i="66"/>
  <c r="AH38" i="66"/>
  <c r="AG38" i="66"/>
  <c r="AF38" i="66"/>
  <c r="AE38" i="66"/>
  <c r="AD38" i="66"/>
  <c r="AC38" i="66"/>
  <c r="AB38" i="66"/>
  <c r="AA38" i="66"/>
  <c r="AQ37" i="66"/>
  <c r="AQ36" i="66"/>
  <c r="AP35" i="66"/>
  <c r="AO35" i="66"/>
  <c r="AN35" i="66"/>
  <c r="AM35" i="66"/>
  <c r="AL35" i="66"/>
  <c r="AK35" i="66"/>
  <c r="AJ35" i="66"/>
  <c r="AI35" i="66"/>
  <c r="AH35" i="66"/>
  <c r="AG35" i="66"/>
  <c r="AF35" i="66"/>
  <c r="AE35" i="66"/>
  <c r="AD35" i="66"/>
  <c r="AC35" i="66"/>
  <c r="AB35" i="66"/>
  <c r="AA35" i="66"/>
  <c r="AQ34" i="66"/>
  <c r="AQ33" i="66"/>
  <c r="AP32" i="66"/>
  <c r="AO32" i="66"/>
  <c r="AN32" i="66"/>
  <c r="AM32" i="66"/>
  <c r="AL32" i="66"/>
  <c r="AK32" i="66"/>
  <c r="AJ32" i="66"/>
  <c r="AI32" i="66"/>
  <c r="AH32" i="66"/>
  <c r="AG32" i="66"/>
  <c r="AF32" i="66"/>
  <c r="AE32" i="66"/>
  <c r="AD32" i="66"/>
  <c r="AC32" i="66"/>
  <c r="AB32" i="66"/>
  <c r="AA32" i="66"/>
  <c r="AQ31" i="66"/>
  <c r="AQ30" i="66"/>
  <c r="AP29" i="66"/>
  <c r="AO29" i="66"/>
  <c r="AN29" i="66"/>
  <c r="AM29" i="66"/>
  <c r="AL29" i="66"/>
  <c r="AK29" i="66"/>
  <c r="AJ29" i="66"/>
  <c r="AI29" i="66"/>
  <c r="AH29" i="66"/>
  <c r="AG29" i="66"/>
  <c r="AF29" i="66"/>
  <c r="AE29" i="66"/>
  <c r="AD29" i="66"/>
  <c r="AC29" i="66"/>
  <c r="AB29" i="66"/>
  <c r="AA29" i="66"/>
  <c r="AQ28" i="66"/>
  <c r="AQ27" i="66"/>
  <c r="AP26" i="66"/>
  <c r="AO26" i="66"/>
  <c r="AN26" i="66"/>
  <c r="AM26" i="66"/>
  <c r="AL26" i="66"/>
  <c r="AK26" i="66"/>
  <c r="AJ26" i="66"/>
  <c r="AI26" i="66"/>
  <c r="AH26" i="66"/>
  <c r="AG26" i="66"/>
  <c r="AF26" i="66"/>
  <c r="AE26" i="66"/>
  <c r="AD26" i="66"/>
  <c r="AC26" i="66"/>
  <c r="AB26" i="66"/>
  <c r="AA26" i="66"/>
  <c r="AQ25" i="66"/>
  <c r="AQ24" i="66"/>
  <c r="AG42" i="66" l="1"/>
  <c r="AQ35" i="66"/>
  <c r="AM42" i="66"/>
  <c r="AK42" i="66"/>
  <c r="AQ38" i="66"/>
  <c r="AQ29" i="66"/>
  <c r="AF42" i="66"/>
  <c r="AC42" i="66"/>
  <c r="AI42" i="66"/>
  <c r="AO42" i="66"/>
  <c r="AH42" i="66"/>
  <c r="AB42" i="66"/>
  <c r="AN42" i="66"/>
  <c r="AD42" i="66"/>
  <c r="AJ42" i="66"/>
  <c r="AP42" i="66"/>
  <c r="AQ32" i="66"/>
  <c r="AQ26" i="66"/>
  <c r="AL42" i="66"/>
  <c r="AA42" i="66"/>
  <c r="AE42" i="66"/>
  <c r="AQ41" i="66"/>
  <c r="AQ42" i="66" l="1"/>
  <c r="C46" i="66" l="1"/>
  <c r="C45" i="66"/>
  <c r="C44" i="66"/>
  <c r="C43" i="66"/>
  <c r="C42" i="66"/>
  <c r="C41" i="66"/>
  <c r="C40" i="66"/>
  <c r="C39" i="66"/>
  <c r="C38" i="66"/>
  <c r="C37" i="66"/>
  <c r="C36" i="66"/>
  <c r="C35" i="66"/>
  <c r="C34" i="66"/>
  <c r="C33" i="66"/>
  <c r="C32" i="66"/>
  <c r="C31" i="66"/>
  <c r="C30" i="66"/>
  <c r="C29" i="66"/>
  <c r="S28" i="66"/>
  <c r="R28" i="66"/>
  <c r="Q28" i="66"/>
  <c r="P28" i="66"/>
  <c r="O28" i="66"/>
  <c r="N28" i="66"/>
  <c r="M28" i="66"/>
  <c r="L28" i="66"/>
  <c r="K28" i="66"/>
  <c r="J28" i="66"/>
  <c r="I28" i="66"/>
  <c r="H28" i="66"/>
  <c r="G28" i="66"/>
  <c r="F28" i="66"/>
  <c r="E28" i="66"/>
  <c r="S27" i="66"/>
  <c r="R27" i="66"/>
  <c r="Q27" i="66"/>
  <c r="P27" i="66"/>
  <c r="O27" i="66"/>
  <c r="N27" i="66"/>
  <c r="M27" i="66"/>
  <c r="L27" i="66"/>
  <c r="K27" i="66"/>
  <c r="J27" i="66"/>
  <c r="I27" i="66"/>
  <c r="H27" i="66"/>
  <c r="G27" i="66"/>
  <c r="F27" i="66"/>
  <c r="E27" i="66"/>
  <c r="D28" i="66"/>
  <c r="D27" i="66"/>
  <c r="K22" i="51"/>
  <c r="B22" i="51"/>
  <c r="E53" i="70"/>
  <c r="D53" i="70"/>
  <c r="R26" i="66" l="1"/>
  <c r="G26" i="66"/>
  <c r="S26" i="66"/>
  <c r="D26" i="66"/>
  <c r="H26" i="66"/>
  <c r="I26" i="66"/>
  <c r="J26" i="66"/>
  <c r="Q26" i="66"/>
  <c r="C28" i="66"/>
  <c r="K26" i="66"/>
  <c r="L26" i="66"/>
  <c r="M26" i="66"/>
  <c r="C27" i="66"/>
  <c r="N26" i="66"/>
  <c r="O26" i="66"/>
  <c r="P26" i="66"/>
  <c r="B11" i="51"/>
  <c r="W10" i="70" l="1"/>
  <c r="W11" i="70"/>
  <c r="W52" i="70"/>
  <c r="W51" i="70"/>
  <c r="W50" i="70"/>
  <c r="W49" i="70"/>
  <c r="W48" i="70"/>
  <c r="W47" i="70"/>
  <c r="W46" i="70"/>
  <c r="W45" i="70"/>
  <c r="W44" i="70"/>
  <c r="W43" i="70"/>
  <c r="W42" i="70"/>
  <c r="W41" i="70"/>
  <c r="W40" i="70"/>
  <c r="W39" i="70"/>
  <c r="W38" i="70"/>
  <c r="W37" i="70"/>
  <c r="W36" i="70"/>
  <c r="W35" i="70"/>
  <c r="W34" i="70"/>
  <c r="W33" i="70"/>
  <c r="W32" i="70"/>
  <c r="W31" i="70"/>
  <c r="W30" i="70"/>
  <c r="W29" i="70"/>
  <c r="W28" i="70"/>
  <c r="W27" i="70"/>
  <c r="W26" i="70"/>
  <c r="W25" i="70"/>
  <c r="W24" i="70"/>
  <c r="W23" i="70"/>
  <c r="W22" i="70"/>
  <c r="W21" i="70"/>
  <c r="W20" i="70"/>
  <c r="W19" i="70"/>
  <c r="W18" i="70"/>
  <c r="W17" i="70"/>
  <c r="W16" i="70"/>
  <c r="W15" i="70"/>
  <c r="W14" i="70"/>
  <c r="W13" i="70"/>
  <c r="W12" i="70"/>
  <c r="C46" i="35" l="1"/>
  <c r="N5" i="73"/>
  <c r="C5" i="73" s="1"/>
  <c r="D11" i="66"/>
  <c r="D10" i="66"/>
  <c r="E26" i="66" l="1"/>
  <c r="F26" i="66"/>
  <c r="D9" i="66"/>
  <c r="C17" i="66" l="1"/>
  <c r="L10" i="70" l="1"/>
  <c r="L12" i="70"/>
  <c r="L13" i="70"/>
  <c r="L14" i="70"/>
  <c r="L15" i="70"/>
  <c r="L16" i="70"/>
  <c r="L17" i="70"/>
  <c r="L18" i="70"/>
  <c r="L19" i="70"/>
  <c r="L20" i="70"/>
  <c r="L21" i="70"/>
  <c r="L22" i="70"/>
  <c r="L23" i="70"/>
  <c r="L24" i="70"/>
  <c r="L49" i="70"/>
  <c r="L50" i="70"/>
  <c r="L51" i="70"/>
  <c r="L52" i="70"/>
  <c r="L11" i="70"/>
  <c r="K10" i="70"/>
  <c r="K12" i="70"/>
  <c r="K13" i="70"/>
  <c r="K14" i="70"/>
  <c r="K15" i="70"/>
  <c r="K16" i="70"/>
  <c r="K17" i="70"/>
  <c r="K18" i="70"/>
  <c r="K19" i="70"/>
  <c r="K20" i="70"/>
  <c r="K21" i="70"/>
  <c r="K22" i="70"/>
  <c r="K23" i="70"/>
  <c r="K24" i="70"/>
  <c r="K25" i="70"/>
  <c r="K26" i="70"/>
  <c r="K27" i="70"/>
  <c r="K28" i="70"/>
  <c r="K29" i="70"/>
  <c r="K30" i="70"/>
  <c r="K31" i="70"/>
  <c r="K32" i="70"/>
  <c r="K33" i="70"/>
  <c r="K34" i="70"/>
  <c r="K35" i="70"/>
  <c r="K36" i="70"/>
  <c r="K37" i="70"/>
  <c r="K38" i="70"/>
  <c r="K39" i="70"/>
  <c r="K40" i="70"/>
  <c r="K41" i="70"/>
  <c r="K42" i="70"/>
  <c r="K43" i="70"/>
  <c r="K44" i="70"/>
  <c r="K45" i="70"/>
  <c r="K46" i="70"/>
  <c r="K47" i="70"/>
  <c r="K48" i="70"/>
  <c r="K49" i="70"/>
  <c r="K50" i="70"/>
  <c r="K51" i="70"/>
  <c r="K52" i="70"/>
  <c r="K11" i="70"/>
  <c r="J11" i="70"/>
  <c r="I11" i="70"/>
  <c r="H11" i="70"/>
  <c r="G12" i="70"/>
  <c r="J10" i="70" l="1"/>
  <c r="C11" i="70"/>
  <c r="H15" i="70"/>
  <c r="H16" i="70"/>
  <c r="H17" i="70"/>
  <c r="H18" i="70"/>
  <c r="H19" i="70"/>
  <c r="H20" i="70"/>
  <c r="H21" i="70"/>
  <c r="H22" i="70"/>
  <c r="H23" i="70"/>
  <c r="H24" i="70"/>
  <c r="H26" i="70"/>
  <c r="H27" i="70"/>
  <c r="H28" i="70"/>
  <c r="H30" i="70"/>
  <c r="H31" i="70"/>
  <c r="H32" i="70"/>
  <c r="H36" i="70"/>
  <c r="H37" i="70"/>
  <c r="H38" i="70"/>
  <c r="H39" i="70"/>
  <c r="H40" i="70"/>
  <c r="H41" i="70"/>
  <c r="H42" i="70"/>
  <c r="H43" i="70"/>
  <c r="H44" i="70"/>
  <c r="H45" i="70"/>
  <c r="H47" i="70"/>
  <c r="H48" i="70"/>
  <c r="H50" i="70"/>
  <c r="H51" i="70"/>
  <c r="H52" i="70"/>
  <c r="M11" i="70"/>
  <c r="N11" i="70"/>
  <c r="O11" i="70"/>
  <c r="P11" i="70"/>
  <c r="Q11" i="70"/>
  <c r="R11" i="70"/>
  <c r="S11" i="70"/>
  <c r="T11" i="70"/>
  <c r="U11" i="70"/>
  <c r="AC11" i="70"/>
  <c r="AD11" i="70"/>
  <c r="AE11" i="70"/>
  <c r="AF11" i="70"/>
  <c r="AG11" i="70"/>
  <c r="AH11" i="70"/>
  <c r="AI11" i="70"/>
  <c r="I12" i="70"/>
  <c r="M12" i="70"/>
  <c r="N12" i="70"/>
  <c r="O12" i="70"/>
  <c r="R12" i="70"/>
  <c r="AC12" i="70"/>
  <c r="AE12" i="70"/>
  <c r="AF12" i="70"/>
  <c r="AG12" i="70"/>
  <c r="AH12" i="70"/>
  <c r="AI12" i="70"/>
  <c r="I13" i="70"/>
  <c r="M13" i="70"/>
  <c r="N13" i="70"/>
  <c r="O13" i="70"/>
  <c r="R13" i="70"/>
  <c r="AC13" i="70"/>
  <c r="AD13" i="70"/>
  <c r="AE13" i="70"/>
  <c r="AF13" i="70"/>
  <c r="AG13" i="70"/>
  <c r="AH13" i="70"/>
  <c r="AI13" i="70"/>
  <c r="I14" i="70"/>
  <c r="M14" i="70"/>
  <c r="N14" i="70"/>
  <c r="O14" i="70"/>
  <c r="P14" i="70"/>
  <c r="R14" i="70"/>
  <c r="AC14" i="70"/>
  <c r="AD14" i="70"/>
  <c r="AE14" i="70"/>
  <c r="AF14" i="70"/>
  <c r="AG14" i="70"/>
  <c r="AH14" i="70"/>
  <c r="AI14" i="70"/>
  <c r="I15" i="70"/>
  <c r="J15" i="70"/>
  <c r="M15" i="70"/>
  <c r="N15" i="70"/>
  <c r="O15" i="70"/>
  <c r="Q15" i="70"/>
  <c r="R15" i="70"/>
  <c r="V15" i="70"/>
  <c r="X15" i="70"/>
  <c r="AC15" i="70"/>
  <c r="AD15" i="70"/>
  <c r="AE15" i="70"/>
  <c r="AF15" i="70"/>
  <c r="AG15" i="70"/>
  <c r="AH15" i="70"/>
  <c r="AI15" i="70"/>
  <c r="I16" i="70"/>
  <c r="J16" i="70"/>
  <c r="M16" i="70"/>
  <c r="N16" i="70"/>
  <c r="O16" i="70"/>
  <c r="Q16" i="70"/>
  <c r="R16" i="70"/>
  <c r="V16" i="70"/>
  <c r="X16" i="70"/>
  <c r="AC16" i="70"/>
  <c r="AD16" i="70"/>
  <c r="AE16" i="70"/>
  <c r="AF16" i="70"/>
  <c r="AG16" i="70"/>
  <c r="AH16" i="70"/>
  <c r="AI16" i="70"/>
  <c r="I17" i="70"/>
  <c r="J17" i="70"/>
  <c r="M17" i="70"/>
  <c r="N17" i="70"/>
  <c r="O17" i="70"/>
  <c r="P17" i="70"/>
  <c r="Q17" i="70"/>
  <c r="AC17" i="70"/>
  <c r="AD17" i="70"/>
  <c r="AF17" i="70"/>
  <c r="AG17" i="70"/>
  <c r="AH17" i="70"/>
  <c r="AI17" i="70"/>
  <c r="I18" i="70"/>
  <c r="J18" i="70"/>
  <c r="M18" i="70"/>
  <c r="N18" i="70"/>
  <c r="O18" i="70"/>
  <c r="P18" i="70"/>
  <c r="Q18" i="70"/>
  <c r="R18" i="70"/>
  <c r="S18" i="70"/>
  <c r="T18" i="70"/>
  <c r="U18" i="70"/>
  <c r="AC18" i="70"/>
  <c r="AD18" i="70"/>
  <c r="AE18" i="70"/>
  <c r="AF18" i="70"/>
  <c r="AG18" i="70"/>
  <c r="AH18" i="70"/>
  <c r="AI18" i="70"/>
  <c r="I19" i="70"/>
  <c r="J19" i="70"/>
  <c r="M19" i="70"/>
  <c r="N19" i="70"/>
  <c r="O19" i="70"/>
  <c r="P19" i="70"/>
  <c r="Q19" i="70"/>
  <c r="R19" i="70"/>
  <c r="U19" i="70"/>
  <c r="AC19" i="70"/>
  <c r="AD19" i="70"/>
  <c r="AE19" i="70"/>
  <c r="AF19" i="70"/>
  <c r="AG19" i="70"/>
  <c r="AH19" i="70"/>
  <c r="AI19" i="70"/>
  <c r="I20" i="70"/>
  <c r="J20" i="70"/>
  <c r="M20" i="70"/>
  <c r="N20" i="70"/>
  <c r="O20" i="70"/>
  <c r="P20" i="70"/>
  <c r="Q20" i="70"/>
  <c r="R20" i="70"/>
  <c r="S20" i="70"/>
  <c r="T20" i="70"/>
  <c r="U20" i="70"/>
  <c r="AC20" i="70"/>
  <c r="AD20" i="70"/>
  <c r="AE20" i="70"/>
  <c r="AF20" i="70"/>
  <c r="AG20" i="70"/>
  <c r="AH20" i="70"/>
  <c r="AI20" i="70"/>
  <c r="I21" i="70"/>
  <c r="J21" i="70"/>
  <c r="M21" i="70"/>
  <c r="N21" i="70"/>
  <c r="O21" i="70"/>
  <c r="Q21" i="70"/>
  <c r="AC21" i="70"/>
  <c r="AD21" i="70"/>
  <c r="AE21" i="70"/>
  <c r="AF21" i="70"/>
  <c r="AG21" i="70"/>
  <c r="AH21" i="70"/>
  <c r="AI21" i="70"/>
  <c r="I22" i="70"/>
  <c r="J22" i="70"/>
  <c r="M22" i="70"/>
  <c r="Q22" i="70"/>
  <c r="S22" i="70"/>
  <c r="U22" i="70"/>
  <c r="AC22" i="70"/>
  <c r="AD22" i="70"/>
  <c r="AE22" i="70"/>
  <c r="AF22" i="70"/>
  <c r="AG22" i="70"/>
  <c r="AH22" i="70"/>
  <c r="AI22" i="70"/>
  <c r="I23" i="70"/>
  <c r="J23" i="70"/>
  <c r="M23" i="70"/>
  <c r="Q23" i="70"/>
  <c r="AC23" i="70"/>
  <c r="AD23" i="70"/>
  <c r="AF23" i="70"/>
  <c r="AG23" i="70"/>
  <c r="AH23" i="70"/>
  <c r="AI23" i="70"/>
  <c r="I24" i="70"/>
  <c r="J24" i="70"/>
  <c r="M24" i="70"/>
  <c r="O24" i="70"/>
  <c r="U24" i="70"/>
  <c r="AC24" i="70"/>
  <c r="AF24" i="70"/>
  <c r="AG24" i="70"/>
  <c r="AH24" i="70"/>
  <c r="AI24" i="70"/>
  <c r="I25" i="70"/>
  <c r="R25" i="70"/>
  <c r="AC25" i="70"/>
  <c r="AD25" i="70"/>
  <c r="AE25" i="70"/>
  <c r="AF25" i="70"/>
  <c r="AG25" i="70"/>
  <c r="AH25" i="70"/>
  <c r="AI25" i="70"/>
  <c r="I26" i="70"/>
  <c r="J26" i="70"/>
  <c r="V26" i="70"/>
  <c r="X26" i="70"/>
  <c r="AC26" i="70"/>
  <c r="AD26" i="70"/>
  <c r="AE26" i="70"/>
  <c r="AF26" i="70"/>
  <c r="AG26" i="70"/>
  <c r="AH26" i="70"/>
  <c r="AI26" i="70"/>
  <c r="I27" i="70"/>
  <c r="J27" i="70"/>
  <c r="AC27" i="70"/>
  <c r="AF27" i="70"/>
  <c r="AG27" i="70"/>
  <c r="AH27" i="70"/>
  <c r="AI27" i="70"/>
  <c r="I28" i="70"/>
  <c r="J28" i="70"/>
  <c r="AC28" i="70"/>
  <c r="AF28" i="70"/>
  <c r="AG28" i="70"/>
  <c r="AH28" i="70"/>
  <c r="AI28" i="70"/>
  <c r="I29" i="70"/>
  <c r="R29" i="70"/>
  <c r="AC29" i="70"/>
  <c r="AD29" i="70"/>
  <c r="AE29" i="70"/>
  <c r="AF29" i="70"/>
  <c r="AG29" i="70"/>
  <c r="AH29" i="70"/>
  <c r="AI29" i="70"/>
  <c r="I30" i="70"/>
  <c r="J30" i="70"/>
  <c r="V30" i="70"/>
  <c r="X30" i="70"/>
  <c r="AC30" i="70"/>
  <c r="AD30" i="70"/>
  <c r="AE30" i="70"/>
  <c r="AF30" i="70"/>
  <c r="AG30" i="70"/>
  <c r="AH30" i="70"/>
  <c r="AI30" i="70"/>
  <c r="I31" i="70"/>
  <c r="J31" i="70"/>
  <c r="AC31" i="70"/>
  <c r="AF31" i="70"/>
  <c r="AG31" i="70"/>
  <c r="AH31" i="70"/>
  <c r="AI31" i="70"/>
  <c r="I32" i="70"/>
  <c r="J32" i="70"/>
  <c r="AC32" i="70"/>
  <c r="AF32" i="70"/>
  <c r="AG32" i="70"/>
  <c r="AH32" i="70"/>
  <c r="AI32" i="70"/>
  <c r="I33" i="70"/>
  <c r="M33" i="70"/>
  <c r="R33" i="70"/>
  <c r="AC33" i="70"/>
  <c r="AD33" i="70"/>
  <c r="AE33" i="70"/>
  <c r="AF33" i="70"/>
  <c r="AG33" i="70"/>
  <c r="AH33" i="70"/>
  <c r="AI33" i="70"/>
  <c r="I34" i="70"/>
  <c r="M34" i="70"/>
  <c r="R34" i="70"/>
  <c r="AC34" i="70"/>
  <c r="AE34" i="70"/>
  <c r="AF34" i="70"/>
  <c r="AG34" i="70"/>
  <c r="AH34" i="70"/>
  <c r="AI34" i="70"/>
  <c r="I35" i="70"/>
  <c r="M35" i="70"/>
  <c r="R35" i="70"/>
  <c r="AC35" i="70"/>
  <c r="AD35" i="70"/>
  <c r="AE35" i="70"/>
  <c r="AF35" i="70"/>
  <c r="AG35" i="70"/>
  <c r="AH35" i="70"/>
  <c r="AI35" i="70"/>
  <c r="I36" i="70"/>
  <c r="J36" i="70"/>
  <c r="M36" i="70"/>
  <c r="R36" i="70"/>
  <c r="V36" i="70"/>
  <c r="X36" i="70"/>
  <c r="AC36" i="70"/>
  <c r="AD36" i="70"/>
  <c r="AE36" i="70"/>
  <c r="AF36" i="70"/>
  <c r="AG36" i="70"/>
  <c r="AH36" i="70"/>
  <c r="AI36" i="70"/>
  <c r="I37" i="70"/>
  <c r="J37" i="70"/>
  <c r="M37" i="70"/>
  <c r="R37" i="70"/>
  <c r="V37" i="70"/>
  <c r="X37" i="70"/>
  <c r="AC37" i="70"/>
  <c r="AD37" i="70"/>
  <c r="AE37" i="70"/>
  <c r="AF37" i="70"/>
  <c r="AG37" i="70"/>
  <c r="AH37" i="70"/>
  <c r="AI37" i="70"/>
  <c r="I38" i="70"/>
  <c r="J38" i="70"/>
  <c r="M38" i="70"/>
  <c r="R38" i="70"/>
  <c r="V38" i="70"/>
  <c r="X38" i="70"/>
  <c r="AC38" i="70"/>
  <c r="AD38" i="70"/>
  <c r="AE38" i="70"/>
  <c r="AF38" i="70"/>
  <c r="AG38" i="70"/>
  <c r="AH38" i="70"/>
  <c r="AI38" i="70"/>
  <c r="I39" i="70"/>
  <c r="J39" i="70"/>
  <c r="M39" i="70"/>
  <c r="R39" i="70"/>
  <c r="AC39" i="70"/>
  <c r="AD39" i="70"/>
  <c r="AE39" i="70"/>
  <c r="AF39" i="70"/>
  <c r="AG39" i="70"/>
  <c r="AH39" i="70"/>
  <c r="AI39" i="70"/>
  <c r="I40" i="70"/>
  <c r="J40" i="70"/>
  <c r="M40" i="70"/>
  <c r="R40" i="70"/>
  <c r="AC40" i="70"/>
  <c r="AD40" i="70"/>
  <c r="AE40" i="70"/>
  <c r="AF40" i="70"/>
  <c r="AG40" i="70"/>
  <c r="AH40" i="70"/>
  <c r="AI40" i="70"/>
  <c r="I41" i="70"/>
  <c r="J41" i="70"/>
  <c r="M41" i="70"/>
  <c r="AC41" i="70"/>
  <c r="AF41" i="70"/>
  <c r="AG41" i="70"/>
  <c r="AH41" i="70"/>
  <c r="AI41" i="70"/>
  <c r="I42" i="70"/>
  <c r="J42" i="70"/>
  <c r="M42" i="70"/>
  <c r="R42" i="70"/>
  <c r="AC42" i="70"/>
  <c r="AD42" i="70"/>
  <c r="AE42" i="70"/>
  <c r="AF42" i="70"/>
  <c r="AG42" i="70"/>
  <c r="AH42" i="70"/>
  <c r="AI42" i="70"/>
  <c r="I43" i="70"/>
  <c r="J43" i="70"/>
  <c r="M43" i="70"/>
  <c r="R43" i="70"/>
  <c r="AC43" i="70"/>
  <c r="AD43" i="70"/>
  <c r="AE43" i="70"/>
  <c r="AF43" i="70"/>
  <c r="AG43" i="70"/>
  <c r="AH43" i="70"/>
  <c r="AI43" i="70"/>
  <c r="I44" i="70"/>
  <c r="J44" i="70"/>
  <c r="M44" i="70"/>
  <c r="AC44" i="70"/>
  <c r="AF44" i="70"/>
  <c r="AG44" i="70"/>
  <c r="AH44" i="70"/>
  <c r="AI44" i="70"/>
  <c r="I45" i="70"/>
  <c r="J45" i="70"/>
  <c r="M45" i="70"/>
  <c r="AC45" i="70"/>
  <c r="AF45" i="70"/>
  <c r="AG45" i="70"/>
  <c r="AH45" i="70"/>
  <c r="AI45" i="70"/>
  <c r="I46" i="70"/>
  <c r="M46" i="70"/>
  <c r="AC46" i="70"/>
  <c r="AD46" i="70"/>
  <c r="AE46" i="70"/>
  <c r="AF46" i="70"/>
  <c r="AG46" i="70"/>
  <c r="AH46" i="70"/>
  <c r="AI46" i="70"/>
  <c r="I47" i="70"/>
  <c r="J47" i="70"/>
  <c r="M47" i="70"/>
  <c r="R47" i="70"/>
  <c r="V47" i="70"/>
  <c r="X47" i="70"/>
  <c r="AC47" i="70"/>
  <c r="AD47" i="70"/>
  <c r="AE47" i="70"/>
  <c r="AF47" i="70"/>
  <c r="AG47" i="70"/>
  <c r="AH47" i="70"/>
  <c r="AI47" i="70"/>
  <c r="I48" i="70"/>
  <c r="J48" i="70"/>
  <c r="AC48" i="70"/>
  <c r="AF48" i="70"/>
  <c r="AG48" i="70"/>
  <c r="AH48" i="70"/>
  <c r="AI48" i="70"/>
  <c r="I49" i="70"/>
  <c r="M49" i="70"/>
  <c r="R49" i="70"/>
  <c r="AC49" i="70"/>
  <c r="AE49" i="70"/>
  <c r="AF49" i="70"/>
  <c r="AG49" i="70"/>
  <c r="AH49" i="70"/>
  <c r="AI49" i="70"/>
  <c r="I50" i="70"/>
  <c r="J50" i="70"/>
  <c r="M50" i="70"/>
  <c r="R50" i="70"/>
  <c r="V50" i="70"/>
  <c r="X50" i="70"/>
  <c r="AC50" i="70"/>
  <c r="AD50" i="70"/>
  <c r="AE50" i="70"/>
  <c r="AF50" i="70"/>
  <c r="AG50" i="70"/>
  <c r="AH50" i="70"/>
  <c r="AI50" i="70"/>
  <c r="I51" i="70"/>
  <c r="J51" i="70"/>
  <c r="M51" i="70"/>
  <c r="R51" i="70"/>
  <c r="AC51" i="70"/>
  <c r="AD51" i="70"/>
  <c r="AE51" i="70"/>
  <c r="AF51" i="70"/>
  <c r="AG51" i="70"/>
  <c r="AH51" i="70"/>
  <c r="AI51" i="70"/>
  <c r="I52" i="70"/>
  <c r="J52" i="70"/>
  <c r="M52" i="70"/>
  <c r="AC52" i="70"/>
  <c r="AF52" i="70"/>
  <c r="AG52" i="70"/>
  <c r="AH52" i="70"/>
  <c r="AI52" i="70"/>
  <c r="Y53" i="70"/>
  <c r="Z53" i="70"/>
  <c r="AA53" i="70"/>
  <c r="AB53" i="70"/>
  <c r="AC53" i="70"/>
  <c r="AF53" i="70"/>
  <c r="AG53" i="70"/>
  <c r="AH53" i="70"/>
  <c r="AI53" i="70"/>
  <c r="G13" i="70"/>
  <c r="G14" i="70"/>
  <c r="G15" i="70"/>
  <c r="G16" i="70"/>
  <c r="G17" i="70"/>
  <c r="G18" i="70"/>
  <c r="G23" i="70"/>
  <c r="G25" i="70"/>
  <c r="G26" i="70"/>
  <c r="G29" i="70"/>
  <c r="G30" i="70"/>
  <c r="G33" i="70"/>
  <c r="G34" i="70"/>
  <c r="G35" i="70"/>
  <c r="G36" i="70"/>
  <c r="G37" i="70"/>
  <c r="G38" i="70"/>
  <c r="G39" i="70"/>
  <c r="G40" i="70"/>
  <c r="G42" i="70"/>
  <c r="G43" i="70"/>
  <c r="G46" i="70"/>
  <c r="G47" i="70"/>
  <c r="G49" i="70"/>
  <c r="G50" i="70"/>
  <c r="G51" i="70"/>
  <c r="F10" i="66" l="1"/>
  <c r="M12" i="51"/>
  <c r="N12" i="51"/>
  <c r="O12" i="51"/>
  <c r="M13" i="51"/>
  <c r="N13" i="51"/>
  <c r="O13" i="51"/>
  <c r="M14" i="51"/>
  <c r="N14" i="51"/>
  <c r="O14" i="51"/>
  <c r="C22" i="51"/>
  <c r="C21" i="51"/>
  <c r="Q21" i="51"/>
  <c r="E52" i="70" l="1"/>
  <c r="D52" i="70"/>
  <c r="C34" i="70" l="1"/>
  <c r="E10" i="66" l="1"/>
  <c r="C15" i="66"/>
  <c r="B12" i="51"/>
  <c r="C10" i="70" l="1"/>
  <c r="C35" i="35"/>
  <c r="F11" i="35"/>
  <c r="G11" i="35"/>
  <c r="D6" i="73" l="1"/>
  <c r="E11" i="66"/>
  <c r="E9" i="66" s="1"/>
  <c r="C16" i="66"/>
  <c r="D5" i="73" l="1"/>
  <c r="B13" i="51" l="1"/>
  <c r="C12" i="70"/>
  <c r="D12" i="70"/>
  <c r="K5" i="73" l="1"/>
  <c r="G5" i="73"/>
  <c r="L5" i="73"/>
  <c r="J5" i="73"/>
  <c r="I5" i="73"/>
  <c r="H5" i="73"/>
  <c r="F5" i="73"/>
  <c r="E5" i="73"/>
  <c r="L64" i="77" l="1"/>
  <c r="K64" i="77"/>
  <c r="J64" i="77"/>
  <c r="I64" i="77"/>
  <c r="H64" i="77"/>
  <c r="G64" i="77"/>
  <c r="F64" i="77"/>
  <c r="E64" i="77"/>
  <c r="D64" i="77"/>
  <c r="L63" i="77"/>
  <c r="K63" i="77"/>
  <c r="J63" i="77"/>
  <c r="I63" i="77"/>
  <c r="H63" i="77"/>
  <c r="G63" i="77"/>
  <c r="F63" i="77"/>
  <c r="E63" i="77"/>
  <c r="D63" i="77"/>
  <c r="L62" i="77"/>
  <c r="K62" i="77"/>
  <c r="J62" i="77"/>
  <c r="I62" i="77"/>
  <c r="H62" i="77"/>
  <c r="G62" i="77"/>
  <c r="F62" i="77"/>
  <c r="E62" i="77"/>
  <c r="D62" i="77"/>
  <c r="L61" i="77"/>
  <c r="K61" i="77"/>
  <c r="J61" i="77"/>
  <c r="I61" i="77"/>
  <c r="H61" i="77"/>
  <c r="G61" i="77"/>
  <c r="F61" i="77"/>
  <c r="E61" i="77"/>
  <c r="D61" i="77"/>
  <c r="L60" i="77"/>
  <c r="K60" i="77"/>
  <c r="J60" i="77"/>
  <c r="I60" i="77"/>
  <c r="H60" i="77"/>
  <c r="G60" i="77"/>
  <c r="F60" i="77"/>
  <c r="E60" i="77"/>
  <c r="D60" i="77"/>
  <c r="L59" i="77"/>
  <c r="K59" i="77"/>
  <c r="J59" i="77"/>
  <c r="I59" i="77"/>
  <c r="H59" i="77"/>
  <c r="G59" i="77"/>
  <c r="F59" i="77"/>
  <c r="E59" i="77"/>
  <c r="D59" i="77"/>
  <c r="L58" i="77"/>
  <c r="K58" i="77"/>
  <c r="J58" i="77"/>
  <c r="I58" i="77"/>
  <c r="H58" i="77"/>
  <c r="G58" i="77"/>
  <c r="F58" i="77"/>
  <c r="E58" i="77"/>
  <c r="D58" i="77"/>
  <c r="L57" i="77"/>
  <c r="K57" i="77"/>
  <c r="J57" i="77"/>
  <c r="I57" i="77"/>
  <c r="H57" i="77"/>
  <c r="G57" i="77"/>
  <c r="F57" i="77"/>
  <c r="E57" i="77"/>
  <c r="D57" i="77"/>
  <c r="L56" i="77"/>
  <c r="K56" i="77"/>
  <c r="J56" i="77"/>
  <c r="I56" i="77"/>
  <c r="H56" i="77"/>
  <c r="G56" i="77"/>
  <c r="F56" i="77"/>
  <c r="E56" i="77"/>
  <c r="D56" i="77"/>
  <c r="L55" i="77"/>
  <c r="K55" i="77"/>
  <c r="J55" i="77"/>
  <c r="I55" i="77"/>
  <c r="H55" i="77"/>
  <c r="G55" i="77"/>
  <c r="F55" i="77"/>
  <c r="E55" i="77"/>
  <c r="D55" i="77"/>
  <c r="L54" i="77"/>
  <c r="K54" i="77"/>
  <c r="J54" i="77"/>
  <c r="I54" i="77"/>
  <c r="H54" i="77"/>
  <c r="G54" i="77"/>
  <c r="F54" i="77"/>
  <c r="E54" i="77"/>
  <c r="D54" i="77"/>
  <c r="L53" i="77"/>
  <c r="K53" i="77"/>
  <c r="J53" i="77"/>
  <c r="I53" i="77"/>
  <c r="H53" i="77"/>
  <c r="G53" i="77"/>
  <c r="F53" i="77"/>
  <c r="E53" i="77"/>
  <c r="D53" i="77"/>
  <c r="L52" i="77"/>
  <c r="K52" i="77"/>
  <c r="J52" i="77"/>
  <c r="I52" i="77"/>
  <c r="H52" i="77"/>
  <c r="G52" i="77"/>
  <c r="F52" i="77"/>
  <c r="E52" i="77"/>
  <c r="D52" i="77"/>
  <c r="L51" i="77"/>
  <c r="K51" i="77"/>
  <c r="J51" i="77"/>
  <c r="I51" i="77"/>
  <c r="H51" i="77"/>
  <c r="G51" i="77"/>
  <c r="F51" i="77"/>
  <c r="E51" i="77"/>
  <c r="D51" i="77"/>
  <c r="L50" i="77"/>
  <c r="K50" i="77"/>
  <c r="J50" i="77"/>
  <c r="I50" i="77"/>
  <c r="H50" i="77"/>
  <c r="G50" i="77"/>
  <c r="F50" i="77"/>
  <c r="E50" i="77"/>
  <c r="D50" i="77"/>
  <c r="L49" i="77"/>
  <c r="K49" i="77"/>
  <c r="J49" i="77"/>
  <c r="I49" i="77"/>
  <c r="H49" i="77"/>
  <c r="G49" i="77"/>
  <c r="F49" i="77"/>
  <c r="E49" i="77"/>
  <c r="D49" i="77"/>
  <c r="L48" i="77"/>
  <c r="K48" i="77"/>
  <c r="J48" i="77"/>
  <c r="I48" i="77"/>
  <c r="H48" i="77"/>
  <c r="G48" i="77"/>
  <c r="F48" i="77"/>
  <c r="E48" i="77"/>
  <c r="D48" i="77"/>
  <c r="L47" i="77"/>
  <c r="K47" i="77"/>
  <c r="J47" i="77"/>
  <c r="I47" i="77"/>
  <c r="H47" i="77"/>
  <c r="G47" i="77"/>
  <c r="F47" i="77"/>
  <c r="E47" i="77"/>
  <c r="D47" i="77"/>
  <c r="L46" i="77"/>
  <c r="K46" i="77"/>
  <c r="J46" i="77"/>
  <c r="I46" i="77"/>
  <c r="H46" i="77"/>
  <c r="G46" i="77"/>
  <c r="F46" i="77"/>
  <c r="E46" i="77"/>
  <c r="D46" i="77"/>
  <c r="L45" i="77"/>
  <c r="K45" i="77"/>
  <c r="J45" i="77"/>
  <c r="I45" i="77"/>
  <c r="H45" i="77"/>
  <c r="G45" i="77"/>
  <c r="F45" i="77"/>
  <c r="E45" i="77"/>
  <c r="D45" i="77"/>
  <c r="L44" i="77"/>
  <c r="K44" i="77"/>
  <c r="J44" i="77"/>
  <c r="I44" i="77"/>
  <c r="H44" i="77"/>
  <c r="G44" i="77"/>
  <c r="F44" i="77"/>
  <c r="E44" i="77"/>
  <c r="D44" i="77"/>
  <c r="L43" i="77"/>
  <c r="K43" i="77"/>
  <c r="J43" i="77"/>
  <c r="I43" i="77"/>
  <c r="H43" i="77"/>
  <c r="G43" i="77"/>
  <c r="F43" i="77"/>
  <c r="E43" i="77"/>
  <c r="D43" i="77"/>
  <c r="L42" i="77"/>
  <c r="K42" i="77"/>
  <c r="J42" i="77"/>
  <c r="I42" i="77"/>
  <c r="H42" i="77"/>
  <c r="G42" i="77"/>
  <c r="F42" i="77"/>
  <c r="E42" i="77"/>
  <c r="D42" i="77"/>
  <c r="L41" i="77"/>
  <c r="K41" i="77"/>
  <c r="J41" i="77"/>
  <c r="I41" i="77"/>
  <c r="H41" i="77"/>
  <c r="G41" i="77"/>
  <c r="F41" i="77"/>
  <c r="E41" i="77"/>
  <c r="D41" i="77"/>
  <c r="L40" i="77"/>
  <c r="K40" i="77"/>
  <c r="J40" i="77"/>
  <c r="I40" i="77"/>
  <c r="H40" i="77"/>
  <c r="G40" i="77"/>
  <c r="F40" i="77"/>
  <c r="E40" i="77"/>
  <c r="D40" i="77"/>
  <c r="L39" i="77"/>
  <c r="K39" i="77"/>
  <c r="J39" i="77"/>
  <c r="I39" i="77"/>
  <c r="H39" i="77"/>
  <c r="G39" i="77"/>
  <c r="F39" i="77"/>
  <c r="E39" i="77"/>
  <c r="D39" i="77"/>
  <c r="L38" i="77"/>
  <c r="K38" i="77"/>
  <c r="J38" i="77"/>
  <c r="I38" i="77"/>
  <c r="H38" i="77"/>
  <c r="G38" i="77"/>
  <c r="F38" i="77"/>
  <c r="E38" i="77"/>
  <c r="D38" i="77"/>
  <c r="L37" i="77"/>
  <c r="K37" i="77"/>
  <c r="J37" i="77"/>
  <c r="I37" i="77"/>
  <c r="H37" i="77"/>
  <c r="G37" i="77"/>
  <c r="F37" i="77"/>
  <c r="E37" i="77"/>
  <c r="D37" i="77"/>
  <c r="L36" i="77"/>
  <c r="K36" i="77"/>
  <c r="J36" i="77"/>
  <c r="I36" i="77"/>
  <c r="H36" i="77"/>
  <c r="G36" i="77"/>
  <c r="F36" i="77"/>
  <c r="E36" i="77"/>
  <c r="D36" i="77"/>
  <c r="L35" i="77"/>
  <c r="K35" i="77"/>
  <c r="J35" i="77"/>
  <c r="I35" i="77"/>
  <c r="H35" i="77"/>
  <c r="G35" i="77"/>
  <c r="F35" i="77"/>
  <c r="E35" i="77"/>
  <c r="D35" i="77"/>
  <c r="L34" i="77"/>
  <c r="K34" i="77"/>
  <c r="J34" i="77"/>
  <c r="I34" i="77"/>
  <c r="H34" i="77"/>
  <c r="G34" i="77"/>
  <c r="F34" i="77"/>
  <c r="E34" i="77"/>
  <c r="D34" i="77"/>
  <c r="L33" i="77"/>
  <c r="K33" i="77"/>
  <c r="J33" i="77"/>
  <c r="I33" i="77"/>
  <c r="H33" i="77"/>
  <c r="G33" i="77"/>
  <c r="F33" i="77"/>
  <c r="E33" i="77"/>
  <c r="D33" i="77"/>
  <c r="L32" i="77"/>
  <c r="K32" i="77"/>
  <c r="J32" i="77"/>
  <c r="I32" i="77"/>
  <c r="H32" i="77"/>
  <c r="G32" i="77"/>
  <c r="F32" i="77"/>
  <c r="E32" i="77"/>
  <c r="D32" i="77"/>
  <c r="L31" i="77"/>
  <c r="K31" i="77"/>
  <c r="J31" i="77"/>
  <c r="I31" i="77"/>
  <c r="H31" i="77"/>
  <c r="G31" i="77"/>
  <c r="F31" i="77"/>
  <c r="E31" i="77"/>
  <c r="D31" i="77"/>
  <c r="L30" i="77"/>
  <c r="K30" i="77"/>
  <c r="J30" i="77"/>
  <c r="I30" i="77"/>
  <c r="H30" i="77"/>
  <c r="G30" i="77"/>
  <c r="F30" i="77"/>
  <c r="E30" i="77"/>
  <c r="D30" i="77"/>
  <c r="L29" i="77"/>
  <c r="K29" i="77"/>
  <c r="J29" i="77"/>
  <c r="I29" i="77"/>
  <c r="H29" i="77"/>
  <c r="G29" i="77"/>
  <c r="F29" i="77"/>
  <c r="E29" i="77"/>
  <c r="D29" i="77"/>
  <c r="L28" i="77"/>
  <c r="K28" i="77"/>
  <c r="J28" i="77"/>
  <c r="I28" i="77"/>
  <c r="H28" i="77"/>
  <c r="G28" i="77"/>
  <c r="F28" i="77"/>
  <c r="E28" i="77"/>
  <c r="D28" i="77"/>
  <c r="C28" i="77" s="1"/>
  <c r="L27" i="77"/>
  <c r="K27" i="77"/>
  <c r="J27" i="77"/>
  <c r="I27" i="77"/>
  <c r="H27" i="77"/>
  <c r="G27" i="77"/>
  <c r="F27" i="77"/>
  <c r="E27" i="77"/>
  <c r="D27" i="77"/>
  <c r="L26" i="77"/>
  <c r="K26" i="77"/>
  <c r="J26" i="77"/>
  <c r="I26" i="77"/>
  <c r="H26" i="77"/>
  <c r="G26" i="77"/>
  <c r="F26" i="77"/>
  <c r="E26" i="77"/>
  <c r="D26" i="77"/>
  <c r="L25" i="77"/>
  <c r="K25" i="77"/>
  <c r="J25" i="77"/>
  <c r="I25" i="77"/>
  <c r="H25" i="77"/>
  <c r="G25" i="77"/>
  <c r="F25" i="77"/>
  <c r="E25" i="77"/>
  <c r="D25" i="77"/>
  <c r="L24" i="77"/>
  <c r="K24" i="77"/>
  <c r="J24" i="77"/>
  <c r="I24" i="77"/>
  <c r="H24" i="77"/>
  <c r="G24" i="77"/>
  <c r="F24" i="77"/>
  <c r="E24" i="77"/>
  <c r="D24" i="77"/>
  <c r="L23" i="77"/>
  <c r="K23" i="77"/>
  <c r="J23" i="77"/>
  <c r="I23" i="77"/>
  <c r="H23" i="77"/>
  <c r="G23" i="77"/>
  <c r="F23" i="77"/>
  <c r="E23" i="77"/>
  <c r="D23" i="77"/>
  <c r="L22" i="77"/>
  <c r="K22" i="77"/>
  <c r="J22" i="77"/>
  <c r="I22" i="77"/>
  <c r="H22" i="77"/>
  <c r="G22" i="77"/>
  <c r="F22" i="77"/>
  <c r="E22" i="77"/>
  <c r="D22" i="77"/>
  <c r="L21" i="77"/>
  <c r="K21" i="77"/>
  <c r="J21" i="77"/>
  <c r="I21" i="77"/>
  <c r="H21" i="77"/>
  <c r="G21" i="77"/>
  <c r="F21" i="77"/>
  <c r="E21" i="77"/>
  <c r="D21" i="77"/>
  <c r="L20" i="77"/>
  <c r="K20" i="77"/>
  <c r="J20" i="77"/>
  <c r="I20" i="77"/>
  <c r="H20" i="77"/>
  <c r="G20" i="77"/>
  <c r="F20" i="77"/>
  <c r="E20" i="77"/>
  <c r="D20" i="77"/>
  <c r="L19" i="77"/>
  <c r="K19" i="77"/>
  <c r="J19" i="77"/>
  <c r="I19" i="77"/>
  <c r="H19" i="77"/>
  <c r="G19" i="77"/>
  <c r="F19" i="77"/>
  <c r="E19" i="77"/>
  <c r="D19" i="77"/>
  <c r="L18" i="77"/>
  <c r="K18" i="77"/>
  <c r="J18" i="77"/>
  <c r="I18" i="77"/>
  <c r="H18" i="77"/>
  <c r="G18" i="77"/>
  <c r="F18" i="77"/>
  <c r="E18" i="77"/>
  <c r="D18" i="77"/>
  <c r="L17" i="77"/>
  <c r="K17" i="77"/>
  <c r="J17" i="77"/>
  <c r="I17" i="77"/>
  <c r="H17" i="77"/>
  <c r="G17" i="77"/>
  <c r="F17" i="77"/>
  <c r="E17" i="77"/>
  <c r="D17" i="77"/>
  <c r="L16" i="77"/>
  <c r="K16" i="77"/>
  <c r="J16" i="77"/>
  <c r="I16" i="77"/>
  <c r="H16" i="77"/>
  <c r="G16" i="77"/>
  <c r="F16" i="77"/>
  <c r="E16" i="77"/>
  <c r="D16" i="77"/>
  <c r="L15" i="77"/>
  <c r="K15" i="77"/>
  <c r="J15" i="77"/>
  <c r="I15" i="77"/>
  <c r="H15" i="77"/>
  <c r="G15" i="77"/>
  <c r="F15" i="77"/>
  <c r="E15" i="77"/>
  <c r="D15" i="77"/>
  <c r="L14" i="77"/>
  <c r="K14" i="77"/>
  <c r="J14" i="77"/>
  <c r="I14" i="77"/>
  <c r="H14" i="77"/>
  <c r="G14" i="77"/>
  <c r="F14" i="77"/>
  <c r="E14" i="77"/>
  <c r="D14" i="77"/>
  <c r="L13" i="77"/>
  <c r="K13" i="77"/>
  <c r="J13" i="77"/>
  <c r="I13" i="77"/>
  <c r="H13" i="77"/>
  <c r="G13" i="77"/>
  <c r="F13" i="77"/>
  <c r="E13" i="77"/>
  <c r="D13" i="77"/>
  <c r="L12" i="77"/>
  <c r="K12" i="77"/>
  <c r="J12" i="77"/>
  <c r="I12" i="77"/>
  <c r="H12" i="77"/>
  <c r="G12" i="77"/>
  <c r="F12" i="77"/>
  <c r="E12" i="77"/>
  <c r="D12" i="77"/>
  <c r="L11" i="77"/>
  <c r="K11" i="77"/>
  <c r="J11" i="77"/>
  <c r="I11" i="77"/>
  <c r="H11" i="77"/>
  <c r="G11" i="77"/>
  <c r="F11" i="77"/>
  <c r="E11" i="77"/>
  <c r="D11" i="77"/>
  <c r="L10" i="77"/>
  <c r="K10" i="77"/>
  <c r="J10" i="77"/>
  <c r="I10" i="77"/>
  <c r="H10" i="77"/>
  <c r="G10" i="77"/>
  <c r="F10" i="77"/>
  <c r="E10" i="77"/>
  <c r="D10" i="77"/>
  <c r="L9" i="77"/>
  <c r="K9" i="77"/>
  <c r="J9" i="77"/>
  <c r="I9" i="77"/>
  <c r="H9" i="77"/>
  <c r="G9" i="77"/>
  <c r="F9" i="77"/>
  <c r="E9" i="77"/>
  <c r="D9" i="77"/>
  <c r="L8" i="77"/>
  <c r="K8" i="77"/>
  <c r="J8" i="77"/>
  <c r="I8" i="77"/>
  <c r="H8" i="77"/>
  <c r="G8" i="77"/>
  <c r="F8" i="77"/>
  <c r="E8" i="77"/>
  <c r="D8" i="77"/>
  <c r="L7" i="77"/>
  <c r="K7" i="77"/>
  <c r="J7" i="77"/>
  <c r="I7" i="77"/>
  <c r="H7" i="77"/>
  <c r="G7" i="77"/>
  <c r="F7" i="77"/>
  <c r="E7" i="77"/>
  <c r="D7" i="77"/>
  <c r="L6" i="77"/>
  <c r="K6" i="77"/>
  <c r="J6" i="77"/>
  <c r="I6" i="77"/>
  <c r="H6" i="77"/>
  <c r="G6" i="77"/>
  <c r="F6" i="77"/>
  <c r="E6" i="77"/>
  <c r="D6" i="77"/>
  <c r="L5" i="77"/>
  <c r="K5" i="77"/>
  <c r="J5" i="77"/>
  <c r="I5" i="77"/>
  <c r="H5" i="77"/>
  <c r="G5" i="77"/>
  <c r="F5" i="77"/>
  <c r="E5" i="77"/>
  <c r="D5" i="77"/>
  <c r="L64" i="76"/>
  <c r="K64" i="76"/>
  <c r="J64" i="76"/>
  <c r="I64" i="76"/>
  <c r="H64" i="76"/>
  <c r="G64" i="76"/>
  <c r="F64" i="76"/>
  <c r="E64" i="76"/>
  <c r="D64" i="76"/>
  <c r="L63" i="76"/>
  <c r="K63" i="76"/>
  <c r="J63" i="76"/>
  <c r="I63" i="76"/>
  <c r="H63" i="76"/>
  <c r="G63" i="76"/>
  <c r="F63" i="76"/>
  <c r="E63" i="76"/>
  <c r="D63" i="76"/>
  <c r="L62" i="76"/>
  <c r="K62" i="76"/>
  <c r="J62" i="76"/>
  <c r="I62" i="76"/>
  <c r="H62" i="76"/>
  <c r="G62" i="76"/>
  <c r="F62" i="76"/>
  <c r="E62" i="76"/>
  <c r="D62" i="76"/>
  <c r="L61" i="76"/>
  <c r="K61" i="76"/>
  <c r="J61" i="76"/>
  <c r="I61" i="76"/>
  <c r="H61" i="76"/>
  <c r="G61" i="76"/>
  <c r="F61" i="76"/>
  <c r="E61" i="76"/>
  <c r="D61" i="76"/>
  <c r="L60" i="76"/>
  <c r="K60" i="76"/>
  <c r="J60" i="76"/>
  <c r="I60" i="76"/>
  <c r="H60" i="76"/>
  <c r="G60" i="76"/>
  <c r="F60" i="76"/>
  <c r="E60" i="76"/>
  <c r="D60" i="76"/>
  <c r="L59" i="76"/>
  <c r="K59" i="76"/>
  <c r="J59" i="76"/>
  <c r="I59" i="76"/>
  <c r="H59" i="76"/>
  <c r="G59" i="76"/>
  <c r="F59" i="76"/>
  <c r="E59" i="76"/>
  <c r="D59" i="76"/>
  <c r="L58" i="76"/>
  <c r="K58" i="76"/>
  <c r="J58" i="76"/>
  <c r="I58" i="76"/>
  <c r="H58" i="76"/>
  <c r="G58" i="76"/>
  <c r="F58" i="76"/>
  <c r="E58" i="76"/>
  <c r="D58" i="76"/>
  <c r="L57" i="76"/>
  <c r="K57" i="76"/>
  <c r="J57" i="76"/>
  <c r="I57" i="76"/>
  <c r="H57" i="76"/>
  <c r="G57" i="76"/>
  <c r="F57" i="76"/>
  <c r="E57" i="76"/>
  <c r="D57" i="76"/>
  <c r="L56" i="76"/>
  <c r="K56" i="76"/>
  <c r="J56" i="76"/>
  <c r="I56" i="76"/>
  <c r="H56" i="76"/>
  <c r="G56" i="76"/>
  <c r="F56" i="76"/>
  <c r="E56" i="76"/>
  <c r="D56" i="76"/>
  <c r="L55" i="76"/>
  <c r="K55" i="76"/>
  <c r="J55" i="76"/>
  <c r="I55" i="76"/>
  <c r="H55" i="76"/>
  <c r="G55" i="76"/>
  <c r="F55" i="76"/>
  <c r="E55" i="76"/>
  <c r="D55" i="76"/>
  <c r="L54" i="76"/>
  <c r="K54" i="76"/>
  <c r="J54" i="76"/>
  <c r="I54" i="76"/>
  <c r="H54" i="76"/>
  <c r="G54" i="76"/>
  <c r="F54" i="76"/>
  <c r="E54" i="76"/>
  <c r="D54" i="76"/>
  <c r="L53" i="76"/>
  <c r="K53" i="76"/>
  <c r="J53" i="76"/>
  <c r="I53" i="76"/>
  <c r="H53" i="76"/>
  <c r="G53" i="76"/>
  <c r="F53" i="76"/>
  <c r="E53" i="76"/>
  <c r="D53" i="76"/>
  <c r="L52" i="76"/>
  <c r="K52" i="76"/>
  <c r="J52" i="76"/>
  <c r="I52" i="76"/>
  <c r="H52" i="76"/>
  <c r="G52" i="76"/>
  <c r="F52" i="76"/>
  <c r="E52" i="76"/>
  <c r="D52" i="76"/>
  <c r="L51" i="76"/>
  <c r="K51" i="76"/>
  <c r="J51" i="76"/>
  <c r="I51" i="76"/>
  <c r="H51" i="76"/>
  <c r="G51" i="76"/>
  <c r="F51" i="76"/>
  <c r="E51" i="76"/>
  <c r="D51" i="76"/>
  <c r="L50" i="76"/>
  <c r="K50" i="76"/>
  <c r="J50" i="76"/>
  <c r="I50" i="76"/>
  <c r="H50" i="76"/>
  <c r="G50" i="76"/>
  <c r="F50" i="76"/>
  <c r="E50" i="76"/>
  <c r="D50" i="76"/>
  <c r="L49" i="76"/>
  <c r="K49" i="76"/>
  <c r="J49" i="76"/>
  <c r="I49" i="76"/>
  <c r="H49" i="76"/>
  <c r="G49" i="76"/>
  <c r="F49" i="76"/>
  <c r="E49" i="76"/>
  <c r="D49" i="76"/>
  <c r="L48" i="76"/>
  <c r="K48" i="76"/>
  <c r="J48" i="76"/>
  <c r="I48" i="76"/>
  <c r="H48" i="76"/>
  <c r="G48" i="76"/>
  <c r="F48" i="76"/>
  <c r="E48" i="76"/>
  <c r="D48" i="76"/>
  <c r="L47" i="76"/>
  <c r="K47" i="76"/>
  <c r="J47" i="76"/>
  <c r="I47" i="76"/>
  <c r="H47" i="76"/>
  <c r="G47" i="76"/>
  <c r="F47" i="76"/>
  <c r="E47" i="76"/>
  <c r="D47" i="76"/>
  <c r="L46" i="76"/>
  <c r="K46" i="76"/>
  <c r="J46" i="76"/>
  <c r="I46" i="76"/>
  <c r="H46" i="76"/>
  <c r="G46" i="76"/>
  <c r="F46" i="76"/>
  <c r="E46" i="76"/>
  <c r="D46" i="76"/>
  <c r="L45" i="76"/>
  <c r="K45" i="76"/>
  <c r="J45" i="76"/>
  <c r="I45" i="76"/>
  <c r="H45" i="76"/>
  <c r="G45" i="76"/>
  <c r="F45" i="76"/>
  <c r="E45" i="76"/>
  <c r="D45" i="76"/>
  <c r="L44" i="76"/>
  <c r="K44" i="76"/>
  <c r="J44" i="76"/>
  <c r="I44" i="76"/>
  <c r="H44" i="76"/>
  <c r="G44" i="76"/>
  <c r="F44" i="76"/>
  <c r="E44" i="76"/>
  <c r="D44" i="76"/>
  <c r="L43" i="76"/>
  <c r="K43" i="76"/>
  <c r="J43" i="76"/>
  <c r="I43" i="76"/>
  <c r="H43" i="76"/>
  <c r="G43" i="76"/>
  <c r="F43" i="76"/>
  <c r="E43" i="76"/>
  <c r="D43" i="76"/>
  <c r="L42" i="76"/>
  <c r="K42" i="76"/>
  <c r="J42" i="76"/>
  <c r="I42" i="76"/>
  <c r="H42" i="76"/>
  <c r="G42" i="76"/>
  <c r="F42" i="76"/>
  <c r="E42" i="76"/>
  <c r="D42" i="76"/>
  <c r="L41" i="76"/>
  <c r="K41" i="76"/>
  <c r="J41" i="76"/>
  <c r="I41" i="76"/>
  <c r="H41" i="76"/>
  <c r="G41" i="76"/>
  <c r="F41" i="76"/>
  <c r="E41" i="76"/>
  <c r="D41" i="76"/>
  <c r="L40" i="76"/>
  <c r="K40" i="76"/>
  <c r="J40" i="76"/>
  <c r="I40" i="76"/>
  <c r="H40" i="76"/>
  <c r="G40" i="76"/>
  <c r="F40" i="76"/>
  <c r="E40" i="76"/>
  <c r="D40" i="76"/>
  <c r="L39" i="76"/>
  <c r="K39" i="76"/>
  <c r="J39" i="76"/>
  <c r="I39" i="76"/>
  <c r="H39" i="76"/>
  <c r="G39" i="76"/>
  <c r="F39" i="76"/>
  <c r="E39" i="76"/>
  <c r="D39" i="76"/>
  <c r="L38" i="76"/>
  <c r="K38" i="76"/>
  <c r="J38" i="76"/>
  <c r="I38" i="76"/>
  <c r="H38" i="76"/>
  <c r="G38" i="76"/>
  <c r="F38" i="76"/>
  <c r="E38" i="76"/>
  <c r="D38" i="76"/>
  <c r="L37" i="76"/>
  <c r="K37" i="76"/>
  <c r="J37" i="76"/>
  <c r="I37" i="76"/>
  <c r="H37" i="76"/>
  <c r="G37" i="76"/>
  <c r="F37" i="76"/>
  <c r="E37" i="76"/>
  <c r="D37" i="76"/>
  <c r="L36" i="76"/>
  <c r="K36" i="76"/>
  <c r="J36" i="76"/>
  <c r="I36" i="76"/>
  <c r="H36" i="76"/>
  <c r="G36" i="76"/>
  <c r="F36" i="76"/>
  <c r="E36" i="76"/>
  <c r="D36" i="76"/>
  <c r="L35" i="76"/>
  <c r="K35" i="76"/>
  <c r="J35" i="76"/>
  <c r="I35" i="76"/>
  <c r="H35" i="76"/>
  <c r="G35" i="76"/>
  <c r="F35" i="76"/>
  <c r="E35" i="76"/>
  <c r="D35" i="76"/>
  <c r="L34" i="76"/>
  <c r="K34" i="76"/>
  <c r="J34" i="76"/>
  <c r="I34" i="76"/>
  <c r="H34" i="76"/>
  <c r="G34" i="76"/>
  <c r="F34" i="76"/>
  <c r="E34" i="76"/>
  <c r="D34" i="76"/>
  <c r="L33" i="76"/>
  <c r="K33" i="76"/>
  <c r="J33" i="76"/>
  <c r="I33" i="76"/>
  <c r="H33" i="76"/>
  <c r="G33" i="76"/>
  <c r="F33" i="76"/>
  <c r="E33" i="76"/>
  <c r="D33" i="76"/>
  <c r="L32" i="76"/>
  <c r="K32" i="76"/>
  <c r="J32" i="76"/>
  <c r="I32" i="76"/>
  <c r="H32" i="76"/>
  <c r="G32" i="76"/>
  <c r="F32" i="76"/>
  <c r="E32" i="76"/>
  <c r="D32" i="76"/>
  <c r="L31" i="76"/>
  <c r="K31" i="76"/>
  <c r="J31" i="76"/>
  <c r="I31" i="76"/>
  <c r="H31" i="76"/>
  <c r="G31" i="76"/>
  <c r="F31" i="76"/>
  <c r="E31" i="76"/>
  <c r="D31" i="76"/>
  <c r="L30" i="76"/>
  <c r="K30" i="76"/>
  <c r="J30" i="76"/>
  <c r="I30" i="76"/>
  <c r="H30" i="76"/>
  <c r="G30" i="76"/>
  <c r="F30" i="76"/>
  <c r="E30" i="76"/>
  <c r="D30" i="76"/>
  <c r="L29" i="76"/>
  <c r="K29" i="76"/>
  <c r="J29" i="76"/>
  <c r="I29" i="76"/>
  <c r="H29" i="76"/>
  <c r="G29" i="76"/>
  <c r="F29" i="76"/>
  <c r="E29" i="76"/>
  <c r="D29" i="76"/>
  <c r="L28" i="76"/>
  <c r="K28" i="76"/>
  <c r="J28" i="76"/>
  <c r="I28" i="76"/>
  <c r="H28" i="76"/>
  <c r="G28" i="76"/>
  <c r="F28" i="76"/>
  <c r="E28" i="76"/>
  <c r="D28" i="76"/>
  <c r="L27" i="76"/>
  <c r="K27" i="76"/>
  <c r="J27" i="76"/>
  <c r="I27" i="76"/>
  <c r="H27" i="76"/>
  <c r="G27" i="76"/>
  <c r="F27" i="76"/>
  <c r="E27" i="76"/>
  <c r="D27" i="76"/>
  <c r="L26" i="76"/>
  <c r="K26" i="76"/>
  <c r="J26" i="76"/>
  <c r="I26" i="76"/>
  <c r="H26" i="76"/>
  <c r="G26" i="76"/>
  <c r="F26" i="76"/>
  <c r="E26" i="76"/>
  <c r="D26" i="76"/>
  <c r="L25" i="76"/>
  <c r="K25" i="76"/>
  <c r="J25" i="76"/>
  <c r="I25" i="76"/>
  <c r="H25" i="76"/>
  <c r="G25" i="76"/>
  <c r="F25" i="76"/>
  <c r="E25" i="76"/>
  <c r="D25" i="76"/>
  <c r="L24" i="76"/>
  <c r="K24" i="76"/>
  <c r="J24" i="76"/>
  <c r="I24" i="76"/>
  <c r="H24" i="76"/>
  <c r="G24" i="76"/>
  <c r="F24" i="76"/>
  <c r="E24" i="76"/>
  <c r="D24" i="76"/>
  <c r="L23" i="76"/>
  <c r="K23" i="76"/>
  <c r="J23" i="76"/>
  <c r="I23" i="76"/>
  <c r="H23" i="76"/>
  <c r="G23" i="76"/>
  <c r="F23" i="76"/>
  <c r="E23" i="76"/>
  <c r="D23" i="76"/>
  <c r="L22" i="76"/>
  <c r="K22" i="76"/>
  <c r="J22" i="76"/>
  <c r="I22" i="76"/>
  <c r="H22" i="76"/>
  <c r="G22" i="76"/>
  <c r="F22" i="76"/>
  <c r="E22" i="76"/>
  <c r="D22" i="76"/>
  <c r="L21" i="76"/>
  <c r="K21" i="76"/>
  <c r="J21" i="76"/>
  <c r="I21" i="76"/>
  <c r="H21" i="76"/>
  <c r="G21" i="76"/>
  <c r="F21" i="76"/>
  <c r="E21" i="76"/>
  <c r="D21" i="76"/>
  <c r="L20" i="76"/>
  <c r="K20" i="76"/>
  <c r="J20" i="76"/>
  <c r="I20" i="76"/>
  <c r="H20" i="76"/>
  <c r="G20" i="76"/>
  <c r="F20" i="76"/>
  <c r="E20" i="76"/>
  <c r="D20" i="76"/>
  <c r="L19" i="76"/>
  <c r="K19" i="76"/>
  <c r="J19" i="76"/>
  <c r="I19" i="76"/>
  <c r="H19" i="76"/>
  <c r="G19" i="76"/>
  <c r="F19" i="76"/>
  <c r="E19" i="76"/>
  <c r="D19" i="76"/>
  <c r="L18" i="76"/>
  <c r="K18" i="76"/>
  <c r="J18" i="76"/>
  <c r="I18" i="76"/>
  <c r="H18" i="76"/>
  <c r="G18" i="76"/>
  <c r="F18" i="76"/>
  <c r="E18" i="76"/>
  <c r="D18" i="76"/>
  <c r="L17" i="76"/>
  <c r="K17" i="76"/>
  <c r="J17" i="76"/>
  <c r="I17" i="76"/>
  <c r="H17" i="76"/>
  <c r="G17" i="76"/>
  <c r="F17" i="76"/>
  <c r="E17" i="76"/>
  <c r="D17" i="76"/>
  <c r="L16" i="76"/>
  <c r="K16" i="76"/>
  <c r="J16" i="76"/>
  <c r="I16" i="76"/>
  <c r="H16" i="76"/>
  <c r="G16" i="76"/>
  <c r="F16" i="76"/>
  <c r="E16" i="76"/>
  <c r="D16" i="76"/>
  <c r="L15" i="76"/>
  <c r="K15" i="76"/>
  <c r="J15" i="76"/>
  <c r="I15" i="76"/>
  <c r="H15" i="76"/>
  <c r="G15" i="76"/>
  <c r="F15" i="76"/>
  <c r="E15" i="76"/>
  <c r="D15" i="76"/>
  <c r="L14" i="76"/>
  <c r="K14" i="76"/>
  <c r="J14" i="76"/>
  <c r="I14" i="76"/>
  <c r="H14" i="76"/>
  <c r="G14" i="76"/>
  <c r="F14" i="76"/>
  <c r="E14" i="76"/>
  <c r="D14" i="76"/>
  <c r="L13" i="76"/>
  <c r="K13" i="76"/>
  <c r="J13" i="76"/>
  <c r="I13" i="76"/>
  <c r="H13" i="76"/>
  <c r="G13" i="76"/>
  <c r="F13" i="76"/>
  <c r="E13" i="76"/>
  <c r="D13" i="76"/>
  <c r="L12" i="76"/>
  <c r="K12" i="76"/>
  <c r="J12" i="76"/>
  <c r="I12" i="76"/>
  <c r="H12" i="76"/>
  <c r="G12" i="76"/>
  <c r="F12" i="76"/>
  <c r="E12" i="76"/>
  <c r="D12" i="76"/>
  <c r="L11" i="76"/>
  <c r="K11" i="76"/>
  <c r="J11" i="76"/>
  <c r="I11" i="76"/>
  <c r="H11" i="76"/>
  <c r="G11" i="76"/>
  <c r="F11" i="76"/>
  <c r="E11" i="76"/>
  <c r="D11" i="76"/>
  <c r="L10" i="76"/>
  <c r="K10" i="76"/>
  <c r="J10" i="76"/>
  <c r="I10" i="76"/>
  <c r="H10" i="76"/>
  <c r="G10" i="76"/>
  <c r="F10" i="76"/>
  <c r="E10" i="76"/>
  <c r="D10" i="76"/>
  <c r="L9" i="76"/>
  <c r="K9" i="76"/>
  <c r="J9" i="76"/>
  <c r="I9" i="76"/>
  <c r="H9" i="76"/>
  <c r="G9" i="76"/>
  <c r="F9" i="76"/>
  <c r="E9" i="76"/>
  <c r="D9" i="76"/>
  <c r="L8" i="76"/>
  <c r="K8" i="76"/>
  <c r="J8" i="76"/>
  <c r="I8" i="76"/>
  <c r="H8" i="76"/>
  <c r="G8" i="76"/>
  <c r="F8" i="76"/>
  <c r="E8" i="76"/>
  <c r="D8" i="76"/>
  <c r="L7" i="76"/>
  <c r="K7" i="76"/>
  <c r="J7" i="76"/>
  <c r="I7" i="76"/>
  <c r="H7" i="76"/>
  <c r="G7" i="76"/>
  <c r="F7" i="76"/>
  <c r="E7" i="76"/>
  <c r="D7" i="76"/>
  <c r="L6" i="76"/>
  <c r="K6" i="76"/>
  <c r="J6" i="76"/>
  <c r="I6" i="76"/>
  <c r="H6" i="76"/>
  <c r="G6" i="76"/>
  <c r="F6" i="76"/>
  <c r="E6" i="76"/>
  <c r="D6" i="76"/>
  <c r="L5" i="76"/>
  <c r="K5" i="76"/>
  <c r="J5" i="76"/>
  <c r="I5" i="76"/>
  <c r="H5" i="76"/>
  <c r="G5" i="76"/>
  <c r="F5" i="76"/>
  <c r="E5" i="76"/>
  <c r="D5" i="76"/>
  <c r="L65" i="73"/>
  <c r="K65" i="73"/>
  <c r="J65" i="73"/>
  <c r="I65" i="73"/>
  <c r="H65" i="73"/>
  <c r="G65" i="73"/>
  <c r="F65" i="73"/>
  <c r="E65" i="73"/>
  <c r="D65" i="73"/>
  <c r="L64" i="73"/>
  <c r="K64" i="73"/>
  <c r="J64" i="73"/>
  <c r="I64" i="73"/>
  <c r="H64" i="73"/>
  <c r="G64" i="73"/>
  <c r="F64" i="73"/>
  <c r="E64" i="73"/>
  <c r="D64" i="73"/>
  <c r="L63" i="73"/>
  <c r="K63" i="73"/>
  <c r="J63" i="73"/>
  <c r="I63" i="73"/>
  <c r="H63" i="73"/>
  <c r="G63" i="73"/>
  <c r="F63" i="73"/>
  <c r="E63" i="73"/>
  <c r="D63" i="73"/>
  <c r="L62" i="73"/>
  <c r="K62" i="73"/>
  <c r="J62" i="73"/>
  <c r="I62" i="73"/>
  <c r="H62" i="73"/>
  <c r="G62" i="73"/>
  <c r="F62" i="73"/>
  <c r="E62" i="73"/>
  <c r="D62" i="73"/>
  <c r="L61" i="73"/>
  <c r="K61" i="73"/>
  <c r="J61" i="73"/>
  <c r="I61" i="73"/>
  <c r="H61" i="73"/>
  <c r="G61" i="73"/>
  <c r="F61" i="73"/>
  <c r="E61" i="73"/>
  <c r="D61" i="73"/>
  <c r="L60" i="73"/>
  <c r="K60" i="73"/>
  <c r="J60" i="73"/>
  <c r="I60" i="73"/>
  <c r="H60" i="73"/>
  <c r="G60" i="73"/>
  <c r="F60" i="73"/>
  <c r="E60" i="73"/>
  <c r="D60" i="73"/>
  <c r="L59" i="73"/>
  <c r="K59" i="73"/>
  <c r="J59" i="73"/>
  <c r="I59" i="73"/>
  <c r="H59" i="73"/>
  <c r="G59" i="73"/>
  <c r="F59" i="73"/>
  <c r="E59" i="73"/>
  <c r="D59" i="73"/>
  <c r="L58" i="73"/>
  <c r="K58" i="73"/>
  <c r="J58" i="73"/>
  <c r="I58" i="73"/>
  <c r="H58" i="73"/>
  <c r="G58" i="73"/>
  <c r="F58" i="73"/>
  <c r="E58" i="73"/>
  <c r="D58" i="73"/>
  <c r="L57" i="73"/>
  <c r="K57" i="73"/>
  <c r="J57" i="73"/>
  <c r="I57" i="73"/>
  <c r="H57" i="73"/>
  <c r="G57" i="73"/>
  <c r="F57" i="73"/>
  <c r="E57" i="73"/>
  <c r="D57" i="73"/>
  <c r="L56" i="73"/>
  <c r="K56" i="73"/>
  <c r="J56" i="73"/>
  <c r="I56" i="73"/>
  <c r="H56" i="73"/>
  <c r="G56" i="73"/>
  <c r="F56" i="73"/>
  <c r="E56" i="73"/>
  <c r="D56" i="73"/>
  <c r="L55" i="73"/>
  <c r="K55" i="73"/>
  <c r="J55" i="73"/>
  <c r="I55" i="73"/>
  <c r="H55" i="73"/>
  <c r="G55" i="73"/>
  <c r="F55" i="73"/>
  <c r="E55" i="73"/>
  <c r="D55" i="73"/>
  <c r="L54" i="73"/>
  <c r="K54" i="73"/>
  <c r="J54" i="73"/>
  <c r="I54" i="73"/>
  <c r="H54" i="73"/>
  <c r="G54" i="73"/>
  <c r="F54" i="73"/>
  <c r="E54" i="73"/>
  <c r="D54" i="73"/>
  <c r="L53" i="73"/>
  <c r="K53" i="73"/>
  <c r="J53" i="73"/>
  <c r="I53" i="73"/>
  <c r="H53" i="73"/>
  <c r="G53" i="73"/>
  <c r="F53" i="73"/>
  <c r="E53" i="73"/>
  <c r="D53" i="73"/>
  <c r="L52" i="73"/>
  <c r="K52" i="73"/>
  <c r="J52" i="73"/>
  <c r="I52" i="73"/>
  <c r="H52" i="73"/>
  <c r="G52" i="73"/>
  <c r="F52" i="73"/>
  <c r="E52" i="73"/>
  <c r="D52" i="73"/>
  <c r="L51" i="73"/>
  <c r="K51" i="73"/>
  <c r="J51" i="73"/>
  <c r="I51" i="73"/>
  <c r="H51" i="73"/>
  <c r="G51" i="73"/>
  <c r="F51" i="73"/>
  <c r="E51" i="73"/>
  <c r="D51" i="73"/>
  <c r="L50" i="73"/>
  <c r="K50" i="73"/>
  <c r="J50" i="73"/>
  <c r="I50" i="73"/>
  <c r="H50" i="73"/>
  <c r="G50" i="73"/>
  <c r="F50" i="73"/>
  <c r="E50" i="73"/>
  <c r="D50" i="73"/>
  <c r="L49" i="73"/>
  <c r="K49" i="73"/>
  <c r="J49" i="73"/>
  <c r="I49" i="73"/>
  <c r="H49" i="73"/>
  <c r="G49" i="73"/>
  <c r="F49" i="73"/>
  <c r="E49" i="73"/>
  <c r="D49" i="73"/>
  <c r="L48" i="73"/>
  <c r="K48" i="73"/>
  <c r="J48" i="73"/>
  <c r="I48" i="73"/>
  <c r="H48" i="73"/>
  <c r="G48" i="73"/>
  <c r="F48" i="73"/>
  <c r="E48" i="73"/>
  <c r="D48" i="73"/>
  <c r="L47" i="73"/>
  <c r="K47" i="73"/>
  <c r="J47" i="73"/>
  <c r="I47" i="73"/>
  <c r="H47" i="73"/>
  <c r="G47" i="73"/>
  <c r="F47" i="73"/>
  <c r="E47" i="73"/>
  <c r="D47" i="73"/>
  <c r="L46" i="73"/>
  <c r="K46" i="73"/>
  <c r="J46" i="73"/>
  <c r="I46" i="73"/>
  <c r="H46" i="73"/>
  <c r="G46" i="73"/>
  <c r="F46" i="73"/>
  <c r="E46" i="73"/>
  <c r="D46" i="73"/>
  <c r="L45" i="73"/>
  <c r="K45" i="73"/>
  <c r="J45" i="73"/>
  <c r="I45" i="73"/>
  <c r="H45" i="73"/>
  <c r="G45" i="73"/>
  <c r="F45" i="73"/>
  <c r="E45" i="73"/>
  <c r="D45" i="73"/>
  <c r="L44" i="73"/>
  <c r="K44" i="73"/>
  <c r="J44" i="73"/>
  <c r="I44" i="73"/>
  <c r="H44" i="73"/>
  <c r="G44" i="73"/>
  <c r="F44" i="73"/>
  <c r="E44" i="73"/>
  <c r="D44" i="73"/>
  <c r="L43" i="73"/>
  <c r="K43" i="73"/>
  <c r="J43" i="73"/>
  <c r="I43" i="73"/>
  <c r="H43" i="73"/>
  <c r="G43" i="73"/>
  <c r="F43" i="73"/>
  <c r="E43" i="73"/>
  <c r="D43" i="73"/>
  <c r="L42" i="73"/>
  <c r="K42" i="73"/>
  <c r="J42" i="73"/>
  <c r="I42" i="73"/>
  <c r="H42" i="73"/>
  <c r="G42" i="73"/>
  <c r="F42" i="73"/>
  <c r="E42" i="73"/>
  <c r="D42" i="73"/>
  <c r="L41" i="73"/>
  <c r="K41" i="73"/>
  <c r="J41" i="73"/>
  <c r="I41" i="73"/>
  <c r="H41" i="73"/>
  <c r="G41" i="73"/>
  <c r="F41" i="73"/>
  <c r="E41" i="73"/>
  <c r="D41" i="73"/>
  <c r="L40" i="73"/>
  <c r="K40" i="73"/>
  <c r="J40" i="73"/>
  <c r="I40" i="73"/>
  <c r="H40" i="73"/>
  <c r="G40" i="73"/>
  <c r="F40" i="73"/>
  <c r="E40" i="73"/>
  <c r="D40" i="73"/>
  <c r="L39" i="73"/>
  <c r="K39" i="73"/>
  <c r="J39" i="73"/>
  <c r="I39" i="73"/>
  <c r="H39" i="73"/>
  <c r="G39" i="73"/>
  <c r="F39" i="73"/>
  <c r="E39" i="73"/>
  <c r="D39" i="73"/>
  <c r="L38" i="73"/>
  <c r="K38" i="73"/>
  <c r="J38" i="73"/>
  <c r="I38" i="73"/>
  <c r="H38" i="73"/>
  <c r="G38" i="73"/>
  <c r="F38" i="73"/>
  <c r="E38" i="73"/>
  <c r="D38" i="73"/>
  <c r="L37" i="73"/>
  <c r="K37" i="73"/>
  <c r="J37" i="73"/>
  <c r="I37" i="73"/>
  <c r="H37" i="73"/>
  <c r="G37" i="73"/>
  <c r="F37" i="73"/>
  <c r="E37" i="73"/>
  <c r="D37" i="73"/>
  <c r="L36" i="73"/>
  <c r="K36" i="73"/>
  <c r="J36" i="73"/>
  <c r="I36" i="73"/>
  <c r="H36" i="73"/>
  <c r="G36" i="73"/>
  <c r="F36" i="73"/>
  <c r="E36" i="73"/>
  <c r="D36" i="73"/>
  <c r="L35" i="73"/>
  <c r="K35" i="73"/>
  <c r="J35" i="73"/>
  <c r="I35" i="73"/>
  <c r="H35" i="73"/>
  <c r="G35" i="73"/>
  <c r="F35" i="73"/>
  <c r="E35" i="73"/>
  <c r="D35" i="73"/>
  <c r="L34" i="73"/>
  <c r="K34" i="73"/>
  <c r="J34" i="73"/>
  <c r="I34" i="73"/>
  <c r="H34" i="73"/>
  <c r="G34" i="73"/>
  <c r="F34" i="73"/>
  <c r="E34" i="73"/>
  <c r="D34" i="73"/>
  <c r="L33" i="73"/>
  <c r="K33" i="73"/>
  <c r="J33" i="73"/>
  <c r="I33" i="73"/>
  <c r="H33" i="73"/>
  <c r="G33" i="73"/>
  <c r="F33" i="73"/>
  <c r="E33" i="73"/>
  <c r="D33" i="73"/>
  <c r="L32" i="73"/>
  <c r="K32" i="73"/>
  <c r="J32" i="73"/>
  <c r="I32" i="73"/>
  <c r="H32" i="73"/>
  <c r="G32" i="73"/>
  <c r="F32" i="73"/>
  <c r="E32" i="73"/>
  <c r="D32" i="73"/>
  <c r="L31" i="73"/>
  <c r="K31" i="73"/>
  <c r="J31" i="73"/>
  <c r="I31" i="73"/>
  <c r="H31" i="73"/>
  <c r="G31" i="73"/>
  <c r="F31" i="73"/>
  <c r="E31" i="73"/>
  <c r="D31" i="73"/>
  <c r="L30" i="73"/>
  <c r="K30" i="73"/>
  <c r="J30" i="73"/>
  <c r="I30" i="73"/>
  <c r="H30" i="73"/>
  <c r="G30" i="73"/>
  <c r="F30" i="73"/>
  <c r="E30" i="73"/>
  <c r="D30" i="73"/>
  <c r="L29" i="73"/>
  <c r="K29" i="73"/>
  <c r="J29" i="73"/>
  <c r="I29" i="73"/>
  <c r="H29" i="73"/>
  <c r="G29" i="73"/>
  <c r="F29" i="73"/>
  <c r="E29" i="73"/>
  <c r="D29" i="73"/>
  <c r="L28" i="73"/>
  <c r="K28" i="73"/>
  <c r="J28" i="73"/>
  <c r="I28" i="73"/>
  <c r="H28" i="73"/>
  <c r="G28" i="73"/>
  <c r="F28" i="73"/>
  <c r="E28" i="73"/>
  <c r="D28" i="73"/>
  <c r="L27" i="73"/>
  <c r="K27" i="73"/>
  <c r="J27" i="73"/>
  <c r="I27" i="73"/>
  <c r="H27" i="73"/>
  <c r="G27" i="73"/>
  <c r="F27" i="73"/>
  <c r="E27" i="73"/>
  <c r="D27" i="73"/>
  <c r="L26" i="73"/>
  <c r="K26" i="73"/>
  <c r="J26" i="73"/>
  <c r="I26" i="73"/>
  <c r="H26" i="73"/>
  <c r="G26" i="73"/>
  <c r="F26" i="73"/>
  <c r="E26" i="73"/>
  <c r="D26" i="73"/>
  <c r="L25" i="73"/>
  <c r="K25" i="73"/>
  <c r="J25" i="73"/>
  <c r="I25" i="73"/>
  <c r="H25" i="73"/>
  <c r="G25" i="73"/>
  <c r="F25" i="73"/>
  <c r="E25" i="73"/>
  <c r="D25" i="73"/>
  <c r="L24" i="73"/>
  <c r="K24" i="73"/>
  <c r="J24" i="73"/>
  <c r="I24" i="73"/>
  <c r="H24" i="73"/>
  <c r="G24" i="73"/>
  <c r="F24" i="73"/>
  <c r="E24" i="73"/>
  <c r="D24" i="73"/>
  <c r="L23" i="73"/>
  <c r="K23" i="73"/>
  <c r="J23" i="73"/>
  <c r="I23" i="73"/>
  <c r="H23" i="73"/>
  <c r="G23" i="73"/>
  <c r="F23" i="73"/>
  <c r="E23" i="73"/>
  <c r="D23" i="73"/>
  <c r="L22" i="73"/>
  <c r="K22" i="73"/>
  <c r="J22" i="73"/>
  <c r="I22" i="73"/>
  <c r="H22" i="73"/>
  <c r="G22" i="73"/>
  <c r="F22" i="73"/>
  <c r="E22" i="73"/>
  <c r="D22" i="73"/>
  <c r="L21" i="73"/>
  <c r="K21" i="73"/>
  <c r="J21" i="73"/>
  <c r="I21" i="73"/>
  <c r="H21" i="73"/>
  <c r="G21" i="73"/>
  <c r="F21" i="73"/>
  <c r="E21" i="73"/>
  <c r="D21" i="73"/>
  <c r="L20" i="73"/>
  <c r="K20" i="73"/>
  <c r="J20" i="73"/>
  <c r="I20" i="73"/>
  <c r="H20" i="73"/>
  <c r="G20" i="73"/>
  <c r="F20" i="73"/>
  <c r="E20" i="73"/>
  <c r="D20" i="73"/>
  <c r="L19" i="73"/>
  <c r="K19" i="73"/>
  <c r="J19" i="73"/>
  <c r="I19" i="73"/>
  <c r="H19" i="73"/>
  <c r="G19" i="73"/>
  <c r="F19" i="73"/>
  <c r="E19" i="73"/>
  <c r="D19" i="73"/>
  <c r="L18" i="73"/>
  <c r="K18" i="73"/>
  <c r="J18" i="73"/>
  <c r="I18" i="73"/>
  <c r="H18" i="73"/>
  <c r="G18" i="73"/>
  <c r="F18" i="73"/>
  <c r="E18" i="73"/>
  <c r="D18" i="73"/>
  <c r="L17" i="73"/>
  <c r="K17" i="73"/>
  <c r="J17" i="73"/>
  <c r="I17" i="73"/>
  <c r="H17" i="73"/>
  <c r="G17" i="73"/>
  <c r="F17" i="73"/>
  <c r="E17" i="73"/>
  <c r="D17" i="73"/>
  <c r="L16" i="73"/>
  <c r="K16" i="73"/>
  <c r="J16" i="73"/>
  <c r="I16" i="73"/>
  <c r="H16" i="73"/>
  <c r="G16" i="73"/>
  <c r="F16" i="73"/>
  <c r="E16" i="73"/>
  <c r="D16" i="73"/>
  <c r="L15" i="73"/>
  <c r="K15" i="73"/>
  <c r="J15" i="73"/>
  <c r="I15" i="73"/>
  <c r="H15" i="73"/>
  <c r="G15" i="73"/>
  <c r="F15" i="73"/>
  <c r="E15" i="73"/>
  <c r="D15" i="73"/>
  <c r="L14" i="73"/>
  <c r="K14" i="73"/>
  <c r="J14" i="73"/>
  <c r="I14" i="73"/>
  <c r="H14" i="73"/>
  <c r="G14" i="73"/>
  <c r="F14" i="73"/>
  <c r="E14" i="73"/>
  <c r="D14" i="73"/>
  <c r="L13" i="73"/>
  <c r="K13" i="73"/>
  <c r="J13" i="73"/>
  <c r="I13" i="73"/>
  <c r="H13" i="73"/>
  <c r="G13" i="73"/>
  <c r="F13" i="73"/>
  <c r="E13" i="73"/>
  <c r="D13" i="73"/>
  <c r="L12" i="73"/>
  <c r="K12" i="73"/>
  <c r="J12" i="73"/>
  <c r="I12" i="73"/>
  <c r="H12" i="73"/>
  <c r="G12" i="73"/>
  <c r="F12" i="73"/>
  <c r="E12" i="73"/>
  <c r="D12" i="73"/>
  <c r="L11" i="73"/>
  <c r="K11" i="73"/>
  <c r="J11" i="73"/>
  <c r="I11" i="73"/>
  <c r="H11" i="73"/>
  <c r="G11" i="73"/>
  <c r="F11" i="73"/>
  <c r="E11" i="73"/>
  <c r="D11" i="73"/>
  <c r="L10" i="73"/>
  <c r="K10" i="73"/>
  <c r="J10" i="73"/>
  <c r="I10" i="73"/>
  <c r="H10" i="73"/>
  <c r="G10" i="73"/>
  <c r="F10" i="73"/>
  <c r="E10" i="73"/>
  <c r="D10" i="73"/>
  <c r="L9" i="73"/>
  <c r="K9" i="73"/>
  <c r="J9" i="73"/>
  <c r="I9" i="73"/>
  <c r="H9" i="73"/>
  <c r="G9" i="73"/>
  <c r="F9" i="73"/>
  <c r="E9" i="73"/>
  <c r="D9" i="73"/>
  <c r="L8" i="73"/>
  <c r="K8" i="73"/>
  <c r="J8" i="73"/>
  <c r="I8" i="73"/>
  <c r="H8" i="73"/>
  <c r="G8" i="73"/>
  <c r="F8" i="73"/>
  <c r="E8" i="73"/>
  <c r="D8" i="73"/>
  <c r="L7" i="73"/>
  <c r="K7" i="73"/>
  <c r="J7" i="73"/>
  <c r="I7" i="73"/>
  <c r="H7" i="73"/>
  <c r="G7" i="73"/>
  <c r="F7" i="73"/>
  <c r="E7" i="73"/>
  <c r="D7" i="73"/>
  <c r="L6" i="73"/>
  <c r="K6" i="73"/>
  <c r="J6" i="73"/>
  <c r="I6" i="73"/>
  <c r="H6" i="73"/>
  <c r="G6" i="73"/>
  <c r="F6" i="73"/>
  <c r="E6" i="73"/>
  <c r="C65" i="73" l="1"/>
  <c r="C63" i="77"/>
  <c r="C7" i="76"/>
  <c r="C23" i="73"/>
  <c r="C27" i="73"/>
  <c r="C31" i="73"/>
  <c r="C35" i="73"/>
  <c r="C39" i="73"/>
  <c r="C43" i="73"/>
  <c r="C47" i="73"/>
  <c r="C51" i="73"/>
  <c r="C55" i="73"/>
  <c r="C59" i="73"/>
  <c r="C63" i="73"/>
  <c r="C6" i="76"/>
  <c r="C10" i="76"/>
  <c r="C14" i="76"/>
  <c r="C18" i="76"/>
  <c r="C22" i="76"/>
  <c r="C26" i="76"/>
  <c r="C30" i="76"/>
  <c r="C34" i="76"/>
  <c r="C38" i="76"/>
  <c r="C42" i="76"/>
  <c r="C46" i="76"/>
  <c r="C50" i="76"/>
  <c r="C54" i="76"/>
  <c r="C58" i="76"/>
  <c r="C62" i="76"/>
  <c r="C6" i="77"/>
  <c r="C10" i="77"/>
  <c r="C14" i="77"/>
  <c r="C18" i="77"/>
  <c r="C22" i="77"/>
  <c r="C26" i="77"/>
  <c r="C30" i="77"/>
  <c r="C34" i="77"/>
  <c r="C38" i="77"/>
  <c r="C42" i="77"/>
  <c r="C46" i="77"/>
  <c r="C50" i="77"/>
  <c r="C54" i="77"/>
  <c r="C58" i="77"/>
  <c r="C62" i="77"/>
  <c r="C21" i="73"/>
  <c r="C25" i="73"/>
  <c r="C29" i="73"/>
  <c r="C33" i="73"/>
  <c r="C37" i="73"/>
  <c r="C41" i="73"/>
  <c r="C45" i="73"/>
  <c r="C57" i="73"/>
  <c r="C8" i="76"/>
  <c r="C12" i="76"/>
  <c r="C16" i="76"/>
  <c r="C20" i="76"/>
  <c r="C24" i="76"/>
  <c r="C28" i="76"/>
  <c r="C32" i="76"/>
  <c r="C36" i="76"/>
  <c r="C40" i="76"/>
  <c r="C44" i="76"/>
  <c r="C48" i="76"/>
  <c r="C52" i="76"/>
  <c r="C56" i="76"/>
  <c r="C60" i="76"/>
  <c r="C64" i="76"/>
  <c r="C8" i="77"/>
  <c r="C12" i="77"/>
  <c r="C16" i="77"/>
  <c r="C20" i="77"/>
  <c r="C24" i="77"/>
  <c r="C32" i="77"/>
  <c r="C36" i="77"/>
  <c r="C40" i="77"/>
  <c r="C44" i="77"/>
  <c r="C48" i="77"/>
  <c r="C52" i="77"/>
  <c r="C56" i="77"/>
  <c r="C60" i="77"/>
  <c r="C64" i="77"/>
  <c r="C53" i="73"/>
  <c r="C49" i="73"/>
  <c r="C5" i="77"/>
  <c r="C7" i="77"/>
  <c r="C9" i="77"/>
  <c r="C11" i="77"/>
  <c r="C13" i="77"/>
  <c r="C15" i="77"/>
  <c r="C17" i="77"/>
  <c r="C19" i="77"/>
  <c r="C21" i="77"/>
  <c r="C23" i="77"/>
  <c r="C25" i="77"/>
  <c r="C27" i="77"/>
  <c r="C29" i="77"/>
  <c r="C31" i="77"/>
  <c r="C33" i="77"/>
  <c r="C35" i="77"/>
  <c r="C37" i="77"/>
  <c r="C39" i="77"/>
  <c r="C41" i="77"/>
  <c r="C43" i="77"/>
  <c r="C45" i="77"/>
  <c r="C47" i="77"/>
  <c r="C49" i="77"/>
  <c r="C51" i="77"/>
  <c r="C53" i="77"/>
  <c r="C55" i="77"/>
  <c r="C57" i="77"/>
  <c r="C59" i="77"/>
  <c r="C61" i="77"/>
  <c r="C5" i="76"/>
  <c r="C9" i="76"/>
  <c r="C11" i="76"/>
  <c r="C13" i="76"/>
  <c r="C15" i="76"/>
  <c r="C17" i="76"/>
  <c r="C19" i="76"/>
  <c r="C21" i="76"/>
  <c r="C23" i="76"/>
  <c r="C25" i="76"/>
  <c r="C27" i="76"/>
  <c r="C29" i="76"/>
  <c r="C31" i="76"/>
  <c r="C33" i="76"/>
  <c r="C35" i="76"/>
  <c r="C37" i="76"/>
  <c r="C39" i="76"/>
  <c r="C41" i="76"/>
  <c r="C43" i="76"/>
  <c r="C45" i="76"/>
  <c r="C47" i="76"/>
  <c r="C49" i="76"/>
  <c r="C51" i="76"/>
  <c r="C53" i="76"/>
  <c r="C55" i="76"/>
  <c r="C57" i="76"/>
  <c r="C59" i="76"/>
  <c r="C61" i="76"/>
  <c r="C63" i="76"/>
  <c r="C6" i="73"/>
  <c r="C8" i="73"/>
  <c r="C10" i="73"/>
  <c r="C12" i="73"/>
  <c r="C14" i="73"/>
  <c r="C16" i="73"/>
  <c r="C18" i="73"/>
  <c r="C20" i="73"/>
  <c r="C7" i="73"/>
  <c r="C9" i="73"/>
  <c r="C11" i="73"/>
  <c r="C13" i="73"/>
  <c r="C15" i="73"/>
  <c r="C17" i="73"/>
  <c r="C19" i="73"/>
  <c r="C61" i="73"/>
  <c r="C22" i="73"/>
  <c r="C24" i="73"/>
  <c r="C26" i="73"/>
  <c r="C28" i="73"/>
  <c r="C30" i="73"/>
  <c r="C32" i="73"/>
  <c r="C34" i="73"/>
  <c r="C36" i="73"/>
  <c r="C38" i="73"/>
  <c r="C40" i="73"/>
  <c r="C42" i="73"/>
  <c r="C44" i="73"/>
  <c r="C46" i="73"/>
  <c r="C48" i="73"/>
  <c r="C50" i="73"/>
  <c r="C52" i="73"/>
  <c r="C54" i="73"/>
  <c r="C56" i="73"/>
  <c r="C58" i="73"/>
  <c r="C60" i="73"/>
  <c r="C62" i="73"/>
  <c r="C64" i="73"/>
  <c r="E51" i="70" l="1"/>
  <c r="D51" i="70"/>
  <c r="C51" i="70"/>
  <c r="E50" i="70"/>
  <c r="D50" i="70"/>
  <c r="C50" i="70"/>
  <c r="E49" i="70"/>
  <c r="D49" i="70"/>
  <c r="E48" i="70"/>
  <c r="D48" i="70"/>
  <c r="E47" i="70"/>
  <c r="D47" i="70"/>
  <c r="C47" i="70"/>
  <c r="E46" i="70"/>
  <c r="D46" i="70"/>
  <c r="C46" i="70"/>
  <c r="AI10" i="70"/>
  <c r="AH10" i="70"/>
  <c r="AG10" i="70"/>
  <c r="AF10" i="70"/>
  <c r="AE10" i="70"/>
  <c r="AD10" i="70"/>
  <c r="AC10" i="70"/>
  <c r="AB10" i="70"/>
  <c r="AA10" i="70"/>
  <c r="Z10" i="70"/>
  <c r="Y10" i="70"/>
  <c r="X10" i="70"/>
  <c r="V10" i="70"/>
  <c r="U10" i="70"/>
  <c r="T10" i="70"/>
  <c r="S10" i="70"/>
  <c r="R10" i="70"/>
  <c r="Q10" i="70"/>
  <c r="P10" i="70"/>
  <c r="O10" i="70"/>
  <c r="N10" i="70"/>
  <c r="M10" i="70"/>
  <c r="I10" i="70"/>
  <c r="H10" i="70"/>
  <c r="G10" i="70"/>
  <c r="F10" i="70"/>
  <c r="E10" i="70"/>
  <c r="D10" i="70"/>
  <c r="C33" i="70"/>
  <c r="D33" i="70"/>
  <c r="E33" i="70"/>
  <c r="E45" i="70"/>
  <c r="D45" i="70"/>
  <c r="E44" i="70"/>
  <c r="D44" i="70"/>
  <c r="E43" i="70"/>
  <c r="D43" i="70"/>
  <c r="C43" i="70"/>
  <c r="E42" i="70"/>
  <c r="D42" i="70"/>
  <c r="C42" i="70"/>
  <c r="E41" i="70"/>
  <c r="D41" i="70"/>
  <c r="E40" i="70"/>
  <c r="D40" i="70"/>
  <c r="C40" i="70"/>
  <c r="E39" i="70"/>
  <c r="D39" i="70"/>
  <c r="C39" i="70"/>
  <c r="E38" i="70"/>
  <c r="D38" i="70"/>
  <c r="C38" i="70"/>
  <c r="E37" i="70"/>
  <c r="D37" i="70"/>
  <c r="C37" i="70"/>
  <c r="E36" i="70"/>
  <c r="D36" i="70"/>
  <c r="C36" i="70"/>
  <c r="E35" i="70"/>
  <c r="D35" i="70"/>
  <c r="C35" i="70"/>
  <c r="E34" i="70"/>
  <c r="D34" i="70"/>
  <c r="E32" i="70"/>
  <c r="D32" i="70"/>
  <c r="E31" i="70"/>
  <c r="D31" i="70"/>
  <c r="E30" i="70"/>
  <c r="D30" i="70"/>
  <c r="C30" i="70"/>
  <c r="E29" i="70"/>
  <c r="D29" i="70"/>
  <c r="C29" i="70"/>
  <c r="E28" i="70"/>
  <c r="D28" i="70"/>
  <c r="E27" i="70"/>
  <c r="D27" i="70"/>
  <c r="E26" i="70"/>
  <c r="D26" i="70"/>
  <c r="C26" i="70"/>
  <c r="E25" i="70"/>
  <c r="D25" i="70"/>
  <c r="C25" i="70"/>
  <c r="E24" i="70"/>
  <c r="D24" i="70"/>
  <c r="E23" i="70"/>
  <c r="D23" i="70"/>
  <c r="C23" i="70"/>
  <c r="E22" i="70"/>
  <c r="D22" i="70"/>
  <c r="C22" i="70"/>
  <c r="E21" i="70"/>
  <c r="D21" i="70"/>
  <c r="C21" i="70"/>
  <c r="F20" i="70"/>
  <c r="E20" i="70"/>
  <c r="D20" i="70"/>
  <c r="C20" i="70"/>
  <c r="E19" i="70"/>
  <c r="D19" i="70"/>
  <c r="C19" i="70"/>
  <c r="F18" i="70"/>
  <c r="E18" i="70"/>
  <c r="D18" i="70"/>
  <c r="C18" i="70"/>
  <c r="E17" i="70"/>
  <c r="D17" i="70"/>
  <c r="C17" i="70"/>
  <c r="E16" i="70"/>
  <c r="D16" i="70"/>
  <c r="C16" i="70"/>
  <c r="E15" i="70"/>
  <c r="D15" i="70"/>
  <c r="C15" i="70"/>
  <c r="E14" i="70"/>
  <c r="D14" i="70"/>
  <c r="C14" i="70"/>
  <c r="E13" i="70"/>
  <c r="D13" i="70"/>
  <c r="C13" i="70"/>
  <c r="E12" i="70"/>
  <c r="F11" i="70"/>
  <c r="E11" i="70"/>
  <c r="D11" i="70"/>
  <c r="U11" i="51" l="1"/>
  <c r="T11" i="51"/>
  <c r="S11" i="51"/>
  <c r="R11" i="51"/>
  <c r="Q11" i="51"/>
  <c r="P11" i="51"/>
  <c r="O11" i="51"/>
  <c r="N11" i="51"/>
  <c r="M11" i="51"/>
  <c r="L11" i="51"/>
  <c r="K11" i="51"/>
  <c r="J11" i="51"/>
  <c r="I11" i="51"/>
  <c r="H11" i="51"/>
  <c r="G11" i="51"/>
  <c r="F11" i="51"/>
  <c r="E11" i="51"/>
  <c r="D11" i="51"/>
  <c r="C11" i="51"/>
  <c r="U22" i="51"/>
  <c r="T22" i="51"/>
  <c r="S22" i="51"/>
  <c r="R22" i="51"/>
  <c r="Q22" i="51"/>
  <c r="P22" i="51"/>
  <c r="O22" i="51"/>
  <c r="N22" i="51"/>
  <c r="M22" i="51"/>
  <c r="L22" i="51"/>
  <c r="J22" i="51"/>
  <c r="I22" i="51"/>
  <c r="H22" i="51"/>
  <c r="G22" i="51"/>
  <c r="F22" i="51"/>
  <c r="E22" i="51"/>
  <c r="D22" i="51"/>
  <c r="O21" i="51"/>
  <c r="O20" i="51"/>
  <c r="O19" i="51"/>
  <c r="O18" i="51"/>
  <c r="O17" i="51"/>
  <c r="O16" i="51"/>
  <c r="N16" i="51"/>
  <c r="M16" i="51"/>
  <c r="O15" i="51"/>
  <c r="N15" i="51"/>
  <c r="M15" i="51"/>
  <c r="U21" i="51"/>
  <c r="T21" i="51"/>
  <c r="S21" i="51"/>
  <c r="R21" i="51"/>
  <c r="P21" i="51"/>
  <c r="U20" i="51"/>
  <c r="T20" i="51"/>
  <c r="S20" i="51"/>
  <c r="R20" i="51"/>
  <c r="Q20" i="51"/>
  <c r="P20" i="51"/>
  <c r="U19" i="51"/>
  <c r="T19" i="51"/>
  <c r="S19" i="51"/>
  <c r="R19" i="51"/>
  <c r="Q19" i="51"/>
  <c r="P19" i="51"/>
  <c r="U18" i="51"/>
  <c r="T18" i="51"/>
  <c r="S18" i="51"/>
  <c r="R18" i="51"/>
  <c r="Q18" i="51"/>
  <c r="P18" i="51"/>
  <c r="U17" i="51"/>
  <c r="T17" i="51"/>
  <c r="S17" i="51"/>
  <c r="R17" i="51"/>
  <c r="Q17" i="51"/>
  <c r="P17" i="51"/>
  <c r="U16" i="51"/>
  <c r="T16" i="51"/>
  <c r="S16" i="51"/>
  <c r="R16" i="51"/>
  <c r="Q16" i="51"/>
  <c r="P16" i="51"/>
  <c r="U15" i="51"/>
  <c r="T15" i="51"/>
  <c r="S15" i="51"/>
  <c r="R15" i="51"/>
  <c r="Q15" i="51"/>
  <c r="P15" i="51"/>
  <c r="U14" i="51"/>
  <c r="T14" i="51"/>
  <c r="S14" i="51"/>
  <c r="R14" i="51"/>
  <c r="Q14" i="51"/>
  <c r="P14" i="51"/>
  <c r="U13" i="51"/>
  <c r="T13" i="51"/>
  <c r="S13" i="51"/>
  <c r="R13" i="51"/>
  <c r="Q13" i="51"/>
  <c r="P13" i="51"/>
  <c r="U12" i="51"/>
  <c r="T12" i="51"/>
  <c r="S12" i="51"/>
  <c r="R12" i="51"/>
  <c r="Q12" i="51"/>
  <c r="P12" i="51"/>
  <c r="L14" i="51"/>
  <c r="L13" i="51"/>
  <c r="L12" i="51"/>
  <c r="L20" i="51"/>
  <c r="L19" i="51"/>
  <c r="L18" i="51"/>
  <c r="L17" i="51"/>
  <c r="K21" i="51"/>
  <c r="J21" i="51"/>
  <c r="I21" i="51"/>
  <c r="H21" i="51"/>
  <c r="G21" i="51"/>
  <c r="F21" i="51"/>
  <c r="E21" i="51"/>
  <c r="D21" i="51"/>
  <c r="K20" i="51"/>
  <c r="J20" i="51"/>
  <c r="I20" i="51"/>
  <c r="H20" i="51"/>
  <c r="G20" i="51"/>
  <c r="F20" i="51"/>
  <c r="E20" i="51"/>
  <c r="D20" i="51"/>
  <c r="C20" i="51"/>
  <c r="B20" i="51"/>
  <c r="K19" i="51"/>
  <c r="J19" i="51"/>
  <c r="I19" i="51"/>
  <c r="H19" i="51"/>
  <c r="G19" i="51"/>
  <c r="F19" i="51"/>
  <c r="E19" i="51"/>
  <c r="D19" i="51"/>
  <c r="C19" i="51"/>
  <c r="B19" i="51"/>
  <c r="K18" i="51"/>
  <c r="J18" i="51"/>
  <c r="I18" i="51"/>
  <c r="H18" i="51"/>
  <c r="G18" i="51"/>
  <c r="F18" i="51"/>
  <c r="E18" i="51"/>
  <c r="D18" i="51"/>
  <c r="C18" i="51"/>
  <c r="B18" i="51"/>
  <c r="K17" i="51"/>
  <c r="J17" i="51"/>
  <c r="I17" i="51"/>
  <c r="H17" i="51"/>
  <c r="G17" i="51"/>
  <c r="F17" i="51"/>
  <c r="E17" i="51"/>
  <c r="D17" i="51"/>
  <c r="C17" i="51"/>
  <c r="B17" i="51"/>
  <c r="K16" i="51"/>
  <c r="J16" i="51"/>
  <c r="I16" i="51"/>
  <c r="H16" i="51"/>
  <c r="G16" i="51"/>
  <c r="F16" i="51"/>
  <c r="E16" i="51"/>
  <c r="D16" i="51"/>
  <c r="C16" i="51"/>
  <c r="B16" i="51"/>
  <c r="K15" i="51"/>
  <c r="J15" i="51"/>
  <c r="I15" i="51"/>
  <c r="H15" i="51"/>
  <c r="G15" i="51"/>
  <c r="F15" i="51"/>
  <c r="E15" i="51"/>
  <c r="D15" i="51"/>
  <c r="C15" i="51"/>
  <c r="B15" i="51"/>
  <c r="K14" i="51"/>
  <c r="J14" i="51"/>
  <c r="I14" i="51"/>
  <c r="H14" i="51"/>
  <c r="G14" i="51"/>
  <c r="F14" i="51"/>
  <c r="E14" i="51"/>
  <c r="D14" i="51"/>
  <c r="C14" i="51"/>
  <c r="B14" i="51"/>
  <c r="K13" i="51"/>
  <c r="J13" i="51"/>
  <c r="I13" i="51"/>
  <c r="H13" i="51"/>
  <c r="G13" i="51"/>
  <c r="F13" i="51"/>
  <c r="E13" i="51"/>
  <c r="D13" i="51"/>
  <c r="C13" i="51"/>
  <c r="K12" i="51"/>
  <c r="J12" i="51"/>
  <c r="I12" i="51"/>
  <c r="H12" i="51"/>
  <c r="G12" i="51"/>
  <c r="F12" i="51"/>
  <c r="E12" i="51"/>
  <c r="D12" i="51"/>
  <c r="C12" i="51"/>
  <c r="M11" i="35" l="1"/>
  <c r="L11" i="35"/>
  <c r="K11" i="35"/>
  <c r="J11" i="35"/>
  <c r="I11" i="35"/>
  <c r="H11" i="35"/>
  <c r="E11" i="35"/>
  <c r="D11" i="35"/>
  <c r="C11" i="35"/>
  <c r="B11" i="35"/>
  <c r="G10" i="66" l="1"/>
  <c r="H10" i="66"/>
  <c r="I10" i="66"/>
  <c r="J10" i="66"/>
  <c r="K10" i="66"/>
  <c r="L10" i="66"/>
  <c r="F11" i="66"/>
  <c r="F9" i="66" s="1"/>
  <c r="G11" i="66"/>
  <c r="H11" i="66"/>
  <c r="I11" i="66"/>
  <c r="J11" i="66"/>
  <c r="K11" i="66"/>
  <c r="L11" i="66"/>
  <c r="C12" i="66"/>
  <c r="C13" i="66"/>
  <c r="C14" i="66"/>
  <c r="I9" i="66" l="1"/>
  <c r="C11" i="66"/>
  <c r="K9" i="66"/>
  <c r="G9" i="66"/>
  <c r="L9" i="66"/>
  <c r="J9" i="66"/>
  <c r="H9" i="66"/>
  <c r="C10" i="66"/>
  <c r="C9" i="66" l="1"/>
  <c r="C26"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AK6" authorId="0" shapeId="0" xr:uid="{00000000-0006-0000-0100-000001000000}">
      <text>
        <r>
          <rPr>
            <b/>
            <sz val="9"/>
            <color indexed="81"/>
            <rFont val="MS P ゴシック"/>
            <family val="3"/>
            <charset val="128"/>
          </rPr>
          <t>当該データの掲載は、【薬事】第２表（hh0020）にある。</t>
        </r>
      </text>
    </comment>
    <comment ref="AK12" authorId="0" shapeId="0" xr:uid="{00000000-0006-0000-0100-000002000000}">
      <text>
        <r>
          <rPr>
            <b/>
            <sz val="9"/>
            <color indexed="81"/>
            <rFont val="MS P ゴシック"/>
            <family val="3"/>
            <charset val="128"/>
          </rPr>
          <t>hh0020確認</t>
        </r>
        <r>
          <rPr>
            <sz val="9"/>
            <color indexed="81"/>
            <rFont val="MS P ゴシック"/>
            <family val="3"/>
            <charset val="128"/>
          </rPr>
          <t xml:space="preserve">
</t>
        </r>
      </text>
    </comment>
    <comment ref="B34" authorId="0" shapeId="0" xr:uid="{00000000-0006-0000-0100-000003000000}">
      <text>
        <r>
          <rPr>
            <b/>
            <sz val="9"/>
            <color indexed="81"/>
            <rFont val="MS P ゴシック"/>
            <family val="3"/>
            <charset val="128"/>
          </rPr>
          <t>hh0020</t>
        </r>
      </text>
    </comment>
    <comment ref="AK34" authorId="0" shapeId="0" xr:uid="{00000000-0006-0000-0100-000004000000}">
      <text>
        <r>
          <rPr>
            <b/>
            <sz val="9"/>
            <color indexed="81"/>
            <rFont val="MS P ゴシック"/>
            <family val="3"/>
            <charset val="128"/>
          </rPr>
          <t>hh0020確認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W7" authorId="0" shapeId="0" xr:uid="{00000000-0006-0000-0200-000001000000}">
      <text>
        <r>
          <rPr>
            <b/>
            <sz val="9"/>
            <color indexed="81"/>
            <rFont val="MS P ゴシック"/>
            <family val="3"/>
            <charset val="128"/>
          </rPr>
          <t>当該データの掲載は、【薬事】第7表（hh0070）にある。</t>
        </r>
      </text>
    </comment>
  </commentList>
</comments>
</file>

<file path=xl/sharedStrings.xml><?xml version="1.0" encoding="utf-8"?>
<sst xmlns="http://schemas.openxmlformats.org/spreadsheetml/2006/main" count="1725" uniqueCount="775">
  <si>
    <t>違反発見件数（年度中）</t>
    <rPh sb="0" eb="2">
      <t>イハン</t>
    </rPh>
    <rPh sb="2" eb="4">
      <t>ハッケン</t>
    </rPh>
    <rPh sb="4" eb="6">
      <t>ケンスウ</t>
    </rPh>
    <rPh sb="7" eb="10">
      <t>ネンドチュウ</t>
    </rPh>
    <phoneticPr fontId="4"/>
  </si>
  <si>
    <t>毒物劇物又は政令で定める毒物劇物含有物の疑いのあるものの収去</t>
  </si>
  <si>
    <t>処分件数（年度中）</t>
    <rPh sb="5" eb="7">
      <t>ネンド</t>
    </rPh>
    <rPh sb="7" eb="8">
      <t>ナカ</t>
    </rPh>
    <phoneticPr fontId="4"/>
  </si>
  <si>
    <t>一般販売業</t>
  </si>
  <si>
    <t>農業用品目販売業</t>
  </si>
  <si>
    <t>特定品目販売業</t>
  </si>
  <si>
    <t>電気めっき事業</t>
    <rPh sb="5" eb="7">
      <t>ジギョウ</t>
    </rPh>
    <phoneticPr fontId="4"/>
  </si>
  <si>
    <t>金属熱処理事業</t>
  </si>
  <si>
    <t>毒物劇物運送事業</t>
  </si>
  <si>
    <t>しろあり防除事業</t>
    <rPh sb="4" eb="6">
      <t>ボウジョ</t>
    </rPh>
    <rPh sb="6" eb="8">
      <t>ジギョウ</t>
    </rPh>
    <phoneticPr fontId="4"/>
  </si>
  <si>
    <t>法第22条第5項の者</t>
  </si>
  <si>
    <t>母体の生命危険</t>
    <rPh sb="5" eb="7">
      <t>キケン</t>
    </rPh>
    <phoneticPr fontId="4"/>
  </si>
  <si>
    <t>母体の生命危険</t>
    <rPh sb="0" eb="2">
      <t>ボタイ</t>
    </rPh>
    <rPh sb="3" eb="5">
      <t>セイメイ</t>
    </rPh>
    <rPh sb="5" eb="7">
      <t>キケン</t>
    </rPh>
    <phoneticPr fontId="10"/>
  </si>
  <si>
    <t>母体の健康低下</t>
    <rPh sb="0" eb="1">
      <t>ボタイ</t>
    </rPh>
    <rPh sb="1" eb="2">
      <t>カラダ</t>
    </rPh>
    <rPh sb="3" eb="5">
      <t>ケンコウ</t>
    </rPh>
    <rPh sb="5" eb="7">
      <t>テイカ</t>
    </rPh>
    <phoneticPr fontId="10"/>
  </si>
  <si>
    <t>母体の生命危機</t>
    <rPh sb="0" eb="2">
      <t>ボタイ</t>
    </rPh>
    <rPh sb="3" eb="5">
      <t>セイメイ</t>
    </rPh>
    <rPh sb="5" eb="7">
      <t>キキ</t>
    </rPh>
    <phoneticPr fontId="10"/>
  </si>
  <si>
    <t>サルコイドーシス</t>
  </si>
  <si>
    <t>ベーチェット病</t>
  </si>
  <si>
    <t>重症筋無力症</t>
  </si>
  <si>
    <t>全身性エリテマトーデス</t>
  </si>
  <si>
    <t>再生不良性貧血</t>
  </si>
  <si>
    <t>特発性血小板減少性紫斑病</t>
  </si>
  <si>
    <t>潰瘍性大腸炎</t>
  </si>
  <si>
    <t>天疱瘡</t>
  </si>
  <si>
    <t>クローン病</t>
  </si>
  <si>
    <t>悪性関節リウマチ</t>
  </si>
  <si>
    <t>特発性大腿骨頭壊死症</t>
  </si>
  <si>
    <t>混合性結合組織病</t>
  </si>
  <si>
    <t>登録申請数</t>
    <rPh sb="0" eb="2">
      <t>トウロク</t>
    </rPh>
    <rPh sb="2" eb="5">
      <t>シンセイスウ</t>
    </rPh>
    <phoneticPr fontId="18"/>
  </si>
  <si>
    <t>予防注射済票交付数</t>
    <rPh sb="0" eb="2">
      <t>ヨボウ</t>
    </rPh>
    <rPh sb="2" eb="4">
      <t>チュウシャ</t>
    </rPh>
    <rPh sb="4" eb="5">
      <t>ズ</t>
    </rPh>
    <rPh sb="5" eb="6">
      <t>ヒョウ</t>
    </rPh>
    <rPh sb="6" eb="8">
      <t>コウフ</t>
    </rPh>
    <rPh sb="8" eb="9">
      <t>スウ</t>
    </rPh>
    <phoneticPr fontId="18"/>
  </si>
  <si>
    <t>徘徊犬の抑留及び返還頭数</t>
    <rPh sb="0" eb="2">
      <t>ハイカイ</t>
    </rPh>
    <rPh sb="2" eb="3">
      <t>ケン</t>
    </rPh>
    <rPh sb="4" eb="6">
      <t>ヨクリュウ</t>
    </rPh>
    <rPh sb="6" eb="7">
      <t>オヨ</t>
    </rPh>
    <rPh sb="8" eb="10">
      <t>ヘンカン</t>
    </rPh>
    <rPh sb="10" eb="12">
      <t>トウスウ</t>
    </rPh>
    <phoneticPr fontId="18"/>
  </si>
  <si>
    <t>犬の死亡
届出件数</t>
    <rPh sb="0" eb="1">
      <t>イヌ</t>
    </rPh>
    <rPh sb="2" eb="4">
      <t>シボウ</t>
    </rPh>
    <rPh sb="5" eb="7">
      <t>トドケデ</t>
    </rPh>
    <rPh sb="7" eb="9">
      <t>ケンスウ</t>
    </rPh>
    <phoneticPr fontId="18"/>
  </si>
  <si>
    <t>その他の
注射実施</t>
    <rPh sb="2" eb="3">
      <t>タ</t>
    </rPh>
    <rPh sb="5" eb="7">
      <t>チュウシャ</t>
    </rPh>
    <rPh sb="7" eb="9">
      <t>ジッシ</t>
    </rPh>
    <phoneticPr fontId="18"/>
  </si>
  <si>
    <t>抑留</t>
    <rPh sb="0" eb="2">
      <t>ヨクリュウ</t>
    </rPh>
    <phoneticPr fontId="18"/>
  </si>
  <si>
    <t>返還</t>
    <rPh sb="0" eb="2">
      <t>ヘンカン</t>
    </rPh>
    <phoneticPr fontId="18"/>
  </si>
  <si>
    <t>処分件数</t>
  </si>
  <si>
    <t>改善命令</t>
  </si>
  <si>
    <t>総数</t>
  </si>
  <si>
    <t>立入検査延件数</t>
    <rPh sb="0" eb="2">
      <t>タチイリ</t>
    </rPh>
    <rPh sb="2" eb="4">
      <t>ケンサ</t>
    </rPh>
    <phoneticPr fontId="4"/>
  </si>
  <si>
    <t>改善命令</t>
    <phoneticPr fontId="4"/>
  </si>
  <si>
    <t>閉鎖命令</t>
    <phoneticPr fontId="4"/>
  </si>
  <si>
    <t>一般診療所</t>
  </si>
  <si>
    <t>歯科診療所</t>
  </si>
  <si>
    <t>助産所</t>
  </si>
  <si>
    <t>報告徴収</t>
    <rPh sb="0" eb="2">
      <t>ホウコク</t>
    </rPh>
    <phoneticPr fontId="4"/>
  </si>
  <si>
    <t>立入検査</t>
  </si>
  <si>
    <t>業務停止
（一部）</t>
    <rPh sb="6" eb="8">
      <t>イチブ</t>
    </rPh>
    <phoneticPr fontId="4"/>
  </si>
  <si>
    <t>業務停止
（全部）</t>
    <rPh sb="6" eb="8">
      <t>ゼンブ</t>
    </rPh>
    <phoneticPr fontId="4"/>
  </si>
  <si>
    <t>設立認可取消</t>
  </si>
  <si>
    <t>第65条に
よるもの</t>
    <phoneticPr fontId="4"/>
  </si>
  <si>
    <t>第66条に
よるもの</t>
    <phoneticPr fontId="4"/>
  </si>
  <si>
    <t>男</t>
    <rPh sb="0" eb="1">
      <t>オトコ</t>
    </rPh>
    <phoneticPr fontId="4"/>
  </si>
  <si>
    <t>女</t>
    <rPh sb="0" eb="1">
      <t>オンナ</t>
    </rPh>
    <phoneticPr fontId="4"/>
  </si>
  <si>
    <t>病院</t>
  </si>
  <si>
    <t>その他</t>
    <rPh sb="2" eb="3">
      <t>タ</t>
    </rPh>
    <phoneticPr fontId="10"/>
  </si>
  <si>
    <t>・</t>
  </si>
  <si>
    <t>その他</t>
    <rPh sb="2" eb="3">
      <t>タ</t>
    </rPh>
    <phoneticPr fontId="4"/>
  </si>
  <si>
    <t>指導・監督の状況</t>
    <rPh sb="3" eb="4">
      <t>ラン</t>
    </rPh>
    <rPh sb="4" eb="5">
      <t>ヨシ</t>
    </rPh>
    <phoneticPr fontId="4"/>
  </si>
  <si>
    <t>役員解任
勧告</t>
    <rPh sb="5" eb="6">
      <t>ススム</t>
    </rPh>
    <rPh sb="6" eb="7">
      <t>コク</t>
    </rPh>
    <phoneticPr fontId="4"/>
  </si>
  <si>
    <t>構造設備の変更に伴う使用許可件数</t>
  </si>
  <si>
    <t>使用制限又は禁止</t>
  </si>
  <si>
    <t>管理者変更</t>
  </si>
  <si>
    <t>許可の取消</t>
  </si>
  <si>
    <t>増員又は
業務の
停止命令</t>
    <phoneticPr fontId="4"/>
  </si>
  <si>
    <t>総数</t>
    <rPh sb="0" eb="2">
      <t>ソウスウ</t>
    </rPh>
    <phoneticPr fontId="4"/>
  </si>
  <si>
    <t>その他</t>
  </si>
  <si>
    <t>製造販売業(第１種)</t>
    <rPh sb="0" eb="2">
      <t>セイゾウ</t>
    </rPh>
    <rPh sb="6" eb="7">
      <t>ダイ</t>
    </rPh>
    <rPh sb="8" eb="9">
      <t>シュ</t>
    </rPh>
    <phoneticPr fontId="4"/>
  </si>
  <si>
    <t>製造販売業(第２種)</t>
    <rPh sb="0" eb="2">
      <t>セイゾウ</t>
    </rPh>
    <rPh sb="6" eb="7">
      <t>ダイ</t>
    </rPh>
    <rPh sb="8" eb="9">
      <t>シュ</t>
    </rPh>
    <phoneticPr fontId="4"/>
  </si>
  <si>
    <t>製造販売業（第１種）</t>
    <rPh sb="0" eb="2">
      <t>セイゾウ</t>
    </rPh>
    <rPh sb="2" eb="5">
      <t>ハンバイギョウ</t>
    </rPh>
    <rPh sb="6" eb="7">
      <t>ダイ</t>
    </rPh>
    <rPh sb="8" eb="9">
      <t>シュ</t>
    </rPh>
    <phoneticPr fontId="4"/>
  </si>
  <si>
    <t>製造販売業（第２種）</t>
    <rPh sb="0" eb="2">
      <t>セイゾウ</t>
    </rPh>
    <rPh sb="2" eb="5">
      <t>ハンバイギョウ</t>
    </rPh>
    <rPh sb="6" eb="7">
      <t>ダイ</t>
    </rPh>
    <rPh sb="8" eb="9">
      <t>シュ</t>
    </rPh>
    <phoneticPr fontId="4"/>
  </si>
  <si>
    <t>製造販売業（第３種）</t>
    <rPh sb="0" eb="2">
      <t>セイゾウ</t>
    </rPh>
    <rPh sb="2" eb="5">
      <t>ハンバイギョウ</t>
    </rPh>
    <rPh sb="6" eb="7">
      <t>ダイ</t>
    </rPh>
    <rPh sb="8" eb="9">
      <t>シュ</t>
    </rPh>
    <phoneticPr fontId="4"/>
  </si>
  <si>
    <t>薬局</t>
  </si>
  <si>
    <t>・</t>
    <phoneticPr fontId="4"/>
  </si>
  <si>
    <t>店舗販売業</t>
    <rPh sb="0" eb="2">
      <t>テンポ</t>
    </rPh>
    <phoneticPr fontId="4"/>
  </si>
  <si>
    <t>薬種商販売業</t>
  </si>
  <si>
    <t>特例販売業</t>
  </si>
  <si>
    <t>業務上取り扱う施設</t>
  </si>
  <si>
    <t>助産所数</t>
    <rPh sb="0" eb="2">
      <t>ジョサン</t>
    </rPh>
    <rPh sb="2" eb="3">
      <t>ショ</t>
    </rPh>
    <rPh sb="3" eb="4">
      <t>スウ</t>
    </rPh>
    <phoneticPr fontId="4"/>
  </si>
  <si>
    <t>薬局数</t>
  </si>
  <si>
    <t>開設者が自ら管理している薬局</t>
  </si>
  <si>
    <t>違反発見件数（年度中）</t>
    <phoneticPr fontId="4"/>
  </si>
  <si>
    <t>製造販売業</t>
    <rPh sb="0" eb="2">
      <t>セイゾウ</t>
    </rPh>
    <phoneticPr fontId="4"/>
  </si>
  <si>
    <t>販売業</t>
  </si>
  <si>
    <t>製造業</t>
  </si>
  <si>
    <t>修理業（大臣許可分）</t>
    <rPh sb="0" eb="3">
      <t>シュウリギョウ</t>
    </rPh>
    <rPh sb="4" eb="6">
      <t>ダイジン</t>
    </rPh>
    <rPh sb="6" eb="8">
      <t>キョカ</t>
    </rPh>
    <rPh sb="8" eb="9">
      <t>ブン</t>
    </rPh>
    <phoneticPr fontId="4"/>
  </si>
  <si>
    <t>修理業（知事許可分）</t>
    <rPh sb="0" eb="3">
      <t>シュウリギョウ</t>
    </rPh>
    <rPh sb="4" eb="6">
      <t>チジ</t>
    </rPh>
    <rPh sb="6" eb="8">
      <t>キョカ</t>
    </rPh>
    <rPh sb="8" eb="9">
      <t>ブン</t>
    </rPh>
    <phoneticPr fontId="4"/>
  </si>
  <si>
    <t>販売業（高度管理医療機器等）</t>
    <rPh sb="0" eb="3">
      <t>ハンバイギョウ</t>
    </rPh>
    <rPh sb="4" eb="6">
      <t>コウド</t>
    </rPh>
    <rPh sb="6" eb="8">
      <t>カンリ</t>
    </rPh>
    <rPh sb="8" eb="10">
      <t>イリョウ</t>
    </rPh>
    <rPh sb="10" eb="12">
      <t>キキ</t>
    </rPh>
    <rPh sb="12" eb="13">
      <t>トウ</t>
    </rPh>
    <phoneticPr fontId="4"/>
  </si>
  <si>
    <t>販売業（管理医療機器）</t>
    <rPh sb="0" eb="3">
      <t>ハンバイギョウ</t>
    </rPh>
    <rPh sb="4" eb="6">
      <t>カンリ</t>
    </rPh>
    <rPh sb="6" eb="8">
      <t>イリョウ</t>
    </rPh>
    <rPh sb="8" eb="10">
      <t>キキ</t>
    </rPh>
    <phoneticPr fontId="4"/>
  </si>
  <si>
    <t>販売業（一般医療機器）</t>
    <rPh sb="0" eb="3">
      <t>ハンバイギョウ</t>
    </rPh>
    <rPh sb="4" eb="6">
      <t>イッパン</t>
    </rPh>
    <rPh sb="6" eb="8">
      <t>イリョウ</t>
    </rPh>
    <rPh sb="8" eb="10">
      <t>キキ</t>
    </rPh>
    <phoneticPr fontId="4"/>
  </si>
  <si>
    <t>賃貸業（高度管理医療機器）</t>
    <rPh sb="0" eb="3">
      <t>チンタイギョウ</t>
    </rPh>
    <rPh sb="4" eb="6">
      <t>コウド</t>
    </rPh>
    <rPh sb="6" eb="8">
      <t>カンリ</t>
    </rPh>
    <rPh sb="8" eb="10">
      <t>イリョウ</t>
    </rPh>
    <rPh sb="10" eb="12">
      <t>キキ</t>
    </rPh>
    <phoneticPr fontId="4"/>
  </si>
  <si>
    <t>賃貸業（管理医療機器）</t>
    <rPh sb="0" eb="3">
      <t>チンタイギョウ</t>
    </rPh>
    <rPh sb="4" eb="6">
      <t>カンリ</t>
    </rPh>
    <rPh sb="6" eb="8">
      <t>イリョウ</t>
    </rPh>
    <rPh sb="8" eb="10">
      <t>キキ</t>
    </rPh>
    <phoneticPr fontId="4"/>
  </si>
  <si>
    <t>賃貸業（一般医療機器）</t>
    <rPh sb="0" eb="3">
      <t>チンタイギョウ</t>
    </rPh>
    <rPh sb="4" eb="6">
      <t>イッパン</t>
    </rPh>
    <rPh sb="6" eb="8">
      <t>イリョウ</t>
    </rPh>
    <rPh sb="8" eb="10">
      <t>キキ</t>
    </rPh>
    <phoneticPr fontId="4"/>
  </si>
  <si>
    <t>週数不詳</t>
  </si>
  <si>
    <t>許可・届出施設数
（年度末現在）</t>
    <rPh sb="3" eb="5">
      <t>トドケデ</t>
    </rPh>
    <rPh sb="5" eb="8">
      <t>シセツスウ</t>
    </rPh>
    <rPh sb="10" eb="13">
      <t>ネンドマツ</t>
    </rPh>
    <rPh sb="13" eb="15">
      <t>ゲンザイ</t>
    </rPh>
    <phoneticPr fontId="10"/>
  </si>
  <si>
    <t>立入検査施行施設数
（年度中）</t>
    <rPh sb="2" eb="4">
      <t>ケンサ</t>
    </rPh>
    <rPh sb="4" eb="6">
      <t>セコウ</t>
    </rPh>
    <rPh sb="6" eb="8">
      <t>シセツ</t>
    </rPh>
    <rPh sb="8" eb="9">
      <t>カズ</t>
    </rPh>
    <rPh sb="11" eb="13">
      <t>ネンド</t>
    </rPh>
    <rPh sb="13" eb="14">
      <t>チュウ</t>
    </rPh>
    <phoneticPr fontId="10"/>
  </si>
  <si>
    <t>違反発見施設数
（年度中）</t>
    <rPh sb="2" eb="4">
      <t>ハッケン</t>
    </rPh>
    <rPh sb="4" eb="7">
      <t>シセツスウ</t>
    </rPh>
    <rPh sb="9" eb="11">
      <t>ネンド</t>
    </rPh>
    <rPh sb="11" eb="12">
      <t>チュウ</t>
    </rPh>
    <phoneticPr fontId="10"/>
  </si>
  <si>
    <t>郵便等販売届出施設数
（年度末現在）</t>
    <rPh sb="0" eb="3">
      <t>ユウビントウ</t>
    </rPh>
    <rPh sb="3" eb="5">
      <t>ハンバイ</t>
    </rPh>
    <rPh sb="5" eb="7">
      <t>トドケデ</t>
    </rPh>
    <rPh sb="7" eb="9">
      <t>シセツ</t>
    </rPh>
    <rPh sb="9" eb="10">
      <t>スウ</t>
    </rPh>
    <rPh sb="12" eb="14">
      <t>ネンド</t>
    </rPh>
    <rPh sb="14" eb="15">
      <t>マツ</t>
    </rPh>
    <rPh sb="15" eb="17">
      <t>ゲンザイ</t>
    </rPh>
    <phoneticPr fontId="10"/>
  </si>
  <si>
    <t>無承認品</t>
    <rPh sb="1" eb="3">
      <t>ショウニン</t>
    </rPh>
    <rPh sb="3" eb="4">
      <t>ヒン</t>
    </rPh>
    <phoneticPr fontId="10"/>
  </si>
  <si>
    <t>不良品</t>
    <rPh sb="2" eb="3">
      <t>ヒン</t>
    </rPh>
    <phoneticPr fontId="10"/>
  </si>
  <si>
    <t>毒劇薬の譲渡等</t>
    <rPh sb="2" eb="3">
      <t>ヤク</t>
    </rPh>
    <rPh sb="4" eb="6">
      <t>ジョウト</t>
    </rPh>
    <rPh sb="6" eb="7">
      <t>トウ</t>
    </rPh>
    <phoneticPr fontId="10"/>
  </si>
  <si>
    <t>毒劇薬の貯蔵陳列</t>
    <rPh sb="2" eb="3">
      <t>ヤク</t>
    </rPh>
    <rPh sb="4" eb="6">
      <t>チョゾウ</t>
    </rPh>
    <rPh sb="6" eb="8">
      <t>チンレツ</t>
    </rPh>
    <phoneticPr fontId="10"/>
  </si>
  <si>
    <t>制限品目の販売</t>
    <rPh sb="2" eb="4">
      <t>ヒンモク</t>
    </rPh>
    <rPh sb="5" eb="7">
      <t>ハンバイ</t>
    </rPh>
    <phoneticPr fontId="10"/>
  </si>
  <si>
    <t>構造設備の不備</t>
    <rPh sb="0" eb="2">
      <t>コウゾウ</t>
    </rPh>
    <rPh sb="2" eb="4">
      <t>セツビ</t>
    </rPh>
    <rPh sb="5" eb="7">
      <t>フビ</t>
    </rPh>
    <phoneticPr fontId="10"/>
  </si>
  <si>
    <t>販売体制等の不備</t>
    <rPh sb="0" eb="2">
      <t>ハンバイ</t>
    </rPh>
    <rPh sb="2" eb="4">
      <t>タイセイ</t>
    </rPh>
    <rPh sb="4" eb="5">
      <t>ナド</t>
    </rPh>
    <rPh sb="6" eb="8">
      <t>フビ</t>
    </rPh>
    <phoneticPr fontId="10"/>
  </si>
  <si>
    <t>医薬品販売業者の管理者に係る違反</t>
    <rPh sb="0" eb="3">
      <t>イヤクヒン</t>
    </rPh>
    <rPh sb="3" eb="5">
      <t>ハンバイ</t>
    </rPh>
    <rPh sb="5" eb="7">
      <t>ギョウシャ</t>
    </rPh>
    <rPh sb="8" eb="11">
      <t>カンリシャ</t>
    </rPh>
    <rPh sb="12" eb="13">
      <t>カカ</t>
    </rPh>
    <rPh sb="14" eb="16">
      <t>イハン</t>
    </rPh>
    <phoneticPr fontId="10"/>
  </si>
  <si>
    <t>品質管理の不備</t>
    <rPh sb="0" eb="2">
      <t>ヒンシツ</t>
    </rPh>
    <rPh sb="2" eb="4">
      <t>カンリ</t>
    </rPh>
    <rPh sb="5" eb="7">
      <t>フビ</t>
    </rPh>
    <phoneticPr fontId="10"/>
  </si>
  <si>
    <t>指定薬物の製造</t>
    <rPh sb="0" eb="2">
      <t>シテイ</t>
    </rPh>
    <rPh sb="2" eb="4">
      <t>ヤクブツ</t>
    </rPh>
    <rPh sb="5" eb="7">
      <t>セイゾウ</t>
    </rPh>
    <phoneticPr fontId="10"/>
  </si>
  <si>
    <t>指定薬物の輸入</t>
    <rPh sb="0" eb="2">
      <t>シテイ</t>
    </rPh>
    <rPh sb="2" eb="4">
      <t>ヤクブツ</t>
    </rPh>
    <rPh sb="5" eb="7">
      <t>ユニュウ</t>
    </rPh>
    <phoneticPr fontId="10"/>
  </si>
  <si>
    <t>指定薬物の広告</t>
    <rPh sb="0" eb="2">
      <t>シテイ</t>
    </rPh>
    <rPh sb="2" eb="4">
      <t>ヤクブツ</t>
    </rPh>
    <rPh sb="5" eb="7">
      <t>コウコク</t>
    </rPh>
    <phoneticPr fontId="10"/>
  </si>
  <si>
    <t>許可取消・業務停止</t>
    <rPh sb="5" eb="7">
      <t>ギョウム</t>
    </rPh>
    <rPh sb="7" eb="9">
      <t>テイシ</t>
    </rPh>
    <phoneticPr fontId="10"/>
  </si>
  <si>
    <t>改善命令等</t>
    <rPh sb="0" eb="2">
      <t>カイゼン</t>
    </rPh>
    <rPh sb="2" eb="4">
      <t>メイレイ</t>
    </rPh>
    <rPh sb="4" eb="5">
      <t>トウ</t>
    </rPh>
    <phoneticPr fontId="10"/>
  </si>
  <si>
    <t>検査命令等</t>
    <rPh sb="2" eb="4">
      <t>メイレイ</t>
    </rPh>
    <rPh sb="4" eb="5">
      <t>トウ</t>
    </rPh>
    <phoneticPr fontId="10"/>
  </si>
  <si>
    <t>廃棄等</t>
    <rPh sb="2" eb="3">
      <t>トウ</t>
    </rPh>
    <phoneticPr fontId="10"/>
  </si>
  <si>
    <t>指定薬物を取り扱う施設</t>
    <rPh sb="0" eb="2">
      <t>シテイ</t>
    </rPh>
    <rPh sb="2" eb="4">
      <t>ヤクブツ</t>
    </rPh>
    <rPh sb="5" eb="6">
      <t>ト</t>
    </rPh>
    <rPh sb="7" eb="8">
      <t>アツカ</t>
    </rPh>
    <rPh sb="9" eb="11">
      <t>シセツ</t>
    </rPh>
    <phoneticPr fontId="10"/>
  </si>
  <si>
    <t>処分件数（年度中）</t>
  </si>
  <si>
    <t>卸売販売業</t>
    <phoneticPr fontId="4"/>
  </si>
  <si>
    <t>製造業</t>
    <phoneticPr fontId="4"/>
  </si>
  <si>
    <t>試験の結果毒物劇物又は政令で定める毒物劇物含有物であったもの</t>
    <phoneticPr fontId="4"/>
  </si>
  <si>
    <t>無登録・無届・無許可施設発見件数</t>
    <phoneticPr fontId="4"/>
  </si>
  <si>
    <t>業務停止</t>
    <phoneticPr fontId="4"/>
  </si>
  <si>
    <t>登録・許可取消</t>
    <phoneticPr fontId="4"/>
  </si>
  <si>
    <t>登録違反</t>
    <rPh sb="0" eb="2">
      <t>トウロク</t>
    </rPh>
    <rPh sb="2" eb="4">
      <t>イハン</t>
    </rPh>
    <phoneticPr fontId="4"/>
  </si>
  <si>
    <t>取扱違反</t>
    <rPh sb="0" eb="2">
      <t>トリアツカイ</t>
    </rPh>
    <rPh sb="2" eb="4">
      <t>イハン</t>
    </rPh>
    <phoneticPr fontId="4"/>
  </si>
  <si>
    <t>表示違反</t>
    <rPh sb="0" eb="2">
      <t>ヒョウジ</t>
    </rPh>
    <rPh sb="2" eb="4">
      <t>イハン</t>
    </rPh>
    <phoneticPr fontId="4"/>
  </si>
  <si>
    <t>告発件数</t>
    <phoneticPr fontId="4"/>
  </si>
  <si>
    <t>違反発見施設数
(年度中)</t>
    <rPh sb="4" eb="6">
      <t>シセツ</t>
    </rPh>
    <rPh sb="6" eb="7">
      <t>スウ</t>
    </rPh>
    <rPh sb="10" eb="11">
      <t>ド</t>
    </rPh>
    <phoneticPr fontId="4"/>
  </si>
  <si>
    <t>立入検査施行施設数
(年度中)</t>
    <rPh sb="12" eb="13">
      <t>ド</t>
    </rPh>
    <phoneticPr fontId="4"/>
  </si>
  <si>
    <t>登録・届出・許可施設数
（年度末現在）</t>
    <rPh sb="14" eb="15">
      <t>ド</t>
    </rPh>
    <phoneticPr fontId="4"/>
  </si>
  <si>
    <t>（別掲）特定毒物研究者</t>
    <rPh sb="1" eb="2">
      <t>ベツ</t>
    </rPh>
    <rPh sb="2" eb="3">
      <t>ケイ</t>
    </rPh>
    <phoneticPr fontId="4"/>
  </si>
  <si>
    <t>母体の健康</t>
  </si>
  <si>
    <t>暴行脅迫</t>
  </si>
  <si>
    <t>開設者が自ら管理していない薬局</t>
    <phoneticPr fontId="4"/>
  </si>
  <si>
    <t>母体の健康低下</t>
    <phoneticPr fontId="4"/>
  </si>
  <si>
    <t>50
歳
以
上</t>
    <rPh sb="3" eb="4">
      <t>サイ</t>
    </rPh>
    <rPh sb="5" eb="6">
      <t>イ</t>
    </rPh>
    <rPh sb="7" eb="8">
      <t>ウエ</t>
    </rPh>
    <phoneticPr fontId="10"/>
  </si>
  <si>
    <t>不
詳</t>
    <rPh sb="0" eb="1">
      <t>フ</t>
    </rPh>
    <rPh sb="2" eb="3">
      <t>ショウ</t>
    </rPh>
    <phoneticPr fontId="10"/>
  </si>
  <si>
    <t>総
数</t>
    <rPh sb="0" eb="1">
      <t>ソウ</t>
    </rPh>
    <rPh sb="2" eb="3">
      <t>カズ</t>
    </rPh>
    <phoneticPr fontId="10"/>
  </si>
  <si>
    <t>20
｜
24
歳</t>
    <rPh sb="8" eb="9">
      <t>サイ</t>
    </rPh>
    <phoneticPr fontId="10"/>
  </si>
  <si>
    <t>25
｜
29
歳</t>
    <rPh sb="8" eb="9">
      <t>サイ</t>
    </rPh>
    <phoneticPr fontId="10"/>
  </si>
  <si>
    <t>30
｜
34
歳</t>
    <rPh sb="8" eb="9">
      <t>サイ</t>
    </rPh>
    <phoneticPr fontId="10"/>
  </si>
  <si>
    <t>40
｜
44
歳</t>
    <rPh sb="8" eb="9">
      <t>サイ</t>
    </rPh>
    <phoneticPr fontId="10"/>
  </si>
  <si>
    <t>45
｜
49
歳</t>
    <rPh sb="8" eb="9">
      <t>サイ</t>
    </rPh>
    <phoneticPr fontId="10"/>
  </si>
  <si>
    <t>35
｜
39
歳</t>
    <rPh sb="8" eb="9">
      <t>サイ</t>
    </rPh>
    <phoneticPr fontId="10"/>
  </si>
  <si>
    <t>総
数</t>
    <rPh sb="0" eb="1">
      <t>ソウ</t>
    </rPh>
    <rPh sb="2" eb="3">
      <t>カズ</t>
    </rPh>
    <phoneticPr fontId="13"/>
  </si>
  <si>
    <t>15
歳</t>
    <rPh sb="3" eb="4">
      <t>サイ</t>
    </rPh>
    <phoneticPr fontId="13"/>
  </si>
  <si>
    <t>16
歳</t>
    <rPh sb="3" eb="4">
      <t>サイ</t>
    </rPh>
    <phoneticPr fontId="13"/>
  </si>
  <si>
    <t>17
歳</t>
    <rPh sb="3" eb="4">
      <t>サイ</t>
    </rPh>
    <phoneticPr fontId="13"/>
  </si>
  <si>
    <t>18
歳</t>
    <rPh sb="3" eb="4">
      <t>サイ</t>
    </rPh>
    <phoneticPr fontId="13"/>
  </si>
  <si>
    <t>19
歳</t>
    <rPh sb="3" eb="4">
      <t>サイ</t>
    </rPh>
    <phoneticPr fontId="13"/>
  </si>
  <si>
    <t>満７週
以前</t>
    <phoneticPr fontId="4"/>
  </si>
  <si>
    <t>満8週
｜
満11週</t>
    <phoneticPr fontId="4"/>
  </si>
  <si>
    <t>満12週
｜
満15週</t>
    <phoneticPr fontId="4"/>
  </si>
  <si>
    <t>満16週
｜
満19週</t>
    <phoneticPr fontId="4"/>
  </si>
  <si>
    <t>満20週
｜
満21週</t>
    <phoneticPr fontId="4"/>
  </si>
  <si>
    <t>製造販売業（薬局）</t>
    <rPh sb="0" eb="2">
      <t>セイゾウ</t>
    </rPh>
    <rPh sb="2" eb="4">
      <t>ハンバイ</t>
    </rPh>
    <rPh sb="4" eb="5">
      <t>ギョウ</t>
    </rPh>
    <rPh sb="6" eb="8">
      <t>ヤッキョク</t>
    </rPh>
    <phoneticPr fontId="4"/>
  </si>
  <si>
    <t>配置（販売業）</t>
    <phoneticPr fontId="4"/>
  </si>
  <si>
    <t>配置（従事者）</t>
    <phoneticPr fontId="4"/>
  </si>
  <si>
    <t>市町村の
注射実施</t>
    <rPh sb="0" eb="3">
      <t>シチョウソン</t>
    </rPh>
    <rPh sb="5" eb="7">
      <t>チュウシャ</t>
    </rPh>
    <rPh sb="7" eb="9">
      <t>ジッシ</t>
    </rPh>
    <phoneticPr fontId="18"/>
  </si>
  <si>
    <t>登録頭数
（年度末
現在）</t>
    <rPh sb="0" eb="2">
      <t>トウロク</t>
    </rPh>
    <rPh sb="2" eb="4">
      <t>トウスウ</t>
    </rPh>
    <rPh sb="6" eb="9">
      <t>ネンドマツ</t>
    </rPh>
    <rPh sb="10" eb="12">
      <t>ゲンザイ</t>
    </rPh>
    <phoneticPr fontId="18"/>
  </si>
  <si>
    <t>【医療】</t>
    <rPh sb="1" eb="3">
      <t>イリョウ</t>
    </rPh>
    <phoneticPr fontId="4"/>
  </si>
  <si>
    <t>【薬事】</t>
    <rPh sb="1" eb="3">
      <t>ヤクジ</t>
    </rPh>
    <phoneticPr fontId="4"/>
  </si>
  <si>
    <t>【母体保護】</t>
    <rPh sb="1" eb="3">
      <t>ボタイ</t>
    </rPh>
    <rPh sb="3" eb="5">
      <t>ホゴ</t>
    </rPh>
    <phoneticPr fontId="4"/>
  </si>
  <si>
    <t>【狂犬病予防】</t>
    <rPh sb="1" eb="4">
      <t>キョウケンビョウ</t>
    </rPh>
    <rPh sb="4" eb="6">
      <t>ヨボウ</t>
    </rPh>
    <phoneticPr fontId="4"/>
  </si>
  <si>
    <t>13
歳</t>
    <rPh sb="3" eb="4">
      <t>サイ</t>
    </rPh>
    <phoneticPr fontId="13"/>
  </si>
  <si>
    <t>14
歳</t>
    <rPh sb="3" eb="4">
      <t>サイ</t>
    </rPh>
    <phoneticPr fontId="13"/>
  </si>
  <si>
    <t>13
歳
未
満</t>
    <rPh sb="3" eb="4">
      <t>トシ</t>
    </rPh>
    <rPh sb="5" eb="6">
      <t>ミ</t>
    </rPh>
    <rPh sb="7" eb="8">
      <t>マン</t>
    </rPh>
    <phoneticPr fontId="13"/>
  </si>
  <si>
    <t>総数</t>
    <rPh sb="0" eb="2">
      <t>ソウスウ</t>
    </rPh>
    <phoneticPr fontId="18"/>
  </si>
  <si>
    <t>沖縄県</t>
    <rPh sb="0" eb="3">
      <t>オキナワケン</t>
    </rPh>
    <phoneticPr fontId="4"/>
  </si>
  <si>
    <t>（報告表第35）</t>
    <rPh sb="1" eb="4">
      <t>ホウコクヒョウ</t>
    </rPh>
    <rPh sb="4" eb="5">
      <t>ダイ</t>
    </rPh>
    <phoneticPr fontId="4"/>
  </si>
  <si>
    <t>第34表　医療法第25条の規定に基づく立入検査等状況</t>
    <rPh sb="23" eb="24">
      <t>トウ</t>
    </rPh>
    <rPh sb="24" eb="26">
      <t>ジョウキョウ</t>
    </rPh>
    <phoneticPr fontId="4"/>
  </si>
  <si>
    <t>第35表　医療法人に対する指導・監督数</t>
    <rPh sb="3" eb="4">
      <t>ヒョウ</t>
    </rPh>
    <rPh sb="18" eb="19">
      <t>スウ</t>
    </rPh>
    <phoneticPr fontId="4"/>
  </si>
  <si>
    <t>第36表　准看護師免許交付数</t>
    <rPh sb="13" eb="14">
      <t>カズ</t>
    </rPh>
    <phoneticPr fontId="4"/>
  </si>
  <si>
    <t>第37表　助産所数</t>
    <rPh sb="5" eb="7">
      <t>ジョサン</t>
    </rPh>
    <phoneticPr fontId="4"/>
  </si>
  <si>
    <t>第38表　薬局数・無薬局村数・登録販売者数</t>
    <rPh sb="5" eb="7">
      <t>ヤッキョク</t>
    </rPh>
    <rPh sb="7" eb="8">
      <t>スウ</t>
    </rPh>
    <rPh sb="9" eb="10">
      <t>ム</t>
    </rPh>
    <rPh sb="10" eb="12">
      <t>ヤッキョク</t>
    </rPh>
    <rPh sb="12" eb="14">
      <t>ソンスウ</t>
    </rPh>
    <rPh sb="15" eb="17">
      <t>トウロク</t>
    </rPh>
    <rPh sb="17" eb="20">
      <t>ハンバイシャ</t>
    </rPh>
    <rPh sb="20" eb="21">
      <t>スウ</t>
    </rPh>
    <phoneticPr fontId="4"/>
  </si>
  <si>
    <t>第40表　毒物劇物営業登録・許可・届出施設数及び毒物劇物監視状況</t>
    <rPh sb="0" eb="1">
      <t>ダイ</t>
    </rPh>
    <rPh sb="3" eb="4">
      <t>ヒョウ</t>
    </rPh>
    <rPh sb="9" eb="11">
      <t>エイギョウ</t>
    </rPh>
    <rPh sb="11" eb="13">
      <t>トウロク</t>
    </rPh>
    <rPh sb="14" eb="16">
      <t>キョカ</t>
    </rPh>
    <rPh sb="17" eb="18">
      <t>トドケ</t>
    </rPh>
    <rPh sb="18" eb="19">
      <t>デ</t>
    </rPh>
    <rPh sb="19" eb="22">
      <t>シセツスウ</t>
    </rPh>
    <rPh sb="22" eb="23">
      <t>オヨ</t>
    </rPh>
    <rPh sb="24" eb="26">
      <t>ドクブツ</t>
    </rPh>
    <rPh sb="26" eb="28">
      <t>ゲキブツ</t>
    </rPh>
    <rPh sb="28" eb="30">
      <t>カンシ</t>
    </rPh>
    <rPh sb="30" eb="32">
      <t>ジョウキョウ</t>
    </rPh>
    <phoneticPr fontId="4"/>
  </si>
  <si>
    <t>第42表　人工妊娠中絶件数，事由、妊娠週数・年齢階級別</t>
    <rPh sb="0" eb="1">
      <t>ダイ</t>
    </rPh>
    <rPh sb="3" eb="4">
      <t>ヒョウ</t>
    </rPh>
    <rPh sb="5" eb="7">
      <t>ジンコウ</t>
    </rPh>
    <rPh sb="7" eb="9">
      <t>ニンシン</t>
    </rPh>
    <rPh sb="9" eb="11">
      <t>チュウゼツ</t>
    </rPh>
    <rPh sb="11" eb="13">
      <t>ケンスウ</t>
    </rPh>
    <rPh sb="14" eb="16">
      <t>ジユウ</t>
    </rPh>
    <rPh sb="17" eb="19">
      <t>ニンシン</t>
    </rPh>
    <rPh sb="19" eb="20">
      <t>シュウ</t>
    </rPh>
    <rPh sb="20" eb="21">
      <t>スウ</t>
    </rPh>
    <rPh sb="22" eb="24">
      <t>ネンレイ</t>
    </rPh>
    <rPh sb="24" eb="27">
      <t>カイキュウベツ</t>
    </rPh>
    <phoneticPr fontId="4"/>
  </si>
  <si>
    <t>（報告表第36）</t>
    <rPh sb="1" eb="4">
      <t>ホウコクヒョウ</t>
    </rPh>
    <rPh sb="4" eb="5">
      <t>ダイ</t>
    </rPh>
    <phoneticPr fontId="4"/>
  </si>
  <si>
    <t>（報告表第42）</t>
    <rPh sb="1" eb="4">
      <t>ホウコクヒョウ</t>
    </rPh>
    <rPh sb="4" eb="5">
      <t>ダイ</t>
    </rPh>
    <phoneticPr fontId="4"/>
  </si>
  <si>
    <t>（報告表第48）</t>
    <rPh sb="1" eb="4">
      <t>ホウコクヒョウ</t>
    </rPh>
    <rPh sb="4" eb="5">
      <t>ダイ</t>
    </rPh>
    <phoneticPr fontId="4"/>
  </si>
  <si>
    <t>（報告表第49）</t>
    <rPh sb="1" eb="4">
      <t>ホウコクヒョウ</t>
    </rPh>
    <rPh sb="4" eb="5">
      <t>ダイ</t>
    </rPh>
    <phoneticPr fontId="4"/>
  </si>
  <si>
    <t>（報告表第50）</t>
    <rPh sb="1" eb="4">
      <t>ホウコクヒョウ</t>
    </rPh>
    <rPh sb="4" eb="5">
      <t>ダイ</t>
    </rPh>
    <phoneticPr fontId="4"/>
  </si>
  <si>
    <t>（報告表第51）</t>
    <rPh sb="1" eb="4">
      <t>ホウコクヒョウ</t>
    </rPh>
    <rPh sb="4" eb="5">
      <t>ダイ</t>
    </rPh>
    <phoneticPr fontId="4"/>
  </si>
  <si>
    <t>（報告表第52）</t>
    <rPh sb="1" eb="4">
      <t>ホウコクヒョウ</t>
    </rPh>
    <rPh sb="4" eb="5">
      <t>ダイ</t>
    </rPh>
    <phoneticPr fontId="4"/>
  </si>
  <si>
    <t>（報告表第53）</t>
    <rPh sb="1" eb="4">
      <t>ホウコクヒョウ</t>
    </rPh>
    <rPh sb="4" eb="5">
      <t>ダイ</t>
    </rPh>
    <phoneticPr fontId="4"/>
  </si>
  <si>
    <t>（報告表第54）</t>
    <rPh sb="1" eb="4">
      <t>ホウコクヒョウ</t>
    </rPh>
    <rPh sb="4" eb="5">
      <t>ダイ</t>
    </rPh>
    <phoneticPr fontId="4"/>
  </si>
  <si>
    <t>（報告表第57）</t>
    <rPh sb="1" eb="4">
      <t>ホウコクヒョウ</t>
    </rPh>
    <rPh sb="4" eb="5">
      <t>ダイ</t>
    </rPh>
    <phoneticPr fontId="4"/>
  </si>
  <si>
    <t>（報告表第58）</t>
    <rPh sb="1" eb="4">
      <t>ホウコクヒョウ</t>
    </rPh>
    <rPh sb="4" eb="5">
      <t>ダイ</t>
    </rPh>
    <phoneticPr fontId="4"/>
  </si>
  <si>
    <t>不正表示品</t>
    <rPh sb="2" eb="4">
      <t>ヒョウジ</t>
    </rPh>
    <rPh sb="4" eb="5">
      <t>ヒン</t>
    </rPh>
    <phoneticPr fontId="10"/>
  </si>
  <si>
    <t>告発件数（年度中）</t>
    <phoneticPr fontId="10"/>
  </si>
  <si>
    <t>製造販売後安全管理の不備</t>
    <rPh sb="0" eb="2">
      <t>セイゾウ</t>
    </rPh>
    <rPh sb="2" eb="5">
      <t>ハンバイゴ</t>
    </rPh>
    <rPh sb="5" eb="7">
      <t>アンゼン</t>
    </rPh>
    <rPh sb="7" eb="9">
      <t>カンリ</t>
    </rPh>
    <rPh sb="10" eb="12">
      <t>フビ</t>
    </rPh>
    <phoneticPr fontId="10"/>
  </si>
  <si>
    <t>指定薬物の販売・授与等</t>
    <rPh sb="0" eb="2">
      <t>シテイ</t>
    </rPh>
    <rPh sb="2" eb="4">
      <t>ヤクブツ</t>
    </rPh>
    <rPh sb="5" eb="7">
      <t>ハンバイ</t>
    </rPh>
    <rPh sb="8" eb="10">
      <t>ジュヨ</t>
    </rPh>
    <rPh sb="10" eb="11">
      <t>トウ</t>
    </rPh>
    <phoneticPr fontId="10"/>
  </si>
  <si>
    <t>第39表　医薬品等営業許可・届出施設数及び薬事監視状況</t>
    <rPh sb="5" eb="8">
      <t>イヤクヒン</t>
    </rPh>
    <rPh sb="8" eb="9">
      <t>トウ</t>
    </rPh>
    <rPh sb="9" eb="11">
      <t>エイギョウ</t>
    </rPh>
    <rPh sb="11" eb="13">
      <t>キョカ</t>
    </rPh>
    <rPh sb="14" eb="16">
      <t>トドケデ</t>
    </rPh>
    <rPh sb="16" eb="19">
      <t>シセツスウ</t>
    </rPh>
    <rPh sb="19" eb="20">
      <t>オヨ</t>
    </rPh>
    <phoneticPr fontId="4"/>
  </si>
  <si>
    <t>大臣許可分はe-Statから手入力</t>
    <phoneticPr fontId="4"/>
  </si>
  <si>
    <t>沖縄県　報告表第50</t>
    <rPh sb="0" eb="3">
      <t>オキナワケン</t>
    </rPh>
    <rPh sb="4" eb="7">
      <t>ホウコクヒョウ</t>
    </rPh>
    <rPh sb="7" eb="8">
      <t>ダイ</t>
    </rPh>
    <phoneticPr fontId="4"/>
  </si>
  <si>
    <t>譲渡手続違反</t>
    <rPh sb="0" eb="2">
      <t>ジョウト</t>
    </rPh>
    <rPh sb="2" eb="4">
      <t>テツヅキ</t>
    </rPh>
    <rPh sb="4" eb="6">
      <t>イハン</t>
    </rPh>
    <phoneticPr fontId="4"/>
  </si>
  <si>
    <t>設備改善命令</t>
    <phoneticPr fontId="4"/>
  </si>
  <si>
    <t>沖縄県　報告表第51</t>
    <rPh sb="0" eb="3">
      <t>オキナワケン</t>
    </rPh>
    <rPh sb="4" eb="7">
      <t>ホウコクヒョウ</t>
    </rPh>
    <rPh sb="7" eb="8">
      <t>ダイ</t>
    </rPh>
    <phoneticPr fontId="4"/>
  </si>
  <si>
    <t>総数</t>
    <rPh sb="0" eb="2">
      <t>ソウスウ</t>
    </rPh>
    <phoneticPr fontId="4"/>
  </si>
  <si>
    <t>男</t>
    <rPh sb="0" eb="1">
      <t>オトコ</t>
    </rPh>
    <phoneticPr fontId="4"/>
  </si>
  <si>
    <t>女</t>
    <rPh sb="0" eb="1">
      <t>オンナ</t>
    </rPh>
    <phoneticPr fontId="4"/>
  </si>
  <si>
    <t>(再掲）
分娩を取り扱う助産所数</t>
    <rPh sb="1" eb="3">
      <t>サイケイ</t>
    </rPh>
    <rPh sb="5" eb="7">
      <t>ブンベン</t>
    </rPh>
    <rPh sb="8" eb="9">
      <t>ト</t>
    </rPh>
    <rPh sb="10" eb="11">
      <t>アツカ</t>
    </rPh>
    <rPh sb="12" eb="14">
      <t>ジョサン</t>
    </rPh>
    <rPh sb="14" eb="15">
      <t>ショ</t>
    </rPh>
    <rPh sb="15" eb="16">
      <t>スウ</t>
    </rPh>
    <phoneticPr fontId="4"/>
  </si>
  <si>
    <t>新規開設に伴う使用許可件数</t>
    <phoneticPr fontId="4"/>
  </si>
  <si>
    <t>注）「特定毒物研究者」は人員数であり、「総数」には含まれていない。</t>
    <rPh sb="0" eb="1">
      <t>チュウ</t>
    </rPh>
    <phoneticPr fontId="4"/>
  </si>
  <si>
    <t>計</t>
    <rPh sb="0" eb="1">
      <t>ケイ</t>
    </rPh>
    <phoneticPr fontId="4"/>
  </si>
  <si>
    <t>無薬局
町村</t>
    <phoneticPr fontId="4"/>
  </si>
  <si>
    <t>登録
販売者
数</t>
    <phoneticPr fontId="4"/>
  </si>
  <si>
    <t>医　　　薬　　　品</t>
    <rPh sb="0" eb="1">
      <t>イ</t>
    </rPh>
    <rPh sb="4" eb="5">
      <t>クスリ</t>
    </rPh>
    <rPh sb="8" eb="9">
      <t>ヒン</t>
    </rPh>
    <phoneticPr fontId="4"/>
  </si>
  <si>
    <t>医薬部外品</t>
    <rPh sb="0" eb="2">
      <t>イヤク</t>
    </rPh>
    <rPh sb="2" eb="5">
      <t>ブガイヒン</t>
    </rPh>
    <phoneticPr fontId="4"/>
  </si>
  <si>
    <t>化粧品</t>
    <rPh sb="0" eb="3">
      <t>ケショウヒン</t>
    </rPh>
    <phoneticPr fontId="4"/>
  </si>
  <si>
    <t>医　　療　　機　　器</t>
    <rPh sb="0" eb="1">
      <t>イ</t>
    </rPh>
    <rPh sb="3" eb="4">
      <t>イヤス</t>
    </rPh>
    <rPh sb="6" eb="7">
      <t>キ</t>
    </rPh>
    <rPh sb="9" eb="10">
      <t>ウツワ</t>
    </rPh>
    <phoneticPr fontId="4"/>
  </si>
  <si>
    <t>医　薬　品
体外診断用</t>
    <rPh sb="0" eb="1">
      <t>イ</t>
    </rPh>
    <rPh sb="2" eb="3">
      <t>クスリ</t>
    </rPh>
    <rPh sb="4" eb="5">
      <t>ヒン</t>
    </rPh>
    <rPh sb="6" eb="8">
      <t>タイガイ</t>
    </rPh>
    <rPh sb="8" eb="11">
      <t>シンダンヨウ</t>
    </rPh>
    <phoneticPr fontId="4"/>
  </si>
  <si>
    <t>製造業</t>
    <rPh sb="0" eb="3">
      <t>セイゾウギョウ</t>
    </rPh>
    <phoneticPr fontId="4"/>
  </si>
  <si>
    <t>製造販売業</t>
    <rPh sb="0" eb="2">
      <t>セイゾウ</t>
    </rPh>
    <rPh sb="2" eb="5">
      <t>ハンバイギョウ</t>
    </rPh>
    <phoneticPr fontId="4"/>
  </si>
  <si>
    <t>業務上取り扱う施設</t>
    <rPh sb="0" eb="3">
      <t>ギョウムジョウ</t>
    </rPh>
    <rPh sb="3" eb="4">
      <t>ト</t>
    </rPh>
    <rPh sb="5" eb="6">
      <t>アツカ</t>
    </rPh>
    <rPh sb="7" eb="9">
      <t>シセツ</t>
    </rPh>
    <phoneticPr fontId="4"/>
  </si>
  <si>
    <t>製　　　品
再生医療等</t>
    <rPh sb="0" eb="1">
      <t>セイ</t>
    </rPh>
    <rPh sb="4" eb="5">
      <t>ヒン</t>
    </rPh>
    <rPh sb="6" eb="8">
      <t>サイセイ</t>
    </rPh>
    <rPh sb="8" eb="10">
      <t>イリョウ</t>
    </rPh>
    <rPh sb="10" eb="11">
      <t>トウ</t>
    </rPh>
    <phoneticPr fontId="4"/>
  </si>
  <si>
    <t>製造販売業</t>
    <rPh sb="0" eb="2">
      <t>セイゾウ</t>
    </rPh>
    <rPh sb="2" eb="4">
      <t>ハンバイ</t>
    </rPh>
    <rPh sb="4" eb="5">
      <t>ギョウ</t>
    </rPh>
    <phoneticPr fontId="4"/>
  </si>
  <si>
    <t>販売業</t>
    <rPh sb="0" eb="3">
      <t>ハンバイギョウ</t>
    </rPh>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</si>
  <si>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</si>
  <si>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</si>
  <si>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</si>
  <si>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</si>
  <si>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</si>
  <si>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</si>
  <si>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</si>
  <si>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</si>
  <si>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</si>
  <si>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</si>
  <si>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</si>
  <si>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10－19歳</t>
    <rPh sb="5" eb="6">
      <t>サイ</t>
    </rPh>
    <phoneticPr fontId="18"/>
  </si>
  <si>
    <t>0－9歳</t>
    <rPh sb="3" eb="4">
      <t>サイ</t>
    </rPh>
    <phoneticPr fontId="18"/>
  </si>
  <si>
    <t>20－29歳</t>
    <rPh sb="5" eb="6">
      <t>サイ</t>
    </rPh>
    <phoneticPr fontId="18"/>
  </si>
  <si>
    <t>30－39歳</t>
    <rPh sb="5" eb="6">
      <t>サイ</t>
    </rPh>
    <phoneticPr fontId="18"/>
  </si>
  <si>
    <t>40－49歳</t>
    <rPh sb="5" eb="6">
      <t>サイ</t>
    </rPh>
    <phoneticPr fontId="18"/>
  </si>
  <si>
    <t>50－59歳</t>
    <rPh sb="5" eb="6">
      <t>サイ</t>
    </rPh>
    <phoneticPr fontId="18"/>
  </si>
  <si>
    <t>60－69歳</t>
    <rPh sb="5" eb="6">
      <t>サイ</t>
    </rPh>
    <phoneticPr fontId="18"/>
  </si>
  <si>
    <t>70－74歳</t>
    <rPh sb="5" eb="6">
      <t>サイ</t>
    </rPh>
    <phoneticPr fontId="18"/>
  </si>
  <si>
    <t>75歳以上</t>
    <rPh sb="2" eb="3">
      <t>トシ</t>
    </rPh>
    <rPh sb="3" eb="4">
      <t>イ</t>
    </rPh>
    <rPh sb="4" eb="5">
      <t>ウエ</t>
    </rPh>
    <phoneticPr fontId="18"/>
  </si>
  <si>
    <t>脊髄性筋萎縮症</t>
  </si>
  <si>
    <t>原発性側索硬化症</t>
  </si>
  <si>
    <t>進行性核上性麻痺</t>
  </si>
  <si>
    <t>パーキンソン病</t>
  </si>
  <si>
    <t>大脳皮質基底核変性症</t>
  </si>
  <si>
    <t>ハンチントン病</t>
  </si>
  <si>
    <t>神経有棘赤血球症</t>
  </si>
  <si>
    <t>シャルコー・マリー・トゥース病</t>
  </si>
  <si>
    <t>先天性筋無力症候群</t>
  </si>
  <si>
    <t>多発性硬化症／ 視神経脊髄炎</t>
  </si>
  <si>
    <t>封入体筋炎</t>
  </si>
  <si>
    <t>クロウ・深瀬症候群</t>
  </si>
  <si>
    <t>多系統萎縮症</t>
  </si>
  <si>
    <t>脊髄小脳変性症( 多系統萎縮症を除く。)</t>
  </si>
  <si>
    <t>ライソゾーム病</t>
  </si>
  <si>
    <t>副腎白質ジストロフィー</t>
  </si>
  <si>
    <t>ミトコンドリア病</t>
  </si>
  <si>
    <t>もやもや病</t>
  </si>
  <si>
    <t>プリオン病</t>
  </si>
  <si>
    <t>亜急性硬化性全脳炎</t>
  </si>
  <si>
    <t>進行性多巣性白質脳症</t>
  </si>
  <si>
    <t>HTLV-1 関連脊髄症</t>
  </si>
  <si>
    <t>特発性基底核石灰化症</t>
  </si>
  <si>
    <t>全身性アミロイドーシス</t>
  </si>
  <si>
    <t>ウルリッヒ病</t>
  </si>
  <si>
    <t>遠位型ミオパチー</t>
  </si>
  <si>
    <t>ベスレムミオパチー</t>
  </si>
  <si>
    <t>自己貪食空胞性ミオパチー</t>
  </si>
  <si>
    <t>シュワルツ・ヤンペル症候群</t>
  </si>
  <si>
    <t>神経線維腫症</t>
  </si>
  <si>
    <t>表皮水疱症</t>
  </si>
  <si>
    <t>膿疱性乾癬（ 汎発型）</t>
  </si>
  <si>
    <t>スティーヴンス・ジョンソン症候群</t>
  </si>
  <si>
    <t>中毒性表皮壊死症</t>
  </si>
  <si>
    <t>高安動脈炎</t>
  </si>
  <si>
    <t>巨細胞性動脈炎</t>
  </si>
  <si>
    <t>結節性多発動脈炎</t>
  </si>
  <si>
    <t>顕微鏡的多発血管炎</t>
  </si>
  <si>
    <t>多発血管炎性肉芽腫症</t>
  </si>
  <si>
    <t>好酸球性多発血管炎性肉芽腫症</t>
  </si>
  <si>
    <t>バージャー病</t>
  </si>
  <si>
    <t>原発性抗リン脂質抗体症候群</t>
  </si>
  <si>
    <t>皮膚筋炎／ 多発性筋炎</t>
  </si>
  <si>
    <t>全身性強皮症</t>
  </si>
  <si>
    <t>シェーグレン症候群</t>
  </si>
  <si>
    <t>成人スチル病</t>
  </si>
  <si>
    <t>再発性多発軟骨炎</t>
  </si>
  <si>
    <t>特発性拡張型心筋症</t>
  </si>
  <si>
    <t>肥大型心筋症</t>
  </si>
  <si>
    <t>拘束型心筋症</t>
  </si>
  <si>
    <t>自己免疫性溶血性貧血</t>
  </si>
  <si>
    <t>発作性夜間ヘモグロビン尿症</t>
  </si>
  <si>
    <t>血栓性血小板減少性紫斑病</t>
  </si>
  <si>
    <t>原発性免疫不全症候群</t>
  </si>
  <si>
    <t>Ig Ａ 腎症</t>
  </si>
  <si>
    <t>多発性嚢胞腎</t>
  </si>
  <si>
    <t>黄色靱帯骨化症</t>
  </si>
  <si>
    <t>後縦靱帯骨化症</t>
  </si>
  <si>
    <t>広範脊柱管狭窄症</t>
  </si>
  <si>
    <t>下垂体性ADH 分泌異常症</t>
  </si>
  <si>
    <t>下垂体性TSH 分泌亢進症</t>
  </si>
  <si>
    <t>下垂体性PRL 分泌亢進症</t>
  </si>
  <si>
    <t>クッシング病</t>
  </si>
  <si>
    <t>下垂体性ゴナドトロピン分泌亢進症</t>
  </si>
  <si>
    <t>下垂体性成長ホルモン分泌亢進症</t>
  </si>
  <si>
    <t>下垂体前葉機能低下症</t>
  </si>
  <si>
    <t>家族性高コレステロール血症（ ホモ接合体）</t>
  </si>
  <si>
    <t>甲状腺ホルモン不応症</t>
  </si>
  <si>
    <t>先天性副腎皮質酵素欠損症</t>
  </si>
  <si>
    <t>先天性副腎低形成症</t>
  </si>
  <si>
    <t>アジソン病</t>
  </si>
  <si>
    <t>特発性間質性肺炎</t>
  </si>
  <si>
    <t>肺動脈性肺高血圧症</t>
  </si>
  <si>
    <t>肺静脈閉塞症／ 肺毛細血管腫症</t>
  </si>
  <si>
    <t>慢性血栓塞栓性肺高血圧症</t>
  </si>
  <si>
    <t>リンパ脈管筋腫症</t>
  </si>
  <si>
    <t>網膜色素変性症</t>
  </si>
  <si>
    <t>バッド・キアリ症候群</t>
  </si>
  <si>
    <t>特発性門脈圧亢進症</t>
  </si>
  <si>
    <t>原発性硬化性胆管炎</t>
  </si>
  <si>
    <t>自己免疫性肝炎</t>
  </si>
  <si>
    <t>好酸球性消化管疾患</t>
  </si>
  <si>
    <t>慢性特発性偽性腸閉塞症</t>
  </si>
  <si>
    <t>巨大膀胱短小結腸腸管蠕動不全症</t>
  </si>
  <si>
    <t>腸管神経節細胞僅少症</t>
  </si>
  <si>
    <t>ルビンシュタイン・テイビ症候群</t>
  </si>
  <si>
    <t>CFC 症候群</t>
  </si>
  <si>
    <t>コステロ症候群</t>
  </si>
  <si>
    <t>チャージ症候群</t>
  </si>
  <si>
    <t>クリオピリン関連周期熱症候群</t>
  </si>
  <si>
    <t>TNF 受容体関連周期性症候群</t>
  </si>
  <si>
    <t>非典型溶血性尿毒症症候群</t>
  </si>
  <si>
    <t>ブラウ症候群</t>
  </si>
  <si>
    <t>先天性ミオパチー</t>
  </si>
  <si>
    <t>マリネスコ・シェーグレン症候群</t>
  </si>
  <si>
    <t>筋ジストロフィー</t>
  </si>
  <si>
    <t>非ジストロフィー性ミオトニー症候群</t>
  </si>
  <si>
    <t>遺伝性周期性四肢麻痺</t>
  </si>
  <si>
    <t>アトピー性脊髄炎</t>
  </si>
  <si>
    <t>脊髄空洞症</t>
  </si>
  <si>
    <t>脊髄髄膜瘤</t>
  </si>
  <si>
    <t>アイザックス症候群</t>
  </si>
  <si>
    <t>遺伝性ジストニア</t>
  </si>
  <si>
    <t>神経フェリチン症</t>
  </si>
  <si>
    <t>脳表ヘモジデリン沈着症</t>
  </si>
  <si>
    <t>禿頭と変形性脊椎症を伴う常染色体劣性白質脳症</t>
  </si>
  <si>
    <t>皮質下梗塞と白質脳症を伴う常染色体優性脳動脈症</t>
  </si>
  <si>
    <t>神経軸索スフェロイド形成を伴う遺伝性びまん性白質脳症</t>
  </si>
  <si>
    <t>ペリー症候群</t>
  </si>
  <si>
    <t>前頭側頭葉変性症</t>
  </si>
  <si>
    <t>ビッカースタッフ脳幹脳炎</t>
  </si>
  <si>
    <t>痙攣重積型（ 二相性） 急性脳症</t>
  </si>
  <si>
    <t>先天性無痛無汗症</t>
  </si>
  <si>
    <t>アレキサンダー病</t>
  </si>
  <si>
    <t>先天性核上性球麻痺</t>
  </si>
  <si>
    <t>メビウス症候群</t>
  </si>
  <si>
    <t>中隔視神経形成異常症/ ドモルシア症候群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</si>
  <si>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</si>
  <si>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</si>
  <si>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</si>
  <si>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</si>
  <si>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</si>
  <si>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</si>
  <si>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</si>
  <si>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</si>
  <si>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</si>
  <si>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</si>
  <si>
    <t>ウエスト症候群</t>
  </si>
  <si>
    <t>大田原症候群</t>
  </si>
  <si>
    <t>早期ミオクロニー脳症</t>
  </si>
  <si>
    <t>遊走性焦点発作を伴う乳児てんかん</t>
  </si>
  <si>
    <t>片側痙攣・片麻痺・てんかん症候群</t>
  </si>
  <si>
    <t>環状20 番染色体症候群</t>
  </si>
  <si>
    <t>ラスムッセン脳炎</t>
  </si>
  <si>
    <t>Ｐ Ｃ Ｄ Ｈ 19 関連症候群</t>
  </si>
  <si>
    <t>難治頻回部分発作重積型急性脳炎</t>
  </si>
  <si>
    <t>徐波睡眠期持続性棘徐波を示すてんかん性脳症</t>
  </si>
  <si>
    <t>ランドウ・クレフナー症候群</t>
  </si>
  <si>
    <t>レット症候群</t>
  </si>
  <si>
    <t>スタージ・ウェーバー症候群</t>
  </si>
  <si>
    <t>結節性硬化症</t>
  </si>
  <si>
    <t>色素性乾皮症</t>
  </si>
  <si>
    <t>先天性魚鱗癬</t>
  </si>
  <si>
    <t>家族性良性慢性天疱瘡</t>
  </si>
  <si>
    <t>類天疱瘡（ 後天性表皮水疱症を含む。）</t>
  </si>
  <si>
    <t>特発性後天性全身性無汗症</t>
  </si>
  <si>
    <t>眼皮膚白皮症</t>
  </si>
  <si>
    <t>肥厚性皮膚骨膜症</t>
  </si>
  <si>
    <t>弾性線維性仮性黄色腫</t>
  </si>
  <si>
    <t>マルファン症候群</t>
  </si>
  <si>
    <t>エーラス・ダンロス症候群</t>
  </si>
  <si>
    <t>メンケス病</t>
  </si>
  <si>
    <t>オクシピタル・ホーン症候群</t>
  </si>
  <si>
    <t>ウィルソン病</t>
  </si>
  <si>
    <t>低ホスファターゼ症</t>
  </si>
  <si>
    <t>Ｖ Ａ Ｔ Ｅ Ｒ 症候群</t>
  </si>
  <si>
    <t>那須・ハコラ病</t>
  </si>
  <si>
    <t>ウィーバー症候群</t>
  </si>
  <si>
    <t>コフィン・ローリー症候群</t>
  </si>
  <si>
    <t>モワット・ウィルソン症候群</t>
  </si>
  <si>
    <t>ウィリアムズ症候群</t>
  </si>
  <si>
    <t>Ａ Ｔ Ｒ － Ｘ 症候群</t>
  </si>
  <si>
    <t>クルーゾン症候群</t>
  </si>
  <si>
    <t>アペール症候群</t>
  </si>
  <si>
    <t>ファイファー症候群</t>
  </si>
  <si>
    <t>アントレー・ビクスラー症候群</t>
  </si>
  <si>
    <t>コフィン・シリス症候群</t>
  </si>
  <si>
    <t>ロスムンド・トムソン症候群</t>
  </si>
  <si>
    <t>歌舞伎症候群</t>
  </si>
  <si>
    <t>多脾症候群</t>
  </si>
  <si>
    <t>無脾症候群</t>
  </si>
  <si>
    <t>鰓耳腎症候群</t>
  </si>
  <si>
    <t>ウェルナー症候群</t>
  </si>
  <si>
    <t>コケイン症候群</t>
  </si>
  <si>
    <t>プラダー・ウィリ症候群</t>
  </si>
  <si>
    <t>ソトス症候群</t>
  </si>
  <si>
    <t>ヌーナン症候群</t>
  </si>
  <si>
    <t>ヤング・シンプソン症候群</t>
  </si>
  <si>
    <t>１ ｐ 36 欠失症候群</t>
  </si>
  <si>
    <t>４ ｐ 欠失症候群</t>
  </si>
  <si>
    <t>５ ｐ 欠失症候群</t>
  </si>
  <si>
    <t>第14 番染色体父親性ダイソミー症候群</t>
  </si>
  <si>
    <t>アンジェルマン症候群</t>
  </si>
  <si>
    <t>スミス・マギニス症候群</t>
  </si>
  <si>
    <t>22 ｑ 11.2 欠失症候群</t>
  </si>
  <si>
    <t>エマヌエル症候群</t>
  </si>
  <si>
    <t>脆弱Ｘ 症候群関連疾患</t>
  </si>
  <si>
    <t>脆弱X 症候群</t>
  </si>
  <si>
    <t>総動脈幹遺残症</t>
  </si>
  <si>
    <t>修正大血管転位症</t>
  </si>
  <si>
    <t>完全大血管転位症</t>
  </si>
  <si>
    <t>単心室症</t>
  </si>
  <si>
    <t>左心低形成症候群</t>
  </si>
  <si>
    <t>三尖弁閉鎖症</t>
  </si>
  <si>
    <t>心室中隔欠損を伴わない肺動脈閉鎖症</t>
  </si>
  <si>
    <t>心室中隔欠損を伴う肺動脈閉鎖症</t>
  </si>
  <si>
    <t>ファロー四徴症</t>
  </si>
  <si>
    <t>両大血管右室起始症</t>
  </si>
  <si>
    <t>エプスタイン病</t>
  </si>
  <si>
    <t>アルポート症候群</t>
  </si>
  <si>
    <t>ギャロウェイ・モワト症候群</t>
  </si>
  <si>
    <t>急速進行性糸球体腎炎</t>
  </si>
  <si>
    <t>抗糸球体基底膜腎炎</t>
  </si>
  <si>
    <t>一次性ネフローゼ症候群</t>
  </si>
  <si>
    <t>一次性膜性増殖性糸球体腎炎</t>
  </si>
  <si>
    <t>紫斑病性腎炎</t>
  </si>
  <si>
    <t>先天性腎性尿崩症</t>
  </si>
  <si>
    <t>間質性膀胱炎（ ハンナ型）</t>
  </si>
  <si>
    <t>オスラー病</t>
  </si>
  <si>
    <t>閉塞性細気管支炎</t>
  </si>
  <si>
    <t>肺胞蛋白症（ 自己免疫性又は先天性）</t>
  </si>
  <si>
    <t>肺胞低換気症候群</t>
  </si>
  <si>
    <t>α 1 － アンチトリプシン欠乏症</t>
  </si>
  <si>
    <t>カーニー複合</t>
  </si>
  <si>
    <t>ウォルフラム症候群</t>
  </si>
  <si>
    <t>ペルオキシソーム病（副腎白質ジストロフィーを除く。）</t>
  </si>
  <si>
    <t>副甲状腺機能低下症</t>
  </si>
  <si>
    <t>偽性副甲状腺機能低下症</t>
  </si>
  <si>
    <t>副腎皮質刺激ホルモン不応症</t>
  </si>
  <si>
    <t>ビタミンＤ 抵抗性くる病/ 骨軟化症</t>
  </si>
  <si>
    <t>ビタミンＤ 依存性くる病/ 骨軟化症</t>
  </si>
  <si>
    <t>フェニルケトン尿症</t>
  </si>
  <si>
    <t>高チロシン血症1 型</t>
  </si>
  <si>
    <t>高チロシン血症2 型</t>
  </si>
  <si>
    <t>高チロシン血症3 型</t>
  </si>
  <si>
    <t>メープルシロップ尿症</t>
  </si>
  <si>
    <t>プロピオン酸血症</t>
  </si>
  <si>
    <t>メチルマロン酸血症</t>
  </si>
  <si>
    <t>イソ吉草酸血症</t>
  </si>
  <si>
    <t>グルコーストランスポーター1 欠損症</t>
  </si>
  <si>
    <t>グルタル酸血症1 型</t>
  </si>
  <si>
    <t>グルタル酸血症2 型</t>
  </si>
  <si>
    <t>尿素サイクル異常症</t>
  </si>
  <si>
    <t>リジン尿性蛋白不耐症</t>
  </si>
  <si>
    <t>先天性葉酸吸収不全</t>
  </si>
  <si>
    <t>ポルフィリン症</t>
  </si>
  <si>
    <t>複合カルボキシラーゼ欠損症</t>
  </si>
  <si>
    <t>筋型糖原病</t>
  </si>
  <si>
    <t>肝型糖原病</t>
  </si>
  <si>
    <t>ガラクトース－１－リン酸ウリジルトランスフェラーゼ欠損症</t>
  </si>
  <si>
    <t>レシチンコレステロールアシルトランスフェラーゼ欠損症</t>
  </si>
  <si>
    <t>シトステロール血症</t>
  </si>
  <si>
    <t>タンジール病</t>
  </si>
  <si>
    <t>原発性高カイロミクロン血症</t>
  </si>
  <si>
    <t>脳腱黄色腫症</t>
  </si>
  <si>
    <t>無β リポタンパク血症</t>
  </si>
  <si>
    <t>脂肪萎縮症</t>
  </si>
  <si>
    <t>家族性地中海熱</t>
  </si>
  <si>
    <t>高Ｉ ｇ Ｄ 症候群</t>
  </si>
  <si>
    <t>中條・西村症候群</t>
  </si>
  <si>
    <t>化膿性無菌性関節炎・壊疽性膿皮症・アクネ症候群</t>
  </si>
  <si>
    <t>慢性再発性多発性骨髄炎</t>
  </si>
  <si>
    <t>強直性脊椎炎</t>
  </si>
  <si>
    <t>進行性骨化性線維異形成症</t>
  </si>
  <si>
    <t>肋骨異常を伴う先天性側弯症</t>
  </si>
  <si>
    <t>骨形成不全症</t>
  </si>
  <si>
    <t>タナトフォリック骨異形成症</t>
  </si>
  <si>
    <t>軟骨無形成症</t>
  </si>
  <si>
    <t>リンパ管腫症/ ゴーハム病</t>
  </si>
  <si>
    <t>巨大リンパ管奇形（ 頚部顔面病変）</t>
  </si>
  <si>
    <t>巨大静脈奇形（ 頚部口腔咽頭びまん性病変）</t>
  </si>
  <si>
    <t>巨大動静脈奇形（ 頚部顔面又は四肢病変）</t>
  </si>
  <si>
    <t>クリッペル・トレノネー・ウェーバー症候群</t>
  </si>
  <si>
    <t>先天性赤血球形成異常性貧血</t>
  </si>
  <si>
    <t>後天性赤芽球癆</t>
  </si>
  <si>
    <t>ダイアモンド・ブラックファン貧血</t>
  </si>
  <si>
    <t>ファンコニ貧血</t>
  </si>
  <si>
    <t>遺伝性鉄芽球性貧血</t>
  </si>
  <si>
    <t>エプスタイン症候群</t>
  </si>
  <si>
    <t>クロンカイト・カナダ症候群</t>
  </si>
  <si>
    <t>非特異性多発性小腸潰瘍症</t>
  </si>
  <si>
    <t>ヒルシュスプルング病（ 全結腸型又は小腸型）</t>
  </si>
  <si>
    <t>総排泄腔外反症</t>
  </si>
  <si>
    <t>総排泄腔遺残</t>
  </si>
  <si>
    <t>先天性横隔膜ヘルニア</t>
  </si>
  <si>
    <t>乳幼児肝巨大血管腫</t>
  </si>
  <si>
    <t>胆道閉鎖症</t>
  </si>
  <si>
    <t>アラジール症候群</t>
  </si>
  <si>
    <t>遺伝性膵炎</t>
  </si>
  <si>
    <t>嚢胞性線維症</t>
  </si>
  <si>
    <t>Ｉ ｇ Ｇ ４ 関連疾患</t>
  </si>
  <si>
    <t>黄斑ジストロフィー</t>
  </si>
  <si>
    <t>レーベル遺伝性視神経症</t>
  </si>
  <si>
    <t>アッシャー症候群</t>
  </si>
  <si>
    <t>若年発症型両側性感音難聴</t>
  </si>
  <si>
    <t>遅発性内リンパ水腫</t>
  </si>
  <si>
    <t>好酸球性副鼻腔炎</t>
  </si>
  <si>
    <t>筋萎縮性側索硬化症</t>
  </si>
  <si>
    <t>慢性炎症性脱髄性多発神経炎／
多巣性運動ニューロパチー</t>
  </si>
  <si>
    <t>0～9歳</t>
  </si>
  <si>
    <t>10～19歳</t>
  </si>
  <si>
    <t>20～29歳</t>
  </si>
  <si>
    <t>30～39歳</t>
  </si>
  <si>
    <t>40～49歳</t>
  </si>
  <si>
    <t>50～59歳</t>
  </si>
  <si>
    <t>60～69歳</t>
  </si>
  <si>
    <t>70～74歳</t>
    <phoneticPr fontId="4"/>
  </si>
  <si>
    <t>75歳以上</t>
    <phoneticPr fontId="4"/>
  </si>
  <si>
    <t>(3)</t>
  </si>
  <si>
    <t>(5)</t>
  </si>
  <si>
    <t>【特定医療（指定難病）・特定疾患】</t>
    <phoneticPr fontId="4"/>
  </si>
  <si>
    <t>生活保護</t>
    <rPh sb="0" eb="2">
      <t>セイカツ</t>
    </rPh>
    <rPh sb="2" eb="4">
      <t>ホゴ</t>
    </rPh>
    <phoneticPr fontId="4"/>
  </si>
  <si>
    <t>低所得Ⅰ</t>
    <rPh sb="0" eb="3">
      <t>テイショトク</t>
    </rPh>
    <phoneticPr fontId="4"/>
  </si>
  <si>
    <t>低所得Ⅱ</t>
    <rPh sb="0" eb="3">
      <t>テイショトク</t>
    </rPh>
    <phoneticPr fontId="4"/>
  </si>
  <si>
    <t>一般所得Ⅰ</t>
    <rPh sb="0" eb="2">
      <t>イッパン</t>
    </rPh>
    <rPh sb="2" eb="4">
      <t>ショトク</t>
    </rPh>
    <phoneticPr fontId="4"/>
  </si>
  <si>
    <t>一般所得Ⅱ</t>
    <rPh sb="0" eb="2">
      <t>イッパン</t>
    </rPh>
    <rPh sb="2" eb="4">
      <t>ショトク</t>
    </rPh>
    <phoneticPr fontId="4"/>
  </si>
  <si>
    <t>上位所得</t>
    <rPh sb="0" eb="2">
      <t>ジョウイ</t>
    </rPh>
    <rPh sb="2" eb="4">
      <t>ショトク</t>
    </rPh>
    <phoneticPr fontId="4"/>
  </si>
  <si>
    <t>原則</t>
    <rPh sb="0" eb="1">
      <t>ゲンソク</t>
    </rPh>
    <phoneticPr fontId="4"/>
  </si>
  <si>
    <t>高額かつ長期</t>
  </si>
  <si>
    <t>人工呼吸器等装着者</t>
  </si>
  <si>
    <t>人工呼吸器等装着者</t>
    <phoneticPr fontId="4"/>
  </si>
  <si>
    <t>第44表　特定医療における支給認定件数，医療区分・所得区分の状況</t>
    <rPh sb="0" eb="1">
      <t>ダイ</t>
    </rPh>
    <rPh sb="3" eb="4">
      <t>ヒョウ</t>
    </rPh>
    <rPh sb="30" eb="32">
      <t>ジョウキョウ</t>
    </rPh>
    <phoneticPr fontId="18"/>
  </si>
  <si>
    <t>支　　給　　認　　定　　件　　数</t>
    <phoneticPr fontId="4"/>
  </si>
  <si>
    <t>総数</t>
    <rPh sb="0" eb="1">
      <t>ソウスウ</t>
    </rPh>
    <phoneticPr fontId="4"/>
  </si>
  <si>
    <t>特定販売届出施設数
（年度末現在）</t>
    <rPh sb="0" eb="2">
      <t>トクテイ</t>
    </rPh>
    <rPh sb="2" eb="4">
      <t>ハンバイ</t>
    </rPh>
    <rPh sb="4" eb="6">
      <t>トドケデ</t>
    </rPh>
    <rPh sb="6" eb="8">
      <t>シセツ</t>
    </rPh>
    <rPh sb="8" eb="9">
      <t>スウ</t>
    </rPh>
    <rPh sb="11" eb="13">
      <t>ネンド</t>
    </rPh>
    <rPh sb="13" eb="14">
      <t>マツ</t>
    </rPh>
    <rPh sb="14" eb="16">
      <t>ゲンザイ</t>
    </rPh>
    <phoneticPr fontId="10"/>
  </si>
  <si>
    <t>特定販売等に係る違反</t>
    <rPh sb="0" eb="2">
      <t>トクテイ</t>
    </rPh>
    <rPh sb="2" eb="4">
      <t>ハンバイ</t>
    </rPh>
    <rPh sb="4" eb="5">
      <t>トウ</t>
    </rPh>
    <rPh sb="6" eb="7">
      <t>カカ</t>
    </rPh>
    <rPh sb="8" eb="10">
      <t>イハン</t>
    </rPh>
    <phoneticPr fontId="10"/>
  </si>
  <si>
    <t>製造業専業（大臣許可分）</t>
    <phoneticPr fontId="4"/>
  </si>
  <si>
    <t>製造業専業（知事許可分）</t>
    <phoneticPr fontId="4"/>
  </si>
  <si>
    <t>製造業薬局</t>
    <phoneticPr fontId="4"/>
  </si>
  <si>
    <t>健康サポート薬局
（再掲）</t>
    <rPh sb="0" eb="2">
      <t>ケンコウ</t>
    </rPh>
    <rPh sb="6" eb="8">
      <t>ヤッキョク</t>
    </rPh>
    <rPh sb="10" eb="12">
      <t>サイケイ</t>
    </rPh>
    <phoneticPr fontId="4"/>
  </si>
  <si>
    <t>カナバン病</t>
  </si>
  <si>
    <t>進行性白質脳症</t>
    <rPh sb="0" eb="3">
      <t>シンコウセイ</t>
    </rPh>
    <rPh sb="3" eb="5">
      <t>ハクシツ</t>
    </rPh>
    <rPh sb="5" eb="6">
      <t>ノウ</t>
    </rPh>
    <phoneticPr fontId="0"/>
  </si>
  <si>
    <t>進行性ミオクローヌスてんかん</t>
    <rPh sb="0" eb="3">
      <t>シンコウセイ</t>
    </rPh>
    <phoneticPr fontId="0"/>
  </si>
  <si>
    <t>先天異常症候群</t>
  </si>
  <si>
    <t>先天性三尖弁狭窄症</t>
    <rPh sb="0" eb="3">
      <t>センテンセイ</t>
    </rPh>
    <rPh sb="3" eb="6">
      <t>サンセンベン</t>
    </rPh>
    <rPh sb="6" eb="9">
      <t>キョウサクショウ</t>
    </rPh>
    <phoneticPr fontId="0"/>
  </si>
  <si>
    <t>先天性僧帽弁狭窄症</t>
  </si>
  <si>
    <t>先天性肺静脈狭窄症</t>
  </si>
  <si>
    <t>左肺動脈右肺動脈起始症</t>
  </si>
  <si>
    <t>ネイルパテラ症候群（爪膝蓋骨症候群）／ＬＭＸ１Ｂ関連腎症</t>
  </si>
  <si>
    <t>カルニチン回路異常症</t>
  </si>
  <si>
    <t>三頭酵素欠損症</t>
    <rPh sb="0" eb="2">
      <t>サントウ</t>
    </rPh>
    <rPh sb="2" eb="4">
      <t>コウソ</t>
    </rPh>
    <rPh sb="4" eb="7">
      <t>ケッソンショウ</t>
    </rPh>
    <phoneticPr fontId="0"/>
  </si>
  <si>
    <t>シトリン欠損症</t>
    <rPh sb="4" eb="7">
      <t>ケッソンショウ</t>
    </rPh>
    <phoneticPr fontId="0"/>
  </si>
  <si>
    <t>セピアプテリン還元酵素（SR）欠損症</t>
    <rPh sb="7" eb="9">
      <t>カンゲン</t>
    </rPh>
    <rPh sb="9" eb="11">
      <t>コウソ</t>
    </rPh>
    <rPh sb="15" eb="18">
      <t>ケッソンショウ</t>
    </rPh>
    <phoneticPr fontId="0"/>
  </si>
  <si>
    <t>先天性グリコシルホスファチジルイノシトール（GPI）欠損症</t>
    <rPh sb="0" eb="3">
      <t>センテンセイ</t>
    </rPh>
    <rPh sb="26" eb="29">
      <t>ケッソンショウ</t>
    </rPh>
    <phoneticPr fontId="0"/>
  </si>
  <si>
    <t>非ケトーシス型高グリシン血症</t>
    <rPh sb="0" eb="1">
      <t>ヒ</t>
    </rPh>
    <rPh sb="6" eb="7">
      <t>ガタ</t>
    </rPh>
    <rPh sb="7" eb="8">
      <t>コウ</t>
    </rPh>
    <rPh sb="12" eb="14">
      <t>ケッショウ</t>
    </rPh>
    <phoneticPr fontId="0"/>
  </si>
  <si>
    <t>β－ケトチオラーゼ欠損症</t>
    <rPh sb="9" eb="12">
      <t>ケッソンショウ</t>
    </rPh>
    <phoneticPr fontId="0"/>
  </si>
  <si>
    <t>芳香族L-アミノ酸脱炭酸酵素欠損症</t>
    <rPh sb="0" eb="3">
      <t>ホウコウゾク</t>
    </rPh>
    <rPh sb="8" eb="9">
      <t>サン</t>
    </rPh>
    <rPh sb="9" eb="10">
      <t>ダツ</t>
    </rPh>
    <rPh sb="10" eb="11">
      <t>スミ</t>
    </rPh>
    <rPh sb="11" eb="12">
      <t>サン</t>
    </rPh>
    <rPh sb="12" eb="14">
      <t>コウソ</t>
    </rPh>
    <rPh sb="14" eb="17">
      <t>ケッソンショウ</t>
    </rPh>
    <phoneticPr fontId="0"/>
  </si>
  <si>
    <t>メチルグルタコン酸尿症</t>
    <rPh sb="8" eb="9">
      <t>サン</t>
    </rPh>
    <rPh sb="9" eb="11">
      <t>ニョウショウ</t>
    </rPh>
    <phoneticPr fontId="0"/>
  </si>
  <si>
    <t>遺伝性自己炎症疾患</t>
    <rPh sb="0" eb="3">
      <t>イデンセイ</t>
    </rPh>
    <rPh sb="3" eb="5">
      <t>ジコ</t>
    </rPh>
    <rPh sb="5" eb="7">
      <t>エンショウ</t>
    </rPh>
    <rPh sb="7" eb="9">
      <t>シッカン</t>
    </rPh>
    <phoneticPr fontId="0"/>
  </si>
  <si>
    <t>大理石骨病</t>
    <rPh sb="0" eb="3">
      <t>ダイリセキ</t>
    </rPh>
    <rPh sb="3" eb="4">
      <t>ホネ</t>
    </rPh>
    <rPh sb="4" eb="5">
      <t>ビョウ</t>
    </rPh>
    <phoneticPr fontId="0"/>
  </si>
  <si>
    <t>特発性血栓症（遺伝性血栓性素因によるものに限る。）</t>
  </si>
  <si>
    <t>前眼部形成異常</t>
    <rPh sb="0" eb="3">
      <t>ゼンガンブ</t>
    </rPh>
    <rPh sb="3" eb="5">
      <t>ケイセイ</t>
    </rPh>
    <rPh sb="5" eb="7">
      <t>イジョウ</t>
    </rPh>
    <phoneticPr fontId="0"/>
  </si>
  <si>
    <t>無虹彩症</t>
    <rPh sb="0" eb="1">
      <t>ム</t>
    </rPh>
    <rPh sb="1" eb="2">
      <t>ニジ</t>
    </rPh>
    <rPh sb="2" eb="3">
      <t>イロド</t>
    </rPh>
    <rPh sb="3" eb="4">
      <t>ショウ</t>
    </rPh>
    <phoneticPr fontId="0"/>
  </si>
  <si>
    <t>第43表（５－６）　特定医療費（指定難病）受給者証所持者数、対象疾患、年齢階級別</t>
    <rPh sb="30" eb="32">
      <t>タイショウ</t>
    </rPh>
    <rPh sb="32" eb="34">
      <t>シッカン</t>
    </rPh>
    <rPh sb="35" eb="37">
      <t>ネンレイ</t>
    </rPh>
    <rPh sb="37" eb="39">
      <t>カイキュウ</t>
    </rPh>
    <rPh sb="39" eb="40">
      <t>ベツ</t>
    </rPh>
    <phoneticPr fontId="18"/>
  </si>
  <si>
    <t>第43表（１－６）　特定医療費（指定難病）受給者証所持者数、対象疾患、年齢階級別</t>
    <rPh sb="30" eb="32">
      <t>タイショウ</t>
    </rPh>
    <rPh sb="32" eb="34">
      <t>シッカン</t>
    </rPh>
    <rPh sb="35" eb="37">
      <t>ネンレイ</t>
    </rPh>
    <rPh sb="37" eb="39">
      <t>カイキュウ</t>
    </rPh>
    <rPh sb="39" eb="40">
      <t>ベツ</t>
    </rPh>
    <phoneticPr fontId="18"/>
  </si>
  <si>
    <t>第43表（６－６）　特定医療費（指定難病）受給者証所持者数、対象疾患、年齢階級別</t>
    <rPh sb="30" eb="32">
      <t>タイショウ</t>
    </rPh>
    <rPh sb="32" eb="34">
      <t>シッカン</t>
    </rPh>
    <rPh sb="35" eb="37">
      <t>ネンレイ</t>
    </rPh>
    <rPh sb="37" eb="39">
      <t>カイキュウ</t>
    </rPh>
    <rPh sb="39" eb="40">
      <t>ベツ</t>
    </rPh>
    <phoneticPr fontId="18"/>
  </si>
  <si>
    <t>第43表（４－６）　特定医療費（指定難病）受給者証所持者数、対象疾患、年齢階級別</t>
    <rPh sb="30" eb="32">
      <t>タイショウ</t>
    </rPh>
    <rPh sb="32" eb="34">
      <t>シッカン</t>
    </rPh>
    <rPh sb="35" eb="37">
      <t>ネンレイ</t>
    </rPh>
    <rPh sb="37" eb="39">
      <t>カイキュウ</t>
    </rPh>
    <rPh sb="39" eb="40">
      <t>ベツ</t>
    </rPh>
    <phoneticPr fontId="18"/>
  </si>
  <si>
    <t>第43表（３－６）　特定医療費（指定難病）受給者証所持者、数対象疾患、年齢階級別</t>
    <rPh sb="30" eb="32">
      <t>タイショウ</t>
    </rPh>
    <rPh sb="32" eb="34">
      <t>シッカン</t>
    </rPh>
    <rPh sb="35" eb="37">
      <t>ネンレイ</t>
    </rPh>
    <rPh sb="37" eb="39">
      <t>カイキュウ</t>
    </rPh>
    <rPh sb="39" eb="40">
      <t>ベツ</t>
    </rPh>
    <phoneticPr fontId="18"/>
  </si>
  <si>
    <t>第43表（２－６）　特定医療費（指定難病）受給者証所持者数、対象疾患、年齢階級別</t>
    <rPh sb="30" eb="32">
      <t>タイショウ</t>
    </rPh>
    <rPh sb="32" eb="34">
      <t>シッカン</t>
    </rPh>
    <rPh sb="35" eb="37">
      <t>ネンレイ</t>
    </rPh>
    <rPh sb="37" eb="39">
      <t>カイキュウ</t>
    </rPh>
    <rPh sb="39" eb="40">
      <t>ベツ</t>
    </rPh>
    <phoneticPr fontId="18"/>
  </si>
  <si>
    <t>自己免疫性後天性凝固因子欠乏症</t>
  </si>
  <si>
    <t>（報告表第61）</t>
    <rPh sb="1" eb="4">
      <t>ホウコクヒョウ</t>
    </rPh>
    <rPh sb="4" eb="5">
      <t>ダイ</t>
    </rPh>
    <phoneticPr fontId="4"/>
  </si>
  <si>
    <t>第45表　小児慢性特定疾病医療受給者証所持者数</t>
    <rPh sb="0" eb="1">
      <t>ダイ</t>
    </rPh>
    <rPh sb="3" eb="4">
      <t>ヒョウ</t>
    </rPh>
    <rPh sb="5" eb="7">
      <t>ショウニ</t>
    </rPh>
    <rPh sb="7" eb="9">
      <t>マンセイ</t>
    </rPh>
    <rPh sb="9" eb="11">
      <t>トクテイ</t>
    </rPh>
    <rPh sb="11" eb="13">
      <t>シッペイ</t>
    </rPh>
    <rPh sb="13" eb="15">
      <t>イリョウ</t>
    </rPh>
    <rPh sb="15" eb="18">
      <t>ジュキュウシャ</t>
    </rPh>
    <rPh sb="18" eb="19">
      <t>アカシ</t>
    </rPh>
    <rPh sb="19" eb="22">
      <t>ショジシャ</t>
    </rPh>
    <rPh sb="22" eb="23">
      <t>スウ</t>
    </rPh>
    <phoneticPr fontId="18"/>
  </si>
  <si>
    <t>０歳</t>
    <rPh sb="1" eb="2">
      <t>サイ</t>
    </rPh>
    <phoneticPr fontId="4"/>
  </si>
  <si>
    <t>１歳</t>
    <rPh sb="1" eb="2">
      <t>サイ</t>
    </rPh>
    <phoneticPr fontId="4"/>
  </si>
  <si>
    <t>２歳</t>
    <rPh sb="1" eb="2">
      <t>サイ</t>
    </rPh>
    <phoneticPr fontId="4"/>
  </si>
  <si>
    <t>３歳</t>
    <rPh sb="1" eb="2">
      <t>サイ</t>
    </rPh>
    <phoneticPr fontId="4"/>
  </si>
  <si>
    <t>４歳</t>
    <rPh sb="1" eb="2">
      <t>サイ</t>
    </rPh>
    <phoneticPr fontId="4"/>
  </si>
  <si>
    <t>５歳</t>
    <rPh sb="1" eb="2">
      <t>サイ</t>
    </rPh>
    <phoneticPr fontId="4"/>
  </si>
  <si>
    <t>６歳</t>
    <rPh sb="1" eb="2">
      <t>サイ</t>
    </rPh>
    <phoneticPr fontId="4"/>
  </si>
  <si>
    <t>７歳</t>
    <rPh sb="1" eb="2">
      <t>サイ</t>
    </rPh>
    <phoneticPr fontId="4"/>
  </si>
  <si>
    <t>８歳</t>
    <rPh sb="1" eb="2">
      <t>サイ</t>
    </rPh>
    <phoneticPr fontId="4"/>
  </si>
  <si>
    <t>９歳</t>
    <rPh sb="1" eb="2">
      <t>サイ</t>
    </rPh>
    <phoneticPr fontId="4"/>
  </si>
  <si>
    <t>(11)</t>
    <phoneticPr fontId="4"/>
  </si>
  <si>
    <t>(13)</t>
    <phoneticPr fontId="4"/>
  </si>
  <si>
    <t>悪性新生物</t>
    <rPh sb="0" eb="2">
      <t>アクセイ</t>
    </rPh>
    <rPh sb="2" eb="5">
      <t>シンセイブツ</t>
    </rPh>
    <phoneticPr fontId="4"/>
  </si>
  <si>
    <t>慢性腎疾患</t>
    <phoneticPr fontId="4"/>
  </si>
  <si>
    <t>慢性呼吸器疾患</t>
    <phoneticPr fontId="4"/>
  </si>
  <si>
    <t>慢性心疾患</t>
    <phoneticPr fontId="4"/>
  </si>
  <si>
    <t>内分泌疾患</t>
    <phoneticPr fontId="4"/>
  </si>
  <si>
    <t>膠原病</t>
    <phoneticPr fontId="4"/>
  </si>
  <si>
    <t>糖尿病</t>
    <phoneticPr fontId="4"/>
  </si>
  <si>
    <t>先天性代謝異常</t>
    <phoneticPr fontId="4"/>
  </si>
  <si>
    <t>血液疾患</t>
    <phoneticPr fontId="4"/>
  </si>
  <si>
    <t>免疫疾患</t>
    <phoneticPr fontId="4"/>
  </si>
  <si>
    <t>神経・筋疾患</t>
    <phoneticPr fontId="4"/>
  </si>
  <si>
    <t>慢性消化器疾患</t>
    <phoneticPr fontId="4"/>
  </si>
  <si>
    <t>染色体又は遺伝子に変化を伴う症候群</t>
    <phoneticPr fontId="4"/>
  </si>
  <si>
    <t>皮膚疾患</t>
    <phoneticPr fontId="4"/>
  </si>
  <si>
    <t>10歳</t>
    <rPh sb="2" eb="3">
      <t>サイ</t>
    </rPh>
    <phoneticPr fontId="4"/>
  </si>
  <si>
    <t>11歳</t>
    <rPh sb="2" eb="3">
      <t>サイ</t>
    </rPh>
    <phoneticPr fontId="4"/>
  </si>
  <si>
    <t>12歳</t>
    <rPh sb="2" eb="3">
      <t>サイ</t>
    </rPh>
    <phoneticPr fontId="4"/>
  </si>
  <si>
    <t>13歳</t>
    <rPh sb="2" eb="3">
      <t>サイ</t>
    </rPh>
    <phoneticPr fontId="4"/>
  </si>
  <si>
    <t>14歳</t>
    <rPh sb="2" eb="3">
      <t>サイ</t>
    </rPh>
    <phoneticPr fontId="4"/>
  </si>
  <si>
    <t>15歳</t>
    <rPh sb="2" eb="3">
      <t>サイ</t>
    </rPh>
    <phoneticPr fontId="4"/>
  </si>
  <si>
    <t>16歳</t>
    <rPh sb="2" eb="3">
      <t>サイ</t>
    </rPh>
    <phoneticPr fontId="4"/>
  </si>
  <si>
    <t>17歳</t>
    <rPh sb="2" eb="3">
      <t>サイ</t>
    </rPh>
    <phoneticPr fontId="4"/>
  </si>
  <si>
    <t>18歳</t>
    <rPh sb="2" eb="3">
      <t>サイ</t>
    </rPh>
    <phoneticPr fontId="4"/>
  </si>
  <si>
    <t>19歳</t>
    <rPh sb="2" eb="3">
      <t>サイ</t>
    </rPh>
    <phoneticPr fontId="4"/>
  </si>
  <si>
    <t>総数</t>
    <rPh sb="0" eb="2">
      <t>ソウスウ</t>
    </rPh>
    <phoneticPr fontId="4"/>
  </si>
  <si>
    <t>原則</t>
    <rPh sb="0" eb="1">
      <t>ゲンソク</t>
    </rPh>
    <phoneticPr fontId="27"/>
  </si>
  <si>
    <t>重症</t>
    <rPh sb="0" eb="2">
      <t>ジュウショウ</t>
    </rPh>
    <phoneticPr fontId="27"/>
  </si>
  <si>
    <t>血友病患者</t>
    <rPh sb="0" eb="1">
      <t>トモ</t>
    </rPh>
    <rPh sb="1" eb="2">
      <t>ビョウ</t>
    </rPh>
    <rPh sb="2" eb="4">
      <t>カンジャ</t>
    </rPh>
    <phoneticPr fontId="27"/>
  </si>
  <si>
    <t>支　　給　　認　　定　　件　　数</t>
    <phoneticPr fontId="4"/>
  </si>
  <si>
    <t>(02)</t>
  </si>
  <si>
    <t>（報告表第60）</t>
    <rPh sb="1" eb="4">
      <t>ホウコクヒョウ</t>
    </rPh>
    <rPh sb="4" eb="5">
      <t>ダイ</t>
    </rPh>
    <phoneticPr fontId="4"/>
  </si>
  <si>
    <t>第46表　小児慢性特定疾病医療における所得区分の状況</t>
    <rPh sb="0" eb="1">
      <t>ダイ</t>
    </rPh>
    <rPh sb="3" eb="4">
      <t>ヒョウ</t>
    </rPh>
    <rPh sb="5" eb="7">
      <t>ショウニ</t>
    </rPh>
    <rPh sb="7" eb="9">
      <t>マンセイ</t>
    </rPh>
    <rPh sb="9" eb="11">
      <t>トクテイ</t>
    </rPh>
    <rPh sb="11" eb="13">
      <t>シッペイ</t>
    </rPh>
    <rPh sb="13" eb="15">
      <t>イリョウ</t>
    </rPh>
    <rPh sb="19" eb="21">
      <t>ショトク</t>
    </rPh>
    <rPh sb="21" eb="23">
      <t>クブン</t>
    </rPh>
    <rPh sb="24" eb="26">
      <t>ジョウキョウ</t>
    </rPh>
    <phoneticPr fontId="18"/>
  </si>
  <si>
    <t>第47表　犬の登録申請数及び狂犬病予防状況</t>
    <rPh sb="0" eb="1">
      <t>ダイ</t>
    </rPh>
    <rPh sb="3" eb="4">
      <t>ヒョウ</t>
    </rPh>
    <rPh sb="5" eb="6">
      <t>イヌ</t>
    </rPh>
    <rPh sb="7" eb="9">
      <t>トウロク</t>
    </rPh>
    <rPh sb="9" eb="12">
      <t>シンセイスウ</t>
    </rPh>
    <rPh sb="12" eb="13">
      <t>オヨ</t>
    </rPh>
    <rPh sb="14" eb="17">
      <t>キョウケンビョウ</t>
    </rPh>
    <rPh sb="17" eb="19">
      <t>ヨボウ</t>
    </rPh>
    <rPh sb="19" eb="21">
      <t>ジョウキョウ</t>
    </rPh>
    <phoneticPr fontId="18"/>
  </si>
  <si>
    <t>特発性多中心性キャッスルマン病</t>
    <rPh sb="0" eb="3">
      <t>トクハツセイ</t>
    </rPh>
    <rPh sb="3" eb="4">
      <t>タ</t>
    </rPh>
    <rPh sb="4" eb="6">
      <t>チュウシン</t>
    </rPh>
    <rPh sb="6" eb="7">
      <t>セイ</t>
    </rPh>
    <rPh sb="14" eb="15">
      <t>ビョウ</t>
    </rPh>
    <phoneticPr fontId="0"/>
  </si>
  <si>
    <t>骨系統疾患</t>
    <rPh sb="0" eb="1">
      <t>ホネ</t>
    </rPh>
    <rPh sb="1" eb="3">
      <t>ケイトウ</t>
    </rPh>
    <rPh sb="3" eb="5">
      <t>シッカン</t>
    </rPh>
    <phoneticPr fontId="4"/>
  </si>
  <si>
    <t>脈管系疾患</t>
    <rPh sb="0" eb="1">
      <t>ミャク</t>
    </rPh>
    <rPh sb="1" eb="2">
      <t>カン</t>
    </rPh>
    <rPh sb="2" eb="3">
      <t>ケイ</t>
    </rPh>
    <rPh sb="3" eb="5">
      <t>シッカン</t>
    </rPh>
    <phoneticPr fontId="4"/>
  </si>
  <si>
    <t>令和２年</t>
    <rPh sb="0" eb="2">
      <t>レイワ</t>
    </rPh>
    <phoneticPr fontId="4"/>
  </si>
  <si>
    <t>第23条の2によるもの</t>
    <rPh sb="0" eb="1">
      <t>ダイ</t>
    </rPh>
    <rPh sb="3" eb="4">
      <t>ジョウ</t>
    </rPh>
    <phoneticPr fontId="4"/>
  </si>
  <si>
    <t>第24条によるもの</t>
    <rPh sb="0" eb="1">
      <t>ダイ</t>
    </rPh>
    <rPh sb="3" eb="4">
      <t>ジョウ</t>
    </rPh>
    <phoneticPr fontId="4"/>
  </si>
  <si>
    <t>第24条の2によるもの</t>
    <rPh sb="0" eb="1">
      <t>ダイ</t>
    </rPh>
    <rPh sb="3" eb="4">
      <t>ジョウ</t>
    </rPh>
    <phoneticPr fontId="4"/>
  </si>
  <si>
    <t>措置命令</t>
    <rPh sb="0" eb="2">
      <t>ソチ</t>
    </rPh>
    <rPh sb="2" eb="4">
      <t>メイレイ</t>
    </rPh>
    <phoneticPr fontId="4"/>
  </si>
  <si>
    <t>業務の
停止命令</t>
    <rPh sb="0" eb="2">
      <t>ギョウム</t>
    </rPh>
    <rPh sb="4" eb="6">
      <t>テイシ</t>
    </rPh>
    <rPh sb="6" eb="8">
      <t>メイレイ</t>
    </rPh>
    <phoneticPr fontId="4"/>
  </si>
  <si>
    <t>第28条によるもの</t>
    <rPh sb="0" eb="1">
      <t>ダイ</t>
    </rPh>
    <rPh sb="3" eb="4">
      <t>ジョウ</t>
    </rPh>
    <phoneticPr fontId="4"/>
  </si>
  <si>
    <t>第29条によるもの</t>
    <rPh sb="0" eb="1">
      <t>ダイ</t>
    </rPh>
    <rPh sb="3" eb="4">
      <t>ジョウ</t>
    </rPh>
    <phoneticPr fontId="4"/>
  </si>
  <si>
    <t>特定疾病用医薬品等の広告</t>
    <rPh sb="0" eb="2">
      <t>トクテイ</t>
    </rPh>
    <rPh sb="2" eb="4">
      <t>シッペイ</t>
    </rPh>
    <rPh sb="4" eb="5">
      <t>ヨウ</t>
    </rPh>
    <rPh sb="5" eb="8">
      <t>イヤクヒン</t>
    </rPh>
    <rPh sb="8" eb="9">
      <t>トウ</t>
    </rPh>
    <rPh sb="10" eb="12">
      <t>コウコク</t>
    </rPh>
    <phoneticPr fontId="10"/>
  </si>
  <si>
    <t>虚偽・誇大広告</t>
    <rPh sb="0" eb="2">
      <t>キョギ</t>
    </rPh>
    <rPh sb="3" eb="5">
      <t>コダイ</t>
    </rPh>
    <rPh sb="5" eb="7">
      <t>コウコク</t>
    </rPh>
    <phoneticPr fontId="10"/>
  </si>
  <si>
    <t>未承認医薬品等の広告</t>
    <rPh sb="0" eb="3">
      <t>ミショウニン</t>
    </rPh>
    <rPh sb="3" eb="6">
      <t>イヤクヒン</t>
    </rPh>
    <rPh sb="6" eb="7">
      <t>トウ</t>
    </rPh>
    <rPh sb="8" eb="10">
      <t>コウコク</t>
    </rPh>
    <phoneticPr fontId="10"/>
  </si>
  <si>
    <t>令和２年</t>
    <rPh sb="0" eb="2">
      <t>レイワ</t>
    </rPh>
    <rPh sb="3" eb="4">
      <t>ネン</t>
    </rPh>
    <phoneticPr fontId="4"/>
  </si>
  <si>
    <t>膠様滴状角膜ジストロフィー</t>
    <rPh sb="1" eb="2">
      <t>ヨウ</t>
    </rPh>
    <rPh sb="2" eb="3">
      <t>テキ</t>
    </rPh>
    <rPh sb="3" eb="4">
      <t>ジョウ</t>
    </rPh>
    <rPh sb="4" eb="5">
      <t>カク</t>
    </rPh>
    <rPh sb="5" eb="6">
      <t>マク</t>
    </rPh>
    <phoneticPr fontId="0"/>
  </si>
  <si>
    <t>ハッチンソン・ギルフォード症候群</t>
    <rPh sb="13" eb="16">
      <t>ショウコウグン</t>
    </rPh>
    <phoneticPr fontId="0"/>
  </si>
  <si>
    <t>令和2年度</t>
    <rPh sb="0" eb="2">
      <t>レイワ</t>
    </rPh>
    <rPh sb="3" eb="5">
      <t>ネンド</t>
    </rPh>
    <rPh sb="4" eb="5">
      <t>ド</t>
    </rPh>
    <phoneticPr fontId="4"/>
  </si>
  <si>
    <t>沖縄県のみ　那覇市はない</t>
    <rPh sb="0" eb="3">
      <t>オキナワケン</t>
    </rPh>
    <rPh sb="6" eb="9">
      <t>ナハシ</t>
    </rPh>
    <phoneticPr fontId="4"/>
  </si>
  <si>
    <t>令和３年</t>
    <rPh sb="0" eb="2">
      <t>レイワ</t>
    </rPh>
    <phoneticPr fontId="4"/>
  </si>
  <si>
    <t>令和３年度</t>
    <rPh sb="0" eb="2">
      <t>レイワ</t>
    </rPh>
    <rPh sb="3" eb="5">
      <t>ネンド</t>
    </rPh>
    <rPh sb="4" eb="5">
      <t>ド</t>
    </rPh>
    <phoneticPr fontId="4"/>
  </si>
  <si>
    <t>令和３年</t>
    <rPh sb="0" eb="2">
      <t>レイワ</t>
    </rPh>
    <rPh sb="3" eb="4">
      <t>ネン</t>
    </rPh>
    <phoneticPr fontId="4"/>
  </si>
  <si>
    <t>輸入業</t>
    <phoneticPr fontId="4"/>
  </si>
  <si>
    <t>・</t>
    <phoneticPr fontId="4"/>
  </si>
  <si>
    <t>脳クレアチン欠乏症候群</t>
  </si>
  <si>
    <t>ネフロン癆</t>
  </si>
  <si>
    <t>家族性低βリポタンパク血症1（ホモ接合体）</t>
  </si>
  <si>
    <t>ホモシスチン尿症</t>
  </si>
  <si>
    <t>進行性家族性肝内胆汁うっ滞症</t>
  </si>
  <si>
    <t>第41表　不妊手術件数，事由、性・年齢階級別</t>
    <rPh sb="0" eb="1">
      <t>ダイ</t>
    </rPh>
    <rPh sb="3" eb="4">
      <t>ヒョウ</t>
    </rPh>
    <rPh sb="5" eb="7">
      <t>フニン</t>
    </rPh>
    <rPh sb="7" eb="9">
      <t>シュジュツ</t>
    </rPh>
    <rPh sb="9" eb="11">
      <t>ケンスウ</t>
    </rPh>
    <rPh sb="12" eb="14">
      <t>ジユウ</t>
    </rPh>
    <rPh sb="15" eb="16">
      <t>セイ</t>
    </rPh>
    <rPh sb="17" eb="19">
      <t>ネンレイ</t>
    </rPh>
    <rPh sb="19" eb="22">
      <t>カイキュウベツ</t>
    </rPh>
    <phoneticPr fontId="4"/>
  </si>
  <si>
    <t>告発件数</t>
    <phoneticPr fontId="4"/>
  </si>
  <si>
    <t>無許可・無登録・無届業</t>
    <rPh sb="2" eb="3">
      <t>カ</t>
    </rPh>
    <rPh sb="4" eb="7">
      <t>ムトウロク</t>
    </rPh>
    <rPh sb="8" eb="10">
      <t>ムトドケ</t>
    </rPh>
    <rPh sb="10" eb="11">
      <t>ギョウ</t>
    </rPh>
    <phoneticPr fontId="10"/>
  </si>
  <si>
    <t>処方箋医薬品の譲渡記録等</t>
    <rPh sb="0" eb="3">
      <t>ショホウセン</t>
    </rPh>
    <rPh sb="3" eb="6">
      <t>イヤクヒン</t>
    </rPh>
    <rPh sb="7" eb="9">
      <t>ジョウト</t>
    </rPh>
    <rPh sb="9" eb="11">
      <t>キロク</t>
    </rPh>
    <rPh sb="11" eb="12">
      <t>トウ</t>
    </rPh>
    <phoneticPr fontId="10"/>
  </si>
  <si>
    <t>・</t>
    <phoneticPr fontId="4"/>
  </si>
  <si>
    <t>球脊髄性筋萎縮症</t>
    <phoneticPr fontId="4"/>
  </si>
  <si>
    <t>原発性胆汁性胆管炎</t>
    <phoneticPr fontId="4"/>
  </si>
  <si>
    <t>若年性特発性関節炎</t>
    <phoneticPr fontId="4"/>
  </si>
  <si>
    <t>ジュベール症候群関連疾患</t>
    <phoneticPr fontId="4"/>
  </si>
  <si>
    <t>先天性気管狭窄症/先天性声門下狭窄症</t>
    <phoneticPr fontId="0"/>
  </si>
  <si>
    <t>軽症高額（原則の再掲）</t>
    <rPh sb="0" eb="1">
      <t>ケイショウ</t>
    </rPh>
    <rPh sb="2" eb="4">
      <t>コウガク</t>
    </rPh>
    <rPh sb="4" eb="6">
      <t>ゲンソク</t>
    </rPh>
    <rPh sb="7" eb="9">
      <t>サイケイ</t>
    </rPh>
    <phoneticPr fontId="4"/>
  </si>
  <si>
    <t>令和４年</t>
    <rPh sb="0" eb="2">
      <t>レイワ</t>
    </rPh>
    <phoneticPr fontId="4"/>
  </si>
  <si>
    <t>ー</t>
  </si>
  <si>
    <t>令和４年度</t>
    <rPh sb="0" eb="2">
      <t>レイワ</t>
    </rPh>
    <rPh sb="3" eb="5">
      <t>ネンド</t>
    </rPh>
    <rPh sb="4" eb="5">
      <t>ド</t>
    </rPh>
    <phoneticPr fontId="4"/>
  </si>
  <si>
    <t>令和４年</t>
    <rPh sb="0" eb="2">
      <t>レイワ</t>
    </rPh>
    <rPh sb="3" eb="4">
      <t>ネン</t>
    </rPh>
    <phoneticPr fontId="4"/>
  </si>
  <si>
    <t>18
｜
19
歳</t>
    <rPh sb="8" eb="9">
      <t>サイ</t>
    </rPh>
    <phoneticPr fontId="10"/>
  </si>
  <si>
    <t>※「18-19歳」は令和４年度からの調査</t>
    <rPh sb="7" eb="8">
      <t>サイ</t>
    </rPh>
    <rPh sb="10" eb="12">
      <t>レイワ</t>
    </rPh>
    <rPh sb="13" eb="14">
      <t>ネン</t>
    </rPh>
    <rPh sb="14" eb="15">
      <t>ド</t>
    </rPh>
    <rPh sb="18" eb="20">
      <t>チョウサ</t>
    </rPh>
    <phoneticPr fontId="4"/>
  </si>
  <si>
    <t>令和５年度</t>
    <rPh sb="0" eb="2">
      <t>レイワ</t>
    </rPh>
    <rPh sb="3" eb="5">
      <t>ネンド</t>
    </rPh>
    <rPh sb="4" eb="5">
      <t>ド</t>
    </rPh>
    <phoneticPr fontId="4"/>
  </si>
  <si>
    <t>令和５年</t>
    <rPh sb="0" eb="2">
      <t>レイワ</t>
    </rPh>
    <phoneticPr fontId="4"/>
  </si>
  <si>
    <t>法令遵守体制整備の不備</t>
  </si>
  <si>
    <t>法令遵守体制整備の不備</t>
    <phoneticPr fontId="4"/>
  </si>
  <si>
    <t>令和５年</t>
    <rPh sb="0" eb="2">
      <t>レイワ</t>
    </rPh>
    <rPh sb="3" eb="4">
      <t>ネン</t>
    </rPh>
    <phoneticPr fontId="4"/>
  </si>
  <si>
    <t>．</t>
  </si>
  <si>
    <t>母体の生命危険</t>
  </si>
  <si>
    <t>母体の健康低下</t>
  </si>
  <si>
    <t>妊娠又は分娩が、母体の生命に危険を及ぼすおそれのあるもの</t>
  </si>
  <si>
    <t>⇒</t>
    <phoneticPr fontId="4"/>
  </si>
  <si>
    <t>現に数人の子を有し、かつ、分娩ごとに、母体の健康度を著しく低下するおそれのあるもの</t>
  </si>
  <si>
    <t>妊娠の継続又は分娩が身体的又は経済的理由により母体の健康を著しく害するおそれのあるもの</t>
  </si>
  <si>
    <t>暴行若しくは脅迫によつて又は抵抗若しくは拒絶することができない間に姦淫されて妊娠したも</t>
  </si>
  <si>
    <t>の</t>
  </si>
  <si>
    <t>令和６年</t>
    <rPh sb="0" eb="2">
      <t>レイワ</t>
    </rPh>
    <phoneticPr fontId="4"/>
  </si>
  <si>
    <t>令和６年度</t>
    <phoneticPr fontId="4"/>
  </si>
  <si>
    <t>令和６年度</t>
    <rPh sb="0" eb="2">
      <t>レイワ</t>
    </rPh>
    <phoneticPr fontId="4"/>
  </si>
  <si>
    <t>第３５ 医療法第２５条の規定に基づく立入検査</t>
    <rPh sb="6" eb="7">
      <t>ホウ</t>
    </rPh>
    <rPh sb="7" eb="8">
      <t>ダイ</t>
    </rPh>
    <rPh sb="10" eb="11">
      <t>ジョウ</t>
    </rPh>
    <rPh sb="12" eb="14">
      <t>キテイ</t>
    </rPh>
    <rPh sb="15" eb="16">
      <t>モト</t>
    </rPh>
    <rPh sb="18" eb="19">
      <t>タ</t>
    </rPh>
    <rPh sb="19" eb="20">
      <t>イ</t>
    </rPh>
    <rPh sb="20" eb="22">
      <t>ケンサ</t>
    </rPh>
    <phoneticPr fontId="10"/>
  </si>
  <si>
    <t>第３６ 医療法人に対する指導・監督</t>
    <phoneticPr fontId="10"/>
  </si>
  <si>
    <t>第４２ 准看護師の免許交付</t>
    <rPh sb="7" eb="8">
      <t>シ</t>
    </rPh>
    <phoneticPr fontId="10"/>
  </si>
  <si>
    <t>令和６年度末現在</t>
    <rPh sb="0" eb="2">
      <t>レイワ</t>
    </rPh>
    <rPh sb="4" eb="5">
      <t>ド</t>
    </rPh>
    <phoneticPr fontId="4"/>
  </si>
  <si>
    <t>第４８ 助産所</t>
    <rPh sb="4" eb="6">
      <t>ジョサン</t>
    </rPh>
    <rPh sb="6" eb="7">
      <t>ジョ</t>
    </rPh>
    <phoneticPr fontId="10"/>
  </si>
  <si>
    <t>第４９ 薬局及び登録販売者</t>
    <rPh sb="6" eb="7">
      <t>オヨ</t>
    </rPh>
    <rPh sb="8" eb="10">
      <t>トウロク</t>
    </rPh>
    <rPh sb="10" eb="13">
      <t>ハンバイシャ</t>
    </rPh>
    <phoneticPr fontId="10"/>
  </si>
  <si>
    <t>令和６年度末現在</t>
    <rPh sb="0" eb="2">
      <t>レイワ</t>
    </rPh>
    <rPh sb="3" eb="6">
      <t>ネンドマツ</t>
    </rPh>
    <rPh sb="4" eb="5">
      <t>ド</t>
    </rPh>
    <phoneticPr fontId="4"/>
  </si>
  <si>
    <t>令和6年度</t>
    <rPh sb="0" eb="2">
      <t>レイワ</t>
    </rPh>
    <rPh sb="3" eb="5">
      <t>ネンド</t>
    </rPh>
    <rPh sb="4" eb="5">
      <t>ド</t>
    </rPh>
    <phoneticPr fontId="4"/>
  </si>
  <si>
    <t>令和６年</t>
    <rPh sb="0" eb="2">
      <t>レイワ</t>
    </rPh>
    <rPh sb="3" eb="4">
      <t>ネン</t>
    </rPh>
    <phoneticPr fontId="4"/>
  </si>
  <si>
    <t>令和６年度</t>
    <rPh sb="0" eb="2">
      <t>レイワ</t>
    </rPh>
    <rPh sb="3" eb="5">
      <t>ネンド</t>
    </rPh>
    <rPh sb="4" eb="5">
      <t>ド</t>
    </rPh>
    <phoneticPr fontId="4"/>
  </si>
  <si>
    <t>第５２　不妊手術</t>
    <rPh sb="4" eb="6">
      <t>フニン</t>
    </rPh>
    <rPh sb="6" eb="8">
      <t>シュジュツ</t>
    </rPh>
    <phoneticPr fontId="10"/>
  </si>
  <si>
    <t>2512/25</t>
    <phoneticPr fontId="4"/>
  </si>
  <si>
    <t>１３歳未満</t>
    <rPh sb="2" eb="5">
      <t>サイミマン</t>
    </rPh>
    <phoneticPr fontId="10"/>
  </si>
  <si>
    <t>１３歳</t>
    <rPh sb="2" eb="3">
      <t>サイ</t>
    </rPh>
    <phoneticPr fontId="10"/>
  </si>
  <si>
    <t>１４歳</t>
    <rPh sb="2" eb="3">
      <t>サイ</t>
    </rPh>
    <phoneticPr fontId="10"/>
  </si>
  <si>
    <t>１５歳</t>
    <rPh sb="2" eb="3">
      <t>サイ</t>
    </rPh>
    <phoneticPr fontId="10"/>
  </si>
  <si>
    <t>１６歳</t>
    <rPh sb="2" eb="3">
      <t>サイ</t>
    </rPh>
    <phoneticPr fontId="10"/>
  </si>
  <si>
    <t>１７歳</t>
    <rPh sb="2" eb="3">
      <t>サイ</t>
    </rPh>
    <phoneticPr fontId="10"/>
  </si>
  <si>
    <t>１８歳</t>
    <rPh sb="2" eb="3">
      <t>サイ</t>
    </rPh>
    <phoneticPr fontId="10"/>
  </si>
  <si>
    <t>１９歳</t>
    <rPh sb="2" eb="3">
      <t>サイ</t>
    </rPh>
    <phoneticPr fontId="10"/>
  </si>
  <si>
    <t>２０～２４歳</t>
    <rPh sb="5" eb="6">
      <t>サイ</t>
    </rPh>
    <phoneticPr fontId="10"/>
  </si>
  <si>
    <t>２５～２９歳</t>
    <rPh sb="5" eb="6">
      <t>サイ</t>
    </rPh>
    <phoneticPr fontId="10"/>
  </si>
  <si>
    <t>３０～３４歳</t>
    <rPh sb="5" eb="6">
      <t>サイ</t>
    </rPh>
    <phoneticPr fontId="10"/>
  </si>
  <si>
    <t>３５～３９歳</t>
    <rPh sb="5" eb="6">
      <t>サイ</t>
    </rPh>
    <phoneticPr fontId="10"/>
  </si>
  <si>
    <t>４０～４４歳</t>
    <rPh sb="5" eb="6">
      <t>サイ</t>
    </rPh>
    <phoneticPr fontId="10"/>
  </si>
  <si>
    <t>４５～４９歳</t>
    <rPh sb="5" eb="6">
      <t>サイ</t>
    </rPh>
    <phoneticPr fontId="10"/>
  </si>
  <si>
    <t>５０歳以上</t>
    <rPh sb="2" eb="5">
      <t>サイイジョウ</t>
    </rPh>
    <phoneticPr fontId="10"/>
  </si>
  <si>
    <t>不詳</t>
    <rPh sb="0" eb="2">
      <t>フショウ</t>
    </rPh>
    <phoneticPr fontId="10"/>
  </si>
  <si>
    <t>計</t>
    <rPh sb="0" eb="1">
      <t>ケイ</t>
    </rPh>
    <phoneticPr fontId="10"/>
  </si>
  <si>
    <t>(1)</t>
  </si>
  <si>
    <t>(7)</t>
    <phoneticPr fontId="4"/>
  </si>
  <si>
    <t>(9)</t>
    <phoneticPr fontId="4"/>
  </si>
  <si>
    <t>(15)</t>
    <phoneticPr fontId="4"/>
  </si>
  <si>
    <t>(17)</t>
    <phoneticPr fontId="4"/>
  </si>
  <si>
    <t>(19)</t>
    <phoneticPr fontId="4"/>
  </si>
  <si>
    <t>(21)</t>
    <phoneticPr fontId="4"/>
  </si>
  <si>
    <t>(23)</t>
    <phoneticPr fontId="4"/>
  </si>
  <si>
    <t>(25)</t>
    <phoneticPr fontId="4"/>
  </si>
  <si>
    <t>(27)</t>
    <phoneticPr fontId="4"/>
  </si>
  <si>
    <t>(29)</t>
    <phoneticPr fontId="4"/>
  </si>
  <si>
    <t>(31)</t>
    <phoneticPr fontId="4"/>
  </si>
  <si>
    <t>(33)</t>
    <phoneticPr fontId="10"/>
  </si>
  <si>
    <t>満7週以前</t>
    <rPh sb="0" eb="1">
      <t>マン</t>
    </rPh>
    <rPh sb="2" eb="3">
      <t>シュウ</t>
    </rPh>
    <rPh sb="3" eb="5">
      <t>イゼン</t>
    </rPh>
    <phoneticPr fontId="4"/>
  </si>
  <si>
    <t>第１号該当</t>
    <rPh sb="0" eb="1">
      <t>ダイ</t>
    </rPh>
    <rPh sb="2" eb="3">
      <t>ゴウ</t>
    </rPh>
    <rPh sb="3" eb="5">
      <t>ガイトウ</t>
    </rPh>
    <phoneticPr fontId="10"/>
  </si>
  <si>
    <t>(01)</t>
    <phoneticPr fontId="10"/>
  </si>
  <si>
    <t>第２号該当</t>
    <rPh sb="0" eb="1">
      <t>ダイ</t>
    </rPh>
    <rPh sb="2" eb="3">
      <t>ゴウ</t>
    </rPh>
    <rPh sb="3" eb="5">
      <t>ガイトウ</t>
    </rPh>
    <phoneticPr fontId="10"/>
  </si>
  <si>
    <t>(03)</t>
  </si>
  <si>
    <t>満8週
～満11週</t>
    <rPh sb="0" eb="1">
      <t>マン</t>
    </rPh>
    <rPh sb="2" eb="3">
      <t>シュウ</t>
    </rPh>
    <rPh sb="5" eb="6">
      <t>マン</t>
    </rPh>
    <rPh sb="8" eb="9">
      <t>シュウ</t>
    </rPh>
    <phoneticPr fontId="10"/>
  </si>
  <si>
    <t>(04)</t>
  </si>
  <si>
    <t>(05)</t>
  </si>
  <si>
    <t>(06)</t>
  </si>
  <si>
    <t>満12週
～満15週</t>
    <rPh sb="0" eb="1">
      <t>マン</t>
    </rPh>
    <rPh sb="3" eb="4">
      <t>シュウ</t>
    </rPh>
    <rPh sb="6" eb="7">
      <t>マン</t>
    </rPh>
    <rPh sb="9" eb="10">
      <t>シュウ</t>
    </rPh>
    <phoneticPr fontId="10"/>
  </si>
  <si>
    <t>(07)</t>
    <phoneticPr fontId="10"/>
  </si>
  <si>
    <t>(08)</t>
    <phoneticPr fontId="10"/>
  </si>
  <si>
    <t>(09)</t>
    <phoneticPr fontId="10"/>
  </si>
  <si>
    <t>満16週
～満19週</t>
    <rPh sb="0" eb="1">
      <t>マン</t>
    </rPh>
    <rPh sb="3" eb="4">
      <t>シュウ</t>
    </rPh>
    <rPh sb="6" eb="7">
      <t>マン</t>
    </rPh>
    <rPh sb="9" eb="10">
      <t>シュウ</t>
    </rPh>
    <phoneticPr fontId="10"/>
  </si>
  <si>
    <t>(10)</t>
    <phoneticPr fontId="10"/>
  </si>
  <si>
    <t>(11)</t>
    <phoneticPr fontId="10"/>
  </si>
  <si>
    <t>(12)</t>
    <phoneticPr fontId="10"/>
  </si>
  <si>
    <t>満20週
・満21週</t>
    <rPh sb="0" eb="1">
      <t>マン</t>
    </rPh>
    <rPh sb="3" eb="4">
      <t>シュウ</t>
    </rPh>
    <rPh sb="6" eb="7">
      <t>マン</t>
    </rPh>
    <rPh sb="9" eb="10">
      <t>シュウ</t>
    </rPh>
    <phoneticPr fontId="10"/>
  </si>
  <si>
    <t>(13)</t>
    <phoneticPr fontId="10"/>
  </si>
  <si>
    <t>(14)</t>
  </si>
  <si>
    <t>(15)</t>
  </si>
  <si>
    <t>週数不詳</t>
    <rPh sb="0" eb="1">
      <t>シュウ</t>
    </rPh>
    <rPh sb="1" eb="2">
      <t>カズ</t>
    </rPh>
    <rPh sb="2" eb="4">
      <t>フショウ</t>
    </rPh>
    <phoneticPr fontId="10"/>
  </si>
  <si>
    <t>(16)</t>
  </si>
  <si>
    <t>(17)</t>
  </si>
  <si>
    <t>(18)</t>
  </si>
  <si>
    <t>合計</t>
    <rPh sb="0" eb="1">
      <t>ゴウ</t>
    </rPh>
    <rPh sb="1" eb="2">
      <t>ケイ</t>
    </rPh>
    <phoneticPr fontId="10"/>
  </si>
  <si>
    <t>(19)</t>
  </si>
  <si>
    <t>１号該当</t>
    <rPh sb="1" eb="4">
      <t>ゴウガイトウ</t>
    </rPh>
    <phoneticPr fontId="4"/>
  </si>
  <si>
    <t>２号該当</t>
    <rPh sb="1" eb="4">
      <t>ゴウガイトウ</t>
    </rPh>
    <phoneticPr fontId="4"/>
  </si>
  <si>
    <t>第５３　人工妊娠中絶</t>
    <rPh sb="4" eb="6">
      <t>ジンコウ</t>
    </rPh>
    <rPh sb="6" eb="8">
      <t>ニンシン</t>
    </rPh>
    <rPh sb="8" eb="10">
      <t>チュウゼツ</t>
    </rPh>
    <phoneticPr fontId="10"/>
  </si>
  <si>
    <t>令和６年度末現在</t>
    <phoneticPr fontId="4"/>
  </si>
  <si>
    <t>MECP2重複症候群</t>
  </si>
  <si>
    <t>線毛機能不全症候群（カルタゲナー症候群を含む。）</t>
  </si>
  <si>
    <t>TRPV4異常症</t>
  </si>
  <si>
    <t>令和６年度末現在</t>
    <rPh sb="0" eb="2">
      <t>レイワ</t>
    </rPh>
    <phoneticPr fontId="4"/>
  </si>
  <si>
    <t>第５４　特定医療費（指定難病）受給者証所持者数</t>
    <phoneticPr fontId="10"/>
  </si>
  <si>
    <t>令和６年度</t>
    <rPh sb="0" eb="1">
      <t>レイ</t>
    </rPh>
    <rPh sb="1" eb="2">
      <t>カズ</t>
    </rPh>
    <rPh sb="3" eb="5">
      <t>ネンド</t>
    </rPh>
    <phoneticPr fontId="4"/>
  </si>
  <si>
    <t>令和６年度</t>
    <rPh sb="0" eb="2">
      <t>レイワ</t>
    </rPh>
    <rPh sb="3" eb="5">
      <t>ネンド</t>
    </rPh>
    <rPh sb="4" eb="5">
      <t>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</si>
</sst>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
    <numFmt numFmtId="177" formatCode="_ * #,##0;_ * \-#,##0;_ * &quot;-&quot;_ ;_ @_ "/>
    <numFmt numFmtId="178" formatCode="#,##0_ "/>
    <numFmt numFmtId="179" formatCode="0_);[Red]\(0\)"/>
  </numFmts>
  <fonts count="59">
    <font>
      <sz val="11"/>
      <name val="ＭＳ Ｐゴシック"/>
      <family val="3"/>
      <charset val="128"/>
    </font>
    <font>
      <sz val="11"/>
      <color theme="1"/>
      <name val="ＭＳ Ｐゴシック"/>
      <family val="2"/>
      <charset val="128"/>
      <scheme val="minor"/>
    </font>
    <font>
      <sz val="11"/>
      <name val="ＭＳ Ｐゴシック"/>
      <family val="3"/>
      <charset val="128"/>
    </font>
    <font>
      <b/>
      <sz val="1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b/>
      <sz val="10"/>
      <name val="ＭＳ Ｐ明朝"/>
      <family val="1"/>
      <charset val="128"/>
    </font>
    <font>
      <sz val="9"/>
      <name val="ＭＳ Ｐ明朝"/>
      <family val="1"/>
      <charset val="128"/>
    </font>
    <font>
      <sz val="6"/>
      <name val="ＭＳ Ｐ明朝"/>
      <family val="1"/>
      <charset val="128"/>
    </font>
    <font>
      <sz val="9"/>
      <name val="ＭＳ Ｐゴシック"/>
      <family val="3"/>
      <charset val="128"/>
    </font>
    <font>
      <sz val="12"/>
      <name val="ＭＳ Ｐ明朝"/>
      <family val="1"/>
      <charset val="128"/>
    </font>
    <font>
      <b/>
      <sz val="9"/>
      <name val="ＭＳ Ｐゴシック"/>
      <family val="3"/>
      <charset val="128"/>
    </font>
    <font>
      <sz val="11"/>
      <name val="明朝"/>
      <family val="1"/>
      <charset val="128"/>
    </font>
    <font>
      <sz val="11"/>
      <color indexed="8"/>
      <name val="ＭＳ Ｐ明朝"/>
      <family val="1"/>
      <charset val="128"/>
    </font>
    <font>
      <sz val="10"/>
      <color indexed="8"/>
      <name val="ＭＳ Ｐ明朝"/>
      <family val="1"/>
      <charset val="128"/>
    </font>
    <font>
      <b/>
      <sz val="10.5"/>
      <color indexed="8"/>
      <name val="ＭＳ Ｐ明朝"/>
      <family val="1"/>
      <charset val="128"/>
    </font>
    <font>
      <b/>
      <sz val="12"/>
      <name val="ＭＳ Ｐゴシック"/>
      <family val="3"/>
      <charset val="128"/>
    </font>
    <font>
      <sz val="12"/>
      <name val="ＭＳ Ｐゴシック"/>
      <family val="3"/>
      <charset val="128"/>
    </font>
    <font>
      <sz val="14"/>
      <name val="ＭＳ Ｐ明朝"/>
      <family val="1"/>
      <charset val="128"/>
    </font>
    <font>
      <sz val="16"/>
      <name val="ＭＳ Ｐ明朝"/>
      <family val="1"/>
      <charset val="128"/>
    </font>
    <font>
      <sz val="14"/>
      <color indexed="8"/>
      <name val="ＭＳ Ｐ明朝"/>
      <family val="1"/>
      <charset val="128"/>
    </font>
    <font>
      <sz val="18"/>
      <name val="ＭＳ Ｐ明朝"/>
      <family val="1"/>
      <charset val="128"/>
    </font>
    <font>
      <sz val="16"/>
      <name val="ＭＳ Ｐゴシック"/>
      <family val="3"/>
      <charset val="128"/>
    </font>
    <font>
      <sz val="14"/>
      <name val="ＭＳ Ｐゴシック"/>
      <family val="3"/>
      <charset val="128"/>
    </font>
    <font>
      <sz val="12"/>
      <color indexed="8"/>
      <name val="ＭＳ Ｐ明朝"/>
      <family val="1"/>
      <charset val="128"/>
    </font>
    <font>
      <b/>
      <sz val="12"/>
      <name val="ＭＳ Ｐ明朝"/>
      <family val="1"/>
      <charset val="128"/>
    </font>
    <font>
      <sz val="20"/>
      <name val="ＭＳ Ｐゴシック"/>
      <family val="3"/>
      <charset val="128"/>
    </font>
    <font>
      <sz val="11"/>
      <color indexed="8"/>
      <name val="ＭＳ Ｐゴシック"/>
      <family val="3"/>
      <charset val="128"/>
    </font>
    <font>
      <sz val="11"/>
      <color indexed="8"/>
      <name val="ＭＳ ゴシック"/>
      <family val="3"/>
      <charset val="128"/>
    </font>
    <font>
      <sz val="10"/>
      <color theme="1"/>
      <name val="ＭＳ Ｐ明朝"/>
      <family val="1"/>
      <charset val="128"/>
    </font>
    <font>
      <b/>
      <sz val="11"/>
      <name val="ＭＳ Ｐゴシック"/>
      <family val="3"/>
      <charset val="128"/>
    </font>
    <font>
      <sz val="11"/>
      <color theme="1"/>
      <name val="ＭＳ Ｐ明朝"/>
      <family val="1"/>
      <charset val="128"/>
    </font>
    <font>
      <b/>
      <sz val="9"/>
      <color indexed="81"/>
      <name val="MS P ゴシック"/>
      <family val="3"/>
      <charset val="128"/>
    </font>
    <font>
      <sz val="12"/>
      <color rgb="FF0070C0"/>
      <name val="ＭＳ Ｐ明朝"/>
      <family val="1"/>
      <charset val="128"/>
    </font>
    <font>
      <sz val="11"/>
      <color rgb="FFFF0000"/>
      <name val="ＭＳ Ｐゴシック"/>
      <family val="3"/>
      <charset val="128"/>
    </font>
    <font>
      <sz val="7"/>
      <name val="ＭＳ Ｐ明朝"/>
      <family val="1"/>
      <charset val="128"/>
    </font>
    <font>
      <sz val="9"/>
      <color indexed="81"/>
      <name val="MS P ゴシック"/>
      <family val="3"/>
      <charset val="128"/>
    </font>
    <font>
      <sz val="11"/>
      <color indexed="10"/>
      <name val="ＭＳ Ｐゴシック"/>
      <family val="3"/>
      <charset val="128"/>
    </font>
    <font>
      <b/>
      <sz val="11"/>
      <color indexed="10"/>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2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2"/>
      <scheme val="minor"/>
    </font>
    <font>
      <sz val="10"/>
      <color theme="1"/>
      <name val="ＭＳ 明朝"/>
      <family val="1"/>
      <charset val="128"/>
    </font>
    <font>
      <b/>
      <sz val="18"/>
      <color theme="3"/>
      <name val="ＭＳ Ｐゴシック"/>
      <family val="2"/>
      <charset val="128"/>
      <scheme val="major"/>
    </font>
    <font>
      <u/>
      <sz val="11"/>
      <color theme="10"/>
      <name val="ＭＳ Ｐゴシック"/>
      <family val="2"/>
      <charset val="128"/>
      <scheme val="minor"/>
    </font>
  </fonts>
  <fills count="34">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
      <patternFill patternType="solid">
        <fgColor rgb="FFCCFFCC"/>
        <bgColor indexed="64"/>
      </patternFill>
    </fill>
    <fill>
      <patternFill patternType="solid">
        <fgColor indexed="9"/>
        <bgColor indexed="64"/>
      </patternFill>
    </fill>
    <fill>
      <patternFill patternType="solid">
        <fgColor indexed="42"/>
        <bgColor indexed="63"/>
      </patternFill>
    </fill>
    <fill>
      <patternFill patternType="solid">
        <fgColor indexed="43"/>
        <bgColor indexed="64"/>
      </patternFill>
    </fill>
    <fill>
      <patternFill patternType="solid">
        <fgColor theme="0"/>
        <bgColor indexed="64"/>
      </patternFill>
    </fill>
    <fill>
      <patternFill patternType="solid">
        <fgColor rgb="FFBFBFBF"/>
        <bgColor indexed="64"/>
      </patternFill>
    </fill>
    <fill>
      <patternFill patternType="solid">
        <fgColor rgb="FFCCFFCC"/>
        <bgColor indexed="63"/>
      </patternFill>
    </fill>
    <fill>
      <patternFill patternType="solid">
        <fgColor rgb="FFFFC000"/>
        <bgColor indexed="64"/>
      </patternFill>
    </fill>
    <fill>
      <patternFill patternType="solid">
        <fgColor rgb="FFFFC000"/>
        <bgColor indexed="63"/>
      </patternFill>
    </fill>
    <fill>
      <patternFill patternType="solid">
        <fgColor rgb="FFFFFF99"/>
        <bgColor indexed="64"/>
      </patternFill>
    </fill>
    <fill>
      <patternFill patternType="solid">
        <fgColor rgb="FFA0E0E0"/>
        <bgColor indexed="64"/>
      </patternFill>
    </fill>
    <fill>
      <patternFill patternType="solid">
        <fgColor rgb="FFFF99CC"/>
        <bgColor indexed="63"/>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33"/>
      </patternFill>
    </fill>
    <fill>
      <patternFill patternType="solid">
        <fgColor indexed="9"/>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style="thin">
        <color indexed="64"/>
      </right>
      <top/>
      <bottom style="double">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thin">
        <color indexed="64"/>
      </right>
      <top/>
      <bottom/>
      <diagonal style="thin">
        <color indexed="64"/>
      </diagonal>
    </border>
    <border>
      <left style="medium">
        <color indexed="64"/>
      </left>
      <right style="thin">
        <color indexed="64"/>
      </right>
      <top style="thin">
        <color indexed="64"/>
      </top>
      <bottom/>
      <diagonal/>
    </border>
    <border>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style="double">
        <color indexed="64"/>
      </left>
      <right style="double">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double">
        <color indexed="64"/>
      </left>
      <right style="double">
        <color indexed="64"/>
      </right>
      <top style="thin">
        <color indexed="64"/>
      </top>
      <bottom style="thin">
        <color indexed="64"/>
      </bottom>
      <diagonal/>
    </border>
    <border diagonalDown="1">
      <left style="double">
        <color indexed="64"/>
      </left>
      <right/>
      <top style="thin">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Down="1">
      <left style="thin">
        <color indexed="64"/>
      </left>
      <right style="double">
        <color indexed="64"/>
      </right>
      <top style="thin">
        <color indexed="64"/>
      </top>
      <bottom style="double">
        <color indexed="64"/>
      </bottom>
      <diagonal style="thin">
        <color indexed="64"/>
      </diagonal>
    </border>
    <border diagonalDown="1">
      <left style="double">
        <color indexed="64"/>
      </left>
      <right style="double">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diagonalDown="1">
      <left style="thin">
        <color indexed="64"/>
      </left>
      <right style="double">
        <color indexed="64"/>
      </right>
      <top style="double">
        <color indexed="64"/>
      </top>
      <bottom style="thin">
        <color indexed="64"/>
      </bottom>
      <diagonal style="thin">
        <color indexed="64"/>
      </diagonal>
    </border>
    <border diagonalDown="1">
      <left style="double">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double">
        <color indexed="64"/>
      </left>
      <right style="double">
        <color indexed="64"/>
      </right>
      <top/>
      <bottom style="thin">
        <color indexed="64"/>
      </bottom>
      <diagonal/>
    </border>
    <border diagonalDown="1">
      <left style="thin">
        <color indexed="64"/>
      </left>
      <right style="double">
        <color indexed="64"/>
      </right>
      <top style="thin">
        <color indexed="64"/>
      </top>
      <bottom/>
      <diagonal style="thin">
        <color indexed="64"/>
      </diagonal>
    </border>
    <border diagonalDown="1">
      <left style="double">
        <color indexed="64"/>
      </left>
      <right style="double">
        <color indexed="64"/>
      </right>
      <top style="thin">
        <color indexed="64"/>
      </top>
      <bottom/>
      <diagonal style="thin">
        <color indexed="64"/>
      </diagonal>
    </border>
    <border>
      <left style="double">
        <color indexed="64"/>
      </left>
      <right style="double">
        <color indexed="64"/>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diagonalDown="1">
      <left style="thin">
        <color indexed="64"/>
      </left>
      <right style="double">
        <color indexed="64"/>
      </right>
      <top style="double">
        <color indexed="64"/>
      </top>
      <bottom style="double">
        <color indexed="64"/>
      </bottom>
      <diagonal style="thin">
        <color indexed="64"/>
      </diagonal>
    </border>
    <border diagonalDown="1">
      <left style="double">
        <color indexed="64"/>
      </left>
      <right style="double">
        <color indexed="64"/>
      </right>
      <top style="double">
        <color indexed="64"/>
      </top>
      <bottom style="double">
        <color indexed="64"/>
      </bottom>
      <diagonal style="thin">
        <color indexed="64"/>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s>
  <cellStyleXfs count="88">
    <xf numFmtId="0" fontId="0" fillId="0" borderId="0">
      <alignment vertical="center"/>
    </xf>
    <xf numFmtId="0" fontId="11" fillId="0" borderId="0"/>
    <xf numFmtId="0" fontId="7" fillId="0" borderId="0"/>
    <xf numFmtId="0" fontId="14" fillId="0" borderId="0"/>
    <xf numFmtId="0" fontId="2" fillId="0" borderId="0"/>
    <xf numFmtId="0" fontId="2" fillId="0" borderId="0"/>
    <xf numFmtId="38" fontId="2" fillId="0" borderId="0" applyFont="0" applyFill="0" applyBorder="0" applyAlignment="0" applyProtection="0">
      <alignment vertical="center"/>
    </xf>
    <xf numFmtId="0" fontId="2" fillId="0" borderId="0"/>
    <xf numFmtId="0" fontId="2" fillId="0" borderId="0"/>
    <xf numFmtId="0" fontId="2" fillId="0" borderId="0"/>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0" borderId="0" applyNumberFormat="0" applyBorder="0" applyAlignment="0" applyProtection="0">
      <alignment vertical="center"/>
    </xf>
    <xf numFmtId="0" fontId="29" fillId="22" borderId="0" applyNumberFormat="0" applyBorder="0" applyAlignment="0" applyProtection="0">
      <alignment vertical="center"/>
    </xf>
    <xf numFmtId="0" fontId="29" fillId="19"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2" borderId="0" applyNumberFormat="0" applyBorder="0" applyAlignment="0" applyProtection="0">
      <alignment vertical="center"/>
    </xf>
    <xf numFmtId="0" fontId="29" fillId="20" borderId="0" applyNumberFormat="0" applyBorder="0" applyAlignment="0" applyProtection="0">
      <alignment vertical="center"/>
    </xf>
    <xf numFmtId="0" fontId="41" fillId="22"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1" fillId="24" borderId="0" applyNumberFormat="0" applyBorder="0" applyAlignment="0" applyProtection="0">
      <alignment vertical="center"/>
    </xf>
    <xf numFmtId="0" fontId="41" fillId="22" borderId="0" applyNumberFormat="0" applyBorder="0" applyAlignment="0" applyProtection="0">
      <alignment vertical="center"/>
    </xf>
    <xf numFmtId="0" fontId="41" fillId="19" borderId="0" applyNumberFormat="0" applyBorder="0" applyAlignment="0" applyProtection="0">
      <alignment vertical="center"/>
    </xf>
    <xf numFmtId="0" fontId="41" fillId="27"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0" borderId="0" applyNumberFormat="0" applyFill="0" applyBorder="0" applyAlignment="0" applyProtection="0">
      <alignment vertical="center"/>
    </xf>
    <xf numFmtId="0" fontId="43" fillId="31" borderId="107" applyNumberFormat="0" applyAlignment="0" applyProtection="0">
      <alignment vertical="center"/>
    </xf>
    <xf numFmtId="0" fontId="44" fillId="23" borderId="0" applyNumberFormat="0" applyBorder="0" applyAlignment="0" applyProtection="0">
      <alignment vertical="center"/>
    </xf>
    <xf numFmtId="0" fontId="2" fillId="20" borderId="108" applyNumberFormat="0" applyFont="0" applyAlignment="0" applyProtection="0">
      <alignment vertical="center"/>
    </xf>
    <xf numFmtId="0" fontId="39" fillId="0" borderId="109" applyNumberFormat="0" applyFill="0" applyAlignment="0" applyProtection="0">
      <alignment vertical="center"/>
    </xf>
    <xf numFmtId="0" fontId="45" fillId="32" borderId="0" applyNumberFormat="0" applyBorder="0" applyAlignment="0" applyProtection="0">
      <alignment vertical="center"/>
    </xf>
    <xf numFmtId="0" fontId="40" fillId="33" borderId="110" applyNumberFormat="0" applyAlignment="0" applyProtection="0">
      <alignment vertical="center"/>
    </xf>
    <xf numFmtId="0" fontId="39" fillId="0" borderId="0" applyNumberFormat="0" applyFill="0" applyBorder="0" applyAlignment="0" applyProtection="0">
      <alignment vertical="center"/>
    </xf>
    <xf numFmtId="0" fontId="46" fillId="0" borderId="111" applyNumberFormat="0" applyFill="0" applyAlignment="0" applyProtection="0">
      <alignment vertical="center"/>
    </xf>
    <xf numFmtId="0" fontId="47" fillId="0" borderId="112" applyNumberFormat="0" applyFill="0" applyAlignment="0" applyProtection="0">
      <alignment vertical="center"/>
    </xf>
    <xf numFmtId="0" fontId="48" fillId="0" borderId="113" applyNumberFormat="0" applyFill="0" applyAlignment="0" applyProtection="0">
      <alignment vertical="center"/>
    </xf>
    <xf numFmtId="0" fontId="48" fillId="0" borderId="0" applyNumberFormat="0" applyFill="0" applyBorder="0" applyAlignment="0" applyProtection="0">
      <alignment vertical="center"/>
    </xf>
    <xf numFmtId="0" fontId="49" fillId="0" borderId="114" applyNumberFormat="0" applyFill="0" applyAlignment="0" applyProtection="0">
      <alignment vertical="center"/>
    </xf>
    <xf numFmtId="0" fontId="50" fillId="33" borderId="115" applyNumberFormat="0" applyAlignment="0" applyProtection="0">
      <alignment vertical="center"/>
    </xf>
    <xf numFmtId="0" fontId="51" fillId="0" borderId="0" applyNumberFormat="0" applyFill="0" applyBorder="0" applyAlignment="0" applyProtection="0">
      <alignment vertical="center"/>
    </xf>
    <xf numFmtId="0" fontId="52" fillId="23" borderId="110" applyNumberFormat="0" applyAlignment="0" applyProtection="0">
      <alignment vertical="center"/>
    </xf>
    <xf numFmtId="0" fontId="54" fillId="0" borderId="0">
      <alignment vertical="center"/>
    </xf>
    <xf numFmtId="0" fontId="54" fillId="0" borderId="0">
      <alignment vertical="center"/>
    </xf>
    <xf numFmtId="0" fontId="53" fillId="22" borderId="0" applyNumberFormat="0" applyBorder="0" applyAlignment="0" applyProtection="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5" fillId="0" borderId="0"/>
    <xf numFmtId="0" fontId="1" fillId="0" borderId="0">
      <alignment vertical="center"/>
    </xf>
    <xf numFmtId="0" fontId="56" fillId="0" borderId="0">
      <alignment vertical="center"/>
    </xf>
    <xf numFmtId="0" fontId="43" fillId="31" borderId="116" applyNumberFormat="0" applyAlignment="0" applyProtection="0">
      <alignment vertical="center"/>
    </xf>
    <xf numFmtId="0" fontId="39" fillId="0" borderId="109" applyNumberFormat="0" applyFill="0" applyAlignment="0" applyProtection="0">
      <alignment vertical="center"/>
    </xf>
    <xf numFmtId="38" fontId="14"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5" fillId="0" borderId="0"/>
    <xf numFmtId="0" fontId="2" fillId="0" borderId="0"/>
    <xf numFmtId="0" fontId="2" fillId="0" borderId="0"/>
    <xf numFmtId="0" fontId="2" fillId="0" borderId="0"/>
    <xf numFmtId="0" fontId="39" fillId="0" borderId="121" applyNumberFormat="0" applyFill="0" applyAlignment="0" applyProtection="0">
      <alignment vertical="center"/>
    </xf>
    <xf numFmtId="0" fontId="2" fillId="0" borderId="0"/>
    <xf numFmtId="0" fontId="2" fillId="0" borderId="0"/>
    <xf numFmtId="0" fontId="2" fillId="0" borderId="0"/>
    <xf numFmtId="0" fontId="2" fillId="0" borderId="0"/>
    <xf numFmtId="0" fontId="43" fillId="31" borderId="122" applyNumberFormat="0" applyAlignment="0" applyProtection="0">
      <alignment vertical="center"/>
    </xf>
    <xf numFmtId="0" fontId="43" fillId="31" borderId="117" applyNumberFormat="0" applyAlignment="0" applyProtection="0">
      <alignment vertical="center"/>
    </xf>
    <xf numFmtId="0" fontId="39" fillId="0" borderId="118" applyNumberFormat="0" applyFill="0" applyAlignment="0" applyProtection="0">
      <alignment vertical="center"/>
    </xf>
    <xf numFmtId="0" fontId="39" fillId="0" borderId="120" applyNumberFormat="0" applyFill="0" applyAlignment="0" applyProtection="0">
      <alignment vertical="center"/>
    </xf>
    <xf numFmtId="0" fontId="43" fillId="31" borderId="119" applyNumberFormat="0" applyAlignment="0" applyProtection="0">
      <alignment vertical="center"/>
    </xf>
    <xf numFmtId="0" fontId="39" fillId="0" borderId="123" applyNumberFormat="0" applyFill="0" applyAlignment="0" applyProtection="0">
      <alignment vertical="center"/>
    </xf>
    <xf numFmtId="0" fontId="2" fillId="0" borderId="0"/>
    <xf numFmtId="0" fontId="2" fillId="0" borderId="0"/>
  </cellStyleXfs>
  <cellXfs count="788">
    <xf numFmtId="0" fontId="0" fillId="0" borderId="0" xfId="0">
      <alignment vertical="center"/>
    </xf>
    <xf numFmtId="0" fontId="5" fillId="0" borderId="0" xfId="4" applyFont="1" applyAlignment="1">
      <alignment vertical="center"/>
    </xf>
    <xf numFmtId="0" fontId="8" fillId="0" borderId="0" xfId="4" applyFont="1" applyAlignment="1">
      <alignment vertical="center"/>
    </xf>
    <xf numFmtId="0" fontId="5" fillId="0" borderId="0" xfId="4" applyFont="1" applyAlignment="1">
      <alignment horizontal="right" vertical="center"/>
    </xf>
    <xf numFmtId="0" fontId="5" fillId="0" borderId="0" xfId="4" applyFont="1"/>
    <xf numFmtId="41" fontId="6" fillId="0" borderId="1" xfId="4" applyNumberFormat="1" applyFont="1" applyBorder="1" applyAlignment="1">
      <alignment horizontal="right" vertical="center"/>
    </xf>
    <xf numFmtId="41" fontId="6" fillId="0" borderId="3" xfId="4" applyNumberFormat="1" applyFont="1" applyBorder="1" applyAlignment="1">
      <alignment horizontal="right" vertical="center"/>
    </xf>
    <xf numFmtId="41" fontId="6" fillId="0" borderId="5" xfId="4" applyNumberFormat="1" applyFont="1" applyBorder="1" applyAlignment="1">
      <alignment horizontal="right" vertical="center"/>
    </xf>
    <xf numFmtId="0" fontId="6" fillId="0" borderId="0" xfId="4" applyFont="1" applyAlignment="1">
      <alignment horizontal="distributed" vertical="center"/>
    </xf>
    <xf numFmtId="0" fontId="3" fillId="0" borderId="0" xfId="2" applyFont="1" applyAlignment="1">
      <alignment vertical="center"/>
    </xf>
    <xf numFmtId="49" fontId="6" fillId="0" borderId="0" xfId="2" applyNumberFormat="1" applyFont="1" applyAlignment="1">
      <alignment horizontal="left" vertical="center"/>
    </xf>
    <xf numFmtId="49" fontId="6" fillId="0" borderId="0" xfId="2" applyNumberFormat="1" applyFont="1" applyAlignment="1">
      <alignment vertical="center"/>
    </xf>
    <xf numFmtId="49" fontId="5" fillId="0" borderId="0" xfId="2" applyNumberFormat="1" applyFont="1" applyAlignment="1">
      <alignment horizontal="right" vertical="center"/>
    </xf>
    <xf numFmtId="49" fontId="9" fillId="0" borderId="0" xfId="2" applyNumberFormat="1" applyFont="1" applyAlignment="1">
      <alignment horizontal="distributed" vertical="center"/>
    </xf>
    <xf numFmtId="0" fontId="9" fillId="0" borderId="0" xfId="2" applyFont="1" applyAlignment="1">
      <alignment horizontal="distributed" vertical="center"/>
    </xf>
    <xf numFmtId="0" fontId="9" fillId="0" borderId="0" xfId="2" applyFont="1"/>
    <xf numFmtId="41" fontId="9" fillId="0" borderId="0" xfId="2" applyNumberFormat="1" applyFont="1" applyAlignment="1">
      <alignment vertical="center"/>
    </xf>
    <xf numFmtId="0" fontId="9" fillId="0" borderId="0" xfId="2" applyFont="1" applyAlignment="1">
      <alignment vertical="center"/>
    </xf>
    <xf numFmtId="0" fontId="9" fillId="0" borderId="0" xfId="2" applyFont="1" applyAlignment="1">
      <alignment horizontal="center" vertical="center"/>
    </xf>
    <xf numFmtId="0" fontId="9" fillId="0" borderId="0" xfId="2" applyFont="1" applyAlignment="1">
      <alignment horizontal="center" vertical="center" wrapText="1"/>
    </xf>
    <xf numFmtId="0" fontId="5" fillId="0" borderId="0" xfId="2" applyFont="1" applyAlignment="1">
      <alignment vertical="center"/>
    </xf>
    <xf numFmtId="0" fontId="5" fillId="0" borderId="0" xfId="5" applyFont="1" applyAlignment="1">
      <alignment vertical="center"/>
    </xf>
    <xf numFmtId="0" fontId="5" fillId="0" borderId="0" xfId="5" applyFont="1"/>
    <xf numFmtId="41" fontId="6" fillId="0" borderId="4" xfId="3" applyNumberFormat="1" applyFont="1" applyBorder="1" applyAlignment="1">
      <alignment horizontal="right" vertical="center"/>
    </xf>
    <xf numFmtId="41" fontId="6" fillId="0" borderId="4" xfId="3" applyNumberFormat="1" applyFont="1" applyBorder="1" applyAlignment="1" applyProtection="1">
      <alignment horizontal="right" vertical="center"/>
      <protection locked="0"/>
    </xf>
    <xf numFmtId="0" fontId="9" fillId="0" borderId="0" xfId="5" applyFont="1"/>
    <xf numFmtId="41" fontId="6" fillId="0" borderId="8" xfId="3" applyNumberFormat="1" applyFont="1" applyBorder="1" applyAlignment="1">
      <alignment horizontal="right" vertical="center"/>
    </xf>
    <xf numFmtId="0" fontId="3"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9" fillId="0" borderId="0" xfId="0" applyFont="1" applyAlignment="1">
      <alignment horizontal="distributed" vertical="center" wrapText="1"/>
    </xf>
    <xf numFmtId="49" fontId="6" fillId="0" borderId="0" xfId="0" applyNumberFormat="1" applyFont="1">
      <alignment vertical="center"/>
    </xf>
    <xf numFmtId="49" fontId="19" fillId="0" borderId="0" xfId="0" applyNumberFormat="1" applyFont="1" applyAlignment="1">
      <alignment vertical="top"/>
    </xf>
    <xf numFmtId="49" fontId="5" fillId="0" borderId="0" xfId="0" applyNumberFormat="1" applyFont="1">
      <alignment vertical="center"/>
    </xf>
    <xf numFmtId="0" fontId="6" fillId="0" borderId="0" xfId="4" applyFont="1" applyAlignment="1">
      <alignment vertical="center"/>
    </xf>
    <xf numFmtId="0" fontId="17" fillId="0" borderId="0" xfId="4" applyFont="1" applyAlignment="1">
      <alignment horizontal="justify" vertical="center" wrapText="1"/>
    </xf>
    <xf numFmtId="0" fontId="6" fillId="0" borderId="0" xfId="4" applyFont="1"/>
    <xf numFmtId="49" fontId="20" fillId="0" borderId="0" xfId="1" applyNumberFormat="1" applyFont="1" applyAlignment="1">
      <alignment horizontal="center" vertical="center"/>
    </xf>
    <xf numFmtId="0" fontId="6" fillId="2" borderId="11" xfId="1" applyFont="1" applyFill="1" applyBorder="1" applyAlignment="1">
      <alignment horizontal="center" vertical="center" wrapText="1"/>
    </xf>
    <xf numFmtId="0" fontId="6" fillId="2" borderId="11" xfId="0" applyFont="1" applyFill="1" applyBorder="1" applyAlignment="1">
      <alignment horizontal="center" vertical="center" justifyLastLine="1"/>
    </xf>
    <xf numFmtId="49" fontId="2" fillId="0" borderId="0" xfId="1" applyNumberFormat="1" applyFont="1" applyAlignment="1">
      <alignment vertical="top"/>
    </xf>
    <xf numFmtId="41" fontId="6" fillId="0" borderId="0" xfId="3" applyNumberFormat="1" applyFont="1" applyAlignment="1" applyProtection="1">
      <alignment horizontal="right" vertical="center"/>
      <protection locked="0"/>
    </xf>
    <xf numFmtId="0" fontId="15" fillId="0" borderId="0" xfId="4" applyFont="1" applyAlignment="1">
      <alignment horizontal="right" vertical="center"/>
    </xf>
    <xf numFmtId="0" fontId="6" fillId="2" borderId="11" xfId="4" applyFont="1" applyFill="1" applyBorder="1" applyAlignment="1">
      <alignment horizontal="center" vertical="center" wrapText="1"/>
    </xf>
    <xf numFmtId="176" fontId="16" fillId="2" borderId="11" xfId="4" applyNumberFormat="1" applyFont="1" applyFill="1" applyBorder="1" applyAlignment="1">
      <alignment horizontal="center" vertical="center" justifyLastLine="1"/>
    </xf>
    <xf numFmtId="0" fontId="16" fillId="2" borderId="11" xfId="4" applyFont="1" applyFill="1" applyBorder="1" applyAlignment="1">
      <alignment horizontal="center" vertical="center" justifyLastLine="1"/>
    </xf>
    <xf numFmtId="0" fontId="12" fillId="3" borderId="0" xfId="4" applyFont="1" applyFill="1" applyAlignment="1">
      <alignment horizontal="center" vertical="center"/>
    </xf>
    <xf numFmtId="0" fontId="6" fillId="2" borderId="14" xfId="4" applyFont="1" applyFill="1" applyBorder="1" applyAlignment="1">
      <alignment horizontal="center" vertical="center" wrapText="1"/>
    </xf>
    <xf numFmtId="41" fontId="6" fillId="0" borderId="1" xfId="4" applyNumberFormat="1" applyFont="1" applyBorder="1" applyAlignment="1">
      <alignment horizontal="center" vertical="center"/>
    </xf>
    <xf numFmtId="0" fontId="15" fillId="0" borderId="0" xfId="0" applyFont="1" applyAlignment="1">
      <alignment horizontal="right" vertical="center"/>
    </xf>
    <xf numFmtId="0" fontId="5" fillId="0" borderId="0" xfId="3" applyFont="1" applyAlignment="1">
      <alignment vertical="center"/>
    </xf>
    <xf numFmtId="0" fontId="12" fillId="0" borderId="0" xfId="0" applyFont="1">
      <alignment vertical="center"/>
    </xf>
    <xf numFmtId="0" fontId="12" fillId="0" borderId="0" xfId="0" applyFont="1" applyAlignment="1">
      <alignment horizontal="right" vertical="center"/>
    </xf>
    <xf numFmtId="0" fontId="6" fillId="2" borderId="11" xfId="3" applyFont="1" applyFill="1" applyBorder="1" applyAlignment="1">
      <alignment horizontal="center" vertical="center" wrapText="1" justifyLastLine="1"/>
    </xf>
    <xf numFmtId="0" fontId="6" fillId="2" borderId="1" xfId="3" applyFont="1" applyFill="1" applyBorder="1" applyAlignment="1">
      <alignment horizontal="center" vertical="center" wrapText="1" justifyLastLine="1"/>
    </xf>
    <xf numFmtId="41" fontId="6" fillId="0" borderId="0" xfId="3" applyNumberFormat="1" applyFont="1" applyAlignment="1">
      <alignment horizontal="right" vertical="center"/>
    </xf>
    <xf numFmtId="41" fontId="6" fillId="0" borderId="15" xfId="3" applyNumberFormat="1" applyFont="1" applyBorder="1" applyAlignment="1" applyProtection="1">
      <alignment horizontal="right" vertical="center"/>
      <protection locked="0"/>
    </xf>
    <xf numFmtId="0" fontId="6" fillId="0" borderId="0" xfId="5" applyFont="1"/>
    <xf numFmtId="0" fontId="6" fillId="0" borderId="0" xfId="3" applyFont="1" applyAlignment="1">
      <alignment horizontal="distributed" vertical="center" justifyLastLine="1"/>
    </xf>
    <xf numFmtId="41" fontId="6" fillId="0" borderId="6" xfId="3" applyNumberFormat="1" applyFont="1" applyBorder="1" applyAlignment="1" applyProtection="1">
      <alignment horizontal="right" vertical="center"/>
      <protection locked="0"/>
    </xf>
    <xf numFmtId="41" fontId="6" fillId="0" borderId="8" xfId="3" applyNumberFormat="1" applyFont="1" applyBorder="1" applyAlignment="1" applyProtection="1">
      <alignment horizontal="right" vertical="center"/>
      <protection locked="0"/>
    </xf>
    <xf numFmtId="0" fontId="20" fillId="0" borderId="0" xfId="5" applyFont="1" applyAlignment="1">
      <alignment vertical="center"/>
    </xf>
    <xf numFmtId="41" fontId="6" fillId="0" borderId="2" xfId="3" applyNumberFormat="1" applyFont="1" applyBorder="1" applyAlignment="1" applyProtection="1">
      <alignment horizontal="right" vertical="center"/>
      <protection locked="0"/>
    </xf>
    <xf numFmtId="49" fontId="12" fillId="0" borderId="0" xfId="1" applyNumberFormat="1" applyFont="1" applyAlignment="1">
      <alignment horizontal="right" vertical="center"/>
    </xf>
    <xf numFmtId="0" fontId="2" fillId="0" borderId="0" xfId="2" applyFont="1" applyAlignment="1">
      <alignment horizontal="left" vertical="center"/>
    </xf>
    <xf numFmtId="0" fontId="23"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9" fillId="2" borderId="8" xfId="4" applyFont="1" applyFill="1" applyBorder="1" applyAlignment="1">
      <alignment horizontal="center" vertical="center" wrapText="1"/>
    </xf>
    <xf numFmtId="0" fontId="9" fillId="2" borderId="11" xfId="4" applyFont="1" applyFill="1" applyBorder="1" applyAlignment="1">
      <alignment horizontal="center" vertical="center" wrapText="1"/>
    </xf>
    <xf numFmtId="0" fontId="9" fillId="2" borderId="14" xfId="4" applyFont="1" applyFill="1" applyBorder="1" applyAlignment="1">
      <alignment horizontal="center" vertical="center" wrapText="1"/>
    </xf>
    <xf numFmtId="41" fontId="6" fillId="0" borderId="13" xfId="3" applyNumberFormat="1" applyFont="1" applyBorder="1" applyAlignment="1" applyProtection="1">
      <alignment horizontal="right" vertical="center"/>
      <protection locked="0"/>
    </xf>
    <xf numFmtId="41" fontId="6" fillId="0" borderId="15" xfId="3" applyNumberFormat="1" applyFont="1" applyBorder="1" applyAlignment="1">
      <alignment horizontal="right" vertical="center"/>
    </xf>
    <xf numFmtId="41" fontId="6" fillId="0" borderId="12" xfId="3" applyNumberFormat="1" applyFont="1" applyBorder="1" applyAlignment="1" applyProtection="1">
      <alignment horizontal="right" vertical="center"/>
      <protection locked="0"/>
    </xf>
    <xf numFmtId="41" fontId="5" fillId="0" borderId="0" xfId="5" applyNumberFormat="1" applyFont="1" applyAlignment="1">
      <alignment horizontal="right" vertical="center"/>
    </xf>
    <xf numFmtId="41" fontId="5" fillId="0" borderId="15" xfId="5" applyNumberFormat="1" applyFont="1" applyBorder="1" applyAlignment="1">
      <alignment horizontal="right" vertical="center"/>
    </xf>
    <xf numFmtId="49" fontId="19" fillId="0" borderId="0" xfId="1" applyNumberFormat="1" applyFont="1" applyAlignment="1">
      <alignment vertical="top"/>
    </xf>
    <xf numFmtId="41" fontId="6" fillId="0" borderId="10" xfId="3" applyNumberFormat="1" applyFont="1" applyBorder="1" applyAlignment="1" applyProtection="1">
      <alignment horizontal="right" vertical="center"/>
      <protection locked="0"/>
    </xf>
    <xf numFmtId="41" fontId="6" fillId="0" borderId="9" xfId="3" applyNumberFormat="1" applyFont="1" applyBorder="1" applyAlignment="1" applyProtection="1">
      <alignment horizontal="right" vertical="center"/>
      <protection locked="0"/>
    </xf>
    <xf numFmtId="41" fontId="6" fillId="0" borderId="14" xfId="3" applyNumberFormat="1" applyFont="1" applyBorder="1" applyAlignment="1">
      <alignment horizontal="right" vertical="center"/>
    </xf>
    <xf numFmtId="41" fontId="6" fillId="0" borderId="7" xfId="3" applyNumberFormat="1" applyFont="1" applyBorder="1" applyAlignment="1" applyProtection="1">
      <alignment horizontal="right" vertical="center"/>
      <protection locked="0"/>
    </xf>
    <xf numFmtId="0" fontId="6" fillId="2" borderId="14" xfId="3" applyFont="1" applyFill="1" applyBorder="1" applyAlignment="1">
      <alignment horizontal="center" vertical="center" wrapText="1" justifyLastLine="1"/>
    </xf>
    <xf numFmtId="41" fontId="6" fillId="0" borderId="14" xfId="3" applyNumberFormat="1" applyFont="1" applyBorder="1" applyAlignment="1" applyProtection="1">
      <alignment horizontal="right" vertical="center"/>
      <protection locked="0"/>
    </xf>
    <xf numFmtId="41" fontId="6" fillId="0" borderId="9" xfId="3" applyNumberFormat="1" applyFont="1" applyBorder="1" applyAlignment="1">
      <alignment horizontal="right" vertical="center"/>
    </xf>
    <xf numFmtId="41" fontId="5" fillId="0" borderId="9" xfId="5" applyNumberFormat="1" applyFont="1" applyBorder="1" applyAlignment="1">
      <alignment horizontal="right" vertical="center"/>
    </xf>
    <xf numFmtId="41" fontId="5" fillId="0" borderId="14" xfId="5" applyNumberFormat="1" applyFont="1" applyBorder="1" applyAlignment="1">
      <alignment horizontal="right" vertical="center"/>
    </xf>
    <xf numFmtId="0" fontId="6" fillId="2" borderId="10" xfId="3" applyFont="1" applyFill="1" applyBorder="1" applyAlignment="1">
      <alignment horizontal="center" vertical="center" wrapText="1" justifyLastLine="1"/>
    </xf>
    <xf numFmtId="49" fontId="25" fillId="0" borderId="0" xfId="0" applyNumberFormat="1" applyFont="1" applyAlignment="1">
      <alignment vertical="top"/>
    </xf>
    <xf numFmtId="49" fontId="20" fillId="0" borderId="0" xfId="0" applyNumberFormat="1" applyFont="1" applyAlignment="1">
      <alignment vertical="top"/>
    </xf>
    <xf numFmtId="0" fontId="20" fillId="0" borderId="0" xfId="0" applyFont="1" applyAlignment="1">
      <alignment vertical="top"/>
    </xf>
    <xf numFmtId="0" fontId="5" fillId="0" borderId="0" xfId="4" applyFont="1" applyAlignment="1">
      <alignment vertical="top"/>
    </xf>
    <xf numFmtId="0" fontId="9" fillId="0" borderId="0" xfId="2" applyFont="1" applyAlignment="1">
      <alignment vertical="top"/>
    </xf>
    <xf numFmtId="0" fontId="6" fillId="0" borderId="0" xfId="0" applyFont="1" applyAlignment="1">
      <alignment vertical="top"/>
    </xf>
    <xf numFmtId="0" fontId="12" fillId="0" borderId="0" xfId="4" applyFont="1" applyAlignment="1">
      <alignment horizontal="center" vertical="center"/>
    </xf>
    <xf numFmtId="0" fontId="0" fillId="0" borderId="0" xfId="4" applyFont="1" applyAlignment="1">
      <alignment horizontal="left" vertical="top"/>
    </xf>
    <xf numFmtId="49" fontId="0" fillId="0" borderId="0" xfId="1" applyNumberFormat="1" applyFont="1" applyAlignment="1">
      <alignment vertical="top"/>
    </xf>
    <xf numFmtId="0" fontId="0" fillId="0" borderId="0" xfId="2" applyFont="1" applyAlignment="1">
      <alignment horizontal="left" vertical="center"/>
    </xf>
    <xf numFmtId="49" fontId="12" fillId="0" borderId="9" xfId="0" applyNumberFormat="1" applyFont="1" applyBorder="1" applyAlignment="1">
      <alignment vertical="center" shrinkToFit="1"/>
    </xf>
    <xf numFmtId="49" fontId="12" fillId="0" borderId="7" xfId="0" applyNumberFormat="1" applyFont="1" applyBorder="1" applyAlignment="1">
      <alignment vertical="center" shrinkToFit="1"/>
    </xf>
    <xf numFmtId="0" fontId="12" fillId="0" borderId="0" xfId="3" applyFont="1" applyAlignment="1">
      <alignment vertical="center"/>
    </xf>
    <xf numFmtId="0" fontId="6" fillId="2" borderId="8" xfId="3" applyFont="1" applyFill="1" applyBorder="1" applyAlignment="1">
      <alignment horizontal="center" vertical="center" wrapText="1" justifyLastLine="1"/>
    </xf>
    <xf numFmtId="41" fontId="5" fillId="0" borderId="4" xfId="5" applyNumberFormat="1" applyFont="1" applyBorder="1" applyAlignment="1">
      <alignment horizontal="right" vertical="center"/>
    </xf>
    <xf numFmtId="41" fontId="5" fillId="0" borderId="8" xfId="5" applyNumberFormat="1" applyFont="1" applyBorder="1" applyAlignment="1">
      <alignment horizontal="right" vertical="center"/>
    </xf>
    <xf numFmtId="0" fontId="6" fillId="2" borderId="7" xfId="0" applyFont="1" applyFill="1" applyBorder="1" applyAlignment="1">
      <alignment horizontal="center" vertical="center" wrapText="1" justifyLastLine="1"/>
    </xf>
    <xf numFmtId="0" fontId="6" fillId="2" borderId="12" xfId="0" applyFont="1" applyFill="1" applyBorder="1" applyAlignment="1">
      <alignment horizontal="center" vertical="center" wrapText="1" justifyLastLine="1"/>
    </xf>
    <xf numFmtId="41" fontId="6" fillId="0" borderId="9" xfId="0" applyNumberFormat="1" applyFont="1" applyBorder="1" applyProtection="1">
      <alignment vertical="center"/>
      <protection locked="0"/>
    </xf>
    <xf numFmtId="41" fontId="6" fillId="0" borderId="0" xfId="0" applyNumberFormat="1" applyFont="1" applyProtection="1">
      <alignment vertical="center"/>
      <protection locked="0"/>
    </xf>
    <xf numFmtId="41" fontId="6" fillId="0" borderId="16" xfId="0" applyNumberFormat="1" applyFont="1" applyBorder="1" applyProtection="1">
      <alignment vertical="center"/>
      <protection locked="0"/>
    </xf>
    <xf numFmtId="0" fontId="6" fillId="2" borderId="14" xfId="3" applyFont="1" applyFill="1" applyBorder="1" applyAlignment="1">
      <alignment horizontal="center" vertical="center" wrapText="1"/>
    </xf>
    <xf numFmtId="0" fontId="12" fillId="0" borderId="0" xfId="4" applyFont="1" applyAlignment="1">
      <alignment vertical="center"/>
    </xf>
    <xf numFmtId="0" fontId="20" fillId="0" borderId="0" xfId="4" applyFont="1" applyAlignment="1">
      <alignment vertical="center"/>
    </xf>
    <xf numFmtId="49" fontId="5" fillId="2" borderId="1" xfId="0" applyNumberFormat="1" applyFont="1" applyFill="1" applyBorder="1" applyAlignment="1">
      <alignment horizontal="center" vertical="center" justifyLastLine="1"/>
    </xf>
    <xf numFmtId="49" fontId="5" fillId="2" borderId="3" xfId="0" applyNumberFormat="1" applyFont="1" applyFill="1" applyBorder="1" applyAlignment="1">
      <alignment horizontal="center" vertical="center" justifyLastLine="1"/>
    </xf>
    <xf numFmtId="49" fontId="5" fillId="2" borderId="3" xfId="0" applyNumberFormat="1" applyFont="1" applyFill="1" applyBorder="1" applyAlignment="1">
      <alignment horizontal="left" vertical="center" justifyLastLine="1"/>
    </xf>
    <xf numFmtId="49" fontId="5" fillId="2" borderId="41" xfId="0" applyNumberFormat="1" applyFont="1" applyFill="1" applyBorder="1" applyAlignment="1">
      <alignment horizontal="left" vertical="center" justifyLastLine="1"/>
    </xf>
    <xf numFmtId="49" fontId="5" fillId="2" borderId="5" xfId="0" applyNumberFormat="1" applyFont="1" applyFill="1" applyBorder="1" applyAlignment="1">
      <alignment horizontal="left" vertical="center" justifyLastLine="1"/>
    </xf>
    <xf numFmtId="0" fontId="6" fillId="2" borderId="3" xfId="4" applyFont="1" applyFill="1" applyBorder="1" applyAlignment="1">
      <alignment horizontal="center" vertical="center" justifyLastLine="1"/>
    </xf>
    <xf numFmtId="0" fontId="6" fillId="2" borderId="4" xfId="4" applyFont="1" applyFill="1" applyBorder="1" applyAlignment="1">
      <alignment horizontal="left" vertical="center" justifyLastLine="1"/>
    </xf>
    <xf numFmtId="0" fontId="6" fillId="2" borderId="6" xfId="4" applyFont="1" applyFill="1" applyBorder="1" applyAlignment="1">
      <alignment horizontal="left" vertical="center" justifyLastLine="1"/>
    </xf>
    <xf numFmtId="41" fontId="6" fillId="0" borderId="7" xfId="4" applyNumberFormat="1" applyFont="1" applyBorder="1" applyAlignment="1">
      <alignment horizontal="right" vertical="center"/>
    </xf>
    <xf numFmtId="41" fontId="6" fillId="0" borderId="42" xfId="3" applyNumberFormat="1" applyFont="1" applyBorder="1" applyAlignment="1">
      <alignment horizontal="right" vertical="center"/>
    </xf>
    <xf numFmtId="0" fontId="22" fillId="0" borderId="0" xfId="4" applyFont="1" applyAlignment="1">
      <alignment horizontal="center" vertical="center" wrapText="1"/>
    </xf>
    <xf numFmtId="0" fontId="6" fillId="5" borderId="5" xfId="4" applyFont="1" applyFill="1" applyBorder="1" applyAlignment="1">
      <alignment horizontal="center" vertical="center" justifyLastLine="1"/>
    </xf>
    <xf numFmtId="41" fontId="6" fillId="5" borderId="5" xfId="4" applyNumberFormat="1" applyFont="1" applyFill="1" applyBorder="1" applyAlignment="1">
      <alignment horizontal="right" vertical="center"/>
    </xf>
    <xf numFmtId="41" fontId="6" fillId="5" borderId="5" xfId="2" applyNumberFormat="1" applyFont="1" applyFill="1" applyBorder="1" applyAlignment="1">
      <alignment horizontal="right" vertical="center"/>
    </xf>
    <xf numFmtId="41" fontId="6" fillId="0" borderId="1" xfId="2" applyNumberFormat="1" applyFont="1" applyBorder="1" applyAlignment="1">
      <alignment horizontal="right" vertical="center"/>
    </xf>
    <xf numFmtId="41" fontId="6" fillId="0" borderId="3" xfId="2" applyNumberFormat="1" applyFont="1" applyBorder="1" applyAlignment="1">
      <alignment horizontal="right" vertical="center"/>
    </xf>
    <xf numFmtId="41" fontId="6" fillId="5" borderId="7" xfId="0" applyNumberFormat="1" applyFont="1" applyFill="1" applyBorder="1" applyProtection="1">
      <alignment vertical="center"/>
      <protection locked="0"/>
    </xf>
    <xf numFmtId="0" fontId="12" fillId="2" borderId="15" xfId="3" applyFont="1" applyFill="1" applyBorder="1" applyAlignment="1">
      <alignment horizontal="center" vertical="top" textRotation="255" wrapText="1"/>
    </xf>
    <xf numFmtId="0" fontId="12" fillId="2" borderId="11" xfId="3" applyFont="1" applyFill="1" applyBorder="1" applyAlignment="1">
      <alignment horizontal="center" vertical="top" textRotation="255" wrapText="1"/>
    </xf>
    <xf numFmtId="0" fontId="12" fillId="2" borderId="8" xfId="3" applyFont="1" applyFill="1" applyBorder="1" applyAlignment="1">
      <alignment horizontal="center" vertical="top" textRotation="255" wrapText="1"/>
    </xf>
    <xf numFmtId="177" fontId="12" fillId="0" borderId="2" xfId="3" applyNumberFormat="1" applyFont="1" applyBorder="1" applyAlignment="1">
      <alignment horizontal="right" vertical="center" shrinkToFit="1"/>
    </xf>
    <xf numFmtId="177" fontId="12" fillId="0" borderId="13" xfId="3" applyNumberFormat="1" applyFont="1" applyBorder="1" applyAlignment="1">
      <alignment horizontal="right" vertical="center" shrinkToFit="1"/>
    </xf>
    <xf numFmtId="177" fontId="12" fillId="0" borderId="23" xfId="3" applyNumberFormat="1" applyFont="1" applyBorder="1" applyAlignment="1">
      <alignment horizontal="right" vertical="center" shrinkToFit="1"/>
    </xf>
    <xf numFmtId="177" fontId="12" fillId="0" borderId="10" xfId="3" applyNumberFormat="1" applyFont="1" applyBorder="1" applyAlignment="1">
      <alignment horizontal="right" vertical="center" shrinkToFit="1"/>
    </xf>
    <xf numFmtId="177" fontId="12" fillId="0" borderId="4" xfId="3" applyNumberFormat="1" applyFont="1" applyBorder="1" applyAlignment="1">
      <alignment horizontal="right" vertical="center" shrinkToFit="1"/>
    </xf>
    <xf numFmtId="177" fontId="12" fillId="0" borderId="0" xfId="3" applyNumberFormat="1" applyFont="1" applyAlignment="1">
      <alignment horizontal="right" vertical="center" shrinkToFit="1"/>
    </xf>
    <xf numFmtId="177" fontId="12" fillId="0" borderId="24" xfId="3" applyNumberFormat="1" applyFont="1" applyBorder="1" applyAlignment="1">
      <alignment horizontal="right" vertical="center" shrinkToFit="1"/>
    </xf>
    <xf numFmtId="177" fontId="12" fillId="0" borderId="9" xfId="3" applyNumberFormat="1" applyFont="1" applyBorder="1" applyAlignment="1">
      <alignment horizontal="right" vertical="center" shrinkToFit="1"/>
    </xf>
    <xf numFmtId="0" fontId="12" fillId="2" borderId="11" xfId="3" applyFont="1" applyFill="1" applyBorder="1" applyAlignment="1">
      <alignment horizontal="center" vertical="top" textRotation="255" shrinkToFit="1"/>
    </xf>
    <xf numFmtId="177" fontId="26" fillId="5" borderId="8" xfId="3" applyNumberFormat="1" applyFont="1" applyFill="1" applyBorder="1" applyAlignment="1">
      <alignment horizontal="right" vertical="center" shrinkToFit="1"/>
    </xf>
    <xf numFmtId="177" fontId="26" fillId="5" borderId="15" xfId="3" applyNumberFormat="1" applyFont="1" applyFill="1" applyBorder="1" applyAlignment="1">
      <alignment horizontal="right" vertical="center" shrinkToFit="1"/>
    </xf>
    <xf numFmtId="177" fontId="26" fillId="5" borderId="0" xfId="3" applyNumberFormat="1" applyFont="1" applyFill="1" applyAlignment="1">
      <alignment horizontal="right" vertical="center" shrinkToFit="1"/>
    </xf>
    <xf numFmtId="177" fontId="26" fillId="5" borderId="4" xfId="3" applyNumberFormat="1" applyFont="1" applyFill="1" applyBorder="1" applyAlignment="1">
      <alignment horizontal="right" vertical="center" shrinkToFit="1"/>
    </xf>
    <xf numFmtId="177" fontId="26" fillId="5" borderId="24" xfId="3" applyNumberFormat="1" applyFont="1" applyFill="1" applyBorder="1" applyAlignment="1">
      <alignment horizontal="right" vertical="center" shrinkToFit="1"/>
    </xf>
    <xf numFmtId="177" fontId="26" fillId="5" borderId="25" xfId="3" applyNumberFormat="1" applyFont="1" applyFill="1" applyBorder="1" applyAlignment="1">
      <alignment horizontal="right" vertical="center" shrinkToFit="1"/>
    </xf>
    <xf numFmtId="177" fontId="26" fillId="5" borderId="12" xfId="3" applyNumberFormat="1" applyFont="1" applyFill="1" applyBorder="1" applyAlignment="1">
      <alignment horizontal="right" vertical="center" shrinkToFit="1"/>
    </xf>
    <xf numFmtId="177" fontId="26" fillId="5" borderId="6" xfId="3" applyNumberFormat="1" applyFont="1" applyFill="1" applyBorder="1" applyAlignment="1">
      <alignment horizontal="right" vertical="center" shrinkToFit="1"/>
    </xf>
    <xf numFmtId="177" fontId="26" fillId="5" borderId="7" xfId="3" applyNumberFormat="1" applyFont="1" applyFill="1" applyBorder="1" applyAlignment="1">
      <alignment horizontal="right" vertical="center" shrinkToFit="1"/>
    </xf>
    <xf numFmtId="177" fontId="26" fillId="5" borderId="4" xfId="3" applyNumberFormat="1" applyFont="1" applyFill="1" applyBorder="1" applyAlignment="1" applyProtection="1">
      <alignment horizontal="right" vertical="center" shrinkToFit="1"/>
      <protection locked="0"/>
    </xf>
    <xf numFmtId="177" fontId="26" fillId="5" borderId="0" xfId="3" applyNumberFormat="1" applyFont="1" applyFill="1" applyAlignment="1" applyProtection="1">
      <alignment horizontal="right" vertical="center" shrinkToFit="1"/>
      <protection locked="0"/>
    </xf>
    <xf numFmtId="177" fontId="26" fillId="5" borderId="24" xfId="3" applyNumberFormat="1" applyFont="1" applyFill="1" applyBorder="1" applyAlignment="1" applyProtection="1">
      <alignment horizontal="right" vertical="center" shrinkToFit="1"/>
      <protection locked="0"/>
    </xf>
    <xf numFmtId="177" fontId="26" fillId="5" borderId="9" xfId="3" applyNumberFormat="1" applyFont="1" applyFill="1" applyBorder="1" applyAlignment="1" applyProtection="1">
      <alignment horizontal="right" vertical="center" shrinkToFit="1"/>
      <protection locked="0"/>
    </xf>
    <xf numFmtId="177" fontId="26" fillId="5" borderId="12" xfId="3" applyNumberFormat="1" applyFont="1" applyFill="1" applyBorder="1" applyAlignment="1" applyProtection="1">
      <alignment horizontal="right" vertical="center" shrinkToFit="1"/>
      <protection locked="0"/>
    </xf>
    <xf numFmtId="177" fontId="26" fillId="5" borderId="6" xfId="3" applyNumberFormat="1" applyFont="1" applyFill="1" applyBorder="1" applyAlignment="1" applyProtection="1">
      <alignment horizontal="right" vertical="center" shrinkToFit="1"/>
      <protection locked="0"/>
    </xf>
    <xf numFmtId="177" fontId="26" fillId="5" borderId="7" xfId="3" applyNumberFormat="1" applyFont="1" applyFill="1" applyBorder="1" applyAlignment="1" applyProtection="1">
      <alignment horizontal="right" vertical="center" shrinkToFit="1"/>
      <protection locked="0"/>
    </xf>
    <xf numFmtId="177" fontId="26" fillId="5" borderId="15" xfId="3" applyNumberFormat="1" applyFont="1" applyFill="1" applyBorder="1" applyAlignment="1" applyProtection="1">
      <alignment horizontal="right" vertical="center" shrinkToFit="1"/>
      <protection locked="0"/>
    </xf>
    <xf numFmtId="177" fontId="26" fillId="5" borderId="14" xfId="3" applyNumberFormat="1" applyFont="1" applyFill="1" applyBorder="1" applyAlignment="1" applyProtection="1">
      <alignment horizontal="right" vertical="center" shrinkToFit="1"/>
      <protection locked="0"/>
    </xf>
    <xf numFmtId="0" fontId="12" fillId="5" borderId="0" xfId="3" applyFont="1" applyFill="1" applyAlignment="1">
      <alignment horizontal="center" vertical="center" textRotation="255" wrapText="1"/>
    </xf>
    <xf numFmtId="0" fontId="12" fillId="5" borderId="0" xfId="3" applyFont="1" applyFill="1" applyAlignment="1">
      <alignment horizontal="center" vertical="top" textRotation="255" wrapText="1"/>
    </xf>
    <xf numFmtId="0" fontId="12" fillId="5" borderId="4" xfId="3" applyFont="1" applyFill="1" applyBorder="1" applyAlignment="1">
      <alignment horizontal="center" vertical="top" textRotation="255" wrapText="1"/>
    </xf>
    <xf numFmtId="0" fontId="12" fillId="5" borderId="9" xfId="3" applyFont="1" applyFill="1" applyBorder="1" applyAlignment="1">
      <alignment horizontal="center" vertical="top" textRotation="255" wrapText="1"/>
    </xf>
    <xf numFmtId="0" fontId="12" fillId="5" borderId="9" xfId="3" applyFont="1" applyFill="1" applyBorder="1" applyAlignment="1">
      <alignment horizontal="center" vertical="top" textRotation="255" shrinkToFit="1"/>
    </xf>
    <xf numFmtId="0" fontId="12" fillId="5" borderId="52" xfId="3" applyFont="1" applyFill="1" applyBorder="1" applyAlignment="1">
      <alignment horizontal="center" vertical="top" textRotation="255" wrapText="1"/>
    </xf>
    <xf numFmtId="0" fontId="12" fillId="2" borderId="2" xfId="3" applyFont="1" applyFill="1" applyBorder="1" applyAlignment="1">
      <alignment horizontal="center" vertical="top" textRotation="255" wrapText="1"/>
    </xf>
    <xf numFmtId="0" fontId="12" fillId="2" borderId="1" xfId="3" applyFont="1" applyFill="1" applyBorder="1" applyAlignment="1">
      <alignment horizontal="center" vertical="top" textRotation="255" wrapText="1"/>
    </xf>
    <xf numFmtId="0" fontId="12" fillId="2" borderId="10" xfId="3" applyFont="1" applyFill="1" applyBorder="1" applyAlignment="1">
      <alignment horizontal="center" vertical="top" textRotation="255" wrapText="1"/>
    </xf>
    <xf numFmtId="0" fontId="12" fillId="2" borderId="13" xfId="3" applyFont="1" applyFill="1" applyBorder="1" applyAlignment="1">
      <alignment horizontal="center" vertical="top" textRotation="255" wrapText="1"/>
    </xf>
    <xf numFmtId="0" fontId="12" fillId="2" borderId="1" xfId="3" applyFont="1" applyFill="1" applyBorder="1" applyAlignment="1">
      <alignment horizontal="center" vertical="top" textRotation="255" shrinkToFit="1"/>
    </xf>
    <xf numFmtId="0" fontId="12" fillId="5" borderId="30" xfId="3" applyFont="1" applyFill="1" applyBorder="1" applyAlignment="1">
      <alignment horizontal="center" vertical="center" textRotation="255" wrapText="1"/>
    </xf>
    <xf numFmtId="0" fontId="12" fillId="5" borderId="45" xfId="3" applyFont="1" applyFill="1" applyBorder="1" applyAlignment="1">
      <alignment horizontal="center" vertical="top" textRotation="255" wrapText="1"/>
    </xf>
    <xf numFmtId="0" fontId="12" fillId="5" borderId="30" xfId="3" applyFont="1" applyFill="1" applyBorder="1" applyAlignment="1">
      <alignment horizontal="center" vertical="top" textRotation="255" wrapText="1"/>
    </xf>
    <xf numFmtId="0" fontId="12" fillId="5" borderId="54" xfId="3" applyFont="1" applyFill="1" applyBorder="1" applyAlignment="1">
      <alignment horizontal="center" vertical="top" textRotation="255" wrapText="1"/>
    </xf>
    <xf numFmtId="0" fontId="12" fillId="5" borderId="54" xfId="3" applyFont="1" applyFill="1" applyBorder="1" applyAlignment="1">
      <alignment horizontal="center" vertical="top" textRotation="255" shrinkToFit="1"/>
    </xf>
    <xf numFmtId="0" fontId="12" fillId="5" borderId="31" xfId="3" applyFont="1" applyFill="1" applyBorder="1" applyAlignment="1">
      <alignment horizontal="center" vertical="top" textRotation="255" wrapText="1"/>
    </xf>
    <xf numFmtId="177" fontId="26" fillId="0" borderId="0" xfId="3" applyNumberFormat="1" applyFont="1" applyAlignment="1">
      <alignment horizontal="right" vertical="center" shrinkToFit="1"/>
    </xf>
    <xf numFmtId="177" fontId="5" fillId="0" borderId="10" xfId="0" applyNumberFormat="1" applyFont="1" applyBorder="1">
      <alignment vertical="center"/>
    </xf>
    <xf numFmtId="177" fontId="5" fillId="0" borderId="1" xfId="0" applyNumberFormat="1" applyFont="1" applyBorder="1">
      <alignment vertical="center"/>
    </xf>
    <xf numFmtId="177" fontId="5" fillId="0" borderId="9" xfId="0" applyNumberFormat="1" applyFont="1" applyBorder="1">
      <alignment vertical="center"/>
    </xf>
    <xf numFmtId="177" fontId="5" fillId="0" borderId="3" xfId="0" applyNumberFormat="1" applyFont="1" applyBorder="1">
      <alignment vertical="center"/>
    </xf>
    <xf numFmtId="0" fontId="5" fillId="2" borderId="7" xfId="0" applyFont="1" applyFill="1" applyBorder="1" applyAlignment="1">
      <alignment horizontal="center" vertical="top" textRotation="255" wrapText="1" indent="1"/>
    </xf>
    <xf numFmtId="177" fontId="5" fillId="0" borderId="9" xfId="0" applyNumberFormat="1" applyFont="1" applyBorder="1" applyAlignment="1">
      <alignment vertical="center" shrinkToFit="1"/>
    </xf>
    <xf numFmtId="177" fontId="5" fillId="0" borderId="3" xfId="0" applyNumberFormat="1" applyFont="1" applyBorder="1" applyAlignment="1">
      <alignment vertical="center" shrinkToFit="1"/>
    </xf>
    <xf numFmtId="177" fontId="5" fillId="0" borderId="9" xfId="0" applyNumberFormat="1" applyFont="1" applyBorder="1" applyAlignment="1">
      <alignment horizontal="right" vertical="center" shrinkToFit="1"/>
    </xf>
    <xf numFmtId="177" fontId="5" fillId="0" borderId="55" xfId="0" applyNumberFormat="1" applyFont="1" applyBorder="1" applyAlignment="1">
      <alignment vertical="center" shrinkToFit="1"/>
    </xf>
    <xf numFmtId="177" fontId="5" fillId="0" borderId="52" xfId="0" applyNumberFormat="1" applyFont="1" applyBorder="1" applyAlignment="1">
      <alignment vertical="center" shrinkToFit="1"/>
    </xf>
    <xf numFmtId="177" fontId="5" fillId="0" borderId="11" xfId="0" applyNumberFormat="1" applyFont="1" applyBorder="1" applyAlignment="1">
      <alignment vertical="center" shrinkToFit="1"/>
    </xf>
    <xf numFmtId="177" fontId="5" fillId="0" borderId="54" xfId="0" applyNumberFormat="1" applyFont="1" applyBorder="1" applyAlignment="1">
      <alignment vertical="center" shrinkToFit="1"/>
    </xf>
    <xf numFmtId="177" fontId="5" fillId="0" borderId="31" xfId="0" applyNumberFormat="1" applyFont="1" applyBorder="1" applyAlignment="1">
      <alignment vertical="center" shrinkToFit="1"/>
    </xf>
    <xf numFmtId="177" fontId="5" fillId="0" borderId="37" xfId="0" applyNumberFormat="1" applyFont="1" applyBorder="1" applyAlignment="1">
      <alignment vertical="center" shrinkToFit="1"/>
    </xf>
    <xf numFmtId="177" fontId="5" fillId="0" borderId="59" xfId="0" applyNumberFormat="1" applyFont="1" applyBorder="1" applyAlignment="1">
      <alignment vertical="center" shrinkToFit="1"/>
    </xf>
    <xf numFmtId="0" fontId="6" fillId="0" borderId="60" xfId="0" applyFont="1" applyBorder="1">
      <alignment vertical="center"/>
    </xf>
    <xf numFmtId="0" fontId="6" fillId="0" borderId="61" xfId="0" applyFont="1" applyBorder="1">
      <alignment vertical="center"/>
    </xf>
    <xf numFmtId="0" fontId="6" fillId="0" borderId="62" xfId="0" applyFont="1" applyBorder="1">
      <alignment vertical="center"/>
    </xf>
    <xf numFmtId="177" fontId="5" fillId="5" borderId="13" xfId="0" applyNumberFormat="1" applyFont="1" applyFill="1" applyBorder="1" applyAlignment="1">
      <alignment vertical="center" shrinkToFit="1"/>
    </xf>
    <xf numFmtId="177" fontId="5" fillId="5" borderId="50" xfId="0" applyNumberFormat="1" applyFont="1" applyFill="1" applyBorder="1" applyAlignment="1">
      <alignment vertical="center" shrinkToFit="1"/>
    </xf>
    <xf numFmtId="177" fontId="5" fillId="5" borderId="0" xfId="0" applyNumberFormat="1" applyFont="1" applyFill="1" applyAlignment="1">
      <alignment vertical="center" shrinkToFit="1"/>
    </xf>
    <xf numFmtId="177" fontId="5" fillId="5" borderId="52" xfId="0" applyNumberFormat="1" applyFont="1" applyFill="1" applyBorder="1" applyAlignment="1">
      <alignment vertical="center" shrinkToFit="1"/>
    </xf>
    <xf numFmtId="177" fontId="5" fillId="5" borderId="33" xfId="0" applyNumberFormat="1" applyFont="1" applyFill="1" applyBorder="1" applyAlignment="1">
      <alignment vertical="center" shrinkToFit="1"/>
    </xf>
    <xf numFmtId="177" fontId="5" fillId="5" borderId="34" xfId="0" applyNumberFormat="1" applyFont="1" applyFill="1" applyBorder="1" applyAlignment="1">
      <alignment vertical="center" shrinkToFit="1"/>
    </xf>
    <xf numFmtId="177" fontId="5" fillId="5" borderId="27" xfId="0" applyNumberFormat="1" applyFont="1" applyFill="1" applyBorder="1" applyAlignment="1">
      <alignment horizontal="right" vertical="center" shrinkToFit="1"/>
    </xf>
    <xf numFmtId="177" fontId="5" fillId="5" borderId="63" xfId="0" applyNumberFormat="1" applyFont="1" applyFill="1" applyBorder="1" applyAlignment="1">
      <alignment horizontal="right" vertical="center" shrinkToFit="1"/>
    </xf>
    <xf numFmtId="49" fontId="5" fillId="5" borderId="5" xfId="0" applyNumberFormat="1" applyFont="1" applyFill="1" applyBorder="1" applyAlignment="1">
      <alignment horizontal="center" vertical="center" justifyLastLine="1"/>
    </xf>
    <xf numFmtId="177" fontId="5" fillId="5" borderId="7" xfId="0" applyNumberFormat="1" applyFont="1" applyFill="1" applyBorder="1">
      <alignment vertical="center"/>
    </xf>
    <xf numFmtId="177" fontId="5" fillId="5" borderId="9" xfId="0" applyNumberFormat="1" applyFont="1" applyFill="1" applyBorder="1" applyAlignment="1">
      <alignment horizontal="right" vertical="center"/>
    </xf>
    <xf numFmtId="177" fontId="5" fillId="5" borderId="9" xfId="0" applyNumberFormat="1" applyFont="1" applyFill="1" applyBorder="1">
      <alignment vertical="center"/>
    </xf>
    <xf numFmtId="177" fontId="5" fillId="5" borderId="18" xfId="0" applyNumberFormat="1" applyFont="1" applyFill="1" applyBorder="1" applyAlignment="1">
      <alignment horizontal="right" vertical="center"/>
    </xf>
    <xf numFmtId="177" fontId="5" fillId="5" borderId="18" xfId="0" applyNumberFormat="1" applyFont="1" applyFill="1" applyBorder="1">
      <alignment vertical="center"/>
    </xf>
    <xf numFmtId="177" fontId="5" fillId="5" borderId="5" xfId="0" applyNumberFormat="1" applyFont="1" applyFill="1" applyBorder="1">
      <alignment vertical="center"/>
    </xf>
    <xf numFmtId="41" fontId="6" fillId="5" borderId="4" xfId="3" applyNumberFormat="1" applyFont="1" applyFill="1" applyBorder="1" applyAlignment="1">
      <alignment horizontal="right" vertical="center"/>
    </xf>
    <xf numFmtId="41" fontId="6" fillId="5" borderId="13" xfId="3" applyNumberFormat="1" applyFont="1" applyFill="1" applyBorder="1" applyAlignment="1" applyProtection="1">
      <alignment horizontal="right" vertical="center"/>
      <protection locked="0"/>
    </xf>
    <xf numFmtId="41" fontId="6" fillId="5" borderId="10" xfId="3" applyNumberFormat="1" applyFont="1" applyFill="1" applyBorder="1" applyAlignment="1" applyProtection="1">
      <alignment horizontal="right" vertical="center"/>
      <protection locked="0"/>
    </xf>
    <xf numFmtId="41" fontId="6" fillId="5" borderId="4" xfId="3" applyNumberFormat="1" applyFont="1" applyFill="1" applyBorder="1" applyAlignment="1" applyProtection="1">
      <alignment horizontal="right" vertical="center"/>
      <protection locked="0"/>
    </xf>
    <xf numFmtId="41" fontId="6" fillId="5" borderId="0" xfId="3" applyNumberFormat="1" applyFont="1" applyFill="1" applyAlignment="1" applyProtection="1">
      <alignment horizontal="right" vertical="center"/>
      <protection locked="0"/>
    </xf>
    <xf numFmtId="41" fontId="6" fillId="5" borderId="9" xfId="3" applyNumberFormat="1" applyFont="1" applyFill="1" applyBorder="1" applyAlignment="1" applyProtection="1">
      <alignment horizontal="right" vertical="center"/>
      <protection locked="0"/>
    </xf>
    <xf numFmtId="41" fontId="6" fillId="5" borderId="8" xfId="3" applyNumberFormat="1" applyFont="1" applyFill="1" applyBorder="1" applyAlignment="1">
      <alignment horizontal="right" vertical="center"/>
    </xf>
    <xf numFmtId="41" fontId="6" fillId="5" borderId="6" xfId="3" applyNumberFormat="1" applyFont="1" applyFill="1" applyBorder="1" applyAlignment="1">
      <alignment horizontal="right" vertical="center"/>
    </xf>
    <xf numFmtId="41" fontId="6" fillId="5" borderId="1" xfId="3" applyNumberFormat="1" applyFont="1" applyFill="1" applyBorder="1" applyAlignment="1" applyProtection="1">
      <alignment horizontal="right" vertical="center"/>
      <protection locked="0"/>
    </xf>
    <xf numFmtId="41" fontId="6" fillId="5" borderId="2" xfId="3" applyNumberFormat="1" applyFont="1" applyFill="1" applyBorder="1" applyAlignment="1">
      <alignment horizontal="right" vertical="center"/>
    </xf>
    <xf numFmtId="41" fontId="6" fillId="5" borderId="13" xfId="3" applyNumberFormat="1" applyFont="1" applyFill="1" applyBorder="1" applyAlignment="1">
      <alignment horizontal="right" vertical="center"/>
    </xf>
    <xf numFmtId="41" fontId="6" fillId="5" borderId="10" xfId="3" applyNumberFormat="1" applyFont="1" applyFill="1" applyBorder="1" applyAlignment="1">
      <alignment horizontal="right" vertical="center"/>
    </xf>
    <xf numFmtId="41" fontId="6" fillId="5" borderId="3" xfId="3" applyNumberFormat="1" applyFont="1" applyFill="1" applyBorder="1" applyAlignment="1" applyProtection="1">
      <alignment horizontal="right" vertical="center"/>
      <protection locked="0"/>
    </xf>
    <xf numFmtId="41" fontId="6" fillId="5" borderId="11" xfId="3" applyNumberFormat="1" applyFont="1" applyFill="1" applyBorder="1" applyAlignment="1" applyProtection="1">
      <alignment horizontal="right" vertical="center"/>
      <protection locked="0"/>
    </xf>
    <xf numFmtId="41" fontId="6" fillId="0" borderId="13" xfId="4" applyNumberFormat="1" applyFont="1" applyBorder="1" applyAlignment="1">
      <alignment horizontal="center" vertical="center"/>
    </xf>
    <xf numFmtId="41" fontId="6" fillId="0" borderId="1" xfId="4" applyNumberFormat="1" applyFont="1" applyBorder="1" applyAlignment="1">
      <alignment horizontal="center" vertical="center" wrapText="1"/>
    </xf>
    <xf numFmtId="41" fontId="6" fillId="0" borderId="10" xfId="4" applyNumberFormat="1" applyFont="1" applyBorder="1" applyAlignment="1">
      <alignment horizontal="center" vertical="center" wrapText="1"/>
    </xf>
    <xf numFmtId="41" fontId="6" fillId="0" borderId="3" xfId="4" applyNumberFormat="1" applyFont="1" applyBorder="1" applyAlignment="1">
      <alignment horizontal="center" vertical="center"/>
    </xf>
    <xf numFmtId="41" fontId="6" fillId="0" borderId="0" xfId="4" applyNumberFormat="1" applyFont="1" applyAlignment="1">
      <alignment horizontal="center" vertical="center"/>
    </xf>
    <xf numFmtId="41" fontId="6" fillId="0" borderId="3" xfId="4" applyNumberFormat="1" applyFont="1" applyBorder="1" applyAlignment="1">
      <alignment horizontal="center" vertical="center" wrapText="1"/>
    </xf>
    <xf numFmtId="41" fontId="6" fillId="0" borderId="9" xfId="4" applyNumberFormat="1" applyFont="1" applyBorder="1" applyAlignment="1">
      <alignment horizontal="center" vertical="center" wrapText="1"/>
    </xf>
    <xf numFmtId="41" fontId="16" fillId="0" borderId="0" xfId="4" applyNumberFormat="1" applyFont="1" applyAlignment="1">
      <alignment horizontal="center" vertical="center" justifyLastLine="1"/>
    </xf>
    <xf numFmtId="41" fontId="16" fillId="0" borderId="0" xfId="4" applyNumberFormat="1" applyFont="1" applyAlignment="1">
      <alignment horizontal="center" vertical="center"/>
    </xf>
    <xf numFmtId="0" fontId="16" fillId="0" borderId="0" xfId="4" applyFont="1" applyAlignment="1">
      <alignment horizontal="center" vertical="center" justifyLastLine="1"/>
    </xf>
    <xf numFmtId="41" fontId="16" fillId="0" borderId="1" xfId="4" applyNumberFormat="1" applyFont="1" applyBorder="1" applyAlignment="1">
      <alignment horizontal="center" vertical="center" justifyLastLine="1"/>
    </xf>
    <xf numFmtId="41" fontId="16" fillId="0" borderId="1" xfId="4" applyNumberFormat="1" applyFont="1" applyBorder="1" applyAlignment="1">
      <alignment horizontal="center" vertical="center"/>
    </xf>
    <xf numFmtId="41" fontId="16" fillId="0" borderId="3" xfId="4" applyNumberFormat="1" applyFont="1" applyBorder="1" applyAlignment="1">
      <alignment horizontal="center" vertical="center" justifyLastLine="1"/>
    </xf>
    <xf numFmtId="41" fontId="16" fillId="0" borderId="3" xfId="4" applyNumberFormat="1" applyFont="1" applyBorder="1" applyAlignment="1">
      <alignment horizontal="center" vertical="center"/>
    </xf>
    <xf numFmtId="41" fontId="16" fillId="5" borderId="5" xfId="4" applyNumberFormat="1" applyFont="1" applyFill="1" applyBorder="1" applyAlignment="1">
      <alignment horizontal="center" vertical="center" justifyLastLine="1"/>
    </xf>
    <xf numFmtId="0" fontId="16" fillId="2" borderId="11" xfId="0" applyFont="1" applyFill="1" applyBorder="1" applyAlignment="1">
      <alignment horizontal="center" vertical="center" wrapText="1"/>
    </xf>
    <xf numFmtId="41" fontId="6" fillId="0" borderId="1" xfId="0" applyNumberFormat="1" applyFont="1" applyBorder="1" applyAlignment="1">
      <alignment horizontal="center" vertical="center"/>
    </xf>
    <xf numFmtId="41" fontId="6" fillId="0" borderId="3" xfId="0" applyNumberFormat="1" applyFont="1" applyBorder="1" applyAlignment="1">
      <alignment horizontal="center" vertical="center"/>
    </xf>
    <xf numFmtId="41" fontId="16" fillId="0" borderId="2" xfId="0" applyNumberFormat="1" applyFont="1" applyBorder="1" applyAlignment="1">
      <alignment horizontal="center" vertical="center" wrapText="1"/>
    </xf>
    <xf numFmtId="41" fontId="16" fillId="0" borderId="4" xfId="0" applyNumberFormat="1" applyFont="1" applyBorder="1" applyAlignment="1">
      <alignment horizontal="center" vertical="center" wrapText="1"/>
    </xf>
    <xf numFmtId="0" fontId="5" fillId="0" borderId="10" xfId="4" applyFont="1" applyBorder="1"/>
    <xf numFmtId="0" fontId="5" fillId="0" borderId="9" xfId="4" applyFont="1" applyBorder="1"/>
    <xf numFmtId="41" fontId="6" fillId="5" borderId="5" xfId="3" applyNumberFormat="1" applyFont="1" applyFill="1" applyBorder="1" applyAlignment="1" applyProtection="1">
      <alignment horizontal="right" vertical="center"/>
      <protection locked="0"/>
    </xf>
    <xf numFmtId="41" fontId="6" fillId="0" borderId="2" xfId="3" applyNumberFormat="1" applyFont="1" applyBorder="1" applyAlignment="1">
      <alignment horizontal="right" vertical="center"/>
    </xf>
    <xf numFmtId="0" fontId="6" fillId="0" borderId="0" xfId="5" applyFont="1" applyAlignment="1">
      <alignment vertical="center"/>
    </xf>
    <xf numFmtId="0" fontId="6" fillId="2" borderId="11" xfId="3" applyFont="1" applyFill="1" applyBorder="1" applyAlignment="1">
      <alignment horizontal="center" vertical="center" wrapText="1"/>
    </xf>
    <xf numFmtId="49" fontId="0" fillId="0" borderId="0" xfId="0" applyNumberFormat="1" applyAlignment="1">
      <alignment vertical="top"/>
    </xf>
    <xf numFmtId="0" fontId="12" fillId="0" borderId="0" xfId="5" applyFont="1" applyAlignment="1">
      <alignment vertical="center"/>
    </xf>
    <xf numFmtId="0" fontId="12" fillId="0" borderId="0" xfId="5" applyFont="1" applyAlignment="1">
      <alignment horizontal="right" vertical="center"/>
    </xf>
    <xf numFmtId="0" fontId="27" fillId="0" borderId="0" xfId="5" applyFont="1" applyAlignment="1">
      <alignment horizontal="center" vertical="top"/>
    </xf>
    <xf numFmtId="0" fontId="12" fillId="0" borderId="0" xfId="5" applyFont="1" applyAlignment="1">
      <alignment vertical="top"/>
    </xf>
    <xf numFmtId="41" fontId="6" fillId="5" borderId="2" xfId="3" applyNumberFormat="1" applyFont="1" applyFill="1" applyBorder="1" applyAlignment="1" applyProtection="1">
      <alignment horizontal="right" vertical="center"/>
      <protection locked="0"/>
    </xf>
    <xf numFmtId="41" fontId="6" fillId="5" borderId="6" xfId="3" applyNumberFormat="1" applyFont="1" applyFill="1" applyBorder="1" applyAlignment="1" applyProtection="1">
      <alignment horizontal="right" vertical="center"/>
      <protection locked="0"/>
    </xf>
    <xf numFmtId="41" fontId="6" fillId="5" borderId="12" xfId="3" applyNumberFormat="1" applyFont="1" applyFill="1" applyBorder="1" applyAlignment="1" applyProtection="1">
      <alignment horizontal="right" vertical="center"/>
      <protection locked="0"/>
    </xf>
    <xf numFmtId="41" fontId="6" fillId="5" borderId="7" xfId="3" applyNumberFormat="1" applyFont="1" applyFill="1" applyBorder="1" applyAlignment="1" applyProtection="1">
      <alignment horizontal="right" vertical="center"/>
      <protection locked="0"/>
    </xf>
    <xf numFmtId="41" fontId="6" fillId="5" borderId="12" xfId="3" applyNumberFormat="1" applyFont="1" applyFill="1" applyBorder="1" applyAlignment="1">
      <alignment horizontal="right" vertical="center"/>
    </xf>
    <xf numFmtId="41" fontId="6" fillId="5" borderId="7" xfId="3" applyNumberFormat="1" applyFont="1" applyFill="1" applyBorder="1" applyAlignment="1">
      <alignment horizontal="right" vertical="center"/>
    </xf>
    <xf numFmtId="0" fontId="24" fillId="0" borderId="0" xfId="2" applyFont="1" applyAlignment="1">
      <alignment vertical="center" shrinkToFit="1"/>
    </xf>
    <xf numFmtId="0" fontId="6" fillId="2" borderId="2" xfId="4" applyFont="1" applyFill="1" applyBorder="1" applyAlignment="1">
      <alignment horizontal="left" vertical="center" justifyLastLine="1"/>
    </xf>
    <xf numFmtId="41" fontId="6" fillId="0" borderId="10" xfId="4" applyNumberFormat="1" applyFont="1" applyBorder="1" applyAlignment="1">
      <alignment horizontal="right" vertical="center"/>
    </xf>
    <xf numFmtId="49" fontId="12" fillId="0" borderId="10" xfId="0" applyNumberFormat="1" applyFont="1" applyBorder="1" applyAlignment="1">
      <alignment vertical="center" shrinkToFit="1"/>
    </xf>
    <xf numFmtId="177" fontId="26" fillId="5" borderId="2" xfId="3" applyNumberFormat="1" applyFont="1" applyFill="1" applyBorder="1" applyAlignment="1" applyProtection="1">
      <alignment horizontal="right" vertical="center" shrinkToFit="1"/>
      <protection locked="0"/>
    </xf>
    <xf numFmtId="177" fontId="26" fillId="5" borderId="13" xfId="3" applyNumberFormat="1" applyFont="1" applyFill="1" applyBorder="1" applyAlignment="1" applyProtection="1">
      <alignment horizontal="right" vertical="center" shrinkToFit="1"/>
      <protection locked="0"/>
    </xf>
    <xf numFmtId="177" fontId="26" fillId="5" borderId="23" xfId="3" applyNumberFormat="1" applyFont="1" applyFill="1" applyBorder="1" applyAlignment="1">
      <alignment horizontal="right" vertical="center" shrinkToFit="1"/>
    </xf>
    <xf numFmtId="177" fontId="26" fillId="5" borderId="2" xfId="3" applyNumberFormat="1" applyFont="1" applyFill="1" applyBorder="1" applyAlignment="1">
      <alignment horizontal="right" vertical="center" shrinkToFit="1"/>
    </xf>
    <xf numFmtId="177" fontId="26" fillId="5" borderId="13" xfId="3" applyNumberFormat="1" applyFont="1" applyFill="1" applyBorder="1" applyAlignment="1">
      <alignment horizontal="right" vertical="center" shrinkToFit="1"/>
    </xf>
    <xf numFmtId="177" fontId="26" fillId="5" borderId="10" xfId="3" applyNumberFormat="1" applyFont="1" applyFill="1" applyBorder="1" applyAlignment="1" applyProtection="1">
      <alignment horizontal="right" vertical="center" shrinkToFit="1"/>
      <protection locked="0"/>
    </xf>
    <xf numFmtId="177" fontId="26" fillId="5" borderId="1" xfId="3" applyNumberFormat="1" applyFont="1" applyFill="1" applyBorder="1" applyAlignment="1">
      <alignment horizontal="right" vertical="center" shrinkToFit="1"/>
    </xf>
    <xf numFmtId="49" fontId="5" fillId="4" borderId="1" xfId="0" applyNumberFormat="1" applyFont="1" applyFill="1" applyBorder="1" applyAlignment="1">
      <alignment horizontal="left" vertical="center" justifyLastLine="1"/>
    </xf>
    <xf numFmtId="177" fontId="5" fillId="5" borderId="10" xfId="0" applyNumberFormat="1" applyFont="1" applyFill="1" applyBorder="1" applyAlignment="1">
      <alignment horizontal="right" vertical="center"/>
    </xf>
    <xf numFmtId="177" fontId="5" fillId="5" borderId="10" xfId="0" applyNumberFormat="1" applyFont="1" applyFill="1" applyBorder="1">
      <alignment vertical="center"/>
    </xf>
    <xf numFmtId="177" fontId="5" fillId="5" borderId="7" xfId="0" applyNumberFormat="1" applyFont="1" applyFill="1" applyBorder="1" applyAlignment="1">
      <alignment horizontal="right" vertical="center"/>
    </xf>
    <xf numFmtId="177" fontId="5" fillId="0" borderId="64" xfId="0" applyNumberFormat="1" applyFont="1" applyBorder="1" applyAlignment="1">
      <alignment vertical="center" shrinkToFit="1"/>
    </xf>
    <xf numFmtId="177" fontId="5" fillId="0" borderId="10" xfId="0" applyNumberFormat="1" applyFont="1" applyBorder="1" applyAlignment="1">
      <alignment vertical="center" shrinkToFit="1"/>
    </xf>
    <xf numFmtId="177" fontId="5" fillId="5" borderId="26" xfId="0" applyNumberFormat="1" applyFont="1" applyFill="1" applyBorder="1" applyAlignment="1">
      <alignment horizontal="right" vertical="center" shrinkToFit="1"/>
    </xf>
    <xf numFmtId="177" fontId="5" fillId="0" borderId="50" xfId="0" applyNumberFormat="1" applyFont="1" applyBorder="1" applyAlignment="1">
      <alignment vertical="center" shrinkToFit="1"/>
    </xf>
    <xf numFmtId="177" fontId="5" fillId="0" borderId="35" xfId="0" applyNumberFormat="1" applyFont="1" applyBorder="1" applyAlignment="1">
      <alignment vertical="center" shrinkToFit="1"/>
    </xf>
    <xf numFmtId="177" fontId="5" fillId="0" borderId="7" xfId="0" applyNumberFormat="1" applyFont="1" applyBorder="1" applyAlignment="1">
      <alignment vertical="center" shrinkToFit="1"/>
    </xf>
    <xf numFmtId="177" fontId="5" fillId="5" borderId="28" xfId="0" applyNumberFormat="1" applyFont="1" applyFill="1" applyBorder="1" applyAlignment="1">
      <alignment horizontal="right" vertical="center" shrinkToFit="1"/>
    </xf>
    <xf numFmtId="177" fontId="5" fillId="0" borderId="7" xfId="0" applyNumberFormat="1" applyFont="1" applyBorder="1" applyAlignment="1">
      <alignment horizontal="right" vertical="center" shrinkToFit="1"/>
    </xf>
    <xf numFmtId="177" fontId="5" fillId="0" borderId="65" xfId="0" applyNumberFormat="1" applyFont="1" applyBorder="1" applyAlignment="1">
      <alignment vertical="center" shrinkToFit="1"/>
    </xf>
    <xf numFmtId="0" fontId="6" fillId="0" borderId="0" xfId="2" applyFont="1" applyAlignment="1">
      <alignment vertical="center"/>
    </xf>
    <xf numFmtId="177" fontId="9" fillId="5" borderId="11" xfId="1" applyNumberFormat="1" applyFont="1" applyFill="1" applyBorder="1" applyAlignment="1">
      <alignment horizontal="center" vertical="center" shrinkToFit="1"/>
    </xf>
    <xf numFmtId="177" fontId="9" fillId="5" borderId="8" xfId="1" applyNumberFormat="1" applyFont="1" applyFill="1" applyBorder="1" applyAlignment="1">
      <alignment horizontal="center" vertical="center" shrinkToFit="1"/>
    </xf>
    <xf numFmtId="177" fontId="9" fillId="5" borderId="15" xfId="1" applyNumberFormat="1" applyFont="1" applyFill="1" applyBorder="1" applyAlignment="1">
      <alignment horizontal="center" vertical="center" shrinkToFit="1"/>
    </xf>
    <xf numFmtId="177" fontId="9" fillId="5" borderId="14" xfId="1" applyNumberFormat="1" applyFont="1" applyFill="1" applyBorder="1" applyAlignment="1">
      <alignment horizontal="center" vertical="center" shrinkToFit="1"/>
    </xf>
    <xf numFmtId="0" fontId="9" fillId="6" borderId="3" xfId="2" applyFont="1" applyFill="1" applyBorder="1" applyAlignment="1">
      <alignment horizontal="center" vertical="center" shrinkToFit="1"/>
    </xf>
    <xf numFmtId="0" fontId="9" fillId="2" borderId="4" xfId="2" applyFont="1" applyFill="1" applyBorder="1" applyAlignment="1">
      <alignment horizontal="left" vertical="center" shrinkToFit="1"/>
    </xf>
    <xf numFmtId="177" fontId="9" fillId="5" borderId="3" xfId="0" applyNumberFormat="1" applyFont="1" applyFill="1" applyBorder="1" applyAlignment="1" applyProtection="1">
      <alignment vertical="center" shrinkToFit="1"/>
      <protection locked="0"/>
    </xf>
    <xf numFmtId="177" fontId="9" fillId="5" borderId="0" xfId="0" applyNumberFormat="1" applyFont="1" applyFill="1" applyAlignment="1" applyProtection="1">
      <alignment vertical="center" shrinkToFit="1"/>
      <protection locked="0"/>
    </xf>
    <xf numFmtId="0" fontId="9" fillId="6" borderId="5" xfId="2" applyFont="1" applyFill="1" applyBorder="1" applyAlignment="1">
      <alignment horizontal="center" vertical="center" shrinkToFit="1"/>
    </xf>
    <xf numFmtId="0" fontId="9" fillId="2" borderId="6" xfId="2" applyFont="1" applyFill="1" applyBorder="1" applyAlignment="1">
      <alignment horizontal="left" vertical="center" shrinkToFit="1"/>
    </xf>
    <xf numFmtId="177" fontId="9" fillId="5" borderId="1" xfId="0" applyNumberFormat="1" applyFont="1" applyFill="1" applyBorder="1" applyAlignment="1" applyProtection="1">
      <alignment vertical="center" shrinkToFit="1"/>
      <protection locked="0"/>
    </xf>
    <xf numFmtId="177" fontId="9" fillId="5" borderId="13" xfId="0" applyNumberFormat="1" applyFont="1" applyFill="1" applyBorder="1" applyAlignment="1" applyProtection="1">
      <alignment vertical="center" shrinkToFit="1"/>
      <protection locked="0"/>
    </xf>
    <xf numFmtId="177" fontId="9" fillId="5" borderId="5" xfId="0" applyNumberFormat="1" applyFont="1" applyFill="1" applyBorder="1" applyAlignment="1" applyProtection="1">
      <alignment vertical="center" shrinkToFit="1"/>
      <protection locked="0"/>
    </xf>
    <xf numFmtId="177" fontId="9" fillId="5" borderId="12" xfId="0" applyNumberFormat="1" applyFont="1" applyFill="1" applyBorder="1" applyAlignment="1" applyProtection="1">
      <alignment vertical="center" shrinkToFit="1"/>
      <protection locked="0"/>
    </xf>
    <xf numFmtId="0" fontId="9" fillId="6" borderId="1" xfId="2" applyFont="1" applyFill="1" applyBorder="1" applyAlignment="1">
      <alignment horizontal="center" vertical="center" shrinkToFit="1"/>
    </xf>
    <xf numFmtId="177" fontId="9" fillId="5" borderId="10" xfId="0" applyNumberFormat="1" applyFont="1" applyFill="1" applyBorder="1" applyAlignment="1" applyProtection="1">
      <alignment vertical="center" shrinkToFit="1"/>
      <protection locked="0"/>
    </xf>
    <xf numFmtId="177" fontId="9" fillId="5" borderId="9" xfId="0" applyNumberFormat="1" applyFont="1" applyFill="1" applyBorder="1" applyAlignment="1" applyProtection="1">
      <alignment vertical="center" shrinkToFit="1"/>
      <protection locked="0"/>
    </xf>
    <xf numFmtId="0" fontId="9" fillId="2" borderId="4" xfId="0" applyFont="1" applyFill="1" applyBorder="1" applyAlignment="1">
      <alignment horizontal="left" vertical="center" shrinkToFit="1"/>
    </xf>
    <xf numFmtId="177" fontId="9" fillId="5" borderId="7" xfId="0" applyNumberFormat="1" applyFont="1" applyFill="1" applyBorder="1" applyAlignment="1" applyProtection="1">
      <alignment vertical="center" shrinkToFit="1"/>
      <protection locked="0"/>
    </xf>
    <xf numFmtId="0" fontId="9" fillId="2" borderId="2" xfId="2" applyFont="1" applyFill="1" applyBorder="1" applyAlignment="1">
      <alignment horizontal="left" vertical="center" shrinkToFit="1"/>
    </xf>
    <xf numFmtId="0" fontId="6" fillId="2" borderId="14" xfId="1" applyFont="1" applyFill="1" applyBorder="1" applyAlignment="1">
      <alignment horizontal="center" vertical="center" wrapText="1"/>
    </xf>
    <xf numFmtId="0" fontId="6" fillId="2" borderId="13" xfId="3" applyFont="1" applyFill="1" applyBorder="1" applyAlignment="1">
      <alignment horizontal="center" vertical="center" wrapText="1" justifyLastLine="1"/>
    </xf>
    <xf numFmtId="0" fontId="6" fillId="2" borderId="9" xfId="3" applyFont="1" applyFill="1" applyBorder="1" applyAlignment="1">
      <alignment horizontal="left" vertical="center" shrinkToFit="1"/>
    </xf>
    <xf numFmtId="0" fontId="6" fillId="2" borderId="7" xfId="3" applyFont="1" applyFill="1" applyBorder="1" applyAlignment="1">
      <alignment horizontal="left" vertical="center" shrinkToFit="1"/>
    </xf>
    <xf numFmtId="0" fontId="6" fillId="2" borderId="14" xfId="3" applyFont="1" applyFill="1" applyBorder="1" applyAlignment="1">
      <alignment horizontal="center" vertical="center" shrinkToFit="1"/>
    </xf>
    <xf numFmtId="0" fontId="6" fillId="2" borderId="10" xfId="3" applyFont="1" applyFill="1" applyBorder="1" applyAlignment="1">
      <alignment horizontal="left" vertical="center" shrinkToFit="1"/>
    </xf>
    <xf numFmtId="0" fontId="20" fillId="0" borderId="0" xfId="4" applyFont="1" applyAlignment="1">
      <alignment horizontal="center" vertical="center"/>
    </xf>
    <xf numFmtId="49" fontId="12" fillId="0" borderId="1" xfId="0" applyNumberFormat="1" applyFont="1" applyBorder="1" applyAlignment="1">
      <alignment vertical="center" shrinkToFit="1"/>
    </xf>
    <xf numFmtId="49" fontId="12" fillId="0" borderId="5" xfId="0" applyNumberFormat="1" applyFont="1" applyBorder="1" applyAlignment="1">
      <alignment vertical="center" shrinkToFit="1"/>
    </xf>
    <xf numFmtId="49" fontId="12" fillId="4" borderId="3" xfId="0" applyNumberFormat="1" applyFont="1" applyFill="1" applyBorder="1" applyAlignment="1">
      <alignment vertical="center" shrinkToFit="1"/>
    </xf>
    <xf numFmtId="49" fontId="12" fillId="0" borderId="3" xfId="0" applyNumberFormat="1" applyFont="1" applyBorder="1" applyAlignment="1">
      <alignment vertical="center" shrinkToFit="1"/>
    </xf>
    <xf numFmtId="177" fontId="26" fillId="5" borderId="3" xfId="3" applyNumberFormat="1" applyFont="1" applyFill="1" applyBorder="1" applyAlignment="1">
      <alignment horizontal="right" vertical="center" shrinkToFit="1"/>
    </xf>
    <xf numFmtId="177" fontId="26" fillId="5" borderId="5" xfId="3" applyNumberFormat="1" applyFont="1" applyFill="1" applyBorder="1" applyAlignment="1">
      <alignment horizontal="right" vertical="center" shrinkToFit="1"/>
    </xf>
    <xf numFmtId="178" fontId="29" fillId="7" borderId="8" xfId="3" applyNumberFormat="1" applyFont="1" applyFill="1" applyBorder="1" applyAlignment="1" applyProtection="1">
      <alignment horizontal="right"/>
      <protection locked="0"/>
    </xf>
    <xf numFmtId="0" fontId="29" fillId="2" borderId="69" xfId="3" applyFont="1" applyFill="1" applyBorder="1" applyAlignment="1">
      <alignment horizontal="right"/>
    </xf>
    <xf numFmtId="178" fontId="29" fillId="0" borderId="11" xfId="3" applyNumberFormat="1" applyFont="1" applyBorder="1" applyAlignment="1" applyProtection="1">
      <alignment horizontal="right"/>
      <protection locked="0"/>
    </xf>
    <xf numFmtId="178" fontId="29" fillId="0" borderId="8" xfId="3" applyNumberFormat="1" applyFont="1" applyBorder="1" applyAlignment="1" applyProtection="1">
      <alignment horizontal="right"/>
      <protection locked="0"/>
    </xf>
    <xf numFmtId="0" fontId="29" fillId="0" borderId="8" xfId="3" applyFont="1" applyBorder="1" applyAlignment="1" applyProtection="1">
      <alignment horizontal="right"/>
      <protection locked="0"/>
    </xf>
    <xf numFmtId="0" fontId="29" fillId="2" borderId="70" xfId="3" applyFont="1" applyFill="1" applyBorder="1" applyAlignment="1">
      <alignment horizontal="right"/>
    </xf>
    <xf numFmtId="178" fontId="29" fillId="2" borderId="71" xfId="3" applyNumberFormat="1" applyFont="1" applyFill="1" applyBorder="1" applyAlignment="1">
      <alignment horizontal="right"/>
    </xf>
    <xf numFmtId="178" fontId="29" fillId="0" borderId="72" xfId="3" applyNumberFormat="1" applyFont="1" applyBorder="1" applyAlignment="1" applyProtection="1">
      <alignment horizontal="right"/>
      <protection locked="0"/>
    </xf>
    <xf numFmtId="178" fontId="29" fillId="2" borderId="73" xfId="3" applyNumberFormat="1" applyFont="1" applyFill="1" applyBorder="1" applyAlignment="1">
      <alignment horizontal="right"/>
    </xf>
    <xf numFmtId="178" fontId="29" fillId="2" borderId="74" xfId="3" applyNumberFormat="1" applyFont="1" applyFill="1" applyBorder="1" applyAlignment="1">
      <alignment horizontal="right"/>
    </xf>
    <xf numFmtId="178" fontId="29" fillId="2" borderId="66" xfId="3" applyNumberFormat="1" applyFont="1" applyFill="1" applyBorder="1" applyAlignment="1">
      <alignment horizontal="right"/>
    </xf>
    <xf numFmtId="178" fontId="29" fillId="2" borderId="70" xfId="3" applyNumberFormat="1" applyFont="1" applyFill="1" applyBorder="1" applyAlignment="1">
      <alignment horizontal="right"/>
    </xf>
    <xf numFmtId="0" fontId="29" fillId="2" borderId="75" xfId="3" applyFont="1" applyFill="1" applyBorder="1" applyAlignment="1">
      <alignment horizontal="right"/>
    </xf>
    <xf numFmtId="178" fontId="29" fillId="7" borderId="76" xfId="3" applyNumberFormat="1" applyFont="1" applyFill="1" applyBorder="1" applyAlignment="1" applyProtection="1">
      <alignment horizontal="right"/>
      <protection locked="0"/>
    </xf>
    <xf numFmtId="178" fontId="29" fillId="7" borderId="2" xfId="3" applyNumberFormat="1" applyFont="1" applyFill="1" applyBorder="1" applyAlignment="1" applyProtection="1">
      <alignment horizontal="right"/>
      <protection locked="0"/>
    </xf>
    <xf numFmtId="178" fontId="29" fillId="2" borderId="77" xfId="3" applyNumberFormat="1" applyFont="1" applyFill="1" applyBorder="1" applyAlignment="1">
      <alignment horizontal="right"/>
    </xf>
    <xf numFmtId="0" fontId="29" fillId="2" borderId="78" xfId="3" applyFont="1" applyFill="1" applyBorder="1" applyAlignment="1">
      <alignment horizontal="right"/>
    </xf>
    <xf numFmtId="178" fontId="29" fillId="0" borderId="79" xfId="3" applyNumberFormat="1" applyFont="1" applyBorder="1" applyAlignment="1" applyProtection="1">
      <alignment horizontal="right"/>
      <protection locked="0"/>
    </xf>
    <xf numFmtId="178" fontId="29" fillId="0" borderId="76" xfId="3" applyNumberFormat="1" applyFont="1" applyBorder="1" applyAlignment="1" applyProtection="1">
      <alignment horizontal="right"/>
      <protection locked="0"/>
    </xf>
    <xf numFmtId="0" fontId="29" fillId="2" borderId="80" xfId="3" applyFont="1" applyFill="1" applyBorder="1" applyAlignment="1">
      <alignment horizontal="right"/>
    </xf>
    <xf numFmtId="178" fontId="29" fillId="7" borderId="81" xfId="3" applyNumberFormat="1" applyFont="1" applyFill="1" applyBorder="1" applyAlignment="1" applyProtection="1">
      <alignment horizontal="right"/>
      <protection locked="0"/>
    </xf>
    <xf numFmtId="178" fontId="29" fillId="2" borderId="82" xfId="3" applyNumberFormat="1" applyFont="1" applyFill="1" applyBorder="1" applyAlignment="1">
      <alignment horizontal="right"/>
    </xf>
    <xf numFmtId="178" fontId="29" fillId="2" borderId="83" xfId="3" applyNumberFormat="1" applyFont="1" applyFill="1" applyBorder="1" applyAlignment="1">
      <alignment horizontal="right"/>
    </xf>
    <xf numFmtId="178" fontId="29" fillId="0" borderId="84" xfId="3" applyNumberFormat="1" applyFont="1" applyBorder="1" applyAlignment="1" applyProtection="1">
      <alignment horizontal="right"/>
      <protection locked="0"/>
    </xf>
    <xf numFmtId="0" fontId="29" fillId="2" borderId="85" xfId="3" applyFont="1" applyFill="1" applyBorder="1" applyAlignment="1">
      <alignment horizontal="right"/>
    </xf>
    <xf numFmtId="0" fontId="29" fillId="2" borderId="86" xfId="3" applyFont="1" applyFill="1" applyBorder="1" applyAlignment="1">
      <alignment horizontal="right"/>
    </xf>
    <xf numFmtId="0" fontId="29" fillId="2" borderId="68" xfId="3" applyFont="1" applyFill="1" applyBorder="1" applyAlignment="1">
      <alignment horizontal="right"/>
    </xf>
    <xf numFmtId="0" fontId="29" fillId="2" borderId="87" xfId="3" applyFont="1" applyFill="1" applyBorder="1" applyAlignment="1">
      <alignment horizontal="right"/>
    </xf>
    <xf numFmtId="178" fontId="29" fillId="0" borderId="81" xfId="3" applyNumberFormat="1" applyFont="1" applyBorder="1" applyAlignment="1" applyProtection="1">
      <alignment horizontal="right"/>
      <protection locked="0"/>
    </xf>
    <xf numFmtId="0" fontId="29" fillId="2" borderId="66" xfId="3" applyFont="1" applyFill="1" applyBorder="1" applyAlignment="1">
      <alignment horizontal="right"/>
    </xf>
    <xf numFmtId="178" fontId="29" fillId="0" borderId="1" xfId="3" applyNumberFormat="1" applyFont="1" applyBorder="1" applyAlignment="1" applyProtection="1">
      <alignment horizontal="right"/>
      <protection locked="0"/>
    </xf>
    <xf numFmtId="178" fontId="29" fillId="7" borderId="84" xfId="3" applyNumberFormat="1" applyFont="1" applyFill="1" applyBorder="1" applyAlignment="1" applyProtection="1">
      <alignment horizontal="right"/>
      <protection locked="0"/>
    </xf>
    <xf numFmtId="178" fontId="29" fillId="0" borderId="88" xfId="3" applyNumberFormat="1" applyFont="1" applyBorder="1" applyAlignment="1" applyProtection="1">
      <alignment horizontal="right"/>
      <protection locked="0"/>
    </xf>
    <xf numFmtId="178" fontId="29" fillId="0" borderId="5" xfId="3" applyNumberFormat="1" applyFont="1" applyBorder="1" applyAlignment="1" applyProtection="1">
      <alignment horizontal="right"/>
      <protection locked="0"/>
    </xf>
    <xf numFmtId="176" fontId="29" fillId="0" borderId="8" xfId="3" applyNumberFormat="1" applyFont="1" applyBorder="1" applyAlignment="1" applyProtection="1">
      <alignment horizontal="right"/>
      <protection locked="0"/>
    </xf>
    <xf numFmtId="0" fontId="29" fillId="0" borderId="11" xfId="3" applyFont="1" applyBorder="1" applyAlignment="1" applyProtection="1">
      <alignment horizontal="right"/>
      <protection locked="0"/>
    </xf>
    <xf numFmtId="176" fontId="30" fillId="0" borderId="0" xfId="3" applyNumberFormat="1" applyFont="1" applyProtection="1">
      <protection locked="0"/>
    </xf>
    <xf numFmtId="176" fontId="30" fillId="0" borderId="11" xfId="3" applyNumberFormat="1" applyFont="1" applyBorder="1" applyProtection="1">
      <protection locked="0"/>
    </xf>
    <xf numFmtId="178" fontId="29" fillId="2" borderId="67" xfId="3" applyNumberFormat="1" applyFont="1" applyFill="1" applyBorder="1" applyAlignment="1">
      <alignment horizontal="right"/>
    </xf>
    <xf numFmtId="178" fontId="29" fillId="2" borderId="89" xfId="3" applyNumberFormat="1" applyFont="1" applyFill="1" applyBorder="1" applyAlignment="1">
      <alignment horizontal="right"/>
    </xf>
    <xf numFmtId="178" fontId="29" fillId="2" borderId="90" xfId="3" applyNumberFormat="1" applyFont="1" applyFill="1" applyBorder="1" applyAlignment="1">
      <alignment horizontal="right"/>
    </xf>
    <xf numFmtId="178" fontId="29" fillId="0" borderId="2" xfId="3" applyNumberFormat="1" applyFont="1" applyBorder="1" applyAlignment="1" applyProtection="1">
      <alignment horizontal="right"/>
      <protection locked="0"/>
    </xf>
    <xf numFmtId="178" fontId="29" fillId="0" borderId="91" xfId="3" applyNumberFormat="1" applyFont="1" applyBorder="1" applyAlignment="1" applyProtection="1">
      <alignment horizontal="right"/>
      <protection locked="0"/>
    </xf>
    <xf numFmtId="178" fontId="29" fillId="0" borderId="6" xfId="3" applyNumberFormat="1" applyFont="1" applyBorder="1" applyAlignment="1" applyProtection="1">
      <alignment horizontal="right"/>
      <protection locked="0"/>
    </xf>
    <xf numFmtId="178" fontId="29" fillId="8" borderId="92" xfId="3" applyNumberFormat="1" applyFont="1" applyFill="1" applyBorder="1" applyAlignment="1">
      <alignment horizontal="right"/>
    </xf>
    <xf numFmtId="178" fontId="29" fillId="2" borderId="94" xfId="3" applyNumberFormat="1" applyFont="1" applyFill="1" applyBorder="1" applyAlignment="1">
      <alignment horizontal="right"/>
    </xf>
    <xf numFmtId="178" fontId="29" fillId="0" borderId="95" xfId="3" applyNumberFormat="1" applyFont="1" applyBorder="1" applyAlignment="1" applyProtection="1">
      <alignment horizontal="right"/>
      <protection locked="0"/>
    </xf>
    <xf numFmtId="178" fontId="29" fillId="2" borderId="96" xfId="3" applyNumberFormat="1" applyFont="1" applyFill="1" applyBorder="1" applyAlignment="1">
      <alignment horizontal="right"/>
    </xf>
    <xf numFmtId="178" fontId="29" fillId="8" borderId="84" xfId="3" applyNumberFormat="1" applyFont="1" applyFill="1" applyBorder="1" applyAlignment="1">
      <alignment horizontal="right"/>
    </xf>
    <xf numFmtId="177" fontId="26" fillId="5" borderId="39" xfId="3" applyNumberFormat="1" applyFont="1" applyFill="1" applyBorder="1" applyAlignment="1">
      <alignment horizontal="right" vertical="center" shrinkToFit="1"/>
    </xf>
    <xf numFmtId="177" fontId="26" fillId="5" borderId="42" xfId="3" applyNumberFormat="1" applyFont="1" applyFill="1" applyBorder="1" applyAlignment="1">
      <alignment horizontal="right" vertical="center" shrinkToFit="1"/>
    </xf>
    <xf numFmtId="177" fontId="26" fillId="5" borderId="40" xfId="3" applyNumberFormat="1" applyFont="1" applyFill="1" applyBorder="1" applyAlignment="1">
      <alignment horizontal="right" vertical="center" shrinkToFit="1"/>
    </xf>
    <xf numFmtId="49" fontId="12" fillId="0" borderId="11" xfId="0" applyNumberFormat="1" applyFont="1" applyBorder="1" applyAlignment="1">
      <alignment vertical="center" shrinkToFit="1"/>
    </xf>
    <xf numFmtId="177" fontId="26" fillId="5" borderId="100" xfId="3" applyNumberFormat="1" applyFont="1" applyFill="1" applyBorder="1" applyAlignment="1">
      <alignment horizontal="right" vertical="center" shrinkToFit="1"/>
    </xf>
    <xf numFmtId="177" fontId="26" fillId="5" borderId="11" xfId="3" applyNumberFormat="1" applyFont="1" applyFill="1" applyBorder="1" applyAlignment="1" applyProtection="1">
      <alignment horizontal="right" vertical="center" shrinkToFit="1"/>
      <protection locked="0"/>
    </xf>
    <xf numFmtId="178" fontId="29" fillId="4" borderId="11" xfId="3" applyNumberFormat="1" applyFont="1" applyFill="1" applyBorder="1" applyAlignment="1">
      <alignment horizontal="right"/>
    </xf>
    <xf numFmtId="38" fontId="9" fillId="6" borderId="3" xfId="6" applyFont="1" applyFill="1" applyBorder="1" applyAlignment="1">
      <alignment horizontal="center" vertical="center" shrinkToFit="1"/>
    </xf>
    <xf numFmtId="0" fontId="9" fillId="6" borderId="3" xfId="0" applyFont="1" applyFill="1" applyBorder="1" applyAlignment="1">
      <alignment vertical="center" shrinkToFit="1"/>
    </xf>
    <xf numFmtId="0" fontId="9" fillId="6" borderId="3" xfId="2" applyFont="1" applyFill="1" applyBorder="1" applyAlignment="1">
      <alignment vertical="center"/>
    </xf>
    <xf numFmtId="38" fontId="9" fillId="6" borderId="5" xfId="6" applyFont="1" applyFill="1" applyBorder="1" applyAlignment="1">
      <alignment horizontal="center" vertical="center" shrinkToFit="1"/>
    </xf>
    <xf numFmtId="0" fontId="9" fillId="6" borderId="5" xfId="2" applyFont="1" applyFill="1" applyBorder="1" applyAlignment="1">
      <alignment vertical="center"/>
    </xf>
    <xf numFmtId="38" fontId="9" fillId="6" borderId="1" xfId="6" applyFont="1" applyFill="1" applyBorder="1" applyAlignment="1">
      <alignment horizontal="center" vertical="center" shrinkToFit="1"/>
    </xf>
    <xf numFmtId="0" fontId="0" fillId="9" borderId="39" xfId="0" quotePrefix="1" applyFill="1" applyBorder="1" applyAlignment="1">
      <alignment horizontal="distributed" vertical="center"/>
    </xf>
    <xf numFmtId="0" fontId="0" fillId="9" borderId="1" xfId="0" quotePrefix="1" applyFill="1" applyBorder="1" applyAlignment="1">
      <alignment horizontal="distributed" vertical="center"/>
    </xf>
    <xf numFmtId="0" fontId="0" fillId="9" borderId="1" xfId="0" applyFill="1" applyBorder="1" applyAlignment="1">
      <alignment horizontal="distributed" vertical="center"/>
    </xf>
    <xf numFmtId="0" fontId="29" fillId="0" borderId="100" xfId="0" applyFont="1" applyBorder="1" applyAlignment="1" applyProtection="1">
      <protection locked="0"/>
    </xf>
    <xf numFmtId="0" fontId="29" fillId="0" borderId="14" xfId="0" applyFont="1" applyBorder="1" applyAlignment="1" applyProtection="1">
      <protection locked="0"/>
    </xf>
    <xf numFmtId="0" fontId="29" fillId="0" borderId="11" xfId="0" applyFont="1" applyBorder="1" applyAlignment="1" applyProtection="1">
      <protection locked="0"/>
    </xf>
    <xf numFmtId="0" fontId="29" fillId="0" borderId="101" xfId="0" applyFont="1" applyBorder="1" applyAlignment="1" applyProtection="1">
      <protection locked="0"/>
    </xf>
    <xf numFmtId="0" fontId="29" fillId="0" borderId="102" xfId="0" applyFont="1" applyBorder="1" applyAlignment="1" applyProtection="1">
      <protection locked="0"/>
    </xf>
    <xf numFmtId="0" fontId="29" fillId="0" borderId="61" xfId="0" applyFont="1" applyBorder="1" applyAlignment="1" applyProtection="1">
      <protection locked="0"/>
    </xf>
    <xf numFmtId="0" fontId="29" fillId="0" borderId="39" xfId="0" applyFont="1" applyBorder="1" applyAlignment="1" applyProtection="1">
      <protection locked="0"/>
    </xf>
    <xf numFmtId="0" fontId="29" fillId="0" borderId="10" xfId="0" applyFont="1" applyBorder="1" applyAlignment="1" applyProtection="1">
      <protection locked="0"/>
    </xf>
    <xf numFmtId="0" fontId="29" fillId="0" borderId="1" xfId="0" applyFont="1" applyBorder="1" applyAlignment="1" applyProtection="1">
      <protection locked="0"/>
    </xf>
    <xf numFmtId="0" fontId="29" fillId="0" borderId="103" xfId="0" applyFont="1" applyBorder="1" applyAlignment="1" applyProtection="1">
      <protection locked="0"/>
    </xf>
    <xf numFmtId="0" fontId="29" fillId="0" borderId="47" xfId="0" applyFont="1" applyBorder="1" applyAlignment="1" applyProtection="1">
      <protection locked="0"/>
    </xf>
    <xf numFmtId="0" fontId="29" fillId="0" borderId="57" xfId="0" applyFont="1" applyBorder="1" applyAlignment="1" applyProtection="1">
      <protection locked="0"/>
    </xf>
    <xf numFmtId="177" fontId="9" fillId="5" borderId="4" xfId="0" applyNumberFormat="1" applyFont="1" applyFill="1" applyBorder="1" applyAlignment="1" applyProtection="1">
      <alignment vertical="center" shrinkToFit="1"/>
      <protection locked="0"/>
    </xf>
    <xf numFmtId="177" fontId="9" fillId="5" borderId="2" xfId="0" applyNumberFormat="1" applyFont="1" applyFill="1" applyBorder="1" applyAlignment="1" applyProtection="1">
      <alignment vertical="center" shrinkToFit="1"/>
      <protection locked="0"/>
    </xf>
    <xf numFmtId="177" fontId="9" fillId="5" borderId="6" xfId="0" applyNumberFormat="1" applyFont="1" applyFill="1" applyBorder="1" applyAlignment="1" applyProtection="1">
      <alignment vertical="center" shrinkToFit="1"/>
      <protection locked="0"/>
    </xf>
    <xf numFmtId="0" fontId="9" fillId="6" borderId="21" xfId="2" applyFont="1" applyFill="1" applyBorder="1" applyAlignment="1">
      <alignment horizontal="center" vertical="center" shrinkToFit="1"/>
    </xf>
    <xf numFmtId="177" fontId="29" fillId="0" borderId="0" xfId="0" applyNumberFormat="1" applyFont="1" applyAlignment="1" applyProtection="1">
      <protection locked="0"/>
    </xf>
    <xf numFmtId="0" fontId="0" fillId="0" borderId="0" xfId="0" applyAlignment="1">
      <alignment horizontal="center" vertical="center"/>
    </xf>
    <xf numFmtId="49" fontId="6" fillId="0" borderId="0" xfId="2" applyNumberFormat="1" applyFont="1" applyAlignment="1">
      <alignment horizontal="right" vertical="center"/>
    </xf>
    <xf numFmtId="0" fontId="6" fillId="6" borderId="8" xfId="0" quotePrefix="1" applyFont="1" applyFill="1" applyBorder="1">
      <alignment vertical="center"/>
    </xf>
    <xf numFmtId="0" fontId="31" fillId="6" borderId="14" xfId="0" quotePrefix="1" applyFont="1" applyFill="1" applyBorder="1" applyAlignment="1">
      <alignment horizontal="center" vertical="center"/>
    </xf>
    <xf numFmtId="177" fontId="31" fillId="5" borderId="14" xfId="0" quotePrefix="1" applyNumberFormat="1" applyFont="1" applyFill="1" applyBorder="1" applyAlignment="1">
      <alignment horizontal="center" vertical="center"/>
    </xf>
    <xf numFmtId="177" fontId="16" fillId="5" borderId="11" xfId="0" applyNumberFormat="1" applyFont="1" applyFill="1" applyBorder="1" applyProtection="1">
      <alignment vertical="center"/>
      <protection locked="0"/>
    </xf>
    <xf numFmtId="0" fontId="20" fillId="0" borderId="0" xfId="0" applyFont="1" applyAlignment="1">
      <alignment horizontal="center" vertical="center"/>
    </xf>
    <xf numFmtId="0" fontId="20" fillId="0" borderId="0" xfId="0" applyFont="1" applyAlignment="1">
      <alignment horizontal="left" vertical="center"/>
    </xf>
    <xf numFmtId="0" fontId="6" fillId="2" borderId="11" xfId="0" applyFont="1" applyFill="1" applyBorder="1" applyAlignment="1">
      <alignment horizontal="center" vertical="center" wrapText="1"/>
    </xf>
    <xf numFmtId="0" fontId="6" fillId="2" borderId="5" xfId="0" applyFont="1" applyFill="1" applyBorder="1" applyAlignment="1">
      <alignment horizontal="center" vertical="center" wrapText="1" justifyLastLine="1"/>
    </xf>
    <xf numFmtId="41" fontId="6" fillId="0" borderId="9" xfId="0" applyNumberFormat="1" applyFont="1" applyBorder="1" applyAlignment="1" applyProtection="1">
      <alignment horizontal="right" vertical="center"/>
      <protection locked="0"/>
    </xf>
    <xf numFmtId="0" fontId="9" fillId="6" borderId="3" xfId="2" applyFont="1" applyFill="1" applyBorder="1" applyAlignment="1">
      <alignment vertical="center" shrinkToFit="1"/>
    </xf>
    <xf numFmtId="0" fontId="9" fillId="6" borderId="5" xfId="2" applyFont="1" applyFill="1" applyBorder="1" applyAlignment="1">
      <alignment vertical="center" shrinkToFit="1"/>
    </xf>
    <xf numFmtId="0" fontId="9" fillId="6" borderId="1" xfId="2" applyFont="1" applyFill="1" applyBorder="1" applyAlignment="1">
      <alignment vertical="center" shrinkToFit="1"/>
    </xf>
    <xf numFmtId="0" fontId="9" fillId="2" borderId="6" xfId="0" applyFont="1" applyFill="1" applyBorder="1" applyAlignment="1">
      <alignment horizontal="left" vertical="center" shrinkToFit="1"/>
    </xf>
    <xf numFmtId="0" fontId="9" fillId="6" borderId="1" xfId="2" applyFont="1" applyFill="1" applyBorder="1" applyAlignment="1">
      <alignment horizontal="left" vertical="center" shrinkToFit="1"/>
    </xf>
    <xf numFmtId="178" fontId="29" fillId="0" borderId="11" xfId="0" applyNumberFormat="1" applyFont="1" applyBorder="1" applyAlignment="1" applyProtection="1">
      <alignment horizontal="right"/>
      <protection locked="0"/>
    </xf>
    <xf numFmtId="178" fontId="29" fillId="0" borderId="14" xfId="0" applyNumberFormat="1" applyFont="1" applyBorder="1" applyAlignment="1" applyProtection="1">
      <alignment horizontal="right"/>
      <protection locked="0"/>
    </xf>
    <xf numFmtId="0" fontId="32" fillId="0" borderId="0" xfId="3" applyFont="1"/>
    <xf numFmtId="0" fontId="3" fillId="0" borderId="0" xfId="3" applyFont="1"/>
    <xf numFmtId="0" fontId="6" fillId="6" borderId="1" xfId="7" applyFont="1" applyFill="1" applyBorder="1" applyAlignment="1">
      <alignment horizontal="distributed" vertical="center" indent="1"/>
    </xf>
    <xf numFmtId="0" fontId="6" fillId="6" borderId="10" xfId="7" applyFont="1" applyFill="1" applyBorder="1" applyAlignment="1">
      <alignment horizontal="distributed" vertical="center" indent="1"/>
    </xf>
    <xf numFmtId="0" fontId="6" fillId="6" borderId="13" xfId="7" applyFont="1" applyFill="1" applyBorder="1" applyAlignment="1">
      <alignment horizontal="distributed" vertical="center" indent="1"/>
    </xf>
    <xf numFmtId="0" fontId="6" fillId="6" borderId="1" xfId="7" applyFont="1" applyFill="1" applyBorder="1" applyAlignment="1">
      <alignment horizontal="distributed" vertical="center" wrapText="1" indent="1"/>
    </xf>
    <xf numFmtId="0" fontId="6" fillId="6" borderId="10" xfId="7" quotePrefix="1" applyFont="1" applyFill="1" applyBorder="1" applyAlignment="1">
      <alignment horizontal="center" vertical="center"/>
    </xf>
    <xf numFmtId="0" fontId="6" fillId="6" borderId="14" xfId="7" quotePrefix="1" applyFont="1" applyFill="1" applyBorder="1" applyAlignment="1">
      <alignment horizontal="center" vertical="center"/>
    </xf>
    <xf numFmtId="0" fontId="6" fillId="6" borderId="2" xfId="7" applyFont="1" applyFill="1" applyBorder="1" applyAlignment="1">
      <alignment vertical="center"/>
    </xf>
    <xf numFmtId="0" fontId="6" fillId="6" borderId="8" xfId="7" applyFont="1" applyFill="1" applyBorder="1" applyAlignment="1">
      <alignment vertical="center"/>
    </xf>
    <xf numFmtId="0" fontId="10" fillId="6" borderId="2" xfId="7" applyFont="1" applyFill="1" applyBorder="1" applyAlignment="1">
      <alignment vertical="center"/>
    </xf>
    <xf numFmtId="0" fontId="6" fillId="6" borderId="10" xfId="7" applyFont="1" applyFill="1" applyBorder="1" applyAlignment="1">
      <alignment horizontal="center" vertical="center"/>
    </xf>
    <xf numFmtId="0" fontId="6" fillId="0" borderId="0" xfId="0" quotePrefix="1" applyFont="1" applyAlignment="1">
      <alignment horizontal="center" vertical="center"/>
    </xf>
    <xf numFmtId="0" fontId="6" fillId="0" borderId="0" xfId="0" applyFont="1" applyAlignment="1">
      <alignment horizontal="center" vertical="center"/>
    </xf>
    <xf numFmtId="177" fontId="16" fillId="0" borderId="0" xfId="0" applyNumberFormat="1" applyFont="1" applyProtection="1">
      <alignment vertical="center"/>
      <protection locked="0"/>
    </xf>
    <xf numFmtId="177" fontId="31" fillId="0" borderId="0" xfId="0" quotePrefix="1" applyNumberFormat="1" applyFont="1" applyAlignment="1">
      <alignment horizontal="center" vertical="center"/>
    </xf>
    <xf numFmtId="41" fontId="6" fillId="0" borderId="0" xfId="2" applyNumberFormat="1" applyFont="1" applyAlignment="1">
      <alignment horizontal="right" vertical="center"/>
    </xf>
    <xf numFmtId="0" fontId="6" fillId="0" borderId="0" xfId="0" applyFont="1" applyAlignment="1">
      <alignment horizontal="center" vertical="center" wrapText="1"/>
    </xf>
    <xf numFmtId="0" fontId="6" fillId="6" borderId="2" xfId="7" applyFont="1" applyFill="1" applyBorder="1" applyAlignment="1">
      <alignment horizontal="left" vertical="center"/>
    </xf>
    <xf numFmtId="0" fontId="6" fillId="6" borderId="11" xfId="0" quotePrefix="1" applyFont="1" applyFill="1" applyBorder="1" applyAlignment="1">
      <alignment horizontal="center" vertical="center" shrinkToFit="1"/>
    </xf>
    <xf numFmtId="0" fontId="6" fillId="6" borderId="11" xfId="0" applyFont="1" applyFill="1" applyBorder="1" applyAlignment="1">
      <alignment horizontal="center" vertical="center" shrinkToFit="1"/>
    </xf>
    <xf numFmtId="41" fontId="6" fillId="5" borderId="10" xfId="7" quotePrefix="1" applyNumberFormat="1" applyFont="1" applyFill="1" applyBorder="1" applyAlignment="1">
      <alignment vertical="center"/>
    </xf>
    <xf numFmtId="41" fontId="6" fillId="5" borderId="10" xfId="7" applyNumberFormat="1" applyFont="1" applyFill="1" applyBorder="1" applyAlignment="1">
      <alignment vertical="center"/>
    </xf>
    <xf numFmtId="41" fontId="16" fillId="5" borderId="14" xfId="7" quotePrefix="1" applyNumberFormat="1" applyFont="1" applyFill="1" applyBorder="1" applyAlignment="1" applyProtection="1">
      <alignment horizontal="right"/>
      <protection locked="0"/>
    </xf>
    <xf numFmtId="41" fontId="6" fillId="5" borderId="11" xfId="7" quotePrefix="1" applyNumberFormat="1" applyFont="1" applyFill="1" applyBorder="1" applyAlignment="1">
      <alignment vertical="center"/>
    </xf>
    <xf numFmtId="0" fontId="6" fillId="6" borderId="15" xfId="0" quotePrefix="1" applyFont="1" applyFill="1" applyBorder="1">
      <alignment vertical="center"/>
    </xf>
    <xf numFmtId="0" fontId="6" fillId="0" borderId="0" xfId="0" quotePrefix="1" applyFont="1">
      <alignment vertical="center"/>
    </xf>
    <xf numFmtId="0" fontId="31" fillId="0" borderId="0" xfId="0" quotePrefix="1" applyFont="1" applyAlignment="1">
      <alignment horizontal="center" vertical="center"/>
    </xf>
    <xf numFmtId="41" fontId="31" fillId="0" borderId="0" xfId="0" quotePrefix="1" applyNumberFormat="1" applyFont="1" applyAlignment="1">
      <alignment horizontal="right" vertical="center"/>
    </xf>
    <xf numFmtId="0" fontId="5" fillId="6" borderId="11" xfId="0" applyFont="1" applyFill="1" applyBorder="1" applyAlignment="1">
      <alignment horizontal="center" vertical="center"/>
    </xf>
    <xf numFmtId="0" fontId="5" fillId="6" borderId="14" xfId="0" applyFont="1" applyFill="1" applyBorder="1" applyAlignment="1">
      <alignment horizontal="center" vertical="center"/>
    </xf>
    <xf numFmtId="41" fontId="33" fillId="5" borderId="7" xfId="0" quotePrefix="1" applyNumberFormat="1" applyFont="1" applyFill="1" applyBorder="1" applyAlignment="1">
      <alignment horizontal="center"/>
    </xf>
    <xf numFmtId="49" fontId="20" fillId="0" borderId="12" xfId="1" applyNumberFormat="1" applyFont="1" applyBorder="1" applyAlignment="1">
      <alignment horizontal="center" vertical="center"/>
    </xf>
    <xf numFmtId="0" fontId="3" fillId="0" borderId="4" xfId="2" applyFont="1" applyBorder="1" applyAlignment="1">
      <alignment vertical="center"/>
    </xf>
    <xf numFmtId="41" fontId="16" fillId="10" borderId="4" xfId="7" quotePrefix="1" applyNumberFormat="1" applyFont="1" applyFill="1" applyBorder="1" applyAlignment="1" applyProtection="1">
      <alignment horizontal="right"/>
      <protection locked="0"/>
    </xf>
    <xf numFmtId="41" fontId="16" fillId="10" borderId="0" xfId="7" quotePrefix="1" applyNumberFormat="1" applyFont="1" applyFill="1" applyAlignment="1" applyProtection="1">
      <alignment horizontal="right"/>
      <protection locked="0"/>
    </xf>
    <xf numFmtId="0" fontId="6" fillId="2" borderId="2" xfId="4" applyFont="1" applyFill="1" applyBorder="1" applyAlignment="1">
      <alignment horizontal="center" vertical="center" wrapText="1"/>
    </xf>
    <xf numFmtId="0" fontId="6" fillId="2" borderId="13" xfId="4" applyFont="1" applyFill="1" applyBorder="1" applyAlignment="1">
      <alignment horizontal="center" vertical="center" wrapText="1"/>
    </xf>
    <xf numFmtId="0" fontId="35" fillId="2" borderId="1" xfId="3" applyFont="1" applyFill="1" applyBorder="1" applyAlignment="1">
      <alignment horizontal="center" vertical="top" textRotation="255" wrapText="1"/>
    </xf>
    <xf numFmtId="49" fontId="5" fillId="4" borderId="3" xfId="0" applyNumberFormat="1" applyFont="1" applyFill="1" applyBorder="1" applyAlignment="1">
      <alignment horizontal="left" vertical="center" justifyLastLine="1"/>
    </xf>
    <xf numFmtId="177" fontId="5" fillId="4" borderId="29" xfId="0" applyNumberFormat="1" applyFont="1" applyFill="1" applyBorder="1" applyAlignment="1">
      <alignment horizontal="right" vertical="center" shrinkToFit="1"/>
    </xf>
    <xf numFmtId="177" fontId="5" fillId="4" borderId="51" xfId="0" applyNumberFormat="1" applyFont="1" applyFill="1" applyBorder="1" applyAlignment="1">
      <alignment horizontal="right" vertical="center" shrinkToFit="1"/>
    </xf>
    <xf numFmtId="177" fontId="5" fillId="0" borderId="44" xfId="0" applyNumberFormat="1" applyFont="1" applyBorder="1" applyAlignment="1">
      <alignment vertical="center" shrinkToFit="1"/>
    </xf>
    <xf numFmtId="177" fontId="5" fillId="0" borderId="10" xfId="0" applyNumberFormat="1" applyFont="1" applyBorder="1" applyAlignment="1">
      <alignment horizontal="right" vertical="center" shrinkToFit="1"/>
    </xf>
    <xf numFmtId="178" fontId="36" fillId="4" borderId="11" xfId="3" applyNumberFormat="1" applyFont="1" applyFill="1" applyBorder="1" applyAlignment="1" applyProtection="1">
      <alignment horizontal="right"/>
      <protection locked="0"/>
    </xf>
    <xf numFmtId="177" fontId="26" fillId="5" borderId="8" xfId="3" applyNumberFormat="1" applyFont="1" applyFill="1" applyBorder="1" applyAlignment="1" applyProtection="1">
      <alignment horizontal="right" vertical="center" shrinkToFit="1"/>
      <protection locked="0"/>
    </xf>
    <xf numFmtId="177" fontId="26" fillId="5" borderId="20" xfId="3" applyNumberFormat="1" applyFont="1" applyFill="1" applyBorder="1" applyAlignment="1" applyProtection="1">
      <alignment horizontal="right" vertical="center" shrinkToFit="1"/>
      <protection locked="0"/>
    </xf>
    <xf numFmtId="177" fontId="26" fillId="5" borderId="20" xfId="3" applyNumberFormat="1" applyFont="1" applyFill="1" applyBorder="1" applyAlignment="1">
      <alignment horizontal="right" vertical="center" shrinkToFit="1"/>
    </xf>
    <xf numFmtId="177" fontId="26" fillId="5" borderId="11" xfId="3" applyNumberFormat="1" applyFont="1" applyFill="1" applyBorder="1" applyAlignment="1">
      <alignment horizontal="right" vertical="center" shrinkToFit="1"/>
    </xf>
    <xf numFmtId="38" fontId="9" fillId="0" borderId="8" xfId="6" applyFont="1" applyFill="1" applyBorder="1" applyAlignment="1">
      <alignment vertical="center"/>
    </xf>
    <xf numFmtId="38" fontId="9" fillId="0" borderId="100" xfId="6" applyFont="1" applyFill="1" applyBorder="1" applyAlignment="1">
      <alignment vertical="center"/>
    </xf>
    <xf numFmtId="38" fontId="9" fillId="0" borderId="11" xfId="6" applyFont="1" applyFill="1" applyBorder="1" applyAlignment="1">
      <alignment vertical="center"/>
    </xf>
    <xf numFmtId="41" fontId="6" fillId="11" borderId="5" xfId="4" applyNumberFormat="1" applyFont="1" applyFill="1" applyBorder="1" applyAlignment="1">
      <alignment horizontal="right" vertical="center"/>
    </xf>
    <xf numFmtId="41" fontId="6" fillId="11" borderId="12" xfId="4" applyNumberFormat="1" applyFont="1" applyFill="1" applyBorder="1" applyAlignment="1">
      <alignment horizontal="right" vertical="center"/>
    </xf>
    <xf numFmtId="41" fontId="6" fillId="11" borderId="7" xfId="4" applyNumberFormat="1" applyFont="1" applyFill="1" applyBorder="1" applyAlignment="1">
      <alignment horizontal="right" vertical="center"/>
    </xf>
    <xf numFmtId="41" fontId="6" fillId="11" borderId="5" xfId="4" applyNumberFormat="1" applyFont="1" applyFill="1" applyBorder="1" applyAlignment="1">
      <alignment horizontal="center" vertical="center"/>
    </xf>
    <xf numFmtId="41" fontId="16" fillId="11" borderId="5" xfId="4" applyNumberFormat="1" applyFont="1" applyFill="1" applyBorder="1" applyAlignment="1">
      <alignment horizontal="center" vertical="center"/>
    </xf>
    <xf numFmtId="41" fontId="6" fillId="11" borderId="5" xfId="0" applyNumberFormat="1" applyFont="1" applyFill="1" applyBorder="1" applyAlignment="1">
      <alignment horizontal="center" vertical="center"/>
    </xf>
    <xf numFmtId="41" fontId="16" fillId="11" borderId="6" xfId="0" applyNumberFormat="1" applyFont="1" applyFill="1" applyBorder="1" applyAlignment="1">
      <alignment horizontal="center" vertical="center" wrapText="1"/>
    </xf>
    <xf numFmtId="0" fontId="5" fillId="11" borderId="7" xfId="4" applyFont="1" applyFill="1" applyBorder="1"/>
    <xf numFmtId="41" fontId="6" fillId="11" borderId="7" xfId="0" applyNumberFormat="1" applyFont="1" applyFill="1" applyBorder="1" applyProtection="1">
      <alignment vertical="center"/>
      <protection locked="0"/>
    </xf>
    <xf numFmtId="41" fontId="6" fillId="11" borderId="12" xfId="0" applyNumberFormat="1" applyFont="1" applyFill="1" applyBorder="1" applyProtection="1">
      <alignment vertical="center"/>
      <protection locked="0"/>
    </xf>
    <xf numFmtId="41" fontId="6" fillId="11" borderId="17" xfId="0" applyNumberFormat="1" applyFont="1" applyFill="1" applyBorder="1" applyProtection="1">
      <alignment vertical="center"/>
      <protection locked="0"/>
    </xf>
    <xf numFmtId="41" fontId="6" fillId="11" borderId="40" xfId="0" applyNumberFormat="1" applyFont="1" applyFill="1" applyBorder="1" applyProtection="1">
      <alignment vertical="center"/>
      <protection locked="0"/>
    </xf>
    <xf numFmtId="0" fontId="5" fillId="0" borderId="0" xfId="5" applyFont="1" applyAlignment="1">
      <alignment vertical="top"/>
    </xf>
    <xf numFmtId="179" fontId="6" fillId="5" borderId="6" xfId="3" applyNumberFormat="1" applyFont="1" applyFill="1" applyBorder="1" applyAlignment="1" applyProtection="1">
      <alignment horizontal="right" vertical="center"/>
      <protection locked="0"/>
    </xf>
    <xf numFmtId="179" fontId="6" fillId="5" borderId="12" xfId="3" applyNumberFormat="1" applyFont="1" applyFill="1" applyBorder="1" applyAlignment="1" applyProtection="1">
      <alignment horizontal="right" vertical="center"/>
      <protection locked="0"/>
    </xf>
    <xf numFmtId="179" fontId="6" fillId="5" borderId="7" xfId="3" applyNumberFormat="1" applyFont="1" applyFill="1" applyBorder="1" applyAlignment="1" applyProtection="1">
      <alignment horizontal="right" vertical="center"/>
      <protection locked="0"/>
    </xf>
    <xf numFmtId="177" fontId="26" fillId="5" borderId="14" xfId="3" applyNumberFormat="1" applyFont="1" applyFill="1" applyBorder="1" applyAlignment="1">
      <alignment horizontal="right" vertical="center" shrinkToFit="1"/>
    </xf>
    <xf numFmtId="177" fontId="26" fillId="5" borderId="9" xfId="3" applyNumberFormat="1" applyFont="1" applyFill="1" applyBorder="1" applyAlignment="1">
      <alignment horizontal="right" vertical="center" shrinkToFit="1"/>
    </xf>
    <xf numFmtId="177" fontId="26" fillId="5" borderId="10" xfId="3" applyNumberFormat="1" applyFont="1" applyFill="1" applyBorder="1" applyAlignment="1">
      <alignment horizontal="right" vertical="center" shrinkToFit="1"/>
    </xf>
    <xf numFmtId="178" fontId="29" fillId="8" borderId="92" xfId="3" applyNumberFormat="1" applyFont="1" applyFill="1" applyBorder="1" applyAlignment="1">
      <alignment horizontal="right" shrinkToFit="1"/>
    </xf>
    <xf numFmtId="178" fontId="29" fillId="8" borderId="93" xfId="3" applyNumberFormat="1" applyFont="1" applyFill="1" applyBorder="1" applyAlignment="1">
      <alignment horizontal="right" shrinkToFit="1"/>
    </xf>
    <xf numFmtId="178" fontId="29" fillId="2" borderId="97" xfId="3" applyNumberFormat="1" applyFont="1" applyFill="1" applyBorder="1" applyAlignment="1">
      <alignment horizontal="right" shrinkToFit="1"/>
    </xf>
    <xf numFmtId="178" fontId="29" fillId="0" borderId="98" xfId="3" applyNumberFormat="1" applyFont="1" applyBorder="1" applyAlignment="1" applyProtection="1">
      <alignment horizontal="right" shrinkToFit="1"/>
      <protection locked="0"/>
    </xf>
    <xf numFmtId="178" fontId="29" fillId="2" borderId="94" xfId="3" applyNumberFormat="1" applyFont="1" applyFill="1" applyBorder="1" applyAlignment="1">
      <alignment horizontal="right" shrinkToFit="1"/>
    </xf>
    <xf numFmtId="178" fontId="29" fillId="0" borderId="93" xfId="3" applyNumberFormat="1" applyFont="1" applyBorder="1" applyAlignment="1" applyProtection="1">
      <alignment horizontal="right" shrinkToFit="1"/>
      <protection locked="0"/>
    </xf>
    <xf numFmtId="178" fontId="29" fillId="0" borderId="95" xfId="3" applyNumberFormat="1" applyFont="1" applyBorder="1" applyAlignment="1" applyProtection="1">
      <alignment horizontal="right" shrinkToFit="1"/>
      <protection locked="0"/>
    </xf>
    <xf numFmtId="0" fontId="29" fillId="2" borderId="99" xfId="3" applyFont="1" applyFill="1" applyBorder="1" applyAlignment="1">
      <alignment horizontal="right" shrinkToFit="1"/>
    </xf>
    <xf numFmtId="0" fontId="29" fillId="2" borderId="94" xfId="3" applyFont="1" applyFill="1" applyBorder="1" applyAlignment="1">
      <alignment horizontal="right" shrinkToFit="1"/>
    </xf>
    <xf numFmtId="178" fontId="29" fillId="8" borderId="84" xfId="3" applyNumberFormat="1" applyFont="1" applyFill="1" applyBorder="1" applyAlignment="1">
      <alignment horizontal="right" shrinkToFit="1"/>
    </xf>
    <xf numFmtId="178" fontId="29" fillId="8" borderId="81" xfId="3" applyNumberFormat="1" applyFont="1" applyFill="1" applyBorder="1" applyAlignment="1">
      <alignment horizontal="right" shrinkToFit="1"/>
    </xf>
    <xf numFmtId="178" fontId="29" fillId="0" borderId="8" xfId="3" applyNumberFormat="1" applyFont="1" applyBorder="1" applyAlignment="1" applyProtection="1">
      <alignment horizontal="right" shrinkToFit="1"/>
      <protection locked="0"/>
    </xf>
    <xf numFmtId="0" fontId="29" fillId="4" borderId="66" xfId="3" applyFont="1" applyFill="1" applyBorder="1" applyAlignment="1">
      <alignment horizontal="right"/>
    </xf>
    <xf numFmtId="0" fontId="29" fillId="2" borderId="11" xfId="3" applyFont="1" applyFill="1" applyBorder="1" applyAlignment="1">
      <alignment horizontal="right"/>
    </xf>
    <xf numFmtId="0" fontId="29" fillId="2" borderId="79" xfId="3" applyFont="1" applyFill="1" applyBorder="1" applyAlignment="1">
      <alignment horizontal="right"/>
    </xf>
    <xf numFmtId="0" fontId="29" fillId="2" borderId="5" xfId="3" applyFont="1" applyFill="1" applyBorder="1" applyAlignment="1">
      <alignment horizontal="right"/>
    </xf>
    <xf numFmtId="0" fontId="35" fillId="2" borderId="13" xfId="3" applyFont="1" applyFill="1" applyBorder="1" applyAlignment="1">
      <alignment horizontal="center" vertical="top" textRotation="255" wrapText="1"/>
    </xf>
    <xf numFmtId="177" fontId="5" fillId="5" borderId="44" xfId="0" applyNumberFormat="1" applyFont="1" applyFill="1" applyBorder="1" applyAlignment="1">
      <alignment horizontal="right" vertical="center" shrinkToFit="1"/>
    </xf>
    <xf numFmtId="177" fontId="5" fillId="5" borderId="54" xfId="0" applyNumberFormat="1" applyFont="1" applyFill="1" applyBorder="1" applyAlignment="1">
      <alignment horizontal="right" vertical="center" shrinkToFit="1"/>
    </xf>
    <xf numFmtId="177" fontId="5" fillId="5" borderId="3" xfId="0" applyNumberFormat="1" applyFont="1" applyFill="1" applyBorder="1" applyAlignment="1">
      <alignment horizontal="right" vertical="center" shrinkToFit="1"/>
    </xf>
    <xf numFmtId="177" fontId="5" fillId="5" borderId="9" xfId="0" applyNumberFormat="1" applyFont="1" applyFill="1" applyBorder="1" applyAlignment="1">
      <alignment horizontal="right" vertical="center" shrinkToFit="1"/>
    </xf>
    <xf numFmtId="0" fontId="2" fillId="9" borderId="0" xfId="3" applyFont="1" applyFill="1" applyAlignment="1">
      <alignment horizontal="center" vertical="center"/>
    </xf>
    <xf numFmtId="0" fontId="2" fillId="9" borderId="0" xfId="3" applyFont="1" applyFill="1" applyAlignment="1">
      <alignment horizontal="distributed" vertical="center" justifyLastLine="1"/>
    </xf>
    <xf numFmtId="178" fontId="29" fillId="0" borderId="0" xfId="3" applyNumberFormat="1" applyFont="1" applyProtection="1">
      <protection locked="0"/>
    </xf>
    <xf numFmtId="178" fontId="29" fillId="12" borderId="0" xfId="3" applyNumberFormat="1" applyFont="1" applyFill="1"/>
    <xf numFmtId="0" fontId="6" fillId="2" borderId="0" xfId="3" applyFont="1" applyFill="1" applyAlignment="1">
      <alignment horizontal="left" vertical="center" shrinkToFit="1"/>
    </xf>
    <xf numFmtId="38" fontId="9" fillId="6" borderId="11" xfId="6" applyFont="1" applyFill="1" applyBorder="1" applyAlignment="1">
      <alignment horizontal="center" vertical="center" shrinkToFit="1"/>
    </xf>
    <xf numFmtId="0" fontId="32" fillId="16" borderId="0" xfId="3" applyFont="1" applyFill="1"/>
    <xf numFmtId="14" fontId="5" fillId="0" borderId="0" xfId="4" applyNumberFormat="1" applyFont="1"/>
    <xf numFmtId="0" fontId="32" fillId="16" borderId="0" xfId="0" applyFont="1" applyFill="1" applyAlignment="1"/>
    <xf numFmtId="0" fontId="2" fillId="16" borderId="0" xfId="3" applyFont="1" applyFill="1"/>
    <xf numFmtId="0" fontId="2" fillId="9" borderId="10" xfId="3" applyFont="1" applyFill="1" applyBorder="1"/>
    <xf numFmtId="0" fontId="0" fillId="9" borderId="2" xfId="3" applyFont="1" applyFill="1" applyBorder="1" applyAlignment="1">
      <alignment horizontal="distributed" vertical="center" justifyLastLine="1"/>
    </xf>
    <xf numFmtId="0" fontId="0" fillId="9" borderId="2" xfId="3" applyFont="1" applyFill="1" applyBorder="1" applyAlignment="1">
      <alignment horizontal="center" vertical="center"/>
    </xf>
    <xf numFmtId="0" fontId="2" fillId="9" borderId="2" xfId="3" applyFont="1" applyFill="1" applyBorder="1" applyAlignment="1">
      <alignment horizontal="center" vertical="center"/>
    </xf>
    <xf numFmtId="0" fontId="2" fillId="9" borderId="13" xfId="3" applyFont="1" applyFill="1" applyBorder="1" applyAlignment="1">
      <alignment horizontal="distributed" vertical="center" justifyLastLine="1"/>
    </xf>
    <xf numFmtId="0" fontId="2" fillId="9" borderId="2" xfId="3" applyFont="1" applyFill="1" applyBorder="1" applyAlignment="1">
      <alignment horizontal="distributed" vertical="center" justifyLastLine="1"/>
    </xf>
    <xf numFmtId="0" fontId="2" fillId="9" borderId="4" xfId="3" applyFont="1" applyFill="1" applyBorder="1"/>
    <xf numFmtId="0" fontId="2" fillId="9" borderId="0" xfId="3" applyFont="1" applyFill="1"/>
    <xf numFmtId="0" fontId="2" fillId="9" borderId="9" xfId="3" applyFont="1" applyFill="1" applyBorder="1"/>
    <xf numFmtId="0" fontId="0" fillId="9" borderId="3" xfId="3" applyFont="1" applyFill="1" applyBorder="1" applyAlignment="1">
      <alignment horizontal="distributed" vertical="center" justifyLastLine="1"/>
    </xf>
    <xf numFmtId="0" fontId="0" fillId="9" borderId="3" xfId="3" applyFont="1" applyFill="1" applyBorder="1" applyAlignment="1">
      <alignment horizontal="center" vertical="center"/>
    </xf>
    <xf numFmtId="0" fontId="2" fillId="9" borderId="3" xfId="3" applyFont="1" applyFill="1" applyBorder="1" applyAlignment="1">
      <alignment horizontal="center" vertical="center"/>
    </xf>
    <xf numFmtId="0" fontId="2" fillId="9" borderId="3" xfId="3" applyFont="1" applyFill="1" applyBorder="1" applyAlignment="1">
      <alignment horizontal="distributed" vertical="center" justifyLastLine="1"/>
    </xf>
    <xf numFmtId="0" fontId="2" fillId="9" borderId="6" xfId="3" applyFont="1" applyFill="1" applyBorder="1"/>
    <xf numFmtId="0" fontId="2" fillId="9" borderId="12" xfId="3" applyFont="1" applyFill="1" applyBorder="1"/>
    <xf numFmtId="0" fontId="2" fillId="9" borderId="7" xfId="3" applyFont="1" applyFill="1" applyBorder="1"/>
    <xf numFmtId="0" fontId="2" fillId="15" borderId="5" xfId="3" quotePrefix="1" applyFont="1" applyFill="1" applyBorder="1" applyAlignment="1">
      <alignment horizontal="center"/>
    </xf>
    <xf numFmtId="0" fontId="0" fillId="15" borderId="5" xfId="3" quotePrefix="1" applyFont="1" applyFill="1" applyBorder="1" applyAlignment="1">
      <alignment horizontal="center"/>
    </xf>
    <xf numFmtId="0" fontId="0" fillId="9" borderId="5" xfId="3" quotePrefix="1" applyFont="1" applyFill="1" applyBorder="1" applyAlignment="1">
      <alignment horizontal="center"/>
    </xf>
    <xf numFmtId="0" fontId="2" fillId="9" borderId="15" xfId="3" applyFont="1" applyFill="1" applyBorder="1" applyAlignment="1">
      <alignment horizontal="distributed" vertical="center" wrapText="1"/>
    </xf>
    <xf numFmtId="0" fontId="2" fillId="9" borderId="7" xfId="3" quotePrefix="1" applyFont="1" applyFill="1" applyBorder="1" applyAlignment="1">
      <alignment horizontal="center" vertical="center"/>
    </xf>
    <xf numFmtId="178" fontId="29" fillId="0" borderId="5" xfId="3" applyNumberFormat="1" applyFont="1" applyBorder="1" applyProtection="1">
      <protection locked="0"/>
    </xf>
    <xf numFmtId="178" fontId="29" fillId="0" borderId="11" xfId="3" applyNumberFormat="1" applyFont="1" applyBorder="1" applyProtection="1">
      <protection locked="0"/>
    </xf>
    <xf numFmtId="178" fontId="29" fillId="12" borderId="11" xfId="3" applyNumberFormat="1" applyFont="1" applyFill="1" applyBorder="1"/>
    <xf numFmtId="0" fontId="2" fillId="9" borderId="12" xfId="3" applyFont="1" applyFill="1" applyBorder="1" applyAlignment="1">
      <alignment horizontal="distributed" vertical="center"/>
    </xf>
    <xf numFmtId="178" fontId="29" fillId="13" borderId="5" xfId="3" applyNumberFormat="1" applyFont="1" applyFill="1" applyBorder="1" applyProtection="1">
      <protection locked="0"/>
    </xf>
    <xf numFmtId="0" fontId="2" fillId="9" borderId="15" xfId="3" applyFont="1" applyFill="1" applyBorder="1" applyAlignment="1">
      <alignment horizontal="distributed" vertical="center"/>
    </xf>
    <xf numFmtId="178" fontId="29" fillId="14" borderId="11" xfId="3" applyNumberFormat="1" applyFont="1" applyFill="1" applyBorder="1"/>
    <xf numFmtId="178" fontId="29" fillId="17" borderId="11" xfId="3" applyNumberFormat="1" applyFont="1" applyFill="1" applyBorder="1"/>
    <xf numFmtId="178" fontId="29" fillId="0" borderId="102" xfId="0" applyNumberFormat="1" applyFont="1" applyBorder="1" applyAlignment="1" applyProtection="1">
      <alignment horizontal="right"/>
      <protection locked="0"/>
    </xf>
    <xf numFmtId="178" fontId="29" fillId="0" borderId="61" xfId="0" applyNumberFormat="1" applyFont="1" applyBorder="1" applyAlignment="1" applyProtection="1">
      <alignment horizontal="right"/>
      <protection locked="0"/>
    </xf>
    <xf numFmtId="178" fontId="29" fillId="0" borderId="10" xfId="0" applyNumberFormat="1" applyFont="1" applyBorder="1" applyAlignment="1" applyProtection="1">
      <alignment horizontal="right"/>
      <protection locked="0"/>
    </xf>
    <xf numFmtId="178" fontId="29" fillId="0" borderId="1" xfId="0" applyNumberFormat="1" applyFont="1" applyBorder="1" applyAlignment="1" applyProtection="1">
      <alignment horizontal="right"/>
      <protection locked="0"/>
    </xf>
    <xf numFmtId="178" fontId="29" fillId="0" borderId="47" xfId="0" applyNumberFormat="1" applyFont="1" applyBorder="1" applyAlignment="1" applyProtection="1">
      <alignment horizontal="right"/>
      <protection locked="0"/>
    </xf>
    <xf numFmtId="178" fontId="29" fillId="0" borderId="57" xfId="0" applyNumberFormat="1" applyFont="1" applyBorder="1" applyAlignment="1" applyProtection="1">
      <alignment horizontal="right"/>
      <protection locked="0"/>
    </xf>
    <xf numFmtId="178" fontId="29" fillId="0" borderId="9" xfId="0" applyNumberFormat="1" applyFont="1" applyBorder="1" applyAlignment="1" applyProtection="1">
      <alignment horizontal="right"/>
      <protection locked="0"/>
    </xf>
    <xf numFmtId="178" fontId="29" fillId="0" borderId="3" xfId="0" applyNumberFormat="1" applyFont="1" applyBorder="1" applyAlignment="1" applyProtection="1">
      <alignment horizontal="right"/>
      <protection locked="0"/>
    </xf>
    <xf numFmtId="178" fontId="29" fillId="0" borderId="54" xfId="0" applyNumberFormat="1" applyFont="1" applyBorder="1" applyAlignment="1" applyProtection="1">
      <alignment horizontal="right"/>
      <protection locked="0"/>
    </xf>
    <xf numFmtId="178" fontId="29" fillId="0" borderId="44" xfId="0" applyNumberFormat="1" applyFont="1" applyBorder="1" applyAlignment="1" applyProtection="1">
      <alignment horizontal="right"/>
      <protection locked="0"/>
    </xf>
    <xf numFmtId="178" fontId="29" fillId="0" borderId="105" xfId="0" applyNumberFormat="1" applyFont="1" applyBorder="1" applyAlignment="1" applyProtection="1">
      <alignment horizontal="right"/>
      <protection locked="0"/>
    </xf>
    <xf numFmtId="178" fontId="29" fillId="0" borderId="106" xfId="0" applyNumberFormat="1" applyFont="1" applyBorder="1" applyAlignment="1" applyProtection="1">
      <alignment horizontal="right"/>
      <protection locked="0"/>
    </xf>
    <xf numFmtId="14" fontId="5" fillId="0" borderId="0" xfId="2" applyNumberFormat="1" applyFont="1" applyAlignment="1">
      <alignment horizontal="centerContinuous" vertical="center"/>
    </xf>
    <xf numFmtId="0" fontId="5" fillId="0" borderId="0" xfId="2" applyFont="1" applyAlignment="1">
      <alignment horizontal="centerContinuous" vertical="center"/>
    </xf>
    <xf numFmtId="0" fontId="6" fillId="2"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0" xfId="0" applyFont="1" applyFill="1" applyBorder="1" applyAlignment="1">
      <alignment horizontal="center" vertical="center"/>
    </xf>
    <xf numFmtId="0" fontId="16" fillId="2" borderId="8"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22" fillId="0" borderId="0" xfId="0" applyFont="1" applyAlignment="1">
      <alignment horizontal="center" vertical="center" wrapText="1"/>
    </xf>
    <xf numFmtId="49" fontId="6" fillId="2" borderId="2" xfId="0" applyNumberFormat="1" applyFont="1" applyFill="1" applyBorder="1" applyAlignment="1">
      <alignment horizontal="center" vertical="center" justifyLastLine="1"/>
    </xf>
    <xf numFmtId="49" fontId="6" fillId="2" borderId="10" xfId="0" applyNumberFormat="1" applyFont="1" applyFill="1" applyBorder="1" applyAlignment="1">
      <alignment horizontal="center" vertical="center" justifyLastLine="1"/>
    </xf>
    <xf numFmtId="49" fontId="6" fillId="2" borderId="4" xfId="0" applyNumberFormat="1" applyFont="1" applyFill="1" applyBorder="1" applyAlignment="1">
      <alignment horizontal="center" vertical="center" justifyLastLine="1"/>
    </xf>
    <xf numFmtId="49" fontId="6" fillId="2" borderId="9" xfId="0" applyNumberFormat="1" applyFont="1" applyFill="1" applyBorder="1" applyAlignment="1">
      <alignment horizontal="center" vertical="center" justifyLastLine="1"/>
    </xf>
    <xf numFmtId="49" fontId="6" fillId="5" borderId="6" xfId="0" applyNumberFormat="1" applyFont="1" applyFill="1" applyBorder="1" applyAlignment="1">
      <alignment horizontal="center" vertical="center" justifyLastLine="1"/>
    </xf>
    <xf numFmtId="49" fontId="6" fillId="5" borderId="7" xfId="0" applyNumberFormat="1" applyFont="1" applyFill="1" applyBorder="1" applyAlignment="1">
      <alignment horizontal="center" vertical="center" justifyLastLine="1"/>
    </xf>
    <xf numFmtId="49" fontId="6" fillId="2" borderId="2" xfId="0" applyNumberFormat="1" applyFont="1" applyFill="1" applyBorder="1">
      <alignment vertical="center"/>
    </xf>
    <xf numFmtId="49" fontId="6" fillId="2" borderId="13" xfId="0" applyNumberFormat="1" applyFont="1" applyFill="1" applyBorder="1">
      <alignment vertical="center"/>
    </xf>
    <xf numFmtId="49" fontId="6" fillId="2" borderId="6" xfId="0" applyNumberFormat="1" applyFont="1" applyFill="1" applyBorder="1">
      <alignment vertical="center"/>
    </xf>
    <xf numFmtId="49" fontId="6" fillId="2" borderId="12" xfId="0" applyNumberFormat="1" applyFont="1" applyFill="1" applyBorder="1">
      <alignment vertical="center"/>
    </xf>
    <xf numFmtId="0" fontId="6" fillId="2" borderId="1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1" xfId="4" applyFont="1" applyFill="1" applyBorder="1" applyAlignment="1">
      <alignment horizontal="center" vertical="center"/>
    </xf>
    <xf numFmtId="0" fontId="6" fillId="2" borderId="5" xfId="4" applyFont="1" applyFill="1" applyBorder="1" applyAlignment="1">
      <alignment horizontal="center" vertical="center"/>
    </xf>
    <xf numFmtId="0" fontId="5" fillId="6" borderId="2" xfId="4" applyFont="1" applyFill="1" applyBorder="1" applyAlignment="1">
      <alignment horizontal="center"/>
    </xf>
    <xf numFmtId="0" fontId="5" fillId="6" borderId="10" xfId="4" applyFont="1" applyFill="1" applyBorder="1" applyAlignment="1">
      <alignment horizontal="center"/>
    </xf>
    <xf numFmtId="0" fontId="5" fillId="6" borderId="4" xfId="4" applyFont="1" applyFill="1" applyBorder="1" applyAlignment="1">
      <alignment horizontal="center"/>
    </xf>
    <xf numFmtId="0" fontId="5" fillId="6" borderId="9" xfId="4" applyFont="1" applyFill="1" applyBorder="1" applyAlignment="1">
      <alignment horizontal="center"/>
    </xf>
    <xf numFmtId="0" fontId="5" fillId="6" borderId="6" xfId="4" applyFont="1" applyFill="1" applyBorder="1" applyAlignment="1">
      <alignment horizontal="center"/>
    </xf>
    <xf numFmtId="0" fontId="5" fillId="6" borderId="7" xfId="4" applyFont="1" applyFill="1" applyBorder="1" applyAlignment="1">
      <alignment horizontal="center"/>
    </xf>
    <xf numFmtId="0" fontId="6" fillId="2" borderId="8" xfId="4" applyFont="1" applyFill="1" applyBorder="1" applyAlignment="1">
      <alignment horizontal="center" vertical="top" wrapText="1"/>
    </xf>
    <xf numFmtId="0" fontId="6" fillId="2" borderId="14" xfId="4" applyFont="1" applyFill="1" applyBorder="1" applyAlignment="1">
      <alignment horizontal="center" vertical="top" wrapText="1"/>
    </xf>
    <xf numFmtId="0" fontId="22" fillId="0" borderId="0" xfId="4" applyFont="1" applyAlignment="1">
      <alignment horizontal="center" vertical="center" wrapText="1"/>
    </xf>
    <xf numFmtId="0" fontId="6" fillId="2" borderId="11" xfId="4" applyFont="1" applyFill="1" applyBorder="1" applyAlignment="1">
      <alignment horizontal="center" vertical="top" wrapText="1"/>
    </xf>
    <xf numFmtId="0" fontId="6" fillId="2" borderId="8" xfId="4" applyFont="1" applyFill="1" applyBorder="1" applyAlignment="1">
      <alignment horizontal="center" vertical="center"/>
    </xf>
    <xf numFmtId="0" fontId="6" fillId="2" borderId="15" xfId="4" applyFont="1" applyFill="1" applyBorder="1" applyAlignment="1">
      <alignment horizontal="center" vertical="center"/>
    </xf>
    <xf numFmtId="0" fontId="6" fillId="2" borderId="14" xfId="4" applyFont="1" applyFill="1" applyBorder="1" applyAlignment="1">
      <alignment horizontal="center" vertical="center"/>
    </xf>
    <xf numFmtId="0" fontId="6" fillId="2" borderId="1" xfId="4" applyFont="1" applyFill="1" applyBorder="1" applyAlignment="1">
      <alignment horizontal="center" vertical="center" wrapText="1"/>
    </xf>
    <xf numFmtId="0" fontId="20" fillId="0" borderId="0" xfId="4" applyFont="1" applyAlignment="1">
      <alignment horizontal="center" vertical="center"/>
    </xf>
    <xf numFmtId="0" fontId="6" fillId="2" borderId="3"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1" xfId="4" applyFont="1" applyFill="1" applyBorder="1" applyAlignment="1">
      <alignment horizontal="center"/>
    </xf>
    <xf numFmtId="0" fontId="6" fillId="2" borderId="3" xfId="4" applyFont="1" applyFill="1" applyBorder="1" applyAlignment="1">
      <alignment horizontal="center"/>
    </xf>
    <xf numFmtId="0" fontId="6" fillId="2" borderId="5" xfId="4" applyFont="1" applyFill="1" applyBorder="1" applyAlignment="1">
      <alignment horizontal="center"/>
    </xf>
    <xf numFmtId="0" fontId="6" fillId="2" borderId="8" xfId="4" applyFont="1" applyFill="1" applyBorder="1" applyAlignment="1">
      <alignment horizontal="center" vertical="center" wrapText="1"/>
    </xf>
    <xf numFmtId="0" fontId="6" fillId="2" borderId="14" xfId="4" applyFont="1" applyFill="1" applyBorder="1" applyAlignment="1">
      <alignment horizontal="center" vertical="center" wrapText="1"/>
    </xf>
    <xf numFmtId="0" fontId="6" fillId="2" borderId="15" xfId="4" applyFont="1" applyFill="1" applyBorder="1" applyAlignment="1">
      <alignment horizontal="center" vertical="center" wrapText="1"/>
    </xf>
    <xf numFmtId="0" fontId="6" fillId="0" borderId="1" xfId="0" applyFont="1" applyBorder="1" applyAlignment="1">
      <alignment horizontal="center" vertical="center" textRotation="255" wrapText="1" shrinkToFit="1"/>
    </xf>
    <xf numFmtId="0" fontId="6" fillId="0" borderId="3" xfId="0" applyFont="1" applyBorder="1" applyAlignment="1">
      <alignment horizontal="center" vertical="center" textRotation="255" wrapText="1" shrinkToFit="1"/>
    </xf>
    <xf numFmtId="0" fontId="6" fillId="0" borderId="5" xfId="0" applyFont="1" applyBorder="1" applyAlignment="1">
      <alignment horizontal="center" vertical="center" textRotation="255" wrapText="1" shrinkToFit="1"/>
    </xf>
    <xf numFmtId="0" fontId="12" fillId="2" borderId="6" xfId="3" applyFont="1" applyFill="1" applyBorder="1" applyAlignment="1">
      <alignment vertical="center" shrinkToFit="1"/>
    </xf>
    <xf numFmtId="0" fontId="12" fillId="2" borderId="7" xfId="3" applyFont="1" applyFill="1" applyBorder="1" applyAlignment="1">
      <alignment vertical="center" shrinkToFit="1"/>
    </xf>
    <xf numFmtId="0" fontId="12" fillId="0" borderId="1" xfId="0" applyFont="1" applyBorder="1" applyAlignment="1">
      <alignment horizontal="center" vertical="center" textRotation="255" shrinkToFit="1"/>
    </xf>
    <xf numFmtId="0" fontId="12" fillId="0" borderId="3" xfId="0" applyFont="1" applyBorder="1" applyAlignment="1">
      <alignment horizontal="center" vertical="center" textRotation="255" shrinkToFit="1"/>
    </xf>
    <xf numFmtId="0" fontId="12" fillId="0" borderId="5" xfId="0" applyFont="1" applyBorder="1" applyAlignment="1">
      <alignment horizontal="center" vertical="center" textRotation="255" shrinkToFit="1"/>
    </xf>
    <xf numFmtId="0" fontId="37" fillId="0" borderId="1" xfId="0" applyFont="1" applyBorder="1" applyAlignment="1">
      <alignment horizontal="center" vertical="center" textRotation="255" wrapText="1" shrinkToFit="1"/>
    </xf>
    <xf numFmtId="0" fontId="37" fillId="0" borderId="3" xfId="0" applyFont="1" applyBorder="1" applyAlignment="1">
      <alignment horizontal="center" vertical="center" textRotation="255" shrinkToFit="1"/>
    </xf>
    <xf numFmtId="0" fontId="37" fillId="0" borderId="5" xfId="0" applyFont="1" applyBorder="1" applyAlignment="1">
      <alignment horizontal="center" vertical="center" textRotation="255" shrinkToFit="1"/>
    </xf>
    <xf numFmtId="0" fontId="12" fillId="2" borderId="2" xfId="4" applyFont="1" applyFill="1" applyBorder="1" applyAlignment="1">
      <alignment horizontal="center" vertical="center" shrinkToFit="1"/>
    </xf>
    <xf numFmtId="0" fontId="12" fillId="2" borderId="10" xfId="4" applyFont="1" applyFill="1" applyBorder="1" applyAlignment="1">
      <alignment horizontal="center" vertical="center" shrinkToFit="1"/>
    </xf>
    <xf numFmtId="0" fontId="12" fillId="2" borderId="4" xfId="4" applyFont="1" applyFill="1" applyBorder="1" applyAlignment="1">
      <alignment horizontal="center" vertical="center" shrinkToFit="1"/>
    </xf>
    <xf numFmtId="0" fontId="12" fillId="2" borderId="9" xfId="4" applyFont="1" applyFill="1" applyBorder="1" applyAlignment="1">
      <alignment horizontal="center" vertical="center" shrinkToFit="1"/>
    </xf>
    <xf numFmtId="0" fontId="12" fillId="2" borderId="1" xfId="3" applyFont="1" applyFill="1" applyBorder="1" applyAlignment="1">
      <alignment horizontal="center" vertical="center" textRotation="255" wrapText="1"/>
    </xf>
    <xf numFmtId="0" fontId="12" fillId="2" borderId="5" xfId="3" applyFont="1" applyFill="1" applyBorder="1" applyAlignment="1">
      <alignment horizontal="center" vertical="center" textRotation="255" wrapText="1"/>
    </xf>
    <xf numFmtId="0" fontId="12" fillId="2" borderId="55" xfId="3" applyFont="1" applyFill="1" applyBorder="1" applyAlignment="1">
      <alignment horizontal="center" vertical="center" textRotation="255" wrapText="1"/>
    </xf>
    <xf numFmtId="0" fontId="12" fillId="2" borderId="3" xfId="3" applyFont="1" applyFill="1" applyBorder="1" applyAlignment="1">
      <alignment horizontal="center" vertical="center" textRotation="255" wrapText="1"/>
    </xf>
    <xf numFmtId="0" fontId="6" fillId="4" borderId="56" xfId="3" applyFont="1" applyFill="1" applyBorder="1" applyAlignment="1">
      <alignment horizontal="center" vertical="center" textRotation="255" wrapText="1"/>
    </xf>
    <xf numFmtId="0" fontId="6" fillId="4" borderId="53" xfId="3" applyFont="1" applyFill="1" applyBorder="1" applyAlignment="1">
      <alignment horizontal="center" vertical="center" textRotation="255" wrapText="1"/>
    </xf>
    <xf numFmtId="0" fontId="12" fillId="5" borderId="6" xfId="4" applyFont="1" applyFill="1" applyBorder="1" applyAlignment="1">
      <alignment horizontal="center" vertical="center" shrinkToFit="1"/>
    </xf>
    <xf numFmtId="0" fontId="12" fillId="5" borderId="7" xfId="4" applyFont="1" applyFill="1" applyBorder="1" applyAlignment="1">
      <alignment horizontal="center" vertical="center" shrinkToFit="1"/>
    </xf>
    <xf numFmtId="0" fontId="12" fillId="2" borderId="104" xfId="3" applyFont="1" applyFill="1" applyBorder="1" applyAlignment="1">
      <alignment horizontal="center" vertical="center" shrinkToFit="1"/>
    </xf>
    <xf numFmtId="0" fontId="12" fillId="2" borderId="15" xfId="3" applyFont="1" applyFill="1" applyBorder="1" applyAlignment="1">
      <alignment horizontal="center" vertical="center" shrinkToFit="1"/>
    </xf>
    <xf numFmtId="0" fontId="12" fillId="2" borderId="14" xfId="3" applyFont="1" applyFill="1" applyBorder="1" applyAlignment="1">
      <alignment horizontal="center" vertical="center" shrinkToFit="1"/>
    </xf>
    <xf numFmtId="49" fontId="23" fillId="0" borderId="0" xfId="0" applyNumberFormat="1" applyFont="1" applyAlignment="1">
      <alignment horizontal="center" vertical="center"/>
    </xf>
    <xf numFmtId="0" fontId="28" fillId="4" borderId="29" xfId="0" applyFont="1" applyFill="1" applyBorder="1" applyAlignment="1">
      <alignment horizontal="center" vertical="center"/>
    </xf>
    <xf numFmtId="0" fontId="28" fillId="4" borderId="30" xfId="0" applyFont="1" applyFill="1" applyBorder="1" applyAlignment="1">
      <alignment horizontal="center" vertical="center"/>
    </xf>
    <xf numFmtId="0" fontId="28" fillId="4" borderId="31" xfId="0" applyFont="1" applyFill="1" applyBorder="1" applyAlignment="1">
      <alignment horizontal="center" vertical="center"/>
    </xf>
    <xf numFmtId="0" fontId="28" fillId="4" borderId="32" xfId="0" applyFont="1" applyFill="1" applyBorder="1" applyAlignment="1">
      <alignment horizontal="center" vertical="center"/>
    </xf>
    <xf numFmtId="0" fontId="28" fillId="4" borderId="33" xfId="0" applyFont="1" applyFill="1" applyBorder="1" applyAlignment="1">
      <alignment horizontal="center" vertical="center"/>
    </xf>
    <xf numFmtId="0" fontId="28" fillId="4" borderId="34" xfId="0" applyFont="1" applyFill="1" applyBorder="1" applyAlignment="1">
      <alignment horizontal="center" vertical="center"/>
    </xf>
    <xf numFmtId="0" fontId="12" fillId="2" borderId="2" xfId="3" applyFont="1" applyFill="1" applyBorder="1" applyAlignment="1">
      <alignment vertical="center"/>
    </xf>
    <xf numFmtId="0" fontId="12" fillId="2" borderId="10" xfId="3" applyFont="1" applyFill="1" applyBorder="1" applyAlignment="1">
      <alignment vertical="center"/>
    </xf>
    <xf numFmtId="0" fontId="12" fillId="2" borderId="6" xfId="3" applyFont="1" applyFill="1" applyBorder="1" applyAlignment="1">
      <alignment vertical="center"/>
    </xf>
    <xf numFmtId="0" fontId="12" fillId="2" borderId="7" xfId="3" applyFont="1" applyFill="1" applyBorder="1" applyAlignment="1">
      <alignment vertical="center"/>
    </xf>
    <xf numFmtId="0" fontId="12" fillId="2" borderId="2" xfId="3" applyFont="1" applyFill="1" applyBorder="1" applyAlignment="1">
      <alignment horizontal="center" vertical="center" textRotation="255" wrapText="1"/>
    </xf>
    <xf numFmtId="0" fontId="12" fillId="2" borderId="6" xfId="3" applyFont="1" applyFill="1" applyBorder="1" applyAlignment="1">
      <alignment horizontal="center" vertical="center" textRotation="255" wrapText="1"/>
    </xf>
    <xf numFmtId="0" fontId="12" fillId="2" borderId="21" xfId="3" applyFont="1" applyFill="1" applyBorder="1" applyAlignment="1">
      <alignment horizontal="center" vertical="center" textRotation="255" wrapText="1"/>
    </xf>
    <xf numFmtId="0" fontId="12" fillId="2" borderId="22" xfId="3" applyFont="1" applyFill="1" applyBorder="1" applyAlignment="1">
      <alignment horizontal="center" vertical="center" textRotation="255" wrapText="1"/>
    </xf>
    <xf numFmtId="0" fontId="12" fillId="2" borderId="8" xfId="3" applyFont="1" applyFill="1" applyBorder="1" applyAlignment="1">
      <alignment horizontal="center" vertical="center" shrinkToFit="1"/>
    </xf>
    <xf numFmtId="0" fontId="12" fillId="2" borderId="12" xfId="3" applyFont="1" applyFill="1" applyBorder="1" applyAlignment="1">
      <alignment horizontal="center" vertical="center" shrinkToFit="1"/>
    </xf>
    <xf numFmtId="0" fontId="12" fillId="2" borderId="7" xfId="3" applyFont="1" applyFill="1" applyBorder="1" applyAlignment="1">
      <alignment horizontal="center" vertical="center" shrinkToFit="1"/>
    </xf>
    <xf numFmtId="0" fontId="12" fillId="2" borderId="6" xfId="3" applyFont="1" applyFill="1" applyBorder="1" applyAlignment="1">
      <alignment horizontal="center" vertical="center" shrinkToFit="1"/>
    </xf>
    <xf numFmtId="0" fontId="12" fillId="2" borderId="52" xfId="3" applyFont="1" applyFill="1" applyBorder="1" applyAlignment="1">
      <alignment horizontal="center" vertical="top" textRotation="255" wrapText="1"/>
    </xf>
    <xf numFmtId="0" fontId="12" fillId="2" borderId="4" xfId="3" applyFont="1" applyFill="1" applyBorder="1" applyAlignment="1">
      <alignment horizontal="center" vertical="center" textRotation="255" wrapText="1"/>
    </xf>
    <xf numFmtId="0" fontId="5" fillId="2" borderId="8"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wrapText="1" justifyLastLine="1"/>
    </xf>
    <xf numFmtId="0" fontId="5" fillId="2" borderId="1" xfId="0" applyFont="1" applyFill="1" applyBorder="1" applyAlignment="1">
      <alignment horizontal="center" vertical="top" textRotation="255" wrapText="1"/>
    </xf>
    <xf numFmtId="0" fontId="5" fillId="2" borderId="3" xfId="0" applyFont="1" applyFill="1" applyBorder="1" applyAlignment="1">
      <alignment horizontal="center" vertical="top" textRotation="255" wrapText="1"/>
    </xf>
    <xf numFmtId="0" fontId="5" fillId="2" borderId="5" xfId="0" applyFont="1" applyFill="1" applyBorder="1" applyAlignment="1">
      <alignment horizontal="center" vertical="top" textRotation="255" wrapText="1"/>
    </xf>
    <xf numFmtId="0" fontId="5" fillId="2" borderId="1" xfId="0" applyFont="1" applyFill="1" applyBorder="1" applyAlignment="1">
      <alignment horizontal="center" vertical="top" textRotation="255" wrapText="1" indent="1"/>
    </xf>
    <xf numFmtId="0" fontId="5" fillId="2" borderId="5" xfId="0" applyFont="1" applyFill="1" applyBorder="1" applyAlignment="1">
      <alignment horizontal="center" vertical="top" textRotation="255" wrapText="1" indent="1"/>
    </xf>
    <xf numFmtId="0" fontId="5" fillId="4" borderId="49"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51" xfId="0" applyFont="1" applyFill="1" applyBorder="1" applyAlignment="1">
      <alignment horizontal="center" vertical="center" textRotation="255" wrapText="1"/>
    </xf>
    <xf numFmtId="0" fontId="5" fillId="4" borderId="0" xfId="0" applyFont="1" applyFill="1" applyAlignment="1">
      <alignment horizontal="center" vertical="center" textRotation="255" wrapText="1"/>
    </xf>
    <xf numFmtId="0" fontId="5" fillId="4" borderId="32" xfId="0" applyFont="1" applyFill="1" applyBorder="1" applyAlignment="1">
      <alignment horizontal="center" vertical="center" textRotation="255" wrapText="1"/>
    </xf>
    <xf numFmtId="0" fontId="5" fillId="4" borderId="33" xfId="0" applyFont="1" applyFill="1" applyBorder="1" applyAlignment="1">
      <alignment horizontal="center" vertical="center" textRotation="255" wrapText="1"/>
    </xf>
    <xf numFmtId="49" fontId="21" fillId="0" borderId="0" xfId="0" applyNumberFormat="1" applyFont="1" applyAlignment="1">
      <alignment horizontal="center" vertical="center"/>
    </xf>
    <xf numFmtId="0" fontId="5" fillId="2" borderId="43" xfId="0" applyFont="1" applyFill="1" applyBorder="1" applyAlignment="1">
      <alignment horizontal="center" vertical="center" textRotation="255" wrapText="1"/>
    </xf>
    <xf numFmtId="0" fontId="5" fillId="2" borderId="55" xfId="0" applyFont="1" applyFill="1" applyBorder="1" applyAlignment="1">
      <alignment horizontal="center" vertical="center" textRotation="255" wrapText="1"/>
    </xf>
    <xf numFmtId="0" fontId="5" fillId="2" borderId="35" xfId="0" applyFont="1" applyFill="1" applyBorder="1" applyAlignment="1">
      <alignment horizontal="center" vertical="center" textRotation="255" wrapText="1"/>
    </xf>
    <xf numFmtId="0" fontId="5" fillId="2" borderId="44"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0" fontId="5" fillId="2" borderId="11" xfId="0" applyFont="1" applyFill="1" applyBorder="1" applyAlignment="1">
      <alignment horizontal="center" vertical="center"/>
    </xf>
    <xf numFmtId="49" fontId="5" fillId="2" borderId="1" xfId="0" applyNumberFormat="1" applyFont="1" applyFill="1" applyBorder="1">
      <alignment vertical="center"/>
    </xf>
    <xf numFmtId="49" fontId="5" fillId="2" borderId="3" xfId="0" applyNumberFormat="1" applyFont="1" applyFill="1" applyBorder="1">
      <alignment vertical="center"/>
    </xf>
    <xf numFmtId="49" fontId="5" fillId="2" borderId="5" xfId="0" applyNumberFormat="1" applyFont="1" applyFill="1" applyBorder="1">
      <alignment vertical="center"/>
    </xf>
    <xf numFmtId="0" fontId="5" fillId="2" borderId="1" xfId="0" applyFont="1" applyFill="1" applyBorder="1" applyAlignment="1">
      <alignment horizontal="center" vertical="center" textRotation="255" wrapText="1"/>
    </xf>
    <xf numFmtId="0" fontId="6" fillId="2" borderId="44" xfId="0" applyFont="1" applyFill="1" applyBorder="1" applyAlignment="1">
      <alignment horizontal="center" vertical="top" textRotation="255" wrapText="1"/>
    </xf>
    <xf numFmtId="0" fontId="6" fillId="2" borderId="3" xfId="0" applyFont="1" applyFill="1" applyBorder="1" applyAlignment="1">
      <alignment horizontal="center" vertical="top" textRotation="255" wrapText="1"/>
    </xf>
    <xf numFmtId="0" fontId="6" fillId="2" borderId="5" xfId="0" applyFont="1" applyFill="1" applyBorder="1" applyAlignment="1">
      <alignment horizontal="center" vertical="top" textRotation="255" wrapText="1"/>
    </xf>
    <xf numFmtId="0" fontId="5" fillId="2" borderId="44" xfId="0" applyFont="1" applyFill="1" applyBorder="1" applyAlignment="1">
      <alignment horizontal="center" vertical="top" textRotation="255" wrapText="1"/>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textRotation="255" wrapText="1"/>
    </xf>
    <xf numFmtId="0" fontId="5" fillId="2" borderId="36" xfId="0" applyFont="1" applyFill="1" applyBorder="1" applyAlignment="1">
      <alignment horizontal="center" vertical="center" textRotation="255" wrapText="1"/>
    </xf>
    <xf numFmtId="0" fontId="5" fillId="2" borderId="38" xfId="0" applyFont="1" applyFill="1" applyBorder="1" applyAlignment="1">
      <alignment horizontal="center" vertical="center" textRotation="255" wrapText="1"/>
    </xf>
    <xf numFmtId="0" fontId="5" fillId="2" borderId="48"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6" fillId="2" borderId="1"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2" xfId="3" applyFont="1" applyFill="1" applyBorder="1" applyAlignment="1">
      <alignment horizontal="center" vertical="distributed" wrapText="1" justifyLastLine="1"/>
    </xf>
    <xf numFmtId="0" fontId="6" fillId="2" borderId="13" xfId="3" applyFont="1" applyFill="1" applyBorder="1" applyAlignment="1">
      <alignment horizontal="center" vertical="distributed" wrapText="1" justifyLastLine="1"/>
    </xf>
    <xf numFmtId="0" fontId="6" fillId="2" borderId="2" xfId="3" applyFont="1" applyFill="1" applyBorder="1" applyAlignment="1">
      <alignment horizontal="center" vertical="center"/>
    </xf>
    <xf numFmtId="0" fontId="6" fillId="2" borderId="10" xfId="3" applyFont="1" applyFill="1" applyBorder="1" applyAlignment="1">
      <alignment horizontal="center" vertical="center"/>
    </xf>
    <xf numFmtId="0" fontId="6" fillId="2" borderId="4"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7" xfId="3" applyFont="1" applyFill="1" applyBorder="1" applyAlignment="1">
      <alignment horizontal="center" vertical="center"/>
    </xf>
    <xf numFmtId="0" fontId="12" fillId="0" borderId="0" xfId="5" applyFont="1" applyAlignment="1">
      <alignment horizontal="right" vertical="center"/>
    </xf>
    <xf numFmtId="0" fontId="19" fillId="0" borderId="0" xfId="5" applyFont="1" applyAlignment="1">
      <alignment horizontal="left" vertical="top"/>
    </xf>
    <xf numFmtId="0" fontId="21" fillId="0" borderId="0" xfId="5" applyFont="1" applyAlignment="1">
      <alignment horizontal="center" vertical="center"/>
    </xf>
    <xf numFmtId="0" fontId="6" fillId="2" borderId="11" xfId="3" applyFont="1" applyFill="1" applyBorder="1"/>
    <xf numFmtId="0" fontId="6" fillId="2" borderId="5" xfId="3" applyFont="1" applyFill="1" applyBorder="1" applyAlignment="1">
      <alignment horizontal="distributed" vertical="distributed"/>
    </xf>
    <xf numFmtId="0" fontId="6" fillId="2" borderId="11" xfId="3" applyFont="1" applyFill="1" applyBorder="1" applyAlignment="1">
      <alignment horizontal="distributed" vertical="distributed"/>
    </xf>
    <xf numFmtId="0" fontId="6" fillId="2" borderId="2"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0" fillId="9" borderId="2" xfId="3" applyFont="1" applyFill="1" applyBorder="1" applyAlignment="1">
      <alignment horizontal="center" vertical="center" wrapText="1"/>
    </xf>
    <xf numFmtId="0" fontId="2" fillId="9" borderId="13" xfId="3" applyFont="1" applyFill="1" applyBorder="1" applyAlignment="1">
      <alignment horizontal="center" vertical="center"/>
    </xf>
    <xf numFmtId="0" fontId="2" fillId="9" borderId="10" xfId="3" applyFont="1" applyFill="1" applyBorder="1" applyAlignment="1">
      <alignment horizontal="center" vertical="center"/>
    </xf>
    <xf numFmtId="0" fontId="2" fillId="9" borderId="4" xfId="3" applyFont="1" applyFill="1" applyBorder="1" applyAlignment="1">
      <alignment horizontal="center" vertical="center"/>
    </xf>
    <xf numFmtId="0" fontId="2" fillId="9" borderId="0" xfId="3" applyFont="1" applyFill="1" applyAlignment="1">
      <alignment horizontal="center" vertical="center"/>
    </xf>
    <xf numFmtId="0" fontId="2" fillId="9" borderId="9" xfId="3" applyFont="1" applyFill="1" applyBorder="1" applyAlignment="1">
      <alignment horizontal="center" vertical="center"/>
    </xf>
    <xf numFmtId="0" fontId="2" fillId="9" borderId="6" xfId="3" applyFont="1" applyFill="1" applyBorder="1" applyAlignment="1">
      <alignment horizontal="center" vertical="center"/>
    </xf>
    <xf numFmtId="0" fontId="2" fillId="9" borderId="12" xfId="3" applyFont="1" applyFill="1" applyBorder="1" applyAlignment="1">
      <alignment horizontal="center" vertical="center"/>
    </xf>
    <xf numFmtId="0" fontId="2" fillId="9" borderId="7" xfId="3" applyFont="1" applyFill="1" applyBorder="1" applyAlignment="1">
      <alignment horizontal="center" vertical="center"/>
    </xf>
    <xf numFmtId="0" fontId="2" fillId="9" borderId="8" xfId="3" applyFont="1" applyFill="1" applyBorder="1" applyAlignment="1">
      <alignment horizontal="distributed" vertical="distributed" justifyLastLine="1"/>
    </xf>
    <xf numFmtId="0" fontId="2" fillId="9" borderId="15" xfId="3" applyFont="1" applyFill="1" applyBorder="1" applyAlignment="1">
      <alignment horizontal="distributed" vertical="distributed" justifyLastLine="1"/>
    </xf>
    <xf numFmtId="0" fontId="0" fillId="9" borderId="2" xfId="3" applyFont="1" applyFill="1" applyBorder="1" applyAlignment="1">
      <alignment horizontal="center" vertical="distributed" wrapText="1"/>
    </xf>
    <xf numFmtId="0" fontId="2" fillId="9" borderId="13" xfId="3" applyFont="1" applyFill="1" applyBorder="1" applyAlignment="1">
      <alignment horizontal="center" vertical="distributed"/>
    </xf>
    <xf numFmtId="0" fontId="2" fillId="9" borderId="10" xfId="3" applyFont="1" applyFill="1" applyBorder="1" applyAlignment="1">
      <alignment horizontal="center" vertical="distributed"/>
    </xf>
    <xf numFmtId="0" fontId="2" fillId="9" borderId="4" xfId="3" applyFont="1" applyFill="1" applyBorder="1" applyAlignment="1">
      <alignment horizontal="center" vertical="distributed"/>
    </xf>
    <xf numFmtId="0" fontId="2" fillId="9" borderId="0" xfId="3" applyFont="1" applyFill="1" applyAlignment="1">
      <alignment horizontal="center" vertical="distributed"/>
    </xf>
    <xf numFmtId="0" fontId="2" fillId="9" borderId="9" xfId="3" applyFont="1" applyFill="1" applyBorder="1" applyAlignment="1">
      <alignment horizontal="center" vertical="distributed"/>
    </xf>
    <xf numFmtId="0" fontId="2" fillId="9" borderId="6" xfId="3" applyFont="1" applyFill="1" applyBorder="1" applyAlignment="1">
      <alignment horizontal="center" vertical="distributed"/>
    </xf>
    <xf numFmtId="0" fontId="2" fillId="9" borderId="12" xfId="3" applyFont="1" applyFill="1" applyBorder="1" applyAlignment="1">
      <alignment horizontal="center" vertical="distributed"/>
    </xf>
    <xf numFmtId="0" fontId="2" fillId="9" borderId="7" xfId="3" applyFont="1" applyFill="1" applyBorder="1" applyAlignment="1">
      <alignment horizontal="center" vertical="distributed"/>
    </xf>
    <xf numFmtId="49" fontId="21" fillId="0" borderId="0" xfId="1" applyNumberFormat="1" applyFont="1" applyAlignment="1">
      <alignment horizontal="center" vertical="center"/>
    </xf>
    <xf numFmtId="0" fontId="5" fillId="4" borderId="8" xfId="2" applyFont="1" applyFill="1" applyBorder="1" applyAlignment="1">
      <alignment horizontal="center" vertical="center"/>
    </xf>
    <xf numFmtId="0" fontId="5" fillId="4" borderId="15" xfId="2" applyFont="1" applyFill="1" applyBorder="1" applyAlignment="1">
      <alignment horizontal="center" vertical="center"/>
    </xf>
    <xf numFmtId="0" fontId="5" fillId="4" borderId="14" xfId="2" applyFont="1" applyFill="1" applyBorder="1" applyAlignment="1">
      <alignment horizontal="center" vertical="center"/>
    </xf>
    <xf numFmtId="49" fontId="6" fillId="2" borderId="8" xfId="2" applyNumberFormat="1" applyFont="1" applyFill="1" applyBorder="1" applyAlignment="1">
      <alignment horizontal="center" vertical="center"/>
    </xf>
    <xf numFmtId="49" fontId="6" fillId="2" borderId="14" xfId="2" applyNumberFormat="1" applyFont="1" applyFill="1" applyBorder="1" applyAlignment="1">
      <alignment horizontal="center" vertical="center"/>
    </xf>
    <xf numFmtId="49" fontId="9" fillId="2" borderId="8" xfId="2" applyNumberFormat="1" applyFont="1" applyFill="1" applyBorder="1" applyAlignment="1">
      <alignment horizontal="center" vertical="center"/>
    </xf>
    <xf numFmtId="49" fontId="9" fillId="2" borderId="14" xfId="2" applyNumberFormat="1" applyFont="1" applyFill="1" applyBorder="1" applyAlignment="1">
      <alignment horizontal="center" vertical="center"/>
    </xf>
    <xf numFmtId="0" fontId="6" fillId="6" borderId="2" xfId="7" applyFont="1" applyFill="1" applyBorder="1" applyAlignment="1">
      <alignment horizontal="center" vertical="center"/>
    </xf>
    <xf numFmtId="0" fontId="6" fillId="6" borderId="10" xfId="7" applyFont="1" applyFill="1" applyBorder="1" applyAlignment="1">
      <alignment horizontal="center" vertical="center"/>
    </xf>
    <xf numFmtId="49" fontId="20" fillId="0" borderId="0" xfId="1" applyNumberFormat="1" applyFont="1" applyAlignment="1">
      <alignment horizontal="center" vertical="center"/>
    </xf>
    <xf numFmtId="0" fontId="6" fillId="6" borderId="2" xfId="0" quotePrefix="1" applyFont="1" applyFill="1" applyBorder="1" applyAlignment="1">
      <alignment horizontal="center" vertical="center"/>
    </xf>
    <xf numFmtId="0" fontId="6" fillId="6" borderId="13" xfId="0" quotePrefix="1" applyFont="1" applyFill="1" applyBorder="1" applyAlignment="1">
      <alignment horizontal="center" vertical="center"/>
    </xf>
    <xf numFmtId="0" fontId="6" fillId="6" borderId="10" xfId="0" quotePrefix="1" applyFont="1" applyFill="1" applyBorder="1" applyAlignment="1">
      <alignment horizontal="center" vertical="center"/>
    </xf>
    <xf numFmtId="0" fontId="8" fillId="6" borderId="2" xfId="0" quotePrefix="1" applyFont="1" applyFill="1" applyBorder="1" applyAlignment="1">
      <alignment horizontal="center"/>
    </xf>
    <xf numFmtId="0" fontId="8" fillId="6" borderId="13" xfId="0" quotePrefix="1" applyFont="1" applyFill="1" applyBorder="1" applyAlignment="1">
      <alignment horizontal="center"/>
    </xf>
    <xf numFmtId="0" fontId="8" fillId="6" borderId="10" xfId="0" quotePrefix="1" applyFont="1" applyFill="1" applyBorder="1" applyAlignment="1">
      <alignment horizontal="center"/>
    </xf>
    <xf numFmtId="0" fontId="8" fillId="6" borderId="4" xfId="0" quotePrefix="1" applyFont="1" applyFill="1" applyBorder="1" applyAlignment="1">
      <alignment horizontal="center"/>
    </xf>
    <xf numFmtId="0" fontId="8" fillId="6" borderId="0" xfId="0" quotePrefix="1" applyFont="1" applyFill="1" applyAlignment="1">
      <alignment horizontal="center"/>
    </xf>
    <xf numFmtId="0" fontId="8" fillId="6" borderId="9" xfId="0" quotePrefix="1" applyFont="1" applyFill="1" applyBorder="1" applyAlignment="1">
      <alignment horizontal="center"/>
    </xf>
    <xf numFmtId="177" fontId="16" fillId="5" borderId="8" xfId="0" applyNumberFormat="1" applyFont="1" applyFill="1" applyBorder="1" applyProtection="1">
      <alignment vertical="center"/>
      <protection locked="0"/>
    </xf>
    <xf numFmtId="177" fontId="16" fillId="5" borderId="15" xfId="0" applyNumberFormat="1" applyFont="1" applyFill="1" applyBorder="1" applyProtection="1">
      <alignment vertical="center"/>
      <protection locked="0"/>
    </xf>
    <xf numFmtId="177" fontId="16" fillId="5" borderId="14" xfId="0" applyNumberFormat="1" applyFont="1" applyFill="1" applyBorder="1" applyProtection="1">
      <alignment vertical="center"/>
      <protection locked="0"/>
    </xf>
    <xf numFmtId="41" fontId="16" fillId="5" borderId="8" xfId="0" applyNumberFormat="1" applyFont="1" applyFill="1" applyBorder="1" applyProtection="1">
      <alignment vertical="center"/>
      <protection locked="0"/>
    </xf>
    <xf numFmtId="41" fontId="16" fillId="5" borderId="15" xfId="0" applyNumberFormat="1" applyFont="1" applyFill="1" applyBorder="1" applyProtection="1">
      <alignment vertical="center"/>
      <protection locked="0"/>
    </xf>
    <xf numFmtId="41" fontId="16" fillId="5" borderId="14" xfId="0" applyNumberFormat="1" applyFont="1" applyFill="1" applyBorder="1" applyProtection="1">
      <alignment vertical="center"/>
      <protection locked="0"/>
    </xf>
    <xf numFmtId="49" fontId="6" fillId="0" borderId="4" xfId="2" applyNumberFormat="1" applyFont="1" applyBorder="1" applyAlignment="1">
      <alignment horizontal="center" vertical="center"/>
    </xf>
    <xf numFmtId="49" fontId="6" fillId="0" borderId="9" xfId="2" applyNumberFormat="1" applyFont="1" applyBorder="1" applyAlignment="1">
      <alignment horizontal="center" vertical="center"/>
    </xf>
    <xf numFmtId="49" fontId="6" fillId="0" borderId="2" xfId="2" applyNumberFormat="1" applyFont="1" applyBorder="1" applyAlignment="1">
      <alignment horizontal="center" vertical="center"/>
    </xf>
    <xf numFmtId="49" fontId="6" fillId="0" borderId="10" xfId="2" applyNumberFormat="1" applyFont="1" applyBorder="1" applyAlignment="1">
      <alignment horizontal="center" vertical="center"/>
    </xf>
    <xf numFmtId="0" fontId="6" fillId="5" borderId="6" xfId="2" applyFont="1" applyFill="1" applyBorder="1" applyAlignment="1">
      <alignment horizontal="center" vertical="center"/>
    </xf>
    <xf numFmtId="0" fontId="6" fillId="5" borderId="7" xfId="2" applyFont="1" applyFill="1" applyBorder="1" applyAlignment="1">
      <alignment horizontal="center" vertical="center"/>
    </xf>
    <xf numFmtId="41" fontId="31" fillId="5" borderId="8" xfId="0" quotePrefix="1" applyNumberFormat="1" applyFont="1" applyFill="1" applyBorder="1" applyAlignment="1">
      <alignment horizontal="right" vertical="center"/>
    </xf>
    <xf numFmtId="41" fontId="31" fillId="5" borderId="15" xfId="0" quotePrefix="1" applyNumberFormat="1" applyFont="1" applyFill="1" applyBorder="1" applyAlignment="1">
      <alignment horizontal="right" vertical="center"/>
    </xf>
    <xf numFmtId="41" fontId="31" fillId="5" borderId="14" xfId="0" quotePrefix="1" applyNumberFormat="1" applyFont="1" applyFill="1" applyBorder="1" applyAlignment="1">
      <alignment horizontal="right" vertical="center"/>
    </xf>
    <xf numFmtId="49" fontId="6" fillId="6" borderId="2" xfId="2" applyNumberFormat="1" applyFont="1" applyFill="1" applyBorder="1" applyAlignment="1">
      <alignment horizontal="center" vertical="center"/>
    </xf>
    <xf numFmtId="49" fontId="6" fillId="6" borderId="10" xfId="2" applyNumberFormat="1" applyFont="1" applyFill="1" applyBorder="1" applyAlignment="1">
      <alignment horizontal="center" vertical="center"/>
    </xf>
    <xf numFmtId="49" fontId="6" fillId="6" borderId="6" xfId="2" applyNumberFormat="1" applyFont="1" applyFill="1" applyBorder="1" applyAlignment="1">
      <alignment horizontal="center" vertical="center"/>
    </xf>
    <xf numFmtId="49" fontId="6" fillId="6" borderId="7" xfId="2" applyNumberFormat="1" applyFont="1" applyFill="1" applyBorder="1" applyAlignment="1">
      <alignment horizontal="center" vertical="center"/>
    </xf>
    <xf numFmtId="0" fontId="6" fillId="2" borderId="1"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11" xfId="1" applyFont="1" applyFill="1" applyBorder="1" applyAlignment="1">
      <alignment horizontal="center" vertical="center" wrapText="1" justifyLastLine="1"/>
    </xf>
    <xf numFmtId="0" fontId="6" fillId="2" borderId="11" xfId="1" applyFont="1" applyFill="1" applyBorder="1" applyAlignment="1">
      <alignment horizontal="center" vertical="center" justifyLastLine="1"/>
    </xf>
    <xf numFmtId="49" fontId="6" fillId="2" borderId="11" xfId="2" applyNumberFormat="1" applyFont="1" applyFill="1" applyBorder="1" applyAlignment="1">
      <alignment horizontal="center" vertical="center" justifyLastLine="1"/>
    </xf>
    <xf numFmtId="49" fontId="9" fillId="2" borderId="11" xfId="2" applyNumberFormat="1" applyFont="1" applyFill="1" applyBorder="1" applyAlignment="1">
      <alignment horizontal="center" vertical="center" justifyLastLine="1"/>
    </xf>
    <xf numFmtId="0" fontId="6" fillId="2" borderId="11"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4" xfId="0" applyFont="1" applyFill="1" applyBorder="1" applyAlignment="1">
      <alignment horizontal="center" vertical="center"/>
    </xf>
    <xf numFmtId="0" fontId="9" fillId="6" borderId="11" xfId="2" applyFont="1" applyFill="1" applyBorder="1" applyAlignment="1">
      <alignment vertical="center"/>
    </xf>
    <xf numFmtId="177" fontId="9" fillId="5" borderId="11" xfId="0" applyNumberFormat="1" applyFont="1" applyFill="1" applyBorder="1" applyAlignment="1" applyProtection="1">
      <alignment vertical="center" shrinkToFit="1"/>
      <protection locked="0"/>
    </xf>
    <xf numFmtId="177" fontId="9" fillId="5" borderId="8" xfId="0" applyNumberFormat="1" applyFont="1" applyFill="1" applyBorder="1" applyAlignment="1" applyProtection="1">
      <alignment vertical="center" shrinkToFit="1"/>
      <protection locked="0"/>
    </xf>
    <xf numFmtId="177" fontId="9" fillId="5" borderId="15" xfId="0" applyNumberFormat="1" applyFont="1" applyFill="1" applyBorder="1" applyAlignment="1" applyProtection="1">
      <alignment vertical="center" shrinkToFit="1"/>
      <protection locked="0"/>
    </xf>
    <xf numFmtId="177" fontId="9" fillId="5" borderId="14" xfId="0" applyNumberFormat="1" applyFont="1" applyFill="1" applyBorder="1" applyAlignment="1" applyProtection="1">
      <alignment vertical="center" shrinkToFit="1"/>
      <protection locked="0"/>
    </xf>
  </cellXfs>
  <cellStyles count="88">
    <cellStyle name="20% - アクセント 1 2" xfId="10" xr:uid="{B4FC65BD-3B58-4F97-817C-AAC139414BBE}"/>
    <cellStyle name="20% - アクセント 2 2" xfId="11" xr:uid="{532D5209-C7C7-446A-9CDF-14C666FF1C65}"/>
    <cellStyle name="20% - アクセント 3 2" xfId="12" xr:uid="{AF42E804-DB29-4AF1-B62A-C21B9C406FF1}"/>
    <cellStyle name="20% - アクセント 4 2" xfId="13" xr:uid="{28B5D42A-65CB-4524-AB1B-2C5159B836E9}"/>
    <cellStyle name="20% - アクセント 5 2" xfId="14" xr:uid="{35D06E09-F426-4D5E-BAE7-FB5381C8D6BF}"/>
    <cellStyle name="20% - アクセント 6 2" xfId="15" xr:uid="{D4E29EEA-D956-4B19-8012-140135641B31}"/>
    <cellStyle name="40% - アクセント 1 2" xfId="16" xr:uid="{88DAFB93-221A-4C2E-8D56-CA839B1333DF}"/>
    <cellStyle name="40% - アクセント 2 2" xfId="17" xr:uid="{75C699D9-9EEA-4D1D-8C33-B434C2B06BA5}"/>
    <cellStyle name="40% - アクセント 3 2" xfId="18" xr:uid="{D3390BE3-9218-4557-AF64-B6151489670C}"/>
    <cellStyle name="40% - アクセント 4 2" xfId="19" xr:uid="{A33C6D4C-5035-4FC1-9F8B-862C476FD4E0}"/>
    <cellStyle name="40% - アクセント 5 2" xfId="20" xr:uid="{63701DD3-404E-4634-8219-32027B47AA95}"/>
    <cellStyle name="40% - アクセント 6 2" xfId="21" xr:uid="{1765FD7C-4897-4A2A-A070-96652BFCA6A4}"/>
    <cellStyle name="60% - アクセント 1 2" xfId="22" xr:uid="{FB784F13-7DAF-43F7-AF46-CA344E4B4FAE}"/>
    <cellStyle name="60% - アクセント 2 2" xfId="23" xr:uid="{C98CA2C8-1526-4BD7-9A20-D10B1E279D5E}"/>
    <cellStyle name="60% - アクセント 3 2" xfId="24" xr:uid="{F69324B4-E28D-4E0A-8778-B783C5F61EC1}"/>
    <cellStyle name="60% - アクセント 4 2" xfId="25" xr:uid="{ADC789CB-FB0B-43DC-8F1C-A4057F2C6843}"/>
    <cellStyle name="60% - アクセント 5 2" xfId="26" xr:uid="{A240C3A3-EADC-4346-97B5-0AAED90E4C77}"/>
    <cellStyle name="60% - アクセント 6 2" xfId="27" xr:uid="{1C91059A-A4F0-483A-A0DF-4AED4DDAD784}"/>
    <cellStyle name="アクセント 1 2" xfId="28" xr:uid="{C6C5D92C-AA52-4C2F-9996-C3C505C0006B}"/>
    <cellStyle name="アクセント 2 2" xfId="29" xr:uid="{B5DFF950-7237-41B1-87BE-69DC38CF5CB6}"/>
    <cellStyle name="アクセント 3 2" xfId="30" xr:uid="{E9DB9D7F-3555-4025-9534-D3C5A222141D}"/>
    <cellStyle name="アクセント 4 2" xfId="31" xr:uid="{CDE45705-22A2-41D4-AD95-13D01156D875}"/>
    <cellStyle name="アクセント 5 2" xfId="32" xr:uid="{CC15EBDD-2555-45A3-A10A-21A890CEDAD5}"/>
    <cellStyle name="アクセント 6 2" xfId="33" xr:uid="{CAB72014-ECB8-4037-BFDA-654597C0CCE6}"/>
    <cellStyle name="タイトル 2" xfId="69" xr:uid="{667EDE7D-50E5-459E-997B-F78BBC10464C}"/>
    <cellStyle name="タイトル 3" xfId="34" xr:uid="{E6829BCD-1697-49CB-81D5-699F4C981A37}"/>
    <cellStyle name="チェック セル 2" xfId="61" xr:uid="{8C0BFE87-8706-4595-AF7C-716E3F7CDEEF}"/>
    <cellStyle name="チェック セル 2 2" xfId="81" xr:uid="{B1635E8D-62A3-4158-9C90-59722FBDAE40}"/>
    <cellStyle name="チェック セル 2 3" xfId="84" xr:uid="{D6A38A5D-F1B3-4FDE-8E99-2F0B3C8B5598}"/>
    <cellStyle name="チェック セル 2 4" xfId="80" xr:uid="{35C80EA2-CAF2-4BB6-8636-F917D6F6E201}"/>
    <cellStyle name="チェック セル 3" xfId="35" xr:uid="{42E9F332-512D-4E35-8263-CC4E1F49958B}"/>
    <cellStyle name="どちらでもない 2" xfId="36" xr:uid="{70B6EC07-239F-40DA-97D1-835CBB1537C2}"/>
    <cellStyle name="ハイパーリンク 2" xfId="70" xr:uid="{8F55258E-3522-405B-8131-1FA78C7C173C}"/>
    <cellStyle name="メモ 2" xfId="37" xr:uid="{79EEFAF8-FA51-4A08-B3E2-ECA9CDF50BA5}"/>
    <cellStyle name="リンク セル 2" xfId="62" xr:uid="{9CFE1C0B-6026-499F-BFE6-724471712657}"/>
    <cellStyle name="リンク セル 2 2" xfId="82" xr:uid="{D57572F7-1098-4D49-A290-7C5263202736}"/>
    <cellStyle name="リンク セル 2 3" xfId="83" xr:uid="{12DC8691-6BA3-42FD-BB06-5849F2288729}"/>
    <cellStyle name="リンク セル 2 4" xfId="75" xr:uid="{B7F59729-EEFE-4D5A-9722-6F8912944432}"/>
    <cellStyle name="リンク セル 2 5" xfId="85" xr:uid="{8157E5F0-6F1E-4E49-8746-1D0C45A577AF}"/>
    <cellStyle name="リンク セル 3" xfId="38" xr:uid="{FC3138BA-E0E5-40FE-B6D6-90A7CCDAD73E}"/>
    <cellStyle name="悪い 2" xfId="39" xr:uid="{90FFEEB9-DE5D-4F4F-834F-EDEDEB46911A}"/>
    <cellStyle name="計算 2" xfId="40" xr:uid="{87A05A3B-B5C1-4ED9-974F-3A9E8D1D3FF9}"/>
    <cellStyle name="警告文 2" xfId="41" xr:uid="{016DB784-AFF8-43B0-8AC3-5D8FAAC47BE6}"/>
    <cellStyle name="桁区切り" xfId="6" builtinId="6"/>
    <cellStyle name="桁区切り 2" xfId="63" xr:uid="{3E340079-DC42-4294-99A4-0CF2E674D5CE}"/>
    <cellStyle name="見出し 1 2" xfId="42" xr:uid="{B5F1299C-114E-4FDD-A0F2-1EC2EA0E687D}"/>
    <cellStyle name="見出し 2 2" xfId="43" xr:uid="{E5A10895-00EB-445D-8749-A8EA54763142}"/>
    <cellStyle name="見出し 3 2" xfId="44" xr:uid="{4A96D26D-B304-4B4E-9073-32F7A90D7F34}"/>
    <cellStyle name="見出し 4 2" xfId="45" xr:uid="{FBB28C8D-3928-48E2-88EB-7E0AF7944494}"/>
    <cellStyle name="集計 2" xfId="46" xr:uid="{71CAC945-7666-463F-AE70-2F7CEDC13332}"/>
    <cellStyle name="出力 2" xfId="47" xr:uid="{103D9146-FE5D-4C0A-A966-A19F67DA9678}"/>
    <cellStyle name="説明文 2" xfId="48" xr:uid="{E4A91722-E43C-4067-9B8B-5719D9CAFDAA}"/>
    <cellStyle name="入力 2" xfId="49" xr:uid="{9FBD0B8A-1B23-4057-AB86-4B87DFCB39C4}"/>
    <cellStyle name="標準" xfId="0" builtinId="0"/>
    <cellStyle name="標準 10" xfId="9" xr:uid="{4427D19D-52DC-485D-983D-A36D5AB16D56}"/>
    <cellStyle name="標準 11" xfId="74" xr:uid="{318D40F3-051E-47D7-9650-09D8228B1A3F}"/>
    <cellStyle name="標準 12" xfId="78" xr:uid="{9541F426-B5D0-45F3-93D5-0E6707693342}"/>
    <cellStyle name="標準 13" xfId="71" xr:uid="{AA6C0AA7-8642-461F-9240-A6F4D6F1C6D0}"/>
    <cellStyle name="標準 14" xfId="76" xr:uid="{8FD45771-89EE-4E4F-80B2-84740986BEE6}"/>
    <cellStyle name="標準 15" xfId="77" xr:uid="{DC454D3E-BA99-49D7-A422-8A7A28C3AD18}"/>
    <cellStyle name="標準 16" xfId="86" xr:uid="{DEB186D0-010E-4103-B457-8C5CDF8143A6}"/>
    <cellStyle name="標準 17" xfId="79" xr:uid="{E995693C-E2A9-4C20-BAC0-7A751D7093E6}"/>
    <cellStyle name="標準 18" xfId="87" xr:uid="{9A6E869E-B24B-4CA8-9470-B25E69CF9BEB}"/>
    <cellStyle name="標準 2" xfId="7" xr:uid="{00000000-0005-0000-0000-000002000000}"/>
    <cellStyle name="標準 2 2" xfId="8" xr:uid="{00000000-0005-0000-0000-000003000000}"/>
    <cellStyle name="標準 2 2 2" xfId="60" xr:uid="{2B1E2B84-B361-4384-86BA-050961C01303}"/>
    <cellStyle name="標準 3" xfId="50" xr:uid="{4AD2E4A7-2E13-4616-A7C7-6131FFEC2542}"/>
    <cellStyle name="標準 3 2" xfId="73" xr:uid="{761FBCDA-76D7-46CF-8DB3-2A3F2C275F29}"/>
    <cellStyle name="標準 4" xfId="53" xr:uid="{B083F22C-35EA-4F10-A51F-A0ACC0A04E74}"/>
    <cellStyle name="標準 4 3" xfId="72" xr:uid="{C86F2FC1-8774-4689-8093-C7AED05FA5A2}"/>
    <cellStyle name="標準 5" xfId="51" xr:uid="{4C7E2213-DC7C-4B36-9973-1820A7C72380}"/>
    <cellStyle name="標準 6" xfId="54" xr:uid="{5877DA76-7022-42D8-A587-814035D3DEB9}"/>
    <cellStyle name="標準 6 2" xfId="55" xr:uid="{D72C9C61-0557-48C0-8E0B-86E2CD109EDB}"/>
    <cellStyle name="標準 6 2 2" xfId="56" xr:uid="{7B137A0F-61D1-4447-AED3-3585BE4FC988}"/>
    <cellStyle name="標準 6 2 2 2" xfId="66" xr:uid="{D7561A1A-A31A-4621-814F-4135EAD7DFEB}"/>
    <cellStyle name="標準 6 2 3" xfId="65" xr:uid="{CA7ACB97-E0CA-4CFA-A78D-3C8A0BD550CC}"/>
    <cellStyle name="標準 6 3" xfId="64" xr:uid="{1F62C9A5-E517-4414-B9F8-2FE0DCD0B8E5}"/>
    <cellStyle name="標準 7" xfId="58" xr:uid="{A88EA498-9EAA-4B5E-9A6E-ABE1C2C020E5}"/>
    <cellStyle name="標準 8" xfId="57" xr:uid="{9412B00B-CD3D-4AEC-A1E3-58B99A1B204C}"/>
    <cellStyle name="標準 8 2" xfId="67" xr:uid="{0EBD7318-7A2C-42E2-8E18-A9E980646939}"/>
    <cellStyle name="標準 9" xfId="59" xr:uid="{FF443FE7-3DDB-4D02-AE9B-ADFD1EF5D00F}"/>
    <cellStyle name="標準 9 2" xfId="68" xr:uid="{8C4C6A12-E69E-4BE4-81C3-0A9422D27273}"/>
    <cellStyle name="標準_★平成１４年度版地域保健報告総括" xfId="1" xr:uid="{00000000-0005-0000-0000-000004000000}"/>
    <cellStyle name="標準_1健康診断" xfId="2" xr:uid="{00000000-0005-0000-0000-000005000000}"/>
    <cellStyle name="標準_ken(H14)" xfId="3" xr:uid="{00000000-0005-0000-0000-000006000000}"/>
    <cellStyle name="標準_厚 医療 表34,35,35-2,41平成１５年度" xfId="4" xr:uid="{00000000-0005-0000-0000-000007000000}"/>
    <cellStyle name="標準_厚 第49表～第50表平成１５年度" xfId="5" xr:uid="{00000000-0005-0000-0000-000008000000}"/>
    <cellStyle name="良い 2" xfId="52" xr:uid="{E257E48B-D693-408A-870A-31E02DA595B5}"/>
  </cellStyles>
  <dxfs count="0"/>
  <tableStyles count="0" defaultTableStyle="TableStyleMedium2" defaultPivotStyle="PivotStyleLight16"/>
  <colors>
    <mruColors>
      <color rgb="FFBFBFB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N47"/>
  <sheetViews>
    <sheetView view="pageBreakPreview" topLeftCell="A28" zoomScaleNormal="100" zoomScaleSheetLayoutView="100" workbookViewId="0">
      <selection activeCell="K27" sqref="K27"/>
    </sheetView>
  </sheetViews>
  <sheetFormatPr defaultColWidth="9" defaultRowHeight="13"/>
  <cols>
    <col min="1" max="11" width="10" style="4" customWidth="1"/>
    <col min="12" max="13" width="9" style="4"/>
    <col min="14" max="14" width="12.6328125" style="4" bestFit="1" customWidth="1"/>
    <col min="15" max="16384" width="9" style="4"/>
  </cols>
  <sheetData>
    <row r="1" spans="1:14" s="90" customFormat="1" ht="30" customHeight="1">
      <c r="A1" s="94" t="s">
        <v>157</v>
      </c>
    </row>
    <row r="2" spans="1:14" s="1" customFormat="1" ht="22.5" customHeight="1">
      <c r="A2" s="599" t="s">
        <v>167</v>
      </c>
      <c r="B2" s="599"/>
      <c r="C2" s="599"/>
      <c r="D2" s="599"/>
      <c r="E2" s="599"/>
      <c r="F2" s="599"/>
      <c r="G2" s="599"/>
      <c r="H2" s="599"/>
      <c r="I2" s="599"/>
      <c r="J2" s="599"/>
      <c r="K2" s="599"/>
    </row>
    <row r="3" spans="1:14" s="1" customFormat="1" ht="19.5" customHeight="1">
      <c r="A3" s="1" t="s">
        <v>166</v>
      </c>
      <c r="B3" s="2"/>
      <c r="C3" s="2"/>
      <c r="D3" s="2"/>
      <c r="E3" s="2"/>
      <c r="F3" s="2"/>
      <c r="G3" s="2"/>
      <c r="H3" s="2"/>
      <c r="I3" s="2"/>
      <c r="K3" s="3"/>
      <c r="M3" s="3" t="s">
        <v>693</v>
      </c>
    </row>
    <row r="4" spans="1:14" ht="48" customHeight="1">
      <c r="A4" s="602"/>
      <c r="B4" s="598" t="s">
        <v>37</v>
      </c>
      <c r="C4" s="605" t="s">
        <v>34</v>
      </c>
      <c r="D4" s="607"/>
      <c r="E4" s="607"/>
      <c r="F4" s="607"/>
      <c r="G4" s="607"/>
      <c r="H4" s="607"/>
      <c r="I4" s="607"/>
      <c r="J4" s="607"/>
      <c r="K4" s="598" t="s">
        <v>662</v>
      </c>
      <c r="L4" s="598" t="s">
        <v>199</v>
      </c>
      <c r="M4" s="598" t="s">
        <v>58</v>
      </c>
      <c r="N4" s="516" t="s">
        <v>695</v>
      </c>
    </row>
    <row r="5" spans="1:14" ht="30" customHeight="1">
      <c r="A5" s="603"/>
      <c r="B5" s="600"/>
      <c r="C5" s="454" t="s">
        <v>636</v>
      </c>
      <c r="D5" s="605" t="s">
        <v>637</v>
      </c>
      <c r="E5" s="606"/>
      <c r="F5" s="605" t="s">
        <v>638</v>
      </c>
      <c r="G5" s="606"/>
      <c r="H5" s="455" t="s">
        <v>641</v>
      </c>
      <c r="I5" s="605" t="s">
        <v>642</v>
      </c>
      <c r="J5" s="606"/>
      <c r="K5" s="600"/>
      <c r="L5" s="600"/>
      <c r="M5" s="600"/>
      <c r="N5" s="517">
        <v>46002</v>
      </c>
    </row>
    <row r="6" spans="1:14" ht="36.75" customHeight="1">
      <c r="A6" s="604"/>
      <c r="B6" s="601"/>
      <c r="C6" s="68" t="s">
        <v>62</v>
      </c>
      <c r="D6" s="68" t="s">
        <v>38</v>
      </c>
      <c r="E6" s="69" t="s">
        <v>59</v>
      </c>
      <c r="F6" s="69" t="s">
        <v>639</v>
      </c>
      <c r="G6" s="69" t="s">
        <v>640</v>
      </c>
      <c r="H6" s="69" t="s">
        <v>60</v>
      </c>
      <c r="I6" s="70" t="s">
        <v>61</v>
      </c>
      <c r="J6" s="70" t="s">
        <v>39</v>
      </c>
      <c r="K6" s="601"/>
      <c r="L6" s="601"/>
      <c r="M6" s="601"/>
    </row>
    <row r="7" spans="1:14" ht="18.75" customHeight="1">
      <c r="A7" s="116" t="s">
        <v>635</v>
      </c>
      <c r="B7" s="5">
        <v>139</v>
      </c>
      <c r="C7" s="5">
        <v>0</v>
      </c>
      <c r="D7" s="5">
        <v>0</v>
      </c>
      <c r="E7" s="5">
        <v>0</v>
      </c>
      <c r="F7" s="5">
        <v>0</v>
      </c>
      <c r="G7" s="5">
        <v>0</v>
      </c>
      <c r="H7" s="5">
        <v>0</v>
      </c>
      <c r="I7" s="5">
        <v>0</v>
      </c>
      <c r="J7" s="5">
        <v>0</v>
      </c>
      <c r="K7" s="5">
        <v>0</v>
      </c>
      <c r="L7" s="5">
        <v>2</v>
      </c>
      <c r="M7" s="5">
        <v>25</v>
      </c>
    </row>
    <row r="8" spans="1:14" ht="18.75" customHeight="1">
      <c r="A8" s="116" t="s">
        <v>651</v>
      </c>
      <c r="B8" s="6">
        <v>161</v>
      </c>
      <c r="C8" s="6">
        <v>0</v>
      </c>
      <c r="D8" s="6">
        <v>0</v>
      </c>
      <c r="E8" s="6">
        <v>0</v>
      </c>
      <c r="F8" s="6">
        <v>0</v>
      </c>
      <c r="G8" s="6">
        <v>0</v>
      </c>
      <c r="H8" s="6">
        <v>0</v>
      </c>
      <c r="I8" s="6">
        <v>0</v>
      </c>
      <c r="J8" s="6">
        <v>0</v>
      </c>
      <c r="K8" s="6">
        <v>0</v>
      </c>
      <c r="L8" s="6">
        <v>27</v>
      </c>
      <c r="M8" s="6">
        <v>78</v>
      </c>
    </row>
    <row r="9" spans="1:14" ht="18.75" customHeight="1">
      <c r="A9" s="116" t="s">
        <v>672</v>
      </c>
      <c r="B9" s="6">
        <v>219</v>
      </c>
      <c r="C9" s="6">
        <v>0</v>
      </c>
      <c r="D9" s="6">
        <v>0</v>
      </c>
      <c r="E9" s="6">
        <v>0</v>
      </c>
      <c r="F9" s="6">
        <v>0</v>
      </c>
      <c r="G9" s="6">
        <v>0</v>
      </c>
      <c r="H9" s="6">
        <v>0</v>
      </c>
      <c r="I9" s="6">
        <v>0</v>
      </c>
      <c r="J9" s="6">
        <v>0</v>
      </c>
      <c r="K9" s="6">
        <v>0</v>
      </c>
      <c r="L9" s="6">
        <v>2</v>
      </c>
      <c r="M9" s="6">
        <v>38</v>
      </c>
    </row>
    <row r="10" spans="1:14" ht="18.75" customHeight="1">
      <c r="A10" s="116" t="s">
        <v>679</v>
      </c>
      <c r="B10" s="6">
        <v>259</v>
      </c>
      <c r="C10" s="6">
        <v>0</v>
      </c>
      <c r="D10" s="6">
        <v>0</v>
      </c>
      <c r="E10" s="6">
        <v>0</v>
      </c>
      <c r="F10" s="6">
        <v>0</v>
      </c>
      <c r="G10" s="6">
        <v>0</v>
      </c>
      <c r="H10" s="6">
        <v>0</v>
      </c>
      <c r="I10" s="6">
        <v>0</v>
      </c>
      <c r="J10" s="6">
        <v>0</v>
      </c>
      <c r="K10" s="6">
        <v>0</v>
      </c>
      <c r="L10" s="6">
        <v>13</v>
      </c>
      <c r="M10" s="6">
        <v>54</v>
      </c>
    </row>
    <row r="11" spans="1:14" ht="18.75" customHeight="1">
      <c r="A11" s="122" t="s">
        <v>692</v>
      </c>
      <c r="B11" s="123">
        <f>SUM(B12:B15)</f>
        <v>231</v>
      </c>
      <c r="C11" s="123">
        <f t="shared" ref="C11:M11" si="0">SUM(C12:C15)</f>
        <v>0</v>
      </c>
      <c r="D11" s="123">
        <f t="shared" si="0"/>
        <v>0</v>
      </c>
      <c r="E11" s="123">
        <f t="shared" si="0"/>
        <v>0</v>
      </c>
      <c r="F11" s="123">
        <f t="shared" ref="F11:G11" si="1">SUM(F12:F15)</f>
        <v>0</v>
      </c>
      <c r="G11" s="123">
        <f t="shared" si="1"/>
        <v>0</v>
      </c>
      <c r="H11" s="123">
        <f t="shared" si="0"/>
        <v>0</v>
      </c>
      <c r="I11" s="123">
        <f t="shared" si="0"/>
        <v>0</v>
      </c>
      <c r="J11" s="123">
        <f t="shared" si="0"/>
        <v>0</v>
      </c>
      <c r="K11" s="123">
        <f t="shared" si="0"/>
        <v>0</v>
      </c>
      <c r="L11" s="123">
        <f t="shared" si="0"/>
        <v>5</v>
      </c>
      <c r="M11" s="123">
        <f t="shared" si="0"/>
        <v>54</v>
      </c>
    </row>
    <row r="12" spans="1:14" ht="18.75" customHeight="1">
      <c r="A12" s="261" t="s">
        <v>52</v>
      </c>
      <c r="B12" s="5">
        <v>133</v>
      </c>
      <c r="C12" s="5">
        <v>0</v>
      </c>
      <c r="D12" s="5">
        <v>0</v>
      </c>
      <c r="E12" s="5">
        <v>0</v>
      </c>
      <c r="F12" s="5">
        <v>0</v>
      </c>
      <c r="G12" s="5">
        <v>0</v>
      </c>
      <c r="H12" s="5">
        <v>0</v>
      </c>
      <c r="I12" s="5">
        <v>0</v>
      </c>
      <c r="J12" s="5">
        <v>0</v>
      </c>
      <c r="K12" s="5">
        <v>0</v>
      </c>
      <c r="L12" s="5">
        <v>2</v>
      </c>
      <c r="M12" s="262">
        <v>51</v>
      </c>
    </row>
    <row r="13" spans="1:14" ht="18.75" customHeight="1">
      <c r="A13" s="118" t="s">
        <v>40</v>
      </c>
      <c r="B13" s="7">
        <v>67</v>
      </c>
      <c r="C13" s="7">
        <v>0</v>
      </c>
      <c r="D13" s="7">
        <v>0</v>
      </c>
      <c r="E13" s="7">
        <v>0</v>
      </c>
      <c r="F13" s="7">
        <v>0</v>
      </c>
      <c r="G13" s="7">
        <v>0</v>
      </c>
      <c r="H13" s="7">
        <v>0</v>
      </c>
      <c r="I13" s="7">
        <v>0</v>
      </c>
      <c r="J13" s="7">
        <v>0</v>
      </c>
      <c r="K13" s="7">
        <v>0</v>
      </c>
      <c r="L13" s="7">
        <v>2</v>
      </c>
      <c r="M13" s="119">
        <v>3</v>
      </c>
    </row>
    <row r="14" spans="1:14" ht="18.75" customHeight="1">
      <c r="A14" s="117" t="s">
        <v>41</v>
      </c>
      <c r="B14" s="6">
        <v>21</v>
      </c>
      <c r="C14" s="6">
        <v>0</v>
      </c>
      <c r="D14" s="6">
        <v>0</v>
      </c>
      <c r="E14" s="6">
        <v>0</v>
      </c>
      <c r="F14" s="6">
        <v>0</v>
      </c>
      <c r="G14" s="6">
        <v>0</v>
      </c>
      <c r="H14" s="6">
        <v>0</v>
      </c>
      <c r="I14" s="6">
        <v>0</v>
      </c>
      <c r="J14" s="6">
        <v>0</v>
      </c>
      <c r="K14" s="6">
        <v>0</v>
      </c>
      <c r="L14" s="6">
        <v>0</v>
      </c>
      <c r="M14" s="6">
        <v>0</v>
      </c>
    </row>
    <row r="15" spans="1:14" ht="18.75" customHeight="1">
      <c r="A15" s="118" t="s">
        <v>42</v>
      </c>
      <c r="B15" s="7">
        <v>10</v>
      </c>
      <c r="C15" s="7">
        <v>0</v>
      </c>
      <c r="D15" s="7">
        <v>0</v>
      </c>
      <c r="E15" s="7">
        <v>0</v>
      </c>
      <c r="F15" s="7">
        <v>0</v>
      </c>
      <c r="G15" s="7">
        <v>0</v>
      </c>
      <c r="H15" s="7">
        <v>0</v>
      </c>
      <c r="I15" s="7">
        <v>0</v>
      </c>
      <c r="J15" s="7">
        <v>0</v>
      </c>
      <c r="K15" s="7">
        <v>0</v>
      </c>
      <c r="L15" s="7">
        <v>1</v>
      </c>
      <c r="M15" s="7">
        <v>0</v>
      </c>
    </row>
    <row r="16" spans="1:14" ht="22.5" customHeight="1">
      <c r="A16" s="8"/>
    </row>
    <row r="17" spans="1:14" s="1" customFormat="1" ht="22.5" customHeight="1">
      <c r="A17" s="599" t="s">
        <v>168</v>
      </c>
      <c r="B17" s="599"/>
      <c r="C17" s="599"/>
      <c r="D17" s="599"/>
      <c r="E17" s="599"/>
      <c r="F17" s="599"/>
      <c r="G17" s="599"/>
      <c r="H17" s="599"/>
      <c r="I17" s="599"/>
      <c r="J17" s="599"/>
    </row>
    <row r="18" spans="1:14" s="34" customFormat="1" ht="19.5" customHeight="1">
      <c r="A18" s="1" t="s">
        <v>174</v>
      </c>
      <c r="I18" s="3"/>
      <c r="J18" s="3" t="s">
        <v>694</v>
      </c>
    </row>
    <row r="19" spans="1:14" ht="20.25" customHeight="1">
      <c r="A19" s="585"/>
      <c r="B19" s="586"/>
      <c r="C19" s="595" t="s">
        <v>56</v>
      </c>
      <c r="D19" s="596"/>
      <c r="E19" s="596"/>
      <c r="F19" s="596"/>
      <c r="G19" s="596"/>
      <c r="H19" s="596"/>
      <c r="I19" s="596"/>
      <c r="J19" s="597"/>
      <c r="K19" s="36"/>
      <c r="N19" s="518" t="s">
        <v>696</v>
      </c>
    </row>
    <row r="20" spans="1:14" ht="19.5" customHeight="1">
      <c r="A20" s="587"/>
      <c r="B20" s="588"/>
      <c r="C20" s="583" t="s">
        <v>43</v>
      </c>
      <c r="D20" s="583" t="s">
        <v>44</v>
      </c>
      <c r="E20" s="583" t="s">
        <v>35</v>
      </c>
      <c r="F20" s="598" t="s">
        <v>45</v>
      </c>
      <c r="G20" s="598" t="s">
        <v>46</v>
      </c>
      <c r="H20" s="598" t="s">
        <v>57</v>
      </c>
      <c r="I20" s="595" t="s">
        <v>47</v>
      </c>
      <c r="J20" s="597"/>
      <c r="K20" s="36"/>
      <c r="N20" s="517">
        <v>46002</v>
      </c>
    </row>
    <row r="21" spans="1:14" ht="30.75" customHeight="1">
      <c r="A21" s="589"/>
      <c r="B21" s="590"/>
      <c r="C21" s="584"/>
      <c r="D21" s="584"/>
      <c r="E21" s="584"/>
      <c r="F21" s="584"/>
      <c r="G21" s="584"/>
      <c r="H21" s="584"/>
      <c r="I21" s="43" t="s">
        <v>48</v>
      </c>
      <c r="J21" s="47" t="s">
        <v>49</v>
      </c>
      <c r="K21" s="36"/>
    </row>
    <row r="22" spans="1:14" ht="18.75" customHeight="1">
      <c r="A22" s="569" t="s">
        <v>635</v>
      </c>
      <c r="B22" s="570"/>
      <c r="C22" s="48">
        <v>0</v>
      </c>
      <c r="D22" s="223">
        <v>0</v>
      </c>
      <c r="E22" s="48">
        <v>0</v>
      </c>
      <c r="F22" s="223">
        <v>0</v>
      </c>
      <c r="G22" s="48">
        <v>0</v>
      </c>
      <c r="H22" s="48">
        <v>0</v>
      </c>
      <c r="I22" s="224">
        <v>0</v>
      </c>
      <c r="J22" s="225">
        <v>0</v>
      </c>
      <c r="K22" s="36"/>
    </row>
    <row r="23" spans="1:14" ht="18.75" customHeight="1">
      <c r="A23" s="571" t="s">
        <v>651</v>
      </c>
      <c r="B23" s="572"/>
      <c r="C23" s="226">
        <v>0</v>
      </c>
      <c r="D23" s="227">
        <v>0</v>
      </c>
      <c r="E23" s="226">
        <v>0</v>
      </c>
      <c r="F23" s="227">
        <v>0</v>
      </c>
      <c r="G23" s="226">
        <v>0</v>
      </c>
      <c r="H23" s="226">
        <v>0</v>
      </c>
      <c r="I23" s="228">
        <v>0</v>
      </c>
      <c r="J23" s="229">
        <v>0</v>
      </c>
      <c r="K23" s="36"/>
    </row>
    <row r="24" spans="1:14" ht="18.75" customHeight="1">
      <c r="A24" s="571" t="s">
        <v>672</v>
      </c>
      <c r="B24" s="572"/>
      <c r="C24" s="226">
        <v>0</v>
      </c>
      <c r="D24" s="227">
        <v>0</v>
      </c>
      <c r="E24" s="226">
        <v>0</v>
      </c>
      <c r="F24" s="227">
        <v>0</v>
      </c>
      <c r="G24" s="226">
        <v>0</v>
      </c>
      <c r="H24" s="226">
        <v>0</v>
      </c>
      <c r="I24" s="228">
        <v>0</v>
      </c>
      <c r="J24" s="229">
        <v>0</v>
      </c>
      <c r="K24" s="36"/>
    </row>
    <row r="25" spans="1:14" ht="18.75" customHeight="1">
      <c r="A25" s="571" t="s">
        <v>679</v>
      </c>
      <c r="B25" s="572"/>
      <c r="C25" s="226">
        <v>0</v>
      </c>
      <c r="D25" s="227">
        <v>0</v>
      </c>
      <c r="E25" s="226">
        <v>0</v>
      </c>
      <c r="F25" s="227">
        <v>0</v>
      </c>
      <c r="G25" s="226">
        <v>0</v>
      </c>
      <c r="H25" s="226">
        <v>0</v>
      </c>
      <c r="I25" s="228">
        <v>0</v>
      </c>
      <c r="J25" s="229">
        <v>0</v>
      </c>
      <c r="K25" s="36"/>
    </row>
    <row r="26" spans="1:14" ht="18.75" customHeight="1">
      <c r="A26" s="573" t="s">
        <v>692</v>
      </c>
      <c r="B26" s="574"/>
      <c r="C26" s="470">
        <v>1</v>
      </c>
      <c r="D26" s="471">
        <v>0</v>
      </c>
      <c r="E26" s="470">
        <v>1</v>
      </c>
      <c r="F26" s="471">
        <v>0</v>
      </c>
      <c r="G26" s="470">
        <v>0</v>
      </c>
      <c r="H26" s="470">
        <v>0</v>
      </c>
      <c r="I26" s="470">
        <v>0</v>
      </c>
      <c r="J26" s="472">
        <v>0</v>
      </c>
      <c r="K26" s="36"/>
    </row>
    <row r="27" spans="1:14" ht="22.5" customHeight="1"/>
    <row r="28" spans="1:14" ht="21" customHeight="1">
      <c r="A28" s="593" t="s">
        <v>169</v>
      </c>
      <c r="B28" s="593"/>
      <c r="C28" s="593"/>
      <c r="D28" s="593"/>
      <c r="E28" s="593"/>
      <c r="F28" s="121"/>
      <c r="G28" s="568" t="s">
        <v>170</v>
      </c>
      <c r="H28" s="568"/>
      <c r="I28" s="568"/>
      <c r="J28" s="568"/>
      <c r="K28" s="568"/>
    </row>
    <row r="29" spans="1:14" ht="22.5" customHeight="1">
      <c r="A29" s="1" t="s">
        <v>175</v>
      </c>
      <c r="B29" s="35"/>
      <c r="C29" s="1"/>
      <c r="D29" s="35"/>
      <c r="E29" s="42" t="s">
        <v>694</v>
      </c>
      <c r="G29" s="1" t="s">
        <v>176</v>
      </c>
      <c r="K29" s="49" t="s">
        <v>698</v>
      </c>
      <c r="N29" s="518" t="s">
        <v>697</v>
      </c>
    </row>
    <row r="30" spans="1:14" ht="29.25" customHeight="1">
      <c r="A30" s="591"/>
      <c r="B30" s="592"/>
      <c r="C30" s="44" t="s">
        <v>195</v>
      </c>
      <c r="D30" s="45" t="s">
        <v>196</v>
      </c>
      <c r="E30" s="45" t="s">
        <v>197</v>
      </c>
      <c r="F30" s="232"/>
      <c r="G30" s="594"/>
      <c r="H30" s="594"/>
      <c r="I30" s="238" t="s">
        <v>76</v>
      </c>
      <c r="J30" s="566" t="s">
        <v>198</v>
      </c>
      <c r="K30" s="567"/>
      <c r="N30" s="517">
        <v>46002</v>
      </c>
    </row>
    <row r="31" spans="1:14" ht="19.5" customHeight="1">
      <c r="A31" s="569" t="s">
        <v>635</v>
      </c>
      <c r="B31" s="570"/>
      <c r="C31" s="233">
        <v>13</v>
      </c>
      <c r="D31" s="48">
        <v>1</v>
      </c>
      <c r="E31" s="234">
        <v>12</v>
      </c>
      <c r="F31" s="230"/>
      <c r="G31" s="569" t="s">
        <v>635</v>
      </c>
      <c r="H31" s="570"/>
      <c r="I31" s="239">
        <v>34</v>
      </c>
      <c r="J31" s="241">
        <v>2</v>
      </c>
      <c r="K31" s="243"/>
    </row>
    <row r="32" spans="1:14" ht="19.5" customHeight="1">
      <c r="A32" s="571" t="s">
        <v>651</v>
      </c>
      <c r="B32" s="572"/>
      <c r="C32" s="235">
        <v>25</v>
      </c>
      <c r="D32" s="226">
        <v>7</v>
      </c>
      <c r="E32" s="236">
        <v>18</v>
      </c>
      <c r="F32" s="227"/>
      <c r="G32" s="571" t="s">
        <v>651</v>
      </c>
      <c r="H32" s="572"/>
      <c r="I32" s="240">
        <v>39</v>
      </c>
      <c r="J32" s="242">
        <v>4</v>
      </c>
      <c r="K32" s="244"/>
      <c r="N32" s="518" t="s">
        <v>699</v>
      </c>
    </row>
    <row r="33" spans="1:14" ht="19.5" customHeight="1">
      <c r="A33" s="571" t="s">
        <v>672</v>
      </c>
      <c r="B33" s="572"/>
      <c r="C33" s="235">
        <v>28</v>
      </c>
      <c r="D33" s="226">
        <v>6</v>
      </c>
      <c r="E33" s="236">
        <v>22</v>
      </c>
      <c r="F33" s="231"/>
      <c r="G33" s="571" t="s">
        <v>672</v>
      </c>
      <c r="H33" s="572"/>
      <c r="I33" s="240">
        <v>44</v>
      </c>
      <c r="J33" s="242">
        <v>2</v>
      </c>
      <c r="K33" s="244"/>
      <c r="N33" s="517">
        <v>46002</v>
      </c>
    </row>
    <row r="34" spans="1:14" ht="19.5" customHeight="1">
      <c r="A34" s="571" t="s">
        <v>679</v>
      </c>
      <c r="B34" s="572"/>
      <c r="C34" s="235">
        <v>5</v>
      </c>
      <c r="D34" s="226">
        <v>0</v>
      </c>
      <c r="E34" s="236">
        <v>5</v>
      </c>
      <c r="G34" s="571" t="s">
        <v>679</v>
      </c>
      <c r="H34" s="572"/>
      <c r="I34" s="240">
        <v>33</v>
      </c>
      <c r="J34" s="242">
        <v>4</v>
      </c>
      <c r="K34" s="244"/>
    </row>
    <row r="35" spans="1:14" ht="19.5" customHeight="1">
      <c r="A35" s="573" t="s">
        <v>692</v>
      </c>
      <c r="B35" s="574"/>
      <c r="C35" s="237">
        <f>SUM(D35:E35)</f>
        <v>11</v>
      </c>
      <c r="D35" s="473">
        <v>2</v>
      </c>
      <c r="E35" s="474">
        <v>9</v>
      </c>
      <c r="G35" s="573" t="s">
        <v>692</v>
      </c>
      <c r="H35" s="574"/>
      <c r="I35" s="475">
        <v>43</v>
      </c>
      <c r="J35" s="476">
        <v>7</v>
      </c>
      <c r="K35" s="477"/>
    </row>
    <row r="36" spans="1:14" ht="22.5" customHeight="1"/>
    <row r="37" spans="1:14" ht="30.75" customHeight="1">
      <c r="A37" s="249" t="s">
        <v>158</v>
      </c>
    </row>
    <row r="38" spans="1:14" ht="21.75" customHeight="1">
      <c r="A38" s="407" t="s">
        <v>171</v>
      </c>
      <c r="B38" s="406"/>
      <c r="C38" s="406"/>
      <c r="D38" s="406"/>
      <c r="E38" s="406"/>
      <c r="F38" s="406"/>
      <c r="G38" s="406"/>
    </row>
    <row r="39" spans="1:14" ht="22.5" customHeight="1">
      <c r="A39" s="1" t="s">
        <v>177</v>
      </c>
      <c r="B39" s="28"/>
      <c r="C39" s="28"/>
      <c r="D39" s="28"/>
      <c r="E39" s="28"/>
      <c r="F39" s="28"/>
      <c r="G39" s="28"/>
      <c r="H39" s="29" t="s">
        <v>701</v>
      </c>
    </row>
    <row r="40" spans="1:14" ht="20.25" customHeight="1">
      <c r="A40" s="575"/>
      <c r="B40" s="576"/>
      <c r="C40" s="563" t="s">
        <v>77</v>
      </c>
      <c r="D40" s="564"/>
      <c r="E40" s="564"/>
      <c r="F40" s="565"/>
      <c r="G40" s="579" t="s">
        <v>202</v>
      </c>
      <c r="H40" s="581" t="s">
        <v>203</v>
      </c>
    </row>
    <row r="41" spans="1:14" ht="49.5" customHeight="1">
      <c r="A41" s="577"/>
      <c r="B41" s="578"/>
      <c r="C41" s="409" t="s">
        <v>36</v>
      </c>
      <c r="D41" s="103" t="s">
        <v>554</v>
      </c>
      <c r="E41" s="103" t="s">
        <v>78</v>
      </c>
      <c r="F41" s="104" t="s">
        <v>130</v>
      </c>
      <c r="G41" s="580"/>
      <c r="H41" s="582"/>
      <c r="N41" s="516" t="s">
        <v>700</v>
      </c>
    </row>
    <row r="42" spans="1:14" ht="21" customHeight="1">
      <c r="A42" s="569" t="s">
        <v>635</v>
      </c>
      <c r="B42" s="570"/>
      <c r="C42" s="105">
        <v>573</v>
      </c>
      <c r="D42" s="410">
        <v>14</v>
      </c>
      <c r="E42" s="105">
        <v>79</v>
      </c>
      <c r="F42" s="106">
        <v>494</v>
      </c>
      <c r="G42" s="107">
        <v>11</v>
      </c>
      <c r="H42" s="120">
        <v>2778</v>
      </c>
    </row>
    <row r="43" spans="1:14" ht="21" customHeight="1">
      <c r="A43" s="571" t="s">
        <v>651</v>
      </c>
      <c r="B43" s="572"/>
      <c r="C43" s="105">
        <v>577</v>
      </c>
      <c r="D43" s="410">
        <v>16</v>
      </c>
      <c r="E43" s="105">
        <v>87</v>
      </c>
      <c r="F43" s="106">
        <v>490</v>
      </c>
      <c r="G43" s="107">
        <v>11</v>
      </c>
      <c r="H43" s="120">
        <v>2888</v>
      </c>
    </row>
    <row r="44" spans="1:14" ht="21" customHeight="1">
      <c r="A44" s="571" t="s">
        <v>672</v>
      </c>
      <c r="B44" s="572"/>
      <c r="C44" s="105">
        <v>655</v>
      </c>
      <c r="D44" s="410">
        <v>17</v>
      </c>
      <c r="E44" s="105">
        <v>80</v>
      </c>
      <c r="F44" s="106">
        <v>575</v>
      </c>
      <c r="G44" s="107">
        <v>10</v>
      </c>
      <c r="H44" s="120">
        <v>2631</v>
      </c>
    </row>
    <row r="45" spans="1:14" ht="21" customHeight="1">
      <c r="A45" s="571" t="s">
        <v>679</v>
      </c>
      <c r="B45" s="572"/>
      <c r="C45" s="105">
        <v>578</v>
      </c>
      <c r="D45" s="410">
        <v>19</v>
      </c>
      <c r="E45" s="105">
        <v>95</v>
      </c>
      <c r="F45" s="106">
        <v>483</v>
      </c>
      <c r="G45" s="107">
        <v>10</v>
      </c>
      <c r="H45" s="120">
        <v>2764</v>
      </c>
    </row>
    <row r="46" spans="1:14" ht="21" customHeight="1">
      <c r="A46" s="573" t="s">
        <v>692</v>
      </c>
      <c r="B46" s="574"/>
      <c r="C46" s="127">
        <f>SUM(E46:F46)</f>
        <v>577</v>
      </c>
      <c r="D46" s="478">
        <v>19</v>
      </c>
      <c r="E46" s="478">
        <v>89</v>
      </c>
      <c r="F46" s="479">
        <v>488</v>
      </c>
      <c r="G46" s="480">
        <v>10</v>
      </c>
      <c r="H46" s="481">
        <v>2904</v>
      </c>
    </row>
    <row r="47" spans="1:14" ht="20.25" customHeight="1"/>
  </sheetData>
  <mergeCells count="49">
    <mergeCell ref="L4:L6"/>
    <mergeCell ref="M4:M6"/>
    <mergeCell ref="A2:K2"/>
    <mergeCell ref="B4:B6"/>
    <mergeCell ref="A4:A6"/>
    <mergeCell ref="D5:E5"/>
    <mergeCell ref="F5:G5"/>
    <mergeCell ref="I5:J5"/>
    <mergeCell ref="C4:J4"/>
    <mergeCell ref="K4:K6"/>
    <mergeCell ref="G20:G21"/>
    <mergeCell ref="H20:H21"/>
    <mergeCell ref="F20:F21"/>
    <mergeCell ref="I20:J20"/>
    <mergeCell ref="A17:J17"/>
    <mergeCell ref="A40:B41"/>
    <mergeCell ref="G40:G41"/>
    <mergeCell ref="H40:H41"/>
    <mergeCell ref="C20:C21"/>
    <mergeCell ref="D20:D21"/>
    <mergeCell ref="E20:E21"/>
    <mergeCell ref="A19:B21"/>
    <mergeCell ref="A33:B33"/>
    <mergeCell ref="A32:B32"/>
    <mergeCell ref="A31:B31"/>
    <mergeCell ref="A30:B30"/>
    <mergeCell ref="A34:B34"/>
    <mergeCell ref="A35:B35"/>
    <mergeCell ref="A28:E28"/>
    <mergeCell ref="G30:H30"/>
    <mergeCell ref="C19:J19"/>
    <mergeCell ref="A42:B42"/>
    <mergeCell ref="A43:B43"/>
    <mergeCell ref="A44:B44"/>
    <mergeCell ref="A45:B45"/>
    <mergeCell ref="A46:B46"/>
    <mergeCell ref="A22:B22"/>
    <mergeCell ref="A23:B23"/>
    <mergeCell ref="A24:B24"/>
    <mergeCell ref="A25:B25"/>
    <mergeCell ref="A26:B26"/>
    <mergeCell ref="C40:F40"/>
    <mergeCell ref="J30:K30"/>
    <mergeCell ref="G28:K28"/>
    <mergeCell ref="G31:H31"/>
    <mergeCell ref="G32:H32"/>
    <mergeCell ref="G33:H33"/>
    <mergeCell ref="G35:H35"/>
    <mergeCell ref="G34:H34"/>
  </mergeCells>
  <phoneticPr fontId="4"/>
  <printOptions horizontalCentered="1"/>
  <pageMargins left="0.59055118110236227" right="0.59055118110236227" top="0.59055118110236227" bottom="0.59055118110236227" header="0.51181102362204722" footer="0.51181102362204722"/>
  <pageSetup paperSize="9" scale="72" orientation="portrait" blackAndWhite="1" r:id="rId1"/>
  <headerFooter alignWithMargins="0"/>
  <colBreaks count="1" manualBreakCount="1">
    <brk id="13" max="4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M45"/>
  <sheetViews>
    <sheetView view="pageBreakPreview" topLeftCell="A28" zoomScaleNormal="100" workbookViewId="0">
      <selection activeCell="P55" sqref="P54:P55"/>
    </sheetView>
  </sheetViews>
  <sheetFormatPr defaultColWidth="3" defaultRowHeight="19"/>
  <cols>
    <col min="1" max="1" width="3.1796875" style="260" bestFit="1" customWidth="1"/>
    <col min="2" max="2" width="34.1796875" style="14" customWidth="1"/>
    <col min="3" max="3" width="8.6328125" style="14" customWidth="1"/>
    <col min="4" max="12" width="8.6328125" style="17" customWidth="1"/>
    <col min="13" max="13" width="7" style="17" customWidth="1"/>
    <col min="14" max="16384" width="3" style="17"/>
  </cols>
  <sheetData>
    <row r="1" spans="1:13" s="91" customFormat="1" ht="21.75" customHeight="1">
      <c r="A1" s="76" t="s">
        <v>535</v>
      </c>
      <c r="C1" s="40"/>
    </row>
    <row r="2" spans="1:13" s="20" customFormat="1" ht="40" customHeight="1">
      <c r="A2" s="734" t="s">
        <v>580</v>
      </c>
      <c r="B2" s="734"/>
      <c r="C2" s="734"/>
      <c r="D2" s="734"/>
      <c r="E2" s="734"/>
      <c r="F2" s="734"/>
      <c r="G2" s="734"/>
      <c r="H2" s="734"/>
      <c r="I2" s="734"/>
      <c r="J2" s="734"/>
      <c r="K2" s="734"/>
      <c r="L2" s="734"/>
    </row>
    <row r="3" spans="1:13" s="20" customFormat="1" ht="21.75" customHeight="1">
      <c r="A3" s="109" t="s">
        <v>182</v>
      </c>
      <c r="C3" s="37"/>
      <c r="D3" s="37"/>
      <c r="E3" s="37"/>
      <c r="F3" s="37"/>
      <c r="G3" s="37"/>
      <c r="H3" s="37"/>
      <c r="I3" s="37"/>
      <c r="J3" s="37"/>
      <c r="K3" s="37"/>
      <c r="L3" s="63" t="s">
        <v>771</v>
      </c>
      <c r="M3" s="46"/>
    </row>
    <row r="4" spans="1:13" s="18" customFormat="1" ht="38.25" customHeight="1">
      <c r="A4" s="738"/>
      <c r="B4" s="739"/>
      <c r="C4" s="38" t="s">
        <v>63</v>
      </c>
      <c r="D4" s="38" t="s">
        <v>227</v>
      </c>
      <c r="E4" s="38" t="s">
        <v>226</v>
      </c>
      <c r="F4" s="38" t="s">
        <v>228</v>
      </c>
      <c r="G4" s="38" t="s">
        <v>229</v>
      </c>
      <c r="H4" s="305" t="s">
        <v>230</v>
      </c>
      <c r="I4" s="38" t="s">
        <v>231</v>
      </c>
      <c r="J4" s="305" t="s">
        <v>232</v>
      </c>
      <c r="K4" s="305" t="s">
        <v>233</v>
      </c>
      <c r="L4" s="38" t="s">
        <v>234</v>
      </c>
    </row>
    <row r="5" spans="1:13" ht="16.5" customHeight="1">
      <c r="A5" s="379">
        <v>301</v>
      </c>
      <c r="B5" s="413" t="s">
        <v>516</v>
      </c>
      <c r="C5" s="295">
        <v>4</v>
      </c>
      <c r="D5" s="396">
        <v>0</v>
      </c>
      <c r="E5" s="296">
        <v>0</v>
      </c>
      <c r="F5" s="300">
        <v>0</v>
      </c>
      <c r="G5" s="396">
        <v>0</v>
      </c>
      <c r="H5" s="296">
        <v>2</v>
      </c>
      <c r="I5" s="300">
        <v>0</v>
      </c>
      <c r="J5" s="396">
        <v>0</v>
      </c>
      <c r="K5" s="296">
        <v>1</v>
      </c>
      <c r="L5" s="300">
        <v>1</v>
      </c>
    </row>
    <row r="6" spans="1:13" ht="16.5" customHeight="1">
      <c r="A6" s="374">
        <v>302</v>
      </c>
      <c r="B6" s="411" t="s">
        <v>517</v>
      </c>
      <c r="C6" s="291">
        <v>1</v>
      </c>
      <c r="D6" s="395">
        <v>0</v>
      </c>
      <c r="E6" s="292">
        <v>0</v>
      </c>
      <c r="F6" s="301">
        <v>0</v>
      </c>
      <c r="G6" s="395">
        <v>0</v>
      </c>
      <c r="H6" s="292">
        <v>1</v>
      </c>
      <c r="I6" s="301">
        <v>0</v>
      </c>
      <c r="J6" s="395">
        <v>0</v>
      </c>
      <c r="K6" s="292">
        <v>0</v>
      </c>
      <c r="L6" s="301">
        <v>0</v>
      </c>
    </row>
    <row r="7" spans="1:13" ht="16.5" customHeight="1">
      <c r="A7" s="374">
        <v>303</v>
      </c>
      <c r="B7" s="411" t="s">
        <v>518</v>
      </c>
      <c r="C7" s="291">
        <v>2</v>
      </c>
      <c r="D7" s="395">
        <v>0</v>
      </c>
      <c r="E7" s="292">
        <v>1</v>
      </c>
      <c r="F7" s="301">
        <v>0</v>
      </c>
      <c r="G7" s="395">
        <v>0</v>
      </c>
      <c r="H7" s="292">
        <v>0</v>
      </c>
      <c r="I7" s="301">
        <v>1</v>
      </c>
      <c r="J7" s="395">
        <v>0</v>
      </c>
      <c r="K7" s="292">
        <v>0</v>
      </c>
      <c r="L7" s="301">
        <v>0</v>
      </c>
    </row>
    <row r="8" spans="1:13" ht="16.5" customHeight="1">
      <c r="A8" s="374">
        <v>304</v>
      </c>
      <c r="B8" s="411" t="s">
        <v>519</v>
      </c>
      <c r="C8" s="291">
        <v>0</v>
      </c>
      <c r="D8" s="395">
        <v>0</v>
      </c>
      <c r="E8" s="292">
        <v>0</v>
      </c>
      <c r="F8" s="301">
        <v>0</v>
      </c>
      <c r="G8" s="395">
        <v>0</v>
      </c>
      <c r="H8" s="292">
        <v>0</v>
      </c>
      <c r="I8" s="301">
        <v>0</v>
      </c>
      <c r="J8" s="395">
        <v>0</v>
      </c>
      <c r="K8" s="292">
        <v>0</v>
      </c>
      <c r="L8" s="301">
        <v>0</v>
      </c>
    </row>
    <row r="9" spans="1:13" ht="16.5" customHeight="1">
      <c r="A9" s="377">
        <v>305</v>
      </c>
      <c r="B9" s="412" t="s">
        <v>520</v>
      </c>
      <c r="C9" s="297">
        <v>0</v>
      </c>
      <c r="D9" s="397">
        <v>0</v>
      </c>
      <c r="E9" s="298">
        <v>0</v>
      </c>
      <c r="F9" s="303">
        <v>0</v>
      </c>
      <c r="G9" s="397">
        <v>0</v>
      </c>
      <c r="H9" s="298">
        <v>0</v>
      </c>
      <c r="I9" s="303">
        <v>0</v>
      </c>
      <c r="J9" s="397">
        <v>0</v>
      </c>
      <c r="K9" s="298">
        <v>0</v>
      </c>
      <c r="L9" s="303">
        <v>0</v>
      </c>
    </row>
    <row r="10" spans="1:13" ht="16.5" customHeight="1">
      <c r="A10" s="379">
        <v>306</v>
      </c>
      <c r="B10" s="413" t="s">
        <v>521</v>
      </c>
      <c r="C10" s="295">
        <v>257</v>
      </c>
      <c r="D10" s="396">
        <v>0</v>
      </c>
      <c r="E10" s="296">
        <v>0</v>
      </c>
      <c r="F10" s="300">
        <v>10</v>
      </c>
      <c r="G10" s="396">
        <v>22</v>
      </c>
      <c r="H10" s="296">
        <v>53</v>
      </c>
      <c r="I10" s="300">
        <v>79</v>
      </c>
      <c r="J10" s="396">
        <v>59</v>
      </c>
      <c r="K10" s="296">
        <v>22</v>
      </c>
      <c r="L10" s="300">
        <v>12</v>
      </c>
    </row>
    <row r="11" spans="1:13" ht="16.5" customHeight="1">
      <c r="A11" s="374">
        <v>307</v>
      </c>
      <c r="B11" s="411" t="s">
        <v>555</v>
      </c>
      <c r="C11" s="291">
        <v>0</v>
      </c>
      <c r="D11" s="395">
        <v>0</v>
      </c>
      <c r="E11" s="292">
        <v>0</v>
      </c>
      <c r="F11" s="301">
        <v>0</v>
      </c>
      <c r="G11" s="395">
        <v>0</v>
      </c>
      <c r="H11" s="292">
        <v>0</v>
      </c>
      <c r="I11" s="301">
        <v>0</v>
      </c>
      <c r="J11" s="395">
        <v>0</v>
      </c>
      <c r="K11" s="292">
        <v>0</v>
      </c>
      <c r="L11" s="301">
        <v>0</v>
      </c>
    </row>
    <row r="12" spans="1:13" ht="16.5" customHeight="1">
      <c r="A12" s="374">
        <v>308</v>
      </c>
      <c r="B12" s="411" t="s">
        <v>556</v>
      </c>
      <c r="C12" s="291">
        <v>0</v>
      </c>
      <c r="D12" s="395">
        <v>0</v>
      </c>
      <c r="E12" s="292">
        <v>0</v>
      </c>
      <c r="F12" s="301">
        <v>0</v>
      </c>
      <c r="G12" s="395">
        <v>0</v>
      </c>
      <c r="H12" s="292">
        <v>0</v>
      </c>
      <c r="I12" s="301">
        <v>0</v>
      </c>
      <c r="J12" s="395">
        <v>0</v>
      </c>
      <c r="K12" s="292">
        <v>0</v>
      </c>
      <c r="L12" s="301">
        <v>0</v>
      </c>
    </row>
    <row r="13" spans="1:13" ht="16.5" customHeight="1">
      <c r="A13" s="374">
        <v>309</v>
      </c>
      <c r="B13" s="411" t="s">
        <v>557</v>
      </c>
      <c r="C13" s="291">
        <v>0</v>
      </c>
      <c r="D13" s="395">
        <v>0</v>
      </c>
      <c r="E13" s="292">
        <v>0</v>
      </c>
      <c r="F13" s="301">
        <v>0</v>
      </c>
      <c r="G13" s="395">
        <v>0</v>
      </c>
      <c r="H13" s="292">
        <v>0</v>
      </c>
      <c r="I13" s="301">
        <v>0</v>
      </c>
      <c r="J13" s="395">
        <v>0</v>
      </c>
      <c r="K13" s="292">
        <v>0</v>
      </c>
      <c r="L13" s="301">
        <v>0</v>
      </c>
    </row>
    <row r="14" spans="1:13" ht="16.5" customHeight="1">
      <c r="A14" s="377">
        <v>310</v>
      </c>
      <c r="B14" s="412" t="s">
        <v>558</v>
      </c>
      <c r="C14" s="297">
        <v>1</v>
      </c>
      <c r="D14" s="397">
        <v>0</v>
      </c>
      <c r="E14" s="298">
        <v>0</v>
      </c>
      <c r="F14" s="303">
        <v>1</v>
      </c>
      <c r="G14" s="397">
        <v>0</v>
      </c>
      <c r="H14" s="298">
        <v>0</v>
      </c>
      <c r="I14" s="303">
        <v>0</v>
      </c>
      <c r="J14" s="397">
        <v>0</v>
      </c>
      <c r="K14" s="298">
        <v>0</v>
      </c>
      <c r="L14" s="303">
        <v>0</v>
      </c>
    </row>
    <row r="15" spans="1:13" ht="16.5" customHeight="1">
      <c r="A15" s="379">
        <v>311</v>
      </c>
      <c r="B15" s="413" t="s">
        <v>559</v>
      </c>
      <c r="C15" s="295">
        <v>0</v>
      </c>
      <c r="D15" s="396">
        <v>0</v>
      </c>
      <c r="E15" s="296">
        <v>0</v>
      </c>
      <c r="F15" s="300">
        <v>0</v>
      </c>
      <c r="G15" s="396">
        <v>0</v>
      </c>
      <c r="H15" s="296">
        <v>0</v>
      </c>
      <c r="I15" s="300">
        <v>0</v>
      </c>
      <c r="J15" s="396">
        <v>0</v>
      </c>
      <c r="K15" s="296">
        <v>0</v>
      </c>
      <c r="L15" s="300">
        <v>0</v>
      </c>
    </row>
    <row r="16" spans="1:13" ht="16.5" customHeight="1">
      <c r="A16" s="374">
        <v>312</v>
      </c>
      <c r="B16" s="411" t="s">
        <v>560</v>
      </c>
      <c r="C16" s="291">
        <v>0</v>
      </c>
      <c r="D16" s="395">
        <v>0</v>
      </c>
      <c r="E16" s="292">
        <v>0</v>
      </c>
      <c r="F16" s="301">
        <v>0</v>
      </c>
      <c r="G16" s="395">
        <v>0</v>
      </c>
      <c r="H16" s="292">
        <v>0</v>
      </c>
      <c r="I16" s="301">
        <v>0</v>
      </c>
      <c r="J16" s="395">
        <v>0</v>
      </c>
      <c r="K16" s="292">
        <v>0</v>
      </c>
      <c r="L16" s="301">
        <v>0</v>
      </c>
    </row>
    <row r="17" spans="1:12" ht="16.5" customHeight="1">
      <c r="A17" s="374">
        <v>313</v>
      </c>
      <c r="B17" s="411" t="s">
        <v>561</v>
      </c>
      <c r="C17" s="291">
        <v>0</v>
      </c>
      <c r="D17" s="395">
        <v>0</v>
      </c>
      <c r="E17" s="292">
        <v>0</v>
      </c>
      <c r="F17" s="301">
        <v>0</v>
      </c>
      <c r="G17" s="395">
        <v>0</v>
      </c>
      <c r="H17" s="292">
        <v>0</v>
      </c>
      <c r="I17" s="301">
        <v>0</v>
      </c>
      <c r="J17" s="395">
        <v>0</v>
      </c>
      <c r="K17" s="292">
        <v>0</v>
      </c>
      <c r="L17" s="301">
        <v>0</v>
      </c>
    </row>
    <row r="18" spans="1:12" ht="16.5" customHeight="1">
      <c r="A18" s="374">
        <v>314</v>
      </c>
      <c r="B18" s="411" t="s">
        <v>562</v>
      </c>
      <c r="C18" s="291">
        <v>0</v>
      </c>
      <c r="D18" s="395">
        <v>0</v>
      </c>
      <c r="E18" s="292">
        <v>0</v>
      </c>
      <c r="F18" s="301">
        <v>0</v>
      </c>
      <c r="G18" s="395">
        <v>0</v>
      </c>
      <c r="H18" s="292">
        <v>0</v>
      </c>
      <c r="I18" s="301">
        <v>0</v>
      </c>
      <c r="J18" s="395">
        <v>0</v>
      </c>
      <c r="K18" s="292">
        <v>0</v>
      </c>
      <c r="L18" s="301">
        <v>0</v>
      </c>
    </row>
    <row r="19" spans="1:12" ht="16.5" customHeight="1">
      <c r="A19" s="377">
        <v>315</v>
      </c>
      <c r="B19" s="412" t="s">
        <v>563</v>
      </c>
      <c r="C19" s="297">
        <v>0</v>
      </c>
      <c r="D19" s="397">
        <v>0</v>
      </c>
      <c r="E19" s="298">
        <v>0</v>
      </c>
      <c r="F19" s="303">
        <v>0</v>
      </c>
      <c r="G19" s="397">
        <v>0</v>
      </c>
      <c r="H19" s="298">
        <v>0</v>
      </c>
      <c r="I19" s="303">
        <v>0</v>
      </c>
      <c r="J19" s="397">
        <v>0</v>
      </c>
      <c r="K19" s="298">
        <v>0</v>
      </c>
      <c r="L19" s="303">
        <v>0</v>
      </c>
    </row>
    <row r="20" spans="1:12" ht="16.5" customHeight="1">
      <c r="A20" s="379">
        <v>316</v>
      </c>
      <c r="B20" s="413" t="s">
        <v>564</v>
      </c>
      <c r="C20" s="295">
        <v>1</v>
      </c>
      <c r="D20" s="396">
        <v>0</v>
      </c>
      <c r="E20" s="296">
        <v>0</v>
      </c>
      <c r="F20" s="300">
        <v>0</v>
      </c>
      <c r="G20" s="396">
        <v>0</v>
      </c>
      <c r="H20" s="296">
        <v>1</v>
      </c>
      <c r="I20" s="300">
        <v>0</v>
      </c>
      <c r="J20" s="396">
        <v>0</v>
      </c>
      <c r="K20" s="296">
        <v>0</v>
      </c>
      <c r="L20" s="300">
        <v>0</v>
      </c>
    </row>
    <row r="21" spans="1:12" ht="16.5" customHeight="1">
      <c r="A21" s="374">
        <v>317</v>
      </c>
      <c r="B21" s="411" t="s">
        <v>565</v>
      </c>
      <c r="C21" s="291">
        <v>0</v>
      </c>
      <c r="D21" s="395">
        <v>0</v>
      </c>
      <c r="E21" s="292">
        <v>0</v>
      </c>
      <c r="F21" s="301">
        <v>0</v>
      </c>
      <c r="G21" s="395">
        <v>0</v>
      </c>
      <c r="H21" s="292">
        <v>0</v>
      </c>
      <c r="I21" s="301">
        <v>0</v>
      </c>
      <c r="J21" s="395">
        <v>0</v>
      </c>
      <c r="K21" s="292">
        <v>0</v>
      </c>
      <c r="L21" s="301">
        <v>0</v>
      </c>
    </row>
    <row r="22" spans="1:12" ht="16.5" customHeight="1">
      <c r="A22" s="374">
        <v>318</v>
      </c>
      <c r="B22" s="411" t="s">
        <v>566</v>
      </c>
      <c r="C22" s="291">
        <v>0</v>
      </c>
      <c r="D22" s="395">
        <v>0</v>
      </c>
      <c r="E22" s="292">
        <v>0</v>
      </c>
      <c r="F22" s="301">
        <v>0</v>
      </c>
      <c r="G22" s="395">
        <v>0</v>
      </c>
      <c r="H22" s="292">
        <v>0</v>
      </c>
      <c r="I22" s="301">
        <v>0</v>
      </c>
      <c r="J22" s="395">
        <v>0</v>
      </c>
      <c r="K22" s="292">
        <v>0</v>
      </c>
      <c r="L22" s="301">
        <v>0</v>
      </c>
    </row>
    <row r="23" spans="1:12" ht="16.5" customHeight="1">
      <c r="A23" s="374">
        <v>319</v>
      </c>
      <c r="B23" s="411" t="s">
        <v>567</v>
      </c>
      <c r="C23" s="291">
        <v>0</v>
      </c>
      <c r="D23" s="395">
        <v>0</v>
      </c>
      <c r="E23" s="292">
        <v>0</v>
      </c>
      <c r="F23" s="301">
        <v>0</v>
      </c>
      <c r="G23" s="395">
        <v>0</v>
      </c>
      <c r="H23" s="292">
        <v>0</v>
      </c>
      <c r="I23" s="301">
        <v>0</v>
      </c>
      <c r="J23" s="395">
        <v>0</v>
      </c>
      <c r="K23" s="292">
        <v>0</v>
      </c>
      <c r="L23" s="301">
        <v>0</v>
      </c>
    </row>
    <row r="24" spans="1:12" ht="16.5" customHeight="1">
      <c r="A24" s="377">
        <v>320</v>
      </c>
      <c r="B24" s="412" t="s">
        <v>568</v>
      </c>
      <c r="C24" s="297">
        <v>0</v>
      </c>
      <c r="D24" s="397">
        <v>0</v>
      </c>
      <c r="E24" s="298">
        <v>0</v>
      </c>
      <c r="F24" s="303">
        <v>0</v>
      </c>
      <c r="G24" s="397">
        <v>0</v>
      </c>
      <c r="H24" s="298">
        <v>0</v>
      </c>
      <c r="I24" s="303">
        <v>0</v>
      </c>
      <c r="J24" s="397">
        <v>0</v>
      </c>
      <c r="K24" s="298">
        <v>0</v>
      </c>
      <c r="L24" s="303">
        <v>0</v>
      </c>
    </row>
    <row r="25" spans="1:12" ht="16.5" customHeight="1">
      <c r="A25" s="379">
        <v>321</v>
      </c>
      <c r="B25" s="413" t="s">
        <v>569</v>
      </c>
      <c r="C25" s="295">
        <v>0</v>
      </c>
      <c r="D25" s="396">
        <v>0</v>
      </c>
      <c r="E25" s="296">
        <v>0</v>
      </c>
      <c r="F25" s="300">
        <v>0</v>
      </c>
      <c r="G25" s="396">
        <v>0</v>
      </c>
      <c r="H25" s="296">
        <v>0</v>
      </c>
      <c r="I25" s="300">
        <v>0</v>
      </c>
      <c r="J25" s="396">
        <v>0</v>
      </c>
      <c r="K25" s="296">
        <v>0</v>
      </c>
      <c r="L25" s="300">
        <v>0</v>
      </c>
    </row>
    <row r="26" spans="1:12" ht="16.5" customHeight="1">
      <c r="A26" s="374">
        <v>322</v>
      </c>
      <c r="B26" s="411" t="s">
        <v>570</v>
      </c>
      <c r="C26" s="291">
        <v>0</v>
      </c>
      <c r="D26" s="395">
        <v>0</v>
      </c>
      <c r="E26" s="292">
        <v>0</v>
      </c>
      <c r="F26" s="301">
        <v>0</v>
      </c>
      <c r="G26" s="395">
        <v>0</v>
      </c>
      <c r="H26" s="292">
        <v>0</v>
      </c>
      <c r="I26" s="301">
        <v>0</v>
      </c>
      <c r="J26" s="395">
        <v>0</v>
      </c>
      <c r="K26" s="292">
        <v>0</v>
      </c>
      <c r="L26" s="301">
        <v>0</v>
      </c>
    </row>
    <row r="27" spans="1:12" ht="16.5" customHeight="1">
      <c r="A27" s="374">
        <v>323</v>
      </c>
      <c r="B27" s="411" t="s">
        <v>571</v>
      </c>
      <c r="C27" s="291">
        <v>0</v>
      </c>
      <c r="D27" s="395">
        <v>0</v>
      </c>
      <c r="E27" s="292">
        <v>0</v>
      </c>
      <c r="F27" s="301">
        <v>0</v>
      </c>
      <c r="G27" s="395">
        <v>0</v>
      </c>
      <c r="H27" s="292">
        <v>0</v>
      </c>
      <c r="I27" s="301">
        <v>0</v>
      </c>
      <c r="J27" s="395">
        <v>0</v>
      </c>
      <c r="K27" s="292">
        <v>0</v>
      </c>
      <c r="L27" s="301">
        <v>0</v>
      </c>
    </row>
    <row r="28" spans="1:12" ht="16.5" customHeight="1">
      <c r="A28" s="374">
        <v>324</v>
      </c>
      <c r="B28" s="411" t="s">
        <v>572</v>
      </c>
      <c r="C28" s="291">
        <v>0</v>
      </c>
      <c r="D28" s="395">
        <v>0</v>
      </c>
      <c r="E28" s="292">
        <v>0</v>
      </c>
      <c r="F28" s="301">
        <v>0</v>
      </c>
      <c r="G28" s="395">
        <v>0</v>
      </c>
      <c r="H28" s="292">
        <v>0</v>
      </c>
      <c r="I28" s="301">
        <v>0</v>
      </c>
      <c r="J28" s="395">
        <v>0</v>
      </c>
      <c r="K28" s="292">
        <v>0</v>
      </c>
      <c r="L28" s="301">
        <v>0</v>
      </c>
    </row>
    <row r="29" spans="1:12" ht="16.5" customHeight="1">
      <c r="A29" s="377">
        <v>325</v>
      </c>
      <c r="B29" s="412" t="s">
        <v>573</v>
      </c>
      <c r="C29" s="297">
        <v>0</v>
      </c>
      <c r="D29" s="397">
        <v>0</v>
      </c>
      <c r="E29" s="298">
        <v>0</v>
      </c>
      <c r="F29" s="303">
        <v>0</v>
      </c>
      <c r="G29" s="397">
        <v>0</v>
      </c>
      <c r="H29" s="298">
        <v>0</v>
      </c>
      <c r="I29" s="303">
        <v>0</v>
      </c>
      <c r="J29" s="397">
        <v>0</v>
      </c>
      <c r="K29" s="298">
        <v>0</v>
      </c>
      <c r="L29" s="303">
        <v>0</v>
      </c>
    </row>
    <row r="30" spans="1:12" ht="16.5" customHeight="1">
      <c r="A30" s="379">
        <v>326</v>
      </c>
      <c r="B30" s="413" t="s">
        <v>574</v>
      </c>
      <c r="C30" s="295">
        <v>1</v>
      </c>
      <c r="D30" s="396">
        <v>0</v>
      </c>
      <c r="E30" s="296">
        <v>0</v>
      </c>
      <c r="F30" s="300">
        <v>0</v>
      </c>
      <c r="G30" s="396">
        <v>0</v>
      </c>
      <c r="H30" s="296">
        <v>0</v>
      </c>
      <c r="I30" s="300">
        <v>0</v>
      </c>
      <c r="J30" s="396">
        <v>1</v>
      </c>
      <c r="K30" s="296">
        <v>0</v>
      </c>
      <c r="L30" s="300">
        <v>0</v>
      </c>
    </row>
    <row r="31" spans="1:12" ht="16.5" customHeight="1">
      <c r="A31" s="374">
        <v>327</v>
      </c>
      <c r="B31" s="411" t="s">
        <v>575</v>
      </c>
      <c r="C31" s="291">
        <v>1</v>
      </c>
      <c r="D31" s="395">
        <v>0</v>
      </c>
      <c r="E31" s="292">
        <v>0</v>
      </c>
      <c r="F31" s="301">
        <v>1</v>
      </c>
      <c r="G31" s="395">
        <v>0</v>
      </c>
      <c r="H31" s="292">
        <v>0</v>
      </c>
      <c r="I31" s="301">
        <v>0</v>
      </c>
      <c r="J31" s="395">
        <v>0</v>
      </c>
      <c r="K31" s="292">
        <v>0</v>
      </c>
      <c r="L31" s="301">
        <v>0</v>
      </c>
    </row>
    <row r="32" spans="1:12" ht="16.5" customHeight="1">
      <c r="A32" s="374">
        <v>328</v>
      </c>
      <c r="B32" s="411" t="s">
        <v>576</v>
      </c>
      <c r="C32" s="291">
        <v>1</v>
      </c>
      <c r="D32" s="395">
        <v>1</v>
      </c>
      <c r="E32" s="292">
        <v>0</v>
      </c>
      <c r="F32" s="301">
        <v>0</v>
      </c>
      <c r="G32" s="395">
        <v>0</v>
      </c>
      <c r="H32" s="292">
        <v>0</v>
      </c>
      <c r="I32" s="301">
        <v>0</v>
      </c>
      <c r="J32" s="395">
        <v>0</v>
      </c>
      <c r="K32" s="292">
        <v>0</v>
      </c>
      <c r="L32" s="301">
        <v>0</v>
      </c>
    </row>
    <row r="33" spans="1:12" ht="16.5" customHeight="1">
      <c r="A33" s="374">
        <v>329</v>
      </c>
      <c r="B33" s="411" t="s">
        <v>577</v>
      </c>
      <c r="C33" s="291">
        <v>1</v>
      </c>
      <c r="D33" s="395">
        <v>0</v>
      </c>
      <c r="E33" s="292">
        <v>0</v>
      </c>
      <c r="F33" s="301">
        <v>0</v>
      </c>
      <c r="G33" s="395">
        <v>1</v>
      </c>
      <c r="H33" s="292">
        <v>0</v>
      </c>
      <c r="I33" s="301">
        <v>0</v>
      </c>
      <c r="J33" s="395">
        <v>0</v>
      </c>
      <c r="K33" s="292">
        <v>0</v>
      </c>
      <c r="L33" s="301">
        <v>0</v>
      </c>
    </row>
    <row r="34" spans="1:12" ht="16.5" customHeight="1">
      <c r="A34" s="377">
        <v>330</v>
      </c>
      <c r="B34" s="412" t="s">
        <v>670</v>
      </c>
      <c r="C34" s="297">
        <v>4</v>
      </c>
      <c r="D34" s="397">
        <v>0</v>
      </c>
      <c r="E34" s="298">
        <v>0</v>
      </c>
      <c r="F34" s="303">
        <v>4</v>
      </c>
      <c r="G34" s="397">
        <v>0</v>
      </c>
      <c r="H34" s="298">
        <v>0</v>
      </c>
      <c r="I34" s="303">
        <v>0</v>
      </c>
      <c r="J34" s="397">
        <v>0</v>
      </c>
      <c r="K34" s="298">
        <v>0</v>
      </c>
      <c r="L34" s="303">
        <v>0</v>
      </c>
    </row>
    <row r="35" spans="1:12" ht="16.5" customHeight="1">
      <c r="A35" s="379">
        <v>331</v>
      </c>
      <c r="B35" s="413" t="s">
        <v>632</v>
      </c>
      <c r="C35" s="295">
        <v>31</v>
      </c>
      <c r="D35" s="396">
        <v>0</v>
      </c>
      <c r="E35" s="296">
        <v>0</v>
      </c>
      <c r="F35" s="300">
        <v>1</v>
      </c>
      <c r="G35" s="396">
        <v>4</v>
      </c>
      <c r="H35" s="296">
        <v>3</v>
      </c>
      <c r="I35" s="300">
        <v>5</v>
      </c>
      <c r="J35" s="396">
        <v>9</v>
      </c>
      <c r="K35" s="296">
        <v>6</v>
      </c>
      <c r="L35" s="300">
        <v>3</v>
      </c>
    </row>
    <row r="36" spans="1:12" ht="16.5" customHeight="1">
      <c r="A36" s="374">
        <v>332</v>
      </c>
      <c r="B36" s="411" t="s">
        <v>647</v>
      </c>
      <c r="C36" s="291">
        <v>0</v>
      </c>
      <c r="D36" s="395">
        <v>0</v>
      </c>
      <c r="E36" s="292">
        <v>0</v>
      </c>
      <c r="F36" s="301">
        <v>0</v>
      </c>
      <c r="G36" s="395">
        <v>0</v>
      </c>
      <c r="H36" s="292">
        <v>0</v>
      </c>
      <c r="I36" s="301">
        <v>0</v>
      </c>
      <c r="J36" s="395">
        <v>0</v>
      </c>
      <c r="K36" s="292">
        <v>0</v>
      </c>
      <c r="L36" s="301">
        <v>0</v>
      </c>
    </row>
    <row r="37" spans="1:12" ht="16.5" customHeight="1">
      <c r="A37" s="374">
        <v>333</v>
      </c>
      <c r="B37" s="411" t="s">
        <v>648</v>
      </c>
      <c r="C37" s="291">
        <v>0</v>
      </c>
      <c r="D37" s="395">
        <v>0</v>
      </c>
      <c r="E37" s="292">
        <v>0</v>
      </c>
      <c r="F37" s="301">
        <v>0</v>
      </c>
      <c r="G37" s="395">
        <v>0</v>
      </c>
      <c r="H37" s="292">
        <v>0</v>
      </c>
      <c r="I37" s="301">
        <v>0</v>
      </c>
      <c r="J37" s="395">
        <v>0</v>
      </c>
      <c r="K37" s="292">
        <v>0</v>
      </c>
      <c r="L37" s="301">
        <v>0</v>
      </c>
    </row>
    <row r="38" spans="1:12" ht="16.5" customHeight="1">
      <c r="A38" s="374">
        <v>334</v>
      </c>
      <c r="B38" s="376" t="s">
        <v>656</v>
      </c>
      <c r="C38" s="291">
        <v>0</v>
      </c>
      <c r="D38" s="395">
        <v>0</v>
      </c>
      <c r="E38" s="292">
        <v>0</v>
      </c>
      <c r="F38" s="301">
        <v>0</v>
      </c>
      <c r="G38" s="395">
        <v>0</v>
      </c>
      <c r="H38" s="292">
        <v>0</v>
      </c>
      <c r="I38" s="301">
        <v>0</v>
      </c>
      <c r="J38" s="395">
        <v>0</v>
      </c>
      <c r="K38" s="292">
        <v>0</v>
      </c>
      <c r="L38" s="301">
        <v>0</v>
      </c>
    </row>
    <row r="39" spans="1:12" ht="16.5" customHeight="1">
      <c r="A39" s="377">
        <v>335</v>
      </c>
      <c r="B39" s="378" t="s">
        <v>657</v>
      </c>
      <c r="C39" s="297">
        <v>0</v>
      </c>
      <c r="D39" s="397">
        <v>0</v>
      </c>
      <c r="E39" s="298">
        <v>0</v>
      </c>
      <c r="F39" s="303">
        <v>0</v>
      </c>
      <c r="G39" s="397">
        <v>0</v>
      </c>
      <c r="H39" s="298">
        <v>0</v>
      </c>
      <c r="I39" s="303">
        <v>0</v>
      </c>
      <c r="J39" s="397">
        <v>0</v>
      </c>
      <c r="K39" s="298">
        <v>0</v>
      </c>
      <c r="L39" s="303">
        <v>0</v>
      </c>
    </row>
    <row r="40" spans="1:12" ht="16.5" customHeight="1">
      <c r="A40" s="374">
        <v>336</v>
      </c>
      <c r="B40" s="376" t="s">
        <v>658</v>
      </c>
      <c r="C40" s="291">
        <v>0</v>
      </c>
      <c r="D40" s="395">
        <v>0</v>
      </c>
      <c r="E40" s="292">
        <v>0</v>
      </c>
      <c r="F40" s="301">
        <v>0</v>
      </c>
      <c r="G40" s="395">
        <v>0</v>
      </c>
      <c r="H40" s="292">
        <v>0</v>
      </c>
      <c r="I40" s="301">
        <v>0</v>
      </c>
      <c r="J40" s="395">
        <v>0</v>
      </c>
      <c r="K40" s="292">
        <v>0</v>
      </c>
      <c r="L40" s="301">
        <v>0</v>
      </c>
    </row>
    <row r="41" spans="1:12" ht="16.5" customHeight="1">
      <c r="A41" s="374">
        <v>337</v>
      </c>
      <c r="B41" s="376" t="s">
        <v>659</v>
      </c>
      <c r="C41" s="291">
        <v>0</v>
      </c>
      <c r="D41" s="395">
        <v>0</v>
      </c>
      <c r="E41" s="292">
        <v>0</v>
      </c>
      <c r="F41" s="301">
        <v>0</v>
      </c>
      <c r="G41" s="395">
        <v>0</v>
      </c>
      <c r="H41" s="292">
        <v>0</v>
      </c>
      <c r="I41" s="301">
        <v>0</v>
      </c>
      <c r="J41" s="395">
        <v>0</v>
      </c>
      <c r="K41" s="292">
        <v>0</v>
      </c>
      <c r="L41" s="301">
        <v>0</v>
      </c>
    </row>
    <row r="42" spans="1:12" ht="16.5" customHeight="1">
      <c r="A42" s="374">
        <v>338</v>
      </c>
      <c r="B42" s="376" t="s">
        <v>660</v>
      </c>
      <c r="C42" s="291">
        <v>0</v>
      </c>
      <c r="D42" s="395">
        <v>0</v>
      </c>
      <c r="E42" s="292">
        <v>0</v>
      </c>
      <c r="F42" s="301">
        <v>0</v>
      </c>
      <c r="G42" s="395">
        <v>0</v>
      </c>
      <c r="H42" s="292">
        <v>0</v>
      </c>
      <c r="I42" s="301">
        <v>0</v>
      </c>
      <c r="J42" s="395">
        <v>0</v>
      </c>
      <c r="K42" s="292">
        <v>0</v>
      </c>
      <c r="L42" s="301">
        <v>0</v>
      </c>
    </row>
    <row r="43" spans="1:12" ht="16.5" customHeight="1">
      <c r="A43" s="374">
        <v>339</v>
      </c>
      <c r="B43" s="376" t="s">
        <v>768</v>
      </c>
      <c r="C43" s="291">
        <v>0</v>
      </c>
      <c r="D43" s="395">
        <v>0</v>
      </c>
      <c r="E43" s="292">
        <v>0</v>
      </c>
      <c r="F43" s="301">
        <v>0</v>
      </c>
      <c r="G43" s="395">
        <v>0</v>
      </c>
      <c r="H43" s="292">
        <v>0</v>
      </c>
      <c r="I43" s="301">
        <v>0</v>
      </c>
      <c r="J43" s="395">
        <v>0</v>
      </c>
      <c r="K43" s="292">
        <v>0</v>
      </c>
      <c r="L43" s="301">
        <v>0</v>
      </c>
    </row>
    <row r="44" spans="1:12" ht="16.5" customHeight="1">
      <c r="A44" s="377">
        <v>340</v>
      </c>
      <c r="B44" s="378" t="s">
        <v>769</v>
      </c>
      <c r="C44" s="297">
        <v>1</v>
      </c>
      <c r="D44" s="397">
        <v>0</v>
      </c>
      <c r="E44" s="298">
        <v>0</v>
      </c>
      <c r="F44" s="303">
        <v>1</v>
      </c>
      <c r="G44" s="397">
        <v>0</v>
      </c>
      <c r="H44" s="298">
        <v>0</v>
      </c>
      <c r="I44" s="303">
        <v>0</v>
      </c>
      <c r="J44" s="397">
        <v>0</v>
      </c>
      <c r="K44" s="298">
        <v>0</v>
      </c>
      <c r="L44" s="303">
        <v>0</v>
      </c>
    </row>
    <row r="45" spans="1:12" ht="16.5" customHeight="1">
      <c r="A45" s="515">
        <v>341</v>
      </c>
      <c r="B45" s="783" t="s">
        <v>770</v>
      </c>
      <c r="C45" s="784">
        <v>0</v>
      </c>
      <c r="D45" s="785">
        <v>0</v>
      </c>
      <c r="E45" s="786">
        <v>0</v>
      </c>
      <c r="F45" s="787">
        <v>0</v>
      </c>
      <c r="G45" s="785">
        <v>0</v>
      </c>
      <c r="H45" s="786">
        <v>0</v>
      </c>
      <c r="I45" s="787">
        <v>0</v>
      </c>
      <c r="J45" s="785">
        <v>0</v>
      </c>
      <c r="K45" s="786">
        <v>0</v>
      </c>
      <c r="L45" s="787">
        <v>0</v>
      </c>
    </row>
  </sheetData>
  <mergeCells count="2">
    <mergeCell ref="A2:L2"/>
    <mergeCell ref="A4:B4"/>
  </mergeCells>
  <phoneticPr fontId="4"/>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N66"/>
  <sheetViews>
    <sheetView view="pageBreakPreview" topLeftCell="E5" zoomScaleNormal="100" zoomScaleSheetLayoutView="100" workbookViewId="0">
      <selection activeCell="O1" sqref="O1:BD1048576"/>
    </sheetView>
  </sheetViews>
  <sheetFormatPr defaultColWidth="3" defaultRowHeight="11"/>
  <cols>
    <col min="1" max="1" width="10.6328125" style="14" customWidth="1"/>
    <col min="2" max="2" width="10.6328125" style="17" customWidth="1"/>
    <col min="3" max="13" width="8.6328125" style="17" customWidth="1"/>
    <col min="14" max="14" width="6.36328125" style="17" customWidth="1"/>
    <col min="15" max="16384" width="3" style="17"/>
  </cols>
  <sheetData>
    <row r="1" spans="1:14" s="91" customFormat="1" ht="30" customHeight="1">
      <c r="A1" s="95" t="s">
        <v>535</v>
      </c>
    </row>
    <row r="2" spans="1:14" s="9" customFormat="1" ht="28.5" customHeight="1">
      <c r="A2" s="744" t="s">
        <v>546</v>
      </c>
      <c r="B2" s="744"/>
      <c r="C2" s="744"/>
      <c r="D2" s="744"/>
      <c r="E2" s="744"/>
      <c r="F2" s="744"/>
      <c r="G2" s="744"/>
      <c r="H2" s="744"/>
      <c r="I2" s="744"/>
      <c r="J2" s="744"/>
      <c r="K2" s="37"/>
    </row>
    <row r="3" spans="1:14" s="11" customFormat="1" ht="24" customHeight="1">
      <c r="A3" s="1" t="s">
        <v>183</v>
      </c>
      <c r="B3" s="10"/>
      <c r="C3" s="10"/>
      <c r="D3" s="10"/>
      <c r="E3" s="10"/>
      <c r="F3" s="10"/>
      <c r="J3" s="401" t="s">
        <v>704</v>
      </c>
      <c r="K3" s="401"/>
      <c r="L3" s="401"/>
      <c r="M3" s="401"/>
    </row>
    <row r="4" spans="1:14" s="11" customFormat="1" ht="24" customHeight="1">
      <c r="A4" s="748"/>
      <c r="B4" s="749"/>
      <c r="C4" s="750"/>
      <c r="D4" s="745" t="s">
        <v>547</v>
      </c>
      <c r="E4" s="746"/>
      <c r="F4" s="746"/>
      <c r="G4" s="746"/>
      <c r="H4" s="746"/>
      <c r="I4" s="746"/>
      <c r="J4" s="747"/>
      <c r="K4" s="430"/>
      <c r="L4" s="430"/>
      <c r="M4" s="430"/>
      <c r="N4" s="400"/>
    </row>
    <row r="5" spans="1:14" ht="33" customHeight="1">
      <c r="A5" s="751"/>
      <c r="B5" s="752"/>
      <c r="C5" s="753"/>
      <c r="D5" s="437" t="s">
        <v>548</v>
      </c>
      <c r="E5" s="438" t="s">
        <v>536</v>
      </c>
      <c r="F5" s="438" t="s">
        <v>537</v>
      </c>
      <c r="G5" s="438" t="s">
        <v>538</v>
      </c>
      <c r="H5" s="438" t="s">
        <v>539</v>
      </c>
      <c r="I5" s="438" t="s">
        <v>540</v>
      </c>
      <c r="J5" s="438" t="s">
        <v>541</v>
      </c>
      <c r="K5" s="431"/>
      <c r="L5" s="431"/>
      <c r="M5" s="431"/>
      <c r="N5" s="400"/>
    </row>
    <row r="6" spans="1:14" ht="22" customHeight="1">
      <c r="A6" s="402" t="s">
        <v>542</v>
      </c>
      <c r="B6" s="443"/>
      <c r="C6" s="403"/>
      <c r="D6" s="404">
        <v>9180</v>
      </c>
      <c r="E6" s="405">
        <v>612</v>
      </c>
      <c r="F6" s="405">
        <v>2053</v>
      </c>
      <c r="G6" s="405">
        <v>1555</v>
      </c>
      <c r="H6" s="405">
        <v>3166</v>
      </c>
      <c r="I6" s="405">
        <v>1474</v>
      </c>
      <c r="J6" s="405">
        <v>320</v>
      </c>
      <c r="K6" s="432"/>
      <c r="L6" s="432"/>
      <c r="M6" s="432"/>
      <c r="N6" s="399"/>
    </row>
    <row r="7" spans="1:14" ht="22" customHeight="1">
      <c r="A7" s="402" t="s">
        <v>671</v>
      </c>
      <c r="B7" s="443"/>
      <c r="C7" s="403"/>
      <c r="D7" s="404">
        <v>3575</v>
      </c>
      <c r="E7" s="404">
        <v>132</v>
      </c>
      <c r="F7" s="404">
        <v>920</v>
      </c>
      <c r="G7" s="404">
        <v>656</v>
      </c>
      <c r="H7" s="404">
        <v>1159</v>
      </c>
      <c r="I7" s="404">
        <v>577</v>
      </c>
      <c r="J7" s="404">
        <v>131</v>
      </c>
      <c r="K7" s="433"/>
      <c r="L7" s="433"/>
      <c r="M7" s="433"/>
      <c r="N7" s="399"/>
    </row>
    <row r="8" spans="1:14" ht="22" customHeight="1">
      <c r="A8" s="402" t="s">
        <v>543</v>
      </c>
      <c r="B8" s="443"/>
      <c r="C8" s="403"/>
      <c r="D8" s="404">
        <v>3287</v>
      </c>
      <c r="E8" s="405">
        <v>35</v>
      </c>
      <c r="F8" s="405">
        <v>398</v>
      </c>
      <c r="G8" s="405">
        <v>293</v>
      </c>
      <c r="H8" s="405">
        <v>1609</v>
      </c>
      <c r="I8" s="405">
        <v>794</v>
      </c>
      <c r="J8" s="405">
        <v>158</v>
      </c>
      <c r="K8" s="432"/>
      <c r="L8" s="432"/>
      <c r="M8" s="432"/>
      <c r="N8" s="399"/>
    </row>
    <row r="9" spans="1:14" ht="22" customHeight="1">
      <c r="A9" s="402" t="s">
        <v>545</v>
      </c>
      <c r="B9" s="443"/>
      <c r="C9" s="403"/>
      <c r="D9" s="404">
        <v>133</v>
      </c>
      <c r="E9" s="405">
        <v>18</v>
      </c>
      <c r="F9" s="754">
        <v>115</v>
      </c>
      <c r="G9" s="755"/>
      <c r="H9" s="755"/>
      <c r="I9" s="755"/>
      <c r="J9" s="756"/>
      <c r="K9" s="432"/>
      <c r="L9" s="432"/>
      <c r="M9" s="432"/>
      <c r="N9" s="399"/>
    </row>
    <row r="10" spans="1:14" ht="25.5" customHeight="1">
      <c r="A10" s="17"/>
    </row>
    <row r="11" spans="1:14" s="9" customFormat="1" ht="28.5" customHeight="1">
      <c r="A11" s="744" t="s">
        <v>586</v>
      </c>
      <c r="B11" s="744"/>
      <c r="C11" s="744"/>
      <c r="D11" s="744"/>
      <c r="E11" s="744"/>
      <c r="F11" s="744"/>
      <c r="G11" s="744"/>
      <c r="H11" s="744"/>
      <c r="I11" s="744"/>
      <c r="J11" s="744"/>
      <c r="L11" s="419"/>
    </row>
    <row r="12" spans="1:14" s="9" customFormat="1" ht="28.5" customHeight="1">
      <c r="A12" s="1" t="s">
        <v>184</v>
      </c>
      <c r="B12" s="10"/>
      <c r="C12" s="10"/>
      <c r="D12" s="10"/>
      <c r="E12" s="10"/>
      <c r="F12" s="10"/>
      <c r="G12" s="11"/>
      <c r="H12" s="11"/>
      <c r="I12" s="11"/>
      <c r="J12" s="401"/>
      <c r="K12" s="401"/>
      <c r="L12" s="401"/>
      <c r="M12" s="401" t="s">
        <v>704</v>
      </c>
    </row>
    <row r="13" spans="1:14" s="9" customFormat="1" ht="24" customHeight="1">
      <c r="A13" s="742"/>
      <c r="B13" s="743"/>
      <c r="C13" s="429" t="s">
        <v>623</v>
      </c>
      <c r="D13" s="420" t="s">
        <v>587</v>
      </c>
      <c r="E13" s="421" t="s">
        <v>588</v>
      </c>
      <c r="F13" s="421" t="s">
        <v>589</v>
      </c>
      <c r="G13" s="421" t="s">
        <v>590</v>
      </c>
      <c r="H13" s="421" t="s">
        <v>591</v>
      </c>
      <c r="I13" s="421" t="s">
        <v>592</v>
      </c>
      <c r="J13" s="421" t="s">
        <v>593</v>
      </c>
      <c r="K13" s="421" t="s">
        <v>594</v>
      </c>
      <c r="L13" s="421" t="s">
        <v>595</v>
      </c>
      <c r="M13" s="421" t="s">
        <v>596</v>
      </c>
    </row>
    <row r="14" spans="1:14" s="9" customFormat="1" ht="19.75" customHeight="1">
      <c r="A14" s="436" t="s">
        <v>623</v>
      </c>
      <c r="B14" s="429"/>
      <c r="C14" s="439">
        <v>2872</v>
      </c>
      <c r="D14" s="440">
        <v>90</v>
      </c>
      <c r="E14" s="440">
        <v>111</v>
      </c>
      <c r="F14" s="440">
        <v>91</v>
      </c>
      <c r="G14" s="440">
        <v>106</v>
      </c>
      <c r="H14" s="440">
        <v>114</v>
      </c>
      <c r="I14" s="440">
        <v>128</v>
      </c>
      <c r="J14" s="440">
        <v>129</v>
      </c>
      <c r="K14" s="440">
        <v>149</v>
      </c>
      <c r="L14" s="440">
        <v>166</v>
      </c>
      <c r="M14" s="440">
        <v>195</v>
      </c>
    </row>
    <row r="15" spans="1:14" s="9" customFormat="1" ht="19.75" customHeight="1">
      <c r="A15" s="426" t="s">
        <v>599</v>
      </c>
      <c r="B15" s="424"/>
      <c r="C15" s="439">
        <v>218</v>
      </c>
      <c r="D15" s="441">
        <v>4</v>
      </c>
      <c r="E15" s="441">
        <v>2</v>
      </c>
      <c r="F15" s="441">
        <v>10</v>
      </c>
      <c r="G15" s="441">
        <v>6</v>
      </c>
      <c r="H15" s="441">
        <v>12</v>
      </c>
      <c r="I15" s="441">
        <v>18</v>
      </c>
      <c r="J15" s="441">
        <v>13</v>
      </c>
      <c r="K15" s="441">
        <v>14</v>
      </c>
      <c r="L15" s="441">
        <v>13</v>
      </c>
      <c r="M15" s="441">
        <v>12</v>
      </c>
    </row>
    <row r="16" spans="1:14" s="9" customFormat="1" ht="19.75" customHeight="1">
      <c r="A16" s="426" t="s">
        <v>600</v>
      </c>
      <c r="B16" s="424"/>
      <c r="C16" s="439">
        <v>197</v>
      </c>
      <c r="D16" s="441">
        <v>1</v>
      </c>
      <c r="E16" s="441">
        <v>0</v>
      </c>
      <c r="F16" s="441">
        <v>4</v>
      </c>
      <c r="G16" s="441">
        <v>2</v>
      </c>
      <c r="H16" s="441">
        <v>3</v>
      </c>
      <c r="I16" s="441">
        <v>4</v>
      </c>
      <c r="J16" s="441">
        <v>3</v>
      </c>
      <c r="K16" s="441">
        <v>8</v>
      </c>
      <c r="L16" s="441">
        <v>13</v>
      </c>
      <c r="M16" s="441">
        <v>6</v>
      </c>
    </row>
    <row r="17" spans="1:14" s="9" customFormat="1" ht="19.75" customHeight="1">
      <c r="A17" s="426" t="s">
        <v>601</v>
      </c>
      <c r="B17" s="424"/>
      <c r="C17" s="439">
        <v>225</v>
      </c>
      <c r="D17" s="441">
        <v>27</v>
      </c>
      <c r="E17" s="441">
        <v>29</v>
      </c>
      <c r="F17" s="441">
        <v>17</v>
      </c>
      <c r="G17" s="441">
        <v>19</v>
      </c>
      <c r="H17" s="441">
        <v>8</v>
      </c>
      <c r="I17" s="441">
        <v>13</v>
      </c>
      <c r="J17" s="441">
        <v>11</v>
      </c>
      <c r="K17" s="441">
        <v>11</v>
      </c>
      <c r="L17" s="441">
        <v>14</v>
      </c>
      <c r="M17" s="441">
        <v>11</v>
      </c>
    </row>
    <row r="18" spans="1:14" s="9" customFormat="1" ht="19.75" customHeight="1">
      <c r="A18" s="426" t="s">
        <v>602</v>
      </c>
      <c r="B18" s="424"/>
      <c r="C18" s="439">
        <v>464</v>
      </c>
      <c r="D18" s="441">
        <v>35</v>
      </c>
      <c r="E18" s="441">
        <v>42</v>
      </c>
      <c r="F18" s="441">
        <v>28</v>
      </c>
      <c r="G18" s="441">
        <v>24</v>
      </c>
      <c r="H18" s="441">
        <v>22</v>
      </c>
      <c r="I18" s="441">
        <v>22</v>
      </c>
      <c r="J18" s="441">
        <v>32</v>
      </c>
      <c r="K18" s="441">
        <v>24</v>
      </c>
      <c r="L18" s="441">
        <v>21</v>
      </c>
      <c r="M18" s="441">
        <v>19</v>
      </c>
    </row>
    <row r="19" spans="1:14" s="9" customFormat="1" ht="19.75" customHeight="1">
      <c r="A19" s="426" t="s">
        <v>603</v>
      </c>
      <c r="B19" s="424"/>
      <c r="C19" s="439">
        <v>789</v>
      </c>
      <c r="D19" s="441">
        <v>3</v>
      </c>
      <c r="E19" s="441">
        <v>6</v>
      </c>
      <c r="F19" s="441">
        <v>6</v>
      </c>
      <c r="G19" s="441">
        <v>16</v>
      </c>
      <c r="H19" s="441">
        <v>23</v>
      </c>
      <c r="I19" s="441">
        <v>35</v>
      </c>
      <c r="J19" s="441">
        <v>32</v>
      </c>
      <c r="K19" s="441">
        <v>41</v>
      </c>
      <c r="L19" s="441">
        <v>62</v>
      </c>
      <c r="M19" s="441">
        <v>82</v>
      </c>
    </row>
    <row r="20" spans="1:14" s="9" customFormat="1" ht="19.75" customHeight="1">
      <c r="A20" s="426" t="s">
        <v>604</v>
      </c>
      <c r="B20" s="424"/>
      <c r="C20" s="439">
        <v>84</v>
      </c>
      <c r="D20" s="441">
        <v>0</v>
      </c>
      <c r="E20" s="441">
        <v>1</v>
      </c>
      <c r="F20" s="441">
        <v>0</v>
      </c>
      <c r="G20" s="441">
        <v>1</v>
      </c>
      <c r="H20" s="441">
        <v>3</v>
      </c>
      <c r="I20" s="441">
        <v>2</v>
      </c>
      <c r="J20" s="441">
        <v>3</v>
      </c>
      <c r="K20" s="441">
        <v>1</v>
      </c>
      <c r="L20" s="441">
        <v>4</v>
      </c>
      <c r="M20" s="441">
        <v>3</v>
      </c>
    </row>
    <row r="21" spans="1:14" s="9" customFormat="1" ht="19.75" customHeight="1">
      <c r="A21" s="426" t="s">
        <v>605</v>
      </c>
      <c r="B21" s="424"/>
      <c r="C21" s="439">
        <v>158</v>
      </c>
      <c r="D21" s="441">
        <v>1</v>
      </c>
      <c r="E21" s="441">
        <v>0</v>
      </c>
      <c r="F21" s="441">
        <v>1</v>
      </c>
      <c r="G21" s="441">
        <v>0</v>
      </c>
      <c r="H21" s="441">
        <v>0</v>
      </c>
      <c r="I21" s="441">
        <v>4</v>
      </c>
      <c r="J21" s="441">
        <v>3</v>
      </c>
      <c r="K21" s="441">
        <v>4</v>
      </c>
      <c r="L21" s="441">
        <v>9</v>
      </c>
      <c r="M21" s="441">
        <v>10</v>
      </c>
    </row>
    <row r="22" spans="1:14" s="9" customFormat="1" ht="19.75" customHeight="1">
      <c r="A22" s="426" t="s">
        <v>606</v>
      </c>
      <c r="B22" s="424"/>
      <c r="C22" s="439">
        <v>81</v>
      </c>
      <c r="D22" s="441">
        <v>0</v>
      </c>
      <c r="E22" s="441">
        <v>2</v>
      </c>
      <c r="F22" s="441">
        <v>4</v>
      </c>
      <c r="G22" s="441">
        <v>2</v>
      </c>
      <c r="H22" s="441">
        <v>7</v>
      </c>
      <c r="I22" s="441">
        <v>2</v>
      </c>
      <c r="J22" s="441">
        <v>5</v>
      </c>
      <c r="K22" s="441">
        <v>4</v>
      </c>
      <c r="L22" s="441">
        <v>5</v>
      </c>
      <c r="M22" s="441">
        <v>1</v>
      </c>
    </row>
    <row r="23" spans="1:14" s="9" customFormat="1" ht="19.75" customHeight="1">
      <c r="A23" s="426" t="s">
        <v>607</v>
      </c>
      <c r="B23" s="424"/>
      <c r="C23" s="439">
        <v>48</v>
      </c>
      <c r="D23" s="441">
        <v>2</v>
      </c>
      <c r="E23" s="441">
        <v>2</v>
      </c>
      <c r="F23" s="441">
        <v>1</v>
      </c>
      <c r="G23" s="441">
        <v>2</v>
      </c>
      <c r="H23" s="441">
        <v>3</v>
      </c>
      <c r="I23" s="441">
        <v>0</v>
      </c>
      <c r="J23" s="441">
        <v>4</v>
      </c>
      <c r="K23" s="441">
        <v>2</v>
      </c>
      <c r="L23" s="441">
        <v>1</v>
      </c>
      <c r="M23" s="441">
        <v>4</v>
      </c>
    </row>
    <row r="24" spans="1:14" s="9" customFormat="1" ht="19.75" customHeight="1">
      <c r="A24" s="426" t="s">
        <v>608</v>
      </c>
      <c r="B24" s="424"/>
      <c r="C24" s="439">
        <v>27</v>
      </c>
      <c r="D24" s="441">
        <v>0</v>
      </c>
      <c r="E24" s="441">
        <v>1</v>
      </c>
      <c r="F24" s="441">
        <v>7</v>
      </c>
      <c r="G24" s="441">
        <v>0</v>
      </c>
      <c r="H24" s="441">
        <v>1</v>
      </c>
      <c r="I24" s="441">
        <v>0</v>
      </c>
      <c r="J24" s="441">
        <v>1</v>
      </c>
      <c r="K24" s="441">
        <v>3</v>
      </c>
      <c r="L24" s="441">
        <v>0</v>
      </c>
      <c r="M24" s="441">
        <v>2</v>
      </c>
    </row>
    <row r="25" spans="1:14" s="9" customFormat="1" ht="19.75" customHeight="1">
      <c r="A25" s="426" t="s">
        <v>609</v>
      </c>
      <c r="B25" s="424"/>
      <c r="C25" s="439">
        <v>319</v>
      </c>
      <c r="D25" s="441">
        <v>8</v>
      </c>
      <c r="E25" s="441">
        <v>15</v>
      </c>
      <c r="F25" s="441">
        <v>5</v>
      </c>
      <c r="G25" s="441">
        <v>21</v>
      </c>
      <c r="H25" s="441">
        <v>21</v>
      </c>
      <c r="I25" s="441">
        <v>18</v>
      </c>
      <c r="J25" s="441">
        <v>18</v>
      </c>
      <c r="K25" s="441">
        <v>23</v>
      </c>
      <c r="L25" s="441">
        <v>15</v>
      </c>
      <c r="M25" s="441">
        <v>27</v>
      </c>
    </row>
    <row r="26" spans="1:14" s="9" customFormat="1" ht="19.75" customHeight="1">
      <c r="A26" s="426" t="s">
        <v>610</v>
      </c>
      <c r="B26" s="424"/>
      <c r="C26" s="439">
        <v>140</v>
      </c>
      <c r="D26" s="441">
        <v>2</v>
      </c>
      <c r="E26" s="441">
        <v>4</v>
      </c>
      <c r="F26" s="441">
        <v>3</v>
      </c>
      <c r="G26" s="441">
        <v>1</v>
      </c>
      <c r="H26" s="441">
        <v>6</v>
      </c>
      <c r="I26" s="441">
        <v>3</v>
      </c>
      <c r="J26" s="441">
        <v>2</v>
      </c>
      <c r="K26" s="441">
        <v>4</v>
      </c>
      <c r="L26" s="441">
        <v>3</v>
      </c>
      <c r="M26" s="441">
        <v>7</v>
      </c>
    </row>
    <row r="27" spans="1:14" s="9" customFormat="1" ht="19.75" customHeight="1">
      <c r="A27" s="428" t="s">
        <v>611</v>
      </c>
      <c r="B27" s="424"/>
      <c r="C27" s="439">
        <v>58</v>
      </c>
      <c r="D27" s="441">
        <v>6</v>
      </c>
      <c r="E27" s="441">
        <v>4</v>
      </c>
      <c r="F27" s="441">
        <v>2</v>
      </c>
      <c r="G27" s="441">
        <v>7</v>
      </c>
      <c r="H27" s="441">
        <v>2</v>
      </c>
      <c r="I27" s="441">
        <v>5</v>
      </c>
      <c r="J27" s="441">
        <v>1</v>
      </c>
      <c r="K27" s="441">
        <v>6</v>
      </c>
      <c r="L27" s="441">
        <v>2</v>
      </c>
      <c r="M27" s="441">
        <v>5</v>
      </c>
    </row>
    <row r="28" spans="1:14" s="9" customFormat="1" ht="19.75" customHeight="1">
      <c r="A28" s="427" t="s">
        <v>612</v>
      </c>
      <c r="B28" s="425"/>
      <c r="C28" s="442">
        <v>14</v>
      </c>
      <c r="D28" s="441">
        <v>0</v>
      </c>
      <c r="E28" s="441">
        <v>1</v>
      </c>
      <c r="F28" s="441">
        <v>2</v>
      </c>
      <c r="G28" s="441">
        <v>0</v>
      </c>
      <c r="H28" s="441">
        <v>0</v>
      </c>
      <c r="I28" s="441">
        <v>0</v>
      </c>
      <c r="J28" s="441">
        <v>0</v>
      </c>
      <c r="K28" s="441">
        <v>1</v>
      </c>
      <c r="L28" s="441">
        <v>1</v>
      </c>
      <c r="M28" s="441">
        <v>2</v>
      </c>
    </row>
    <row r="29" spans="1:14" s="9" customFormat="1" ht="19.75" customHeight="1">
      <c r="A29" s="427" t="s">
        <v>633</v>
      </c>
      <c r="B29" s="424"/>
      <c r="C29" s="442">
        <v>38</v>
      </c>
      <c r="D29" s="441">
        <v>1</v>
      </c>
      <c r="E29" s="441">
        <v>1</v>
      </c>
      <c r="F29" s="441">
        <v>1</v>
      </c>
      <c r="G29" s="441">
        <v>3</v>
      </c>
      <c r="H29" s="441">
        <v>2</v>
      </c>
      <c r="I29" s="441">
        <v>1</v>
      </c>
      <c r="J29" s="441">
        <v>1</v>
      </c>
      <c r="K29" s="441">
        <v>2</v>
      </c>
      <c r="L29" s="441">
        <v>1</v>
      </c>
      <c r="M29" s="441">
        <v>4</v>
      </c>
      <c r="N29" s="451"/>
    </row>
    <row r="30" spans="1:14" s="9" customFormat="1" ht="19.75" customHeight="1">
      <c r="A30" s="427" t="s">
        <v>634</v>
      </c>
      <c r="B30" s="425"/>
      <c r="C30" s="442">
        <v>12</v>
      </c>
      <c r="D30" s="441">
        <v>0</v>
      </c>
      <c r="E30" s="441">
        <v>1</v>
      </c>
      <c r="F30" s="441">
        <v>0</v>
      </c>
      <c r="G30" s="441">
        <v>2</v>
      </c>
      <c r="H30" s="441">
        <v>1</v>
      </c>
      <c r="I30" s="441">
        <v>1</v>
      </c>
      <c r="J30" s="441">
        <v>0</v>
      </c>
      <c r="K30" s="441">
        <v>1</v>
      </c>
      <c r="L30" s="441">
        <v>2</v>
      </c>
      <c r="M30" s="441">
        <v>0</v>
      </c>
      <c r="N30" s="451"/>
    </row>
    <row r="31" spans="1:14" s="9" customFormat="1" ht="17" customHeight="1">
      <c r="A31" s="37"/>
      <c r="B31" s="37"/>
      <c r="C31" s="450"/>
      <c r="D31" s="37"/>
      <c r="E31" s="37"/>
      <c r="F31" s="37"/>
      <c r="G31" s="37"/>
      <c r="H31" s="37"/>
      <c r="I31" s="37"/>
      <c r="J31" s="37"/>
      <c r="L31" s="418"/>
    </row>
    <row r="32" spans="1:14" s="9" customFormat="1" ht="19.75" customHeight="1">
      <c r="A32" s="742"/>
      <c r="B32" s="743"/>
      <c r="C32" s="421" t="s">
        <v>613</v>
      </c>
      <c r="D32" s="421" t="s">
        <v>614</v>
      </c>
      <c r="E32" s="421" t="s">
        <v>615</v>
      </c>
      <c r="F32" s="421" t="s">
        <v>616</v>
      </c>
      <c r="G32" s="421" t="s">
        <v>617</v>
      </c>
      <c r="H32" s="421" t="s">
        <v>618</v>
      </c>
      <c r="I32" s="421" t="s">
        <v>619</v>
      </c>
      <c r="J32" s="421" t="s">
        <v>620</v>
      </c>
      <c r="K32" s="422" t="s">
        <v>621</v>
      </c>
      <c r="L32" s="423" t="s">
        <v>622</v>
      </c>
    </row>
    <row r="33" spans="1:13" s="9" customFormat="1" ht="19.75" customHeight="1">
      <c r="A33" s="436" t="s">
        <v>623</v>
      </c>
      <c r="B33" s="429"/>
      <c r="C33" s="440">
        <v>185</v>
      </c>
      <c r="D33" s="440">
        <v>179</v>
      </c>
      <c r="E33" s="440">
        <v>182</v>
      </c>
      <c r="F33" s="440">
        <v>173</v>
      </c>
      <c r="G33" s="440">
        <v>163</v>
      </c>
      <c r="H33" s="440">
        <v>141</v>
      </c>
      <c r="I33" s="440">
        <v>143</v>
      </c>
      <c r="J33" s="440">
        <v>176</v>
      </c>
      <c r="K33" s="440">
        <v>141</v>
      </c>
      <c r="L33" s="440">
        <v>110</v>
      </c>
      <c r="M33" s="451"/>
    </row>
    <row r="34" spans="1:13" s="9" customFormat="1" ht="19.75" customHeight="1">
      <c r="A34" s="426" t="s">
        <v>599</v>
      </c>
      <c r="B34" s="424"/>
      <c r="C34" s="441">
        <v>5</v>
      </c>
      <c r="D34" s="441">
        <v>13</v>
      </c>
      <c r="E34" s="441">
        <v>15</v>
      </c>
      <c r="F34" s="441">
        <v>7</v>
      </c>
      <c r="G34" s="441">
        <v>10</v>
      </c>
      <c r="H34" s="441">
        <v>12</v>
      </c>
      <c r="I34" s="441">
        <v>12</v>
      </c>
      <c r="J34" s="441">
        <v>14</v>
      </c>
      <c r="K34" s="441">
        <v>17</v>
      </c>
      <c r="L34" s="441">
        <v>9</v>
      </c>
      <c r="M34" s="452"/>
    </row>
    <row r="35" spans="1:13" s="9" customFormat="1" ht="19.75" customHeight="1">
      <c r="A35" s="426" t="s">
        <v>600</v>
      </c>
      <c r="B35" s="424"/>
      <c r="C35" s="441">
        <v>12</v>
      </c>
      <c r="D35" s="441">
        <v>9</v>
      </c>
      <c r="E35" s="441">
        <v>16</v>
      </c>
      <c r="F35" s="441">
        <v>16</v>
      </c>
      <c r="G35" s="441">
        <v>19</v>
      </c>
      <c r="H35" s="441">
        <v>12</v>
      </c>
      <c r="I35" s="441">
        <v>20</v>
      </c>
      <c r="J35" s="441">
        <v>24</v>
      </c>
      <c r="K35" s="441">
        <v>13</v>
      </c>
      <c r="L35" s="441">
        <v>12</v>
      </c>
    </row>
    <row r="36" spans="1:13" s="9" customFormat="1" ht="19.75" customHeight="1">
      <c r="A36" s="426" t="s">
        <v>601</v>
      </c>
      <c r="B36" s="424"/>
      <c r="C36" s="441">
        <v>12</v>
      </c>
      <c r="D36" s="441">
        <v>10</v>
      </c>
      <c r="E36" s="441">
        <v>8</v>
      </c>
      <c r="F36" s="441">
        <v>6</v>
      </c>
      <c r="G36" s="441">
        <v>8</v>
      </c>
      <c r="H36" s="441">
        <v>4</v>
      </c>
      <c r="I36" s="441">
        <v>1</v>
      </c>
      <c r="J36" s="441">
        <v>5</v>
      </c>
      <c r="K36" s="441">
        <v>7</v>
      </c>
      <c r="L36" s="441">
        <v>4</v>
      </c>
    </row>
    <row r="37" spans="1:13" s="9" customFormat="1" ht="19.75" customHeight="1">
      <c r="A37" s="426" t="s">
        <v>602</v>
      </c>
      <c r="B37" s="424"/>
      <c r="C37" s="441">
        <v>24</v>
      </c>
      <c r="D37" s="441">
        <v>23</v>
      </c>
      <c r="E37" s="441">
        <v>22</v>
      </c>
      <c r="F37" s="441">
        <v>29</v>
      </c>
      <c r="G37" s="441">
        <v>16</v>
      </c>
      <c r="H37" s="441">
        <v>16</v>
      </c>
      <c r="I37" s="441">
        <v>16</v>
      </c>
      <c r="J37" s="441">
        <v>22</v>
      </c>
      <c r="K37" s="441">
        <v>16</v>
      </c>
      <c r="L37" s="441">
        <v>11</v>
      </c>
    </row>
    <row r="38" spans="1:13" s="9" customFormat="1" ht="19.75" customHeight="1">
      <c r="A38" s="426" t="s">
        <v>603</v>
      </c>
      <c r="B38" s="424"/>
      <c r="C38" s="441">
        <v>87</v>
      </c>
      <c r="D38" s="441">
        <v>75</v>
      </c>
      <c r="E38" s="441">
        <v>62</v>
      </c>
      <c r="F38" s="441">
        <v>51</v>
      </c>
      <c r="G38" s="441">
        <v>51</v>
      </c>
      <c r="H38" s="441">
        <v>43</v>
      </c>
      <c r="I38" s="441">
        <v>29</v>
      </c>
      <c r="J38" s="441">
        <v>39</v>
      </c>
      <c r="K38" s="441">
        <v>26</v>
      </c>
      <c r="L38" s="441">
        <v>20</v>
      </c>
    </row>
    <row r="39" spans="1:13" s="9" customFormat="1" ht="19.75" customHeight="1">
      <c r="A39" s="426" t="s">
        <v>604</v>
      </c>
      <c r="B39" s="424"/>
      <c r="C39" s="441">
        <v>3</v>
      </c>
      <c r="D39" s="441">
        <v>6</v>
      </c>
      <c r="E39" s="441">
        <v>7</v>
      </c>
      <c r="F39" s="441">
        <v>5</v>
      </c>
      <c r="G39" s="441">
        <v>6</v>
      </c>
      <c r="H39" s="441">
        <v>9</v>
      </c>
      <c r="I39" s="441">
        <v>6</v>
      </c>
      <c r="J39" s="441">
        <v>7</v>
      </c>
      <c r="K39" s="441">
        <v>14</v>
      </c>
      <c r="L39" s="441">
        <v>3</v>
      </c>
    </row>
    <row r="40" spans="1:13" s="9" customFormat="1" ht="19.75" customHeight="1">
      <c r="A40" s="426" t="s">
        <v>605</v>
      </c>
      <c r="B40" s="424"/>
      <c r="C40" s="441">
        <v>7</v>
      </c>
      <c r="D40" s="441">
        <v>10</v>
      </c>
      <c r="E40" s="441">
        <v>9</v>
      </c>
      <c r="F40" s="441">
        <v>14</v>
      </c>
      <c r="G40" s="441">
        <v>16</v>
      </c>
      <c r="H40" s="441">
        <v>15</v>
      </c>
      <c r="I40" s="441">
        <v>17</v>
      </c>
      <c r="J40" s="441">
        <v>16</v>
      </c>
      <c r="K40" s="441">
        <v>14</v>
      </c>
      <c r="L40" s="441">
        <v>8</v>
      </c>
    </row>
    <row r="41" spans="1:13" s="9" customFormat="1" ht="19.75" customHeight="1">
      <c r="A41" s="426" t="s">
        <v>606</v>
      </c>
      <c r="B41" s="424"/>
      <c r="C41" s="441">
        <v>3</v>
      </c>
      <c r="D41" s="441">
        <v>3</v>
      </c>
      <c r="E41" s="441">
        <v>6</v>
      </c>
      <c r="F41" s="441">
        <v>9</v>
      </c>
      <c r="G41" s="441">
        <v>5</v>
      </c>
      <c r="H41" s="441">
        <v>4</v>
      </c>
      <c r="I41" s="441">
        <v>8</v>
      </c>
      <c r="J41" s="441">
        <v>7</v>
      </c>
      <c r="K41" s="441">
        <v>2</v>
      </c>
      <c r="L41" s="441">
        <v>2</v>
      </c>
    </row>
    <row r="42" spans="1:13" s="9" customFormat="1" ht="19.75" customHeight="1">
      <c r="A42" s="426" t="s">
        <v>607</v>
      </c>
      <c r="B42" s="424"/>
      <c r="C42" s="441">
        <v>0</v>
      </c>
      <c r="D42" s="441">
        <v>0</v>
      </c>
      <c r="E42" s="441">
        <v>3</v>
      </c>
      <c r="F42" s="441">
        <v>5</v>
      </c>
      <c r="G42" s="441">
        <v>3</v>
      </c>
      <c r="H42" s="441">
        <v>4</v>
      </c>
      <c r="I42" s="441">
        <v>1</v>
      </c>
      <c r="J42" s="441">
        <v>6</v>
      </c>
      <c r="K42" s="441">
        <v>1</v>
      </c>
      <c r="L42" s="441">
        <v>4</v>
      </c>
    </row>
    <row r="43" spans="1:13" s="9" customFormat="1" ht="19.75" customHeight="1">
      <c r="A43" s="426" t="s">
        <v>608</v>
      </c>
      <c r="B43" s="424"/>
      <c r="C43" s="441">
        <v>2</v>
      </c>
      <c r="D43" s="441">
        <v>1</v>
      </c>
      <c r="E43" s="441">
        <v>0</v>
      </c>
      <c r="F43" s="441">
        <v>2</v>
      </c>
      <c r="G43" s="441">
        <v>1</v>
      </c>
      <c r="H43" s="441">
        <v>1</v>
      </c>
      <c r="I43" s="441">
        <v>1</v>
      </c>
      <c r="J43" s="441">
        <v>0</v>
      </c>
      <c r="K43" s="441">
        <v>1</v>
      </c>
      <c r="L43" s="441">
        <v>3</v>
      </c>
    </row>
    <row r="44" spans="1:13" s="9" customFormat="1" ht="19.75" customHeight="1">
      <c r="A44" s="426" t="s">
        <v>609</v>
      </c>
      <c r="B44" s="424"/>
      <c r="C44" s="441">
        <v>18</v>
      </c>
      <c r="D44" s="441">
        <v>19</v>
      </c>
      <c r="E44" s="441">
        <v>19</v>
      </c>
      <c r="F44" s="441">
        <v>16</v>
      </c>
      <c r="G44" s="441">
        <v>11</v>
      </c>
      <c r="H44" s="441">
        <v>10</v>
      </c>
      <c r="I44" s="441">
        <v>16</v>
      </c>
      <c r="J44" s="441">
        <v>18</v>
      </c>
      <c r="K44" s="441">
        <v>11</v>
      </c>
      <c r="L44" s="441">
        <v>10</v>
      </c>
    </row>
    <row r="45" spans="1:13" s="9" customFormat="1" ht="19.75" customHeight="1">
      <c r="A45" s="426" t="s">
        <v>610</v>
      </c>
      <c r="B45" s="424"/>
      <c r="C45" s="441">
        <v>5</v>
      </c>
      <c r="D45" s="441">
        <v>2</v>
      </c>
      <c r="E45" s="441">
        <v>8</v>
      </c>
      <c r="F45" s="441">
        <v>8</v>
      </c>
      <c r="G45" s="441">
        <v>8</v>
      </c>
      <c r="H45" s="441">
        <v>10</v>
      </c>
      <c r="I45" s="441">
        <v>13</v>
      </c>
      <c r="J45" s="441">
        <v>13</v>
      </c>
      <c r="K45" s="441">
        <v>15</v>
      </c>
      <c r="L45" s="441">
        <v>23</v>
      </c>
    </row>
    <row r="46" spans="1:13" s="9" customFormat="1" ht="19.75" customHeight="1">
      <c r="A46" s="428" t="s">
        <v>611</v>
      </c>
      <c r="B46" s="424"/>
      <c r="C46" s="441">
        <v>4</v>
      </c>
      <c r="D46" s="441">
        <v>2</v>
      </c>
      <c r="E46" s="441">
        <v>2</v>
      </c>
      <c r="F46" s="441">
        <v>1</v>
      </c>
      <c r="G46" s="441">
        <v>1</v>
      </c>
      <c r="H46" s="441">
        <v>1</v>
      </c>
      <c r="I46" s="441">
        <v>1</v>
      </c>
      <c r="J46" s="441">
        <v>3</v>
      </c>
      <c r="K46" s="441">
        <v>2</v>
      </c>
      <c r="L46" s="441">
        <v>1</v>
      </c>
    </row>
    <row r="47" spans="1:13" s="9" customFormat="1" ht="19.75" customHeight="1">
      <c r="A47" s="427" t="s">
        <v>612</v>
      </c>
      <c r="B47" s="425"/>
      <c r="C47" s="441">
        <v>0</v>
      </c>
      <c r="D47" s="441">
        <v>3</v>
      </c>
      <c r="E47" s="441">
        <v>2</v>
      </c>
      <c r="F47" s="441">
        <v>0</v>
      </c>
      <c r="G47" s="441">
        <v>2</v>
      </c>
      <c r="H47" s="441">
        <v>0</v>
      </c>
      <c r="I47" s="441">
        <v>0</v>
      </c>
      <c r="J47" s="441">
        <v>0</v>
      </c>
      <c r="K47" s="441">
        <v>0</v>
      </c>
      <c r="L47" s="441">
        <v>0</v>
      </c>
    </row>
    <row r="48" spans="1:13" s="9" customFormat="1" ht="19.75" customHeight="1">
      <c r="A48" s="427" t="s">
        <v>633</v>
      </c>
      <c r="B48" s="424"/>
      <c r="C48" s="441">
        <v>3</v>
      </c>
      <c r="D48" s="441">
        <v>2</v>
      </c>
      <c r="E48" s="441">
        <v>3</v>
      </c>
      <c r="F48" s="441">
        <v>4</v>
      </c>
      <c r="G48" s="441">
        <v>5</v>
      </c>
      <c r="H48" s="441">
        <v>0</v>
      </c>
      <c r="I48" s="441">
        <v>2</v>
      </c>
      <c r="J48" s="441">
        <v>1</v>
      </c>
      <c r="K48" s="441">
        <v>1</v>
      </c>
      <c r="L48" s="441">
        <v>0</v>
      </c>
      <c r="M48" s="452"/>
    </row>
    <row r="49" spans="1:14" s="9" customFormat="1" ht="19.75" customHeight="1">
      <c r="A49" s="427" t="s">
        <v>634</v>
      </c>
      <c r="B49" s="425"/>
      <c r="C49" s="441">
        <v>0</v>
      </c>
      <c r="D49" s="441">
        <v>1</v>
      </c>
      <c r="E49" s="441">
        <v>0</v>
      </c>
      <c r="F49" s="441">
        <v>0</v>
      </c>
      <c r="G49" s="441">
        <v>1</v>
      </c>
      <c r="H49" s="441">
        <v>0</v>
      </c>
      <c r="I49" s="441">
        <v>0</v>
      </c>
      <c r="J49" s="441">
        <v>1</v>
      </c>
      <c r="K49" s="441">
        <v>1</v>
      </c>
      <c r="L49" s="441">
        <v>0</v>
      </c>
      <c r="M49" s="453"/>
    </row>
    <row r="50" spans="1:14" s="9" customFormat="1" ht="10.5" customHeight="1">
      <c r="A50" s="37"/>
      <c r="B50" s="37"/>
      <c r="C50" s="37"/>
      <c r="D50" s="37"/>
      <c r="E50" s="37"/>
      <c r="F50" s="37"/>
      <c r="G50" s="37"/>
      <c r="H50" s="37"/>
      <c r="I50" s="37"/>
      <c r="J50" s="37"/>
      <c r="L50" s="418"/>
    </row>
    <row r="51" spans="1:14" ht="33" customHeight="1">
      <c r="B51" s="16"/>
      <c r="C51" s="16"/>
      <c r="D51" s="16"/>
      <c r="E51" s="16"/>
      <c r="F51" s="16"/>
      <c r="G51" s="16"/>
      <c r="H51" s="16"/>
      <c r="I51" s="16"/>
      <c r="J51" s="16"/>
    </row>
    <row r="52" spans="1:14" s="14" customFormat="1" ht="19.5" customHeight="1">
      <c r="B52" s="17"/>
      <c r="C52" s="17"/>
      <c r="D52" s="17"/>
      <c r="E52" s="17"/>
      <c r="F52" s="17"/>
      <c r="G52" s="17"/>
      <c r="H52" s="17"/>
      <c r="I52" s="17"/>
      <c r="J52" s="17"/>
      <c r="K52" s="17"/>
      <c r="L52" s="17"/>
      <c r="M52" s="17"/>
      <c r="N52" s="17"/>
    </row>
    <row r="53" spans="1:14" s="14" customFormat="1" ht="19.5" customHeight="1">
      <c r="B53" s="17"/>
      <c r="C53" s="17"/>
      <c r="D53" s="17"/>
      <c r="E53" s="17"/>
      <c r="F53" s="17"/>
      <c r="G53" s="17"/>
      <c r="H53" s="17"/>
      <c r="I53" s="17"/>
      <c r="J53" s="17"/>
      <c r="K53" s="17"/>
      <c r="L53" s="17"/>
      <c r="M53" s="17"/>
      <c r="N53" s="17"/>
    </row>
    <row r="54" spans="1:14" s="14" customFormat="1" ht="19.5" customHeight="1">
      <c r="B54" s="17"/>
      <c r="C54" s="17"/>
      <c r="D54" s="17"/>
      <c r="E54" s="17"/>
      <c r="F54" s="17"/>
      <c r="G54" s="17"/>
      <c r="H54" s="17"/>
      <c r="I54" s="17"/>
      <c r="J54" s="17"/>
      <c r="K54" s="17"/>
      <c r="L54" s="17"/>
      <c r="M54" s="17"/>
      <c r="N54" s="17"/>
    </row>
    <row r="55" spans="1:14" s="14" customFormat="1" ht="19.5" customHeight="1">
      <c r="B55" s="17"/>
      <c r="C55" s="17"/>
      <c r="D55" s="17"/>
      <c r="E55" s="17"/>
      <c r="F55" s="17"/>
      <c r="G55" s="17"/>
      <c r="H55" s="17"/>
      <c r="I55" s="17"/>
      <c r="J55" s="17"/>
      <c r="K55" s="17"/>
      <c r="L55" s="17"/>
      <c r="M55" s="17"/>
      <c r="N55" s="17"/>
    </row>
    <row r="56" spans="1:14" s="14" customFormat="1" ht="19.5" customHeight="1">
      <c r="B56" s="17"/>
      <c r="C56" s="17"/>
      <c r="D56" s="17"/>
      <c r="E56" s="17"/>
      <c r="F56" s="17"/>
      <c r="G56" s="17"/>
      <c r="H56" s="17"/>
      <c r="I56" s="17"/>
      <c r="J56" s="17"/>
      <c r="K56" s="17"/>
      <c r="L56" s="17"/>
      <c r="M56" s="17"/>
      <c r="N56" s="17"/>
    </row>
    <row r="57" spans="1:14" s="14" customFormat="1" ht="19.5" customHeight="1">
      <c r="B57" s="17"/>
      <c r="C57" s="17"/>
      <c r="D57" s="17"/>
      <c r="E57" s="17"/>
      <c r="F57" s="17"/>
      <c r="G57" s="17"/>
      <c r="H57" s="17"/>
      <c r="I57" s="17"/>
      <c r="J57" s="17"/>
      <c r="K57" s="17"/>
      <c r="L57" s="17"/>
      <c r="M57" s="17"/>
      <c r="N57" s="17"/>
    </row>
    <row r="58" spans="1:14" s="14" customFormat="1" ht="19.5" customHeight="1">
      <c r="B58" s="17"/>
      <c r="C58" s="17"/>
      <c r="D58" s="17"/>
      <c r="E58" s="17"/>
      <c r="F58" s="17"/>
      <c r="G58" s="17"/>
      <c r="H58" s="17"/>
      <c r="I58" s="17"/>
      <c r="J58" s="17"/>
      <c r="K58" s="17"/>
      <c r="L58" s="17"/>
      <c r="M58" s="17"/>
      <c r="N58" s="17"/>
    </row>
    <row r="66" ht="25.5" customHeight="1"/>
  </sheetData>
  <mergeCells count="7">
    <mergeCell ref="A2:J2"/>
    <mergeCell ref="D4:J4"/>
    <mergeCell ref="A11:J11"/>
    <mergeCell ref="A4:C5"/>
    <mergeCell ref="F9:J9"/>
    <mergeCell ref="A32:B32"/>
    <mergeCell ref="A13:B13"/>
  </mergeCells>
  <phoneticPr fontId="4"/>
  <printOptions horizontalCentered="1"/>
  <pageMargins left="0.59055118110236227" right="0.59055118110236227" top="0.59055118110236227" bottom="0.59055118110236227" header="0.51181102362204722" footer="0.51181102362204722"/>
  <pageSetup paperSize="9" scale="76"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K47"/>
  <sheetViews>
    <sheetView tabSelected="1" view="pageBreakPreview" zoomScaleNormal="100" zoomScaleSheetLayoutView="100" workbookViewId="0">
      <selection activeCell="S16" sqref="S16"/>
    </sheetView>
  </sheetViews>
  <sheetFormatPr defaultColWidth="3" defaultRowHeight="11"/>
  <cols>
    <col min="1" max="1" width="10.6328125" style="14" customWidth="1"/>
    <col min="2" max="2" width="10.6328125" style="17" customWidth="1"/>
    <col min="3" max="3" width="8.6328125" style="17" customWidth="1"/>
    <col min="4" max="10" width="10.6328125" style="17" customWidth="1"/>
    <col min="11" max="11" width="5.1796875" style="17" customWidth="1"/>
    <col min="12" max="16" width="5.6328125" style="17" customWidth="1"/>
    <col min="17" max="16384" width="3" style="17"/>
  </cols>
  <sheetData>
    <row r="1" spans="1:11" ht="33" customHeight="1">
      <c r="A1" s="95" t="s">
        <v>535</v>
      </c>
      <c r="B1" s="16"/>
      <c r="C1" s="16"/>
      <c r="D1" s="16"/>
      <c r="E1" s="16"/>
      <c r="F1" s="16"/>
      <c r="G1" s="16"/>
      <c r="H1" s="16"/>
      <c r="I1" s="16"/>
      <c r="J1" s="16"/>
    </row>
    <row r="2" spans="1:11" s="9" customFormat="1" ht="28.5" customHeight="1">
      <c r="A2" s="744" t="s">
        <v>630</v>
      </c>
      <c r="B2" s="744"/>
      <c r="C2" s="744"/>
      <c r="D2" s="744"/>
      <c r="E2" s="744"/>
      <c r="F2" s="744"/>
      <c r="G2" s="744"/>
      <c r="H2" s="744"/>
      <c r="I2" s="744"/>
      <c r="J2" s="744"/>
      <c r="K2" s="37"/>
    </row>
    <row r="3" spans="1:11" s="11" customFormat="1" ht="24" customHeight="1">
      <c r="A3" s="1" t="s">
        <v>629</v>
      </c>
      <c r="B3" s="10"/>
      <c r="C3" s="10"/>
      <c r="D3" s="10"/>
      <c r="E3" s="10"/>
      <c r="F3" s="10"/>
      <c r="I3" s="401" t="s">
        <v>773</v>
      </c>
      <c r="J3" s="401"/>
      <c r="K3" s="401"/>
    </row>
    <row r="4" spans="1:11" s="11" customFormat="1" ht="24" customHeight="1">
      <c r="A4" s="748"/>
      <c r="B4" s="749"/>
      <c r="C4" s="750"/>
      <c r="D4" s="780" t="s">
        <v>627</v>
      </c>
      <c r="E4" s="781"/>
      <c r="F4" s="781"/>
      <c r="G4" s="781"/>
      <c r="H4" s="781"/>
      <c r="I4" s="782"/>
      <c r="J4" s="430"/>
      <c r="K4" s="430"/>
    </row>
    <row r="5" spans="1:11" ht="33" customHeight="1">
      <c r="A5" s="751"/>
      <c r="B5" s="752"/>
      <c r="C5" s="753"/>
      <c r="D5" s="447" t="s">
        <v>536</v>
      </c>
      <c r="E5" s="448" t="s">
        <v>537</v>
      </c>
      <c r="F5" s="448" t="s">
        <v>538</v>
      </c>
      <c r="G5" s="448" t="s">
        <v>539</v>
      </c>
      <c r="H5" s="448" t="s">
        <v>540</v>
      </c>
      <c r="I5" s="448" t="s">
        <v>541</v>
      </c>
      <c r="J5" s="431"/>
      <c r="K5" s="431"/>
    </row>
    <row r="6" spans="1:11" ht="24.75" customHeight="1">
      <c r="A6" s="402" t="s">
        <v>624</v>
      </c>
      <c r="B6" s="443"/>
      <c r="C6" s="403"/>
      <c r="D6" s="449">
        <v>27</v>
      </c>
      <c r="E6" s="449">
        <v>261</v>
      </c>
      <c r="F6" s="449">
        <v>200</v>
      </c>
      <c r="G6" s="449">
        <v>829</v>
      </c>
      <c r="H6" s="449">
        <v>690</v>
      </c>
      <c r="I6" s="449">
        <v>117</v>
      </c>
      <c r="J6" s="432"/>
      <c r="K6" s="432"/>
    </row>
    <row r="7" spans="1:11" ht="24.75" customHeight="1">
      <c r="A7" s="402" t="s">
        <v>625</v>
      </c>
      <c r="B7" s="443"/>
      <c r="C7" s="403"/>
      <c r="D7" s="449">
        <v>6</v>
      </c>
      <c r="E7" s="449">
        <v>41</v>
      </c>
      <c r="F7" s="449">
        <v>32</v>
      </c>
      <c r="G7" s="449">
        <v>230</v>
      </c>
      <c r="H7" s="449">
        <v>205</v>
      </c>
      <c r="I7" s="449">
        <v>27</v>
      </c>
      <c r="J7" s="433"/>
      <c r="K7" s="433"/>
    </row>
    <row r="8" spans="1:11" ht="24.75" customHeight="1">
      <c r="A8" s="402" t="s">
        <v>544</v>
      </c>
      <c r="B8" s="443"/>
      <c r="C8" s="403"/>
      <c r="D8" s="449">
        <v>6</v>
      </c>
      <c r="E8" s="757">
        <v>141</v>
      </c>
      <c r="F8" s="758"/>
      <c r="G8" s="758"/>
      <c r="H8" s="758"/>
      <c r="I8" s="759"/>
      <c r="J8" s="432"/>
      <c r="K8" s="432"/>
    </row>
    <row r="9" spans="1:11" ht="24.75" customHeight="1">
      <c r="A9" s="402" t="s">
        <v>626</v>
      </c>
      <c r="B9" s="443"/>
      <c r="C9" s="403"/>
      <c r="D9" s="766">
        <v>23</v>
      </c>
      <c r="E9" s="767"/>
      <c r="F9" s="767"/>
      <c r="G9" s="767"/>
      <c r="H9" s="767"/>
      <c r="I9" s="768"/>
      <c r="J9" s="432"/>
      <c r="K9" s="432"/>
    </row>
    <row r="10" spans="1:11" ht="33" customHeight="1">
      <c r="A10" s="444"/>
      <c r="B10" s="444"/>
      <c r="C10" s="445"/>
      <c r="D10" s="446"/>
      <c r="E10" s="446"/>
      <c r="F10" s="446"/>
      <c r="G10" s="446"/>
      <c r="H10" s="446"/>
      <c r="I10" s="446"/>
      <c r="J10" s="432"/>
      <c r="K10" s="432"/>
    </row>
    <row r="11" spans="1:11" ht="33" customHeight="1">
      <c r="A11" s="444"/>
      <c r="B11" s="444"/>
      <c r="C11" s="445"/>
      <c r="D11" s="446"/>
      <c r="E11" s="446"/>
      <c r="F11" s="446"/>
      <c r="G11" s="446"/>
      <c r="H11" s="446"/>
      <c r="I11" s="446"/>
      <c r="J11" s="432"/>
      <c r="K11" s="432"/>
    </row>
    <row r="12" spans="1:11" ht="33" customHeight="1">
      <c r="A12" s="17"/>
    </row>
    <row r="13" spans="1:11" ht="30" customHeight="1">
      <c r="A13" s="96" t="s">
        <v>160</v>
      </c>
      <c r="D13" s="64"/>
    </row>
    <row r="14" spans="1:11" s="9" customFormat="1" ht="27" customHeight="1">
      <c r="A14" s="744" t="s">
        <v>631</v>
      </c>
      <c r="B14" s="744"/>
      <c r="C14" s="744"/>
      <c r="D14" s="744"/>
      <c r="E14" s="744"/>
      <c r="F14" s="744"/>
      <c r="G14" s="744"/>
      <c r="H14" s="744"/>
      <c r="I14" s="744"/>
      <c r="J14" s="744"/>
    </row>
    <row r="15" spans="1:11" s="11" customFormat="1" ht="24.75" customHeight="1">
      <c r="A15" s="1" t="s">
        <v>585</v>
      </c>
      <c r="D15" s="10"/>
      <c r="E15" s="10"/>
      <c r="F15" s="10"/>
      <c r="G15" s="10"/>
      <c r="J15" s="12" t="s">
        <v>774</v>
      </c>
    </row>
    <row r="16" spans="1:11" s="13" customFormat="1" ht="33" customHeight="1">
      <c r="A16" s="769"/>
      <c r="B16" s="770"/>
      <c r="C16" s="773" t="s">
        <v>27</v>
      </c>
      <c r="D16" s="775" t="s">
        <v>156</v>
      </c>
      <c r="E16" s="777" t="s">
        <v>28</v>
      </c>
      <c r="F16" s="777"/>
      <c r="G16" s="777"/>
      <c r="H16" s="778" t="s">
        <v>29</v>
      </c>
      <c r="I16" s="778"/>
      <c r="J16" s="779" t="s">
        <v>30</v>
      </c>
    </row>
    <row r="17" spans="1:11" s="14" customFormat="1" ht="42" customHeight="1">
      <c r="A17" s="771"/>
      <c r="B17" s="772"/>
      <c r="C17" s="774"/>
      <c r="D17" s="776"/>
      <c r="E17" s="38" t="s">
        <v>155</v>
      </c>
      <c r="F17" s="408" t="s">
        <v>31</v>
      </c>
      <c r="G17" s="38" t="s">
        <v>164</v>
      </c>
      <c r="H17" s="39" t="s">
        <v>32</v>
      </c>
      <c r="I17" s="39" t="s">
        <v>33</v>
      </c>
      <c r="J17" s="779"/>
      <c r="K17" s="435"/>
    </row>
    <row r="18" spans="1:11" s="15" customFormat="1" ht="23.25" customHeight="1">
      <c r="A18" s="762" t="s">
        <v>649</v>
      </c>
      <c r="B18" s="763"/>
      <c r="C18" s="125">
        <v>5565</v>
      </c>
      <c r="D18" s="125">
        <v>62699</v>
      </c>
      <c r="E18" s="125">
        <v>4483</v>
      </c>
      <c r="F18" s="125">
        <v>23033</v>
      </c>
      <c r="G18" s="125">
        <v>27516</v>
      </c>
      <c r="H18" s="125">
        <v>936</v>
      </c>
      <c r="I18" s="125">
        <v>379</v>
      </c>
      <c r="J18" s="125">
        <v>3904</v>
      </c>
      <c r="K18" s="434"/>
    </row>
    <row r="19" spans="1:11" ht="23.25" customHeight="1">
      <c r="A19" s="760" t="s">
        <v>652</v>
      </c>
      <c r="B19" s="761"/>
      <c r="C19" s="126">
        <v>5728</v>
      </c>
      <c r="D19" s="126">
        <v>63991</v>
      </c>
      <c r="E19" s="126">
        <v>9068</v>
      </c>
      <c r="F19" s="126">
        <v>22254</v>
      </c>
      <c r="G19" s="126">
        <v>31322</v>
      </c>
      <c r="H19" s="126">
        <v>705</v>
      </c>
      <c r="I19" s="126">
        <v>319</v>
      </c>
      <c r="J19" s="126">
        <v>3629</v>
      </c>
      <c r="K19" s="434"/>
    </row>
    <row r="20" spans="1:11" ht="23.25" customHeight="1">
      <c r="A20" s="760" t="s">
        <v>674</v>
      </c>
      <c r="B20" s="761"/>
      <c r="C20" s="126">
        <v>5860</v>
      </c>
      <c r="D20" s="126">
        <v>62958</v>
      </c>
      <c r="E20" s="126">
        <v>10304</v>
      </c>
      <c r="F20" s="126">
        <v>22699</v>
      </c>
      <c r="G20" s="126">
        <v>33003</v>
      </c>
      <c r="H20" s="126">
        <v>683</v>
      </c>
      <c r="I20" s="126">
        <v>297</v>
      </c>
      <c r="J20" s="126">
        <v>4070</v>
      </c>
      <c r="K20" s="434"/>
    </row>
    <row r="21" spans="1:11" ht="23.25" customHeight="1">
      <c r="A21" s="760" t="s">
        <v>678</v>
      </c>
      <c r="B21" s="761"/>
      <c r="C21" s="126">
        <v>5862</v>
      </c>
      <c r="D21" s="126">
        <v>63141</v>
      </c>
      <c r="E21" s="126">
        <v>10698</v>
      </c>
      <c r="F21" s="126">
        <v>22232</v>
      </c>
      <c r="G21" s="126">
        <v>32930</v>
      </c>
      <c r="H21" s="126">
        <v>624</v>
      </c>
      <c r="I21" s="126">
        <v>300</v>
      </c>
      <c r="J21" s="126">
        <v>4024</v>
      </c>
      <c r="K21" s="434"/>
    </row>
    <row r="22" spans="1:11" ht="23.25" customHeight="1">
      <c r="A22" s="764" t="s">
        <v>704</v>
      </c>
      <c r="B22" s="765"/>
      <c r="C22" s="124">
        <v>5651</v>
      </c>
      <c r="D22" s="124">
        <v>62338</v>
      </c>
      <c r="E22" s="124">
        <v>10950</v>
      </c>
      <c r="F22" s="124">
        <v>22400</v>
      </c>
      <c r="G22" s="124">
        <v>33350</v>
      </c>
      <c r="H22" s="124">
        <v>679</v>
      </c>
      <c r="I22" s="124">
        <v>301</v>
      </c>
      <c r="J22" s="124">
        <v>3925</v>
      </c>
      <c r="K22" s="434"/>
    </row>
    <row r="23" spans="1:11" ht="19.5" customHeight="1">
      <c r="A23" s="17"/>
      <c r="B23" s="14"/>
    </row>
    <row r="24" spans="1:11" ht="19.5" customHeight="1">
      <c r="A24" s="17"/>
      <c r="B24" s="14"/>
    </row>
    <row r="25" spans="1:11" ht="19.5" customHeight="1"/>
    <row r="26" spans="1:11" ht="19.5" customHeight="1"/>
    <row r="27" spans="1:11" ht="19.5" customHeight="1"/>
    <row r="28" spans="1:11" ht="19.5" customHeight="1"/>
    <row r="29" spans="1:11" ht="19.5" customHeight="1"/>
    <row r="30" spans="1:11" ht="19.5" customHeight="1"/>
    <row r="31" spans="1:11" s="14" customFormat="1" ht="19.5" customHeight="1">
      <c r="B31" s="17"/>
      <c r="C31" s="17"/>
      <c r="D31" s="17"/>
      <c r="E31" s="17"/>
      <c r="F31" s="17"/>
      <c r="G31" s="17"/>
      <c r="H31" s="17"/>
      <c r="I31" s="17"/>
      <c r="J31" s="17"/>
      <c r="K31" s="17"/>
    </row>
    <row r="32" spans="1:11" s="14" customFormat="1" ht="19.5" customHeight="1">
      <c r="B32" s="17"/>
      <c r="C32" s="17"/>
      <c r="D32" s="17"/>
      <c r="E32" s="17"/>
      <c r="F32" s="17"/>
      <c r="G32" s="17"/>
      <c r="H32" s="17"/>
      <c r="I32" s="17"/>
      <c r="J32" s="17"/>
      <c r="K32" s="17"/>
    </row>
    <row r="33" spans="2:11" s="14" customFormat="1" ht="19.5" customHeight="1">
      <c r="B33" s="17"/>
      <c r="C33" s="17"/>
      <c r="D33" s="17"/>
      <c r="E33" s="17"/>
      <c r="F33" s="17"/>
      <c r="G33" s="17"/>
      <c r="H33" s="17"/>
      <c r="I33" s="17"/>
      <c r="J33" s="17"/>
      <c r="K33" s="17"/>
    </row>
    <row r="34" spans="2:11" s="14" customFormat="1" ht="19.5" customHeight="1">
      <c r="B34" s="17"/>
      <c r="C34" s="17"/>
      <c r="D34" s="17"/>
      <c r="E34" s="17"/>
      <c r="F34" s="17"/>
      <c r="G34" s="17"/>
      <c r="H34" s="17"/>
      <c r="I34" s="17"/>
      <c r="J34" s="17"/>
      <c r="K34" s="17"/>
    </row>
    <row r="35" spans="2:11" s="14" customFormat="1" ht="19.5" customHeight="1">
      <c r="B35" s="17"/>
      <c r="C35" s="17"/>
      <c r="D35" s="17"/>
      <c r="E35" s="17"/>
      <c r="F35" s="17"/>
      <c r="G35" s="17"/>
      <c r="H35" s="17"/>
      <c r="I35" s="17"/>
      <c r="J35" s="17"/>
      <c r="K35" s="17"/>
    </row>
    <row r="36" spans="2:11" s="14" customFormat="1" ht="19.5" customHeight="1">
      <c r="B36" s="17"/>
      <c r="C36" s="17"/>
      <c r="D36" s="17"/>
      <c r="E36" s="17"/>
      <c r="F36" s="17"/>
      <c r="G36" s="17"/>
      <c r="H36" s="17"/>
      <c r="I36" s="17"/>
      <c r="J36" s="17"/>
      <c r="K36" s="17"/>
    </row>
    <row r="37" spans="2:11" s="14" customFormat="1" ht="19.5" customHeight="1">
      <c r="B37" s="17"/>
      <c r="C37" s="17"/>
      <c r="D37" s="17"/>
      <c r="E37" s="17"/>
      <c r="F37" s="17"/>
      <c r="G37" s="17"/>
      <c r="H37" s="17"/>
      <c r="I37" s="17"/>
      <c r="J37" s="17"/>
      <c r="K37" s="17"/>
    </row>
    <row r="38" spans="2:11" s="14" customFormat="1" ht="19.5" customHeight="1">
      <c r="B38" s="17"/>
      <c r="C38" s="17"/>
      <c r="D38" s="17"/>
      <c r="E38" s="17"/>
      <c r="F38" s="17"/>
      <c r="G38" s="17"/>
      <c r="H38" s="17"/>
      <c r="I38" s="17"/>
      <c r="J38" s="17"/>
      <c r="K38" s="17"/>
    </row>
    <row r="39" spans="2:11" s="14" customFormat="1" ht="19.5" customHeight="1">
      <c r="B39" s="17"/>
      <c r="C39" s="17"/>
      <c r="D39" s="17"/>
      <c r="E39" s="17"/>
      <c r="F39" s="17"/>
      <c r="G39" s="17"/>
      <c r="H39" s="17"/>
      <c r="I39" s="17"/>
      <c r="J39" s="17"/>
      <c r="K39" s="17"/>
    </row>
    <row r="40" spans="2:11" s="14" customFormat="1" ht="19.5" customHeight="1">
      <c r="B40" s="17"/>
      <c r="C40" s="17"/>
      <c r="D40" s="17"/>
      <c r="E40" s="17"/>
      <c r="F40" s="17"/>
      <c r="G40" s="17"/>
      <c r="H40" s="17"/>
      <c r="I40" s="17"/>
      <c r="J40" s="17"/>
      <c r="K40" s="17"/>
    </row>
    <row r="41" spans="2:11" s="14" customFormat="1" ht="19.5" customHeight="1">
      <c r="B41" s="17"/>
      <c r="C41" s="17"/>
      <c r="D41" s="17"/>
      <c r="E41" s="17"/>
      <c r="F41" s="17"/>
      <c r="G41" s="17"/>
      <c r="H41" s="17"/>
      <c r="I41" s="17"/>
      <c r="J41" s="17"/>
      <c r="K41" s="17"/>
    </row>
    <row r="42" spans="2:11" s="14" customFormat="1" ht="19.5" customHeight="1">
      <c r="B42" s="17"/>
      <c r="C42" s="17"/>
      <c r="D42" s="17"/>
      <c r="E42" s="17"/>
      <c r="F42" s="17"/>
      <c r="G42" s="17"/>
      <c r="H42" s="17"/>
      <c r="I42" s="17"/>
      <c r="J42" s="17"/>
      <c r="K42" s="17"/>
    </row>
    <row r="43" spans="2:11" s="14" customFormat="1" ht="19.5" customHeight="1">
      <c r="B43" s="17"/>
      <c r="C43" s="17"/>
      <c r="D43" s="17"/>
      <c r="E43" s="17"/>
      <c r="F43" s="17"/>
      <c r="G43" s="17"/>
      <c r="H43" s="17"/>
      <c r="I43" s="17"/>
      <c r="J43" s="17"/>
      <c r="K43" s="17"/>
    </row>
    <row r="44" spans="2:11" s="14" customFormat="1" ht="19.5" customHeight="1">
      <c r="B44" s="17"/>
      <c r="C44" s="17"/>
      <c r="D44" s="17"/>
      <c r="E44" s="17"/>
      <c r="F44" s="17"/>
      <c r="G44" s="17"/>
      <c r="H44" s="17"/>
      <c r="I44" s="17"/>
      <c r="J44" s="17"/>
      <c r="K44" s="17"/>
    </row>
    <row r="45" spans="2:11" s="14" customFormat="1" ht="19.5" customHeight="1">
      <c r="B45" s="17"/>
      <c r="C45" s="17"/>
      <c r="D45" s="17"/>
      <c r="E45" s="17"/>
      <c r="F45" s="17"/>
      <c r="G45" s="17"/>
      <c r="H45" s="17"/>
      <c r="I45" s="17"/>
      <c r="J45" s="17"/>
      <c r="K45" s="17"/>
    </row>
    <row r="46" spans="2:11" s="14" customFormat="1" ht="19.5" customHeight="1">
      <c r="B46" s="17"/>
      <c r="C46" s="17"/>
      <c r="D46" s="17"/>
      <c r="E46" s="17"/>
      <c r="F46" s="17"/>
      <c r="G46" s="17"/>
      <c r="H46" s="17"/>
      <c r="I46" s="17"/>
      <c r="J46" s="17"/>
      <c r="K46" s="17"/>
    </row>
    <row r="47" spans="2:11" s="14" customFormat="1" ht="19.5" customHeight="1">
      <c r="B47" s="17"/>
      <c r="C47" s="17"/>
      <c r="D47" s="17"/>
      <c r="E47" s="17"/>
      <c r="F47" s="17"/>
      <c r="G47" s="17"/>
      <c r="H47" s="17"/>
      <c r="I47" s="17"/>
      <c r="J47" s="17"/>
      <c r="K47" s="17"/>
    </row>
  </sheetData>
  <mergeCells count="17">
    <mergeCell ref="D4:I4"/>
    <mergeCell ref="A22:B22"/>
    <mergeCell ref="D9:I9"/>
    <mergeCell ref="A14:J14"/>
    <mergeCell ref="A16:B17"/>
    <mergeCell ref="C16:C17"/>
    <mergeCell ref="D16:D17"/>
    <mergeCell ref="E16:G16"/>
    <mergeCell ref="H16:I16"/>
    <mergeCell ref="J16:J17"/>
    <mergeCell ref="A4:C5"/>
    <mergeCell ref="E8:I8"/>
    <mergeCell ref="A2:J2"/>
    <mergeCell ref="A21:B21"/>
    <mergeCell ref="A18:B18"/>
    <mergeCell ref="A19:B19"/>
    <mergeCell ref="A20:B20"/>
  </mergeCells>
  <phoneticPr fontId="4"/>
  <printOptions horizontalCentered="1"/>
  <pageMargins left="0.59055118110236227" right="0.59055118110236227" top="0.59055118110236227" bottom="0.59055118110236227" header="0.51181102362204722" footer="0.51181102362204722"/>
  <pageSetup paperSize="9" scale="85" orientation="portrait" blackAndWhite="1" r:id="rId1"/>
  <headerFooter alignWithMargins="0"/>
  <colBreaks count="1" manualBreakCount="1">
    <brk id="10" max="20"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BQ60"/>
  <sheetViews>
    <sheetView view="pageBreakPreview" topLeftCell="A5" zoomScale="80" zoomScaleNormal="85" zoomScaleSheetLayoutView="80" workbookViewId="0">
      <selection activeCell="B12" sqref="B12"/>
    </sheetView>
  </sheetViews>
  <sheetFormatPr defaultColWidth="9" defaultRowHeight="12"/>
  <cols>
    <col min="1" max="1" width="4.6328125" style="28" customWidth="1"/>
    <col min="2" max="2" width="25.1796875" style="28" customWidth="1"/>
    <col min="3" max="6" width="7.36328125" style="28" customWidth="1"/>
    <col min="7" max="35" width="3.6328125" style="28" customWidth="1"/>
    <col min="36" max="36" width="5" style="28" customWidth="1"/>
    <col min="37" max="40" width="6.6328125" style="28" customWidth="1"/>
    <col min="41" max="69" width="3.453125" style="28" customWidth="1"/>
    <col min="70" max="16384" width="9" style="28"/>
  </cols>
  <sheetData>
    <row r="1" spans="1:69" s="89" customFormat="1" ht="30" customHeight="1" thickBot="1">
      <c r="A1" s="87" t="s">
        <v>158</v>
      </c>
      <c r="B1" s="88"/>
      <c r="C1" s="88"/>
      <c r="D1" s="88"/>
      <c r="E1" s="88"/>
      <c r="F1" s="88"/>
      <c r="G1" s="88"/>
      <c r="AN1" s="89" t="s">
        <v>650</v>
      </c>
    </row>
    <row r="2" spans="1:69" s="65" customFormat="1" ht="30" customHeight="1">
      <c r="A2" s="634" t="s">
        <v>189</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K2" s="635" t="s">
        <v>191</v>
      </c>
      <c r="AL2" s="636"/>
      <c r="AM2" s="636"/>
      <c r="AN2" s="636"/>
      <c r="AO2" s="636"/>
      <c r="AP2" s="636"/>
      <c r="AQ2" s="636"/>
      <c r="AR2" s="636"/>
      <c r="AS2" s="636"/>
      <c r="AT2" s="636"/>
      <c r="AU2" s="636"/>
      <c r="AV2" s="636"/>
      <c r="AW2" s="636"/>
      <c r="AX2" s="636"/>
      <c r="AY2" s="636"/>
      <c r="AZ2" s="636"/>
      <c r="BA2" s="636"/>
      <c r="BB2" s="636"/>
      <c r="BC2" s="636"/>
      <c r="BD2" s="636"/>
      <c r="BE2" s="636"/>
      <c r="BF2" s="636"/>
      <c r="BG2" s="636"/>
      <c r="BH2" s="636"/>
      <c r="BI2" s="636"/>
      <c r="BJ2" s="636"/>
      <c r="BK2" s="636"/>
      <c r="BL2" s="636"/>
      <c r="BM2" s="636"/>
      <c r="BN2" s="636"/>
      <c r="BO2" s="636"/>
      <c r="BP2" s="636"/>
      <c r="BQ2" s="637"/>
    </row>
    <row r="3" spans="1:69" s="66" customFormat="1" ht="25.5" customHeight="1" thickBot="1">
      <c r="A3" s="110" t="s">
        <v>178</v>
      </c>
      <c r="R3" s="67"/>
      <c r="S3" s="67"/>
      <c r="AD3" s="67"/>
      <c r="AE3" s="67"/>
      <c r="AI3" s="67" t="s">
        <v>702</v>
      </c>
      <c r="AJ3" s="311"/>
      <c r="AK3" s="638"/>
      <c r="AL3" s="639"/>
      <c r="AM3" s="639"/>
      <c r="AN3" s="639"/>
      <c r="AO3" s="639"/>
      <c r="AP3" s="639"/>
      <c r="AQ3" s="639"/>
      <c r="AR3" s="639"/>
      <c r="AS3" s="639"/>
      <c r="AT3" s="639"/>
      <c r="AU3" s="639"/>
      <c r="AV3" s="639"/>
      <c r="AW3" s="639"/>
      <c r="AX3" s="639"/>
      <c r="AY3" s="639"/>
      <c r="AZ3" s="639"/>
      <c r="BA3" s="639"/>
      <c r="BB3" s="639"/>
      <c r="BC3" s="639"/>
      <c r="BD3" s="639"/>
      <c r="BE3" s="639"/>
      <c r="BF3" s="639"/>
      <c r="BG3" s="639"/>
      <c r="BH3" s="639"/>
      <c r="BI3" s="639"/>
      <c r="BJ3" s="639"/>
      <c r="BK3" s="639"/>
      <c r="BL3" s="639"/>
      <c r="BM3" s="639"/>
      <c r="BN3" s="639"/>
      <c r="BO3" s="639"/>
      <c r="BP3" s="639"/>
      <c r="BQ3" s="640"/>
    </row>
    <row r="4" spans="1:69" s="99" customFormat="1" ht="30" customHeight="1">
      <c r="A4" s="641"/>
      <c r="B4" s="642"/>
      <c r="C4" s="623" t="s">
        <v>92</v>
      </c>
      <c r="D4" s="623" t="s">
        <v>93</v>
      </c>
      <c r="E4" s="645" t="s">
        <v>94</v>
      </c>
      <c r="F4" s="647" t="s">
        <v>549</v>
      </c>
      <c r="G4" s="631" t="s">
        <v>79</v>
      </c>
      <c r="H4" s="632"/>
      <c r="I4" s="632"/>
      <c r="J4" s="632"/>
      <c r="K4" s="632"/>
      <c r="L4" s="632"/>
      <c r="M4" s="632"/>
      <c r="N4" s="632"/>
      <c r="O4" s="632"/>
      <c r="P4" s="632"/>
      <c r="Q4" s="632"/>
      <c r="R4" s="632"/>
      <c r="S4" s="632"/>
      <c r="T4" s="632"/>
      <c r="U4" s="632"/>
      <c r="V4" s="632"/>
      <c r="W4" s="632"/>
      <c r="X4" s="632"/>
      <c r="Y4" s="632"/>
      <c r="Z4" s="632"/>
      <c r="AA4" s="632"/>
      <c r="AB4" s="632"/>
      <c r="AC4" s="633"/>
      <c r="AD4" s="649" t="s">
        <v>113</v>
      </c>
      <c r="AE4" s="632"/>
      <c r="AF4" s="632"/>
      <c r="AG4" s="632"/>
      <c r="AH4" s="633"/>
      <c r="AI4" s="623" t="s">
        <v>186</v>
      </c>
      <c r="AK4" s="625" t="s">
        <v>92</v>
      </c>
      <c r="AL4" s="626" t="s">
        <v>93</v>
      </c>
      <c r="AM4" s="654" t="s">
        <v>94</v>
      </c>
      <c r="AN4" s="654" t="s">
        <v>95</v>
      </c>
      <c r="AO4" s="652" t="s">
        <v>79</v>
      </c>
      <c r="AP4" s="650"/>
      <c r="AQ4" s="650"/>
      <c r="AR4" s="650"/>
      <c r="AS4" s="650"/>
      <c r="AT4" s="650"/>
      <c r="AU4" s="650"/>
      <c r="AV4" s="650"/>
      <c r="AW4" s="650"/>
      <c r="AX4" s="650"/>
      <c r="AY4" s="650"/>
      <c r="AZ4" s="651"/>
      <c r="BA4" s="650" t="s">
        <v>79</v>
      </c>
      <c r="BB4" s="650"/>
      <c r="BC4" s="650"/>
      <c r="BD4" s="650"/>
      <c r="BE4" s="650"/>
      <c r="BF4" s="650"/>
      <c r="BG4" s="650"/>
      <c r="BH4" s="650"/>
      <c r="BI4" s="650"/>
      <c r="BJ4" s="650"/>
      <c r="BK4" s="651"/>
      <c r="BL4" s="652" t="s">
        <v>113</v>
      </c>
      <c r="BM4" s="650"/>
      <c r="BN4" s="650"/>
      <c r="BO4" s="650"/>
      <c r="BP4" s="651"/>
      <c r="BQ4" s="653" t="s">
        <v>186</v>
      </c>
    </row>
    <row r="5" spans="1:69" s="99" customFormat="1" ht="226.5" customHeight="1" thickBot="1">
      <c r="A5" s="643"/>
      <c r="B5" s="644"/>
      <c r="C5" s="624"/>
      <c r="D5" s="624"/>
      <c r="E5" s="646"/>
      <c r="F5" s="648"/>
      <c r="G5" s="128" t="s">
        <v>663</v>
      </c>
      <c r="H5" s="129" t="s">
        <v>96</v>
      </c>
      <c r="I5" s="130" t="s">
        <v>97</v>
      </c>
      <c r="J5" s="129" t="s">
        <v>185</v>
      </c>
      <c r="K5" s="130" t="s">
        <v>644</v>
      </c>
      <c r="L5" s="129" t="s">
        <v>643</v>
      </c>
      <c r="M5" s="129" t="s">
        <v>645</v>
      </c>
      <c r="N5" s="129" t="s">
        <v>98</v>
      </c>
      <c r="O5" s="130" t="s">
        <v>99</v>
      </c>
      <c r="P5" s="129" t="s">
        <v>664</v>
      </c>
      <c r="Q5" s="130" t="s">
        <v>100</v>
      </c>
      <c r="R5" s="129" t="s">
        <v>101</v>
      </c>
      <c r="S5" s="130" t="s">
        <v>102</v>
      </c>
      <c r="T5" s="130" t="s">
        <v>550</v>
      </c>
      <c r="U5" s="139" t="s">
        <v>103</v>
      </c>
      <c r="V5" s="128" t="s">
        <v>187</v>
      </c>
      <c r="W5" s="129" t="s">
        <v>681</v>
      </c>
      <c r="X5" s="130" t="s">
        <v>104</v>
      </c>
      <c r="Y5" s="130" t="s">
        <v>105</v>
      </c>
      <c r="Z5" s="129" t="s">
        <v>106</v>
      </c>
      <c r="AA5" s="128" t="s">
        <v>188</v>
      </c>
      <c r="AB5" s="130" t="s">
        <v>107</v>
      </c>
      <c r="AC5" s="129" t="s">
        <v>53</v>
      </c>
      <c r="AD5" s="130" t="s">
        <v>108</v>
      </c>
      <c r="AE5" s="130" t="s">
        <v>109</v>
      </c>
      <c r="AF5" s="129" t="s">
        <v>110</v>
      </c>
      <c r="AG5" s="129" t="s">
        <v>111</v>
      </c>
      <c r="AH5" s="129" t="s">
        <v>53</v>
      </c>
      <c r="AI5" s="624"/>
      <c r="AK5" s="625"/>
      <c r="AL5" s="626"/>
      <c r="AM5" s="654"/>
      <c r="AN5" s="654"/>
      <c r="AO5" s="164" t="s">
        <v>663</v>
      </c>
      <c r="AP5" s="165" t="s">
        <v>96</v>
      </c>
      <c r="AQ5" s="164" t="s">
        <v>97</v>
      </c>
      <c r="AR5" s="165" t="s">
        <v>185</v>
      </c>
      <c r="AS5" s="165" t="s">
        <v>644</v>
      </c>
      <c r="AT5" s="456" t="s">
        <v>643</v>
      </c>
      <c r="AU5" s="456" t="s">
        <v>645</v>
      </c>
      <c r="AV5" s="165" t="s">
        <v>98</v>
      </c>
      <c r="AW5" s="164" t="s">
        <v>99</v>
      </c>
      <c r="AX5" s="165" t="s">
        <v>664</v>
      </c>
      <c r="AY5" s="165" t="s">
        <v>100</v>
      </c>
      <c r="AZ5" s="166" t="s">
        <v>101</v>
      </c>
      <c r="BA5" s="167" t="s">
        <v>102</v>
      </c>
      <c r="BB5" s="164" t="s">
        <v>550</v>
      </c>
      <c r="BC5" s="168" t="s">
        <v>103</v>
      </c>
      <c r="BD5" s="166" t="s">
        <v>187</v>
      </c>
      <c r="BE5" s="505" t="s">
        <v>680</v>
      </c>
      <c r="BF5" s="164" t="s">
        <v>104</v>
      </c>
      <c r="BG5" s="164" t="s">
        <v>105</v>
      </c>
      <c r="BH5" s="165" t="s">
        <v>106</v>
      </c>
      <c r="BI5" s="167" t="s">
        <v>188</v>
      </c>
      <c r="BJ5" s="165" t="s">
        <v>107</v>
      </c>
      <c r="BK5" s="167" t="s">
        <v>53</v>
      </c>
      <c r="BL5" s="164" t="s">
        <v>108</v>
      </c>
      <c r="BM5" s="164" t="s">
        <v>109</v>
      </c>
      <c r="BN5" s="165" t="s">
        <v>110</v>
      </c>
      <c r="BO5" s="165" t="s">
        <v>111</v>
      </c>
      <c r="BP5" s="165" t="s">
        <v>53</v>
      </c>
      <c r="BQ5" s="653"/>
    </row>
    <row r="6" spans="1:69" s="50" customFormat="1" ht="21.5" customHeight="1">
      <c r="A6" s="619" t="s">
        <v>635</v>
      </c>
      <c r="B6" s="620"/>
      <c r="C6" s="131">
        <v>5325</v>
      </c>
      <c r="D6" s="132">
        <v>738</v>
      </c>
      <c r="E6" s="132">
        <v>16</v>
      </c>
      <c r="F6" s="133">
        <v>13</v>
      </c>
      <c r="G6" s="132">
        <v>2</v>
      </c>
      <c r="H6" s="131">
        <v>0</v>
      </c>
      <c r="I6" s="132">
        <v>0</v>
      </c>
      <c r="J6" s="132">
        <v>0</v>
      </c>
      <c r="K6" s="132">
        <v>0</v>
      </c>
      <c r="L6" s="132">
        <v>0</v>
      </c>
      <c r="M6" s="131">
        <v>0</v>
      </c>
      <c r="N6" s="132">
        <v>0</v>
      </c>
      <c r="O6" s="132">
        <v>0</v>
      </c>
      <c r="P6" s="132">
        <v>0</v>
      </c>
      <c r="Q6" s="132">
        <v>1</v>
      </c>
      <c r="R6" s="131">
        <v>1</v>
      </c>
      <c r="S6" s="132">
        <v>1</v>
      </c>
      <c r="T6" s="132">
        <v>1</v>
      </c>
      <c r="U6" s="132">
        <v>3</v>
      </c>
      <c r="V6" s="132">
        <v>3</v>
      </c>
      <c r="W6" s="131">
        <v>0</v>
      </c>
      <c r="X6" s="132">
        <v>3</v>
      </c>
      <c r="Y6" s="132">
        <v>0</v>
      </c>
      <c r="Z6" s="132">
        <v>0</v>
      </c>
      <c r="AA6" s="134">
        <v>0</v>
      </c>
      <c r="AB6" s="132">
        <v>0</v>
      </c>
      <c r="AC6" s="134">
        <v>7</v>
      </c>
      <c r="AD6" s="131">
        <v>0</v>
      </c>
      <c r="AE6" s="132">
        <v>1</v>
      </c>
      <c r="AF6" s="132">
        <v>0</v>
      </c>
      <c r="AG6" s="132">
        <v>0</v>
      </c>
      <c r="AH6" s="134">
        <v>9</v>
      </c>
      <c r="AI6" s="134">
        <v>0</v>
      </c>
      <c r="AK6" s="627" t="s">
        <v>190</v>
      </c>
      <c r="AL6" s="169"/>
      <c r="AM6" s="169"/>
      <c r="AN6" s="169"/>
      <c r="AO6" s="170"/>
      <c r="AP6" s="170"/>
      <c r="AQ6" s="171"/>
      <c r="AR6" s="171"/>
      <c r="AS6" s="172"/>
      <c r="AT6" s="172"/>
      <c r="AU6" s="172"/>
      <c r="AV6" s="170"/>
      <c r="AW6" s="171"/>
      <c r="AX6" s="171"/>
      <c r="AY6" s="172"/>
      <c r="AZ6" s="172"/>
      <c r="BA6" s="171"/>
      <c r="BB6" s="171"/>
      <c r="BC6" s="173"/>
      <c r="BD6" s="171"/>
      <c r="BE6" s="171"/>
      <c r="BF6" s="171"/>
      <c r="BG6" s="170"/>
      <c r="BH6" s="171"/>
      <c r="BI6" s="171"/>
      <c r="BJ6" s="172"/>
      <c r="BK6" s="171"/>
      <c r="BL6" s="170"/>
      <c r="BM6" s="171"/>
      <c r="BN6" s="171"/>
      <c r="BO6" s="171"/>
      <c r="BP6" s="172"/>
      <c r="BQ6" s="174"/>
    </row>
    <row r="7" spans="1:69" s="50" customFormat="1" ht="21.5" customHeight="1">
      <c r="A7" s="621" t="s">
        <v>651</v>
      </c>
      <c r="B7" s="622"/>
      <c r="C7" s="135">
        <v>5291</v>
      </c>
      <c r="D7" s="136">
        <v>526</v>
      </c>
      <c r="E7" s="136">
        <v>35</v>
      </c>
      <c r="F7" s="137">
        <v>35</v>
      </c>
      <c r="G7" s="136">
        <v>1</v>
      </c>
      <c r="H7" s="135">
        <v>0</v>
      </c>
      <c r="I7" s="136">
        <v>0</v>
      </c>
      <c r="J7" s="136">
        <v>1</v>
      </c>
      <c r="K7" s="136">
        <v>0</v>
      </c>
      <c r="L7" s="136">
        <v>0</v>
      </c>
      <c r="M7" s="135">
        <v>0</v>
      </c>
      <c r="N7" s="136">
        <v>0</v>
      </c>
      <c r="O7" s="136">
        <v>0</v>
      </c>
      <c r="P7" s="136">
        <v>0</v>
      </c>
      <c r="Q7" s="136">
        <v>1</v>
      </c>
      <c r="R7" s="135">
        <v>0</v>
      </c>
      <c r="S7" s="136">
        <v>2</v>
      </c>
      <c r="T7" s="136">
        <v>0</v>
      </c>
      <c r="U7" s="136">
        <v>0</v>
      </c>
      <c r="V7" s="136">
        <v>0</v>
      </c>
      <c r="W7" s="135">
        <v>0</v>
      </c>
      <c r="X7" s="136">
        <v>0</v>
      </c>
      <c r="Y7" s="136">
        <v>0</v>
      </c>
      <c r="Z7" s="136">
        <v>0</v>
      </c>
      <c r="AA7" s="138">
        <v>0</v>
      </c>
      <c r="AB7" s="136">
        <v>0</v>
      </c>
      <c r="AC7" s="138">
        <v>30</v>
      </c>
      <c r="AD7" s="135">
        <v>0</v>
      </c>
      <c r="AE7" s="136">
        <v>0</v>
      </c>
      <c r="AF7" s="136">
        <v>0</v>
      </c>
      <c r="AG7" s="136">
        <v>0</v>
      </c>
      <c r="AH7" s="138">
        <v>33</v>
      </c>
      <c r="AI7" s="138">
        <v>0</v>
      </c>
      <c r="AK7" s="628"/>
      <c r="AL7" s="158"/>
      <c r="AM7" s="158"/>
      <c r="AN7" s="158"/>
      <c r="AO7" s="160"/>
      <c r="AP7" s="160"/>
      <c r="AQ7" s="159"/>
      <c r="AR7" s="159"/>
      <c r="AS7" s="161"/>
      <c r="AT7" s="161"/>
      <c r="AU7" s="161"/>
      <c r="AV7" s="160"/>
      <c r="AW7" s="159"/>
      <c r="AX7" s="159"/>
      <c r="AY7" s="161"/>
      <c r="AZ7" s="161"/>
      <c r="BA7" s="159"/>
      <c r="BB7" s="159"/>
      <c r="BC7" s="162"/>
      <c r="BD7" s="159"/>
      <c r="BE7" s="159"/>
      <c r="BF7" s="159"/>
      <c r="BG7" s="160"/>
      <c r="BH7" s="159"/>
      <c r="BI7" s="159"/>
      <c r="BJ7" s="161"/>
      <c r="BK7" s="159"/>
      <c r="BL7" s="160"/>
      <c r="BM7" s="159"/>
      <c r="BN7" s="159"/>
      <c r="BO7" s="159"/>
      <c r="BP7" s="161"/>
      <c r="BQ7" s="163"/>
    </row>
    <row r="8" spans="1:69" s="50" customFormat="1" ht="21.5" customHeight="1">
      <c r="A8" s="621" t="s">
        <v>672</v>
      </c>
      <c r="B8" s="622"/>
      <c r="C8" s="135">
        <v>5903</v>
      </c>
      <c r="D8" s="136">
        <v>694</v>
      </c>
      <c r="E8" s="136">
        <v>55</v>
      </c>
      <c r="F8" s="137">
        <v>7</v>
      </c>
      <c r="G8" s="136">
        <v>10</v>
      </c>
      <c r="H8" s="135" t="s">
        <v>673</v>
      </c>
      <c r="I8" s="136" t="s">
        <v>673</v>
      </c>
      <c r="J8" s="136" t="s">
        <v>673</v>
      </c>
      <c r="K8" s="136" t="s">
        <v>673</v>
      </c>
      <c r="L8" s="136" t="s">
        <v>673</v>
      </c>
      <c r="M8" s="135">
        <v>6</v>
      </c>
      <c r="N8" s="136">
        <v>1</v>
      </c>
      <c r="O8" s="136">
        <v>5</v>
      </c>
      <c r="P8" s="136">
        <v>7</v>
      </c>
      <c r="Q8" s="136" t="s">
        <v>673</v>
      </c>
      <c r="R8" s="135">
        <v>5</v>
      </c>
      <c r="S8" s="136">
        <v>15</v>
      </c>
      <c r="T8" s="136" t="s">
        <v>673</v>
      </c>
      <c r="U8" s="136">
        <v>11</v>
      </c>
      <c r="V8" s="136" t="s">
        <v>673</v>
      </c>
      <c r="W8" s="135">
        <v>0</v>
      </c>
      <c r="X8" s="136" t="s">
        <v>673</v>
      </c>
      <c r="Y8" s="136" t="s">
        <v>673</v>
      </c>
      <c r="Z8" s="136" t="s">
        <v>673</v>
      </c>
      <c r="AA8" s="138" t="s">
        <v>673</v>
      </c>
      <c r="AB8" s="136" t="s">
        <v>673</v>
      </c>
      <c r="AC8" s="138" t="s">
        <v>673</v>
      </c>
      <c r="AD8" s="135" t="s">
        <v>673</v>
      </c>
      <c r="AE8" s="136" t="s">
        <v>673</v>
      </c>
      <c r="AF8" s="136" t="s">
        <v>673</v>
      </c>
      <c r="AG8" s="136" t="s">
        <v>673</v>
      </c>
      <c r="AH8" s="138" t="s">
        <v>673</v>
      </c>
      <c r="AI8" s="138" t="s">
        <v>673</v>
      </c>
      <c r="AK8" s="628"/>
      <c r="AL8" s="158"/>
      <c r="AM8" s="158"/>
      <c r="AN8" s="158"/>
      <c r="AO8" s="160"/>
      <c r="AP8" s="160"/>
      <c r="AQ8" s="159"/>
      <c r="AR8" s="159"/>
      <c r="AS8" s="161"/>
      <c r="AT8" s="161"/>
      <c r="AU8" s="161"/>
      <c r="AV8" s="160"/>
      <c r="AW8" s="159"/>
      <c r="AX8" s="159"/>
      <c r="AY8" s="161"/>
      <c r="AZ8" s="161"/>
      <c r="BA8" s="159"/>
      <c r="BB8" s="159"/>
      <c r="BC8" s="162"/>
      <c r="BD8" s="159"/>
      <c r="BE8" s="159"/>
      <c r="BF8" s="159"/>
      <c r="BG8" s="160"/>
      <c r="BH8" s="159"/>
      <c r="BI8" s="159"/>
      <c r="BJ8" s="161"/>
      <c r="BK8" s="159"/>
      <c r="BL8" s="160"/>
      <c r="BM8" s="159"/>
      <c r="BN8" s="159"/>
      <c r="BO8" s="159"/>
      <c r="BP8" s="161"/>
      <c r="BQ8" s="163"/>
    </row>
    <row r="9" spans="1:69" s="50" customFormat="1" ht="21.5" customHeight="1">
      <c r="A9" s="621" t="s">
        <v>679</v>
      </c>
      <c r="B9" s="622"/>
      <c r="C9" s="135">
        <v>5936</v>
      </c>
      <c r="D9" s="136">
        <v>695</v>
      </c>
      <c r="E9" s="136">
        <v>43</v>
      </c>
      <c r="F9" s="137">
        <v>47</v>
      </c>
      <c r="G9" s="136">
        <v>5</v>
      </c>
      <c r="H9" s="135">
        <v>0</v>
      </c>
      <c r="I9" s="136">
        <v>0</v>
      </c>
      <c r="J9" s="136">
        <v>0</v>
      </c>
      <c r="K9" s="136">
        <v>0</v>
      </c>
      <c r="L9" s="136">
        <v>0</v>
      </c>
      <c r="M9" s="135">
        <v>0</v>
      </c>
      <c r="N9" s="136">
        <v>0</v>
      </c>
      <c r="O9" s="136">
        <v>0</v>
      </c>
      <c r="P9" s="136">
        <v>0</v>
      </c>
      <c r="Q9" s="136">
        <v>0</v>
      </c>
      <c r="R9" s="135">
        <v>1</v>
      </c>
      <c r="S9" s="136">
        <v>15</v>
      </c>
      <c r="T9" s="136">
        <v>0</v>
      </c>
      <c r="U9" s="136">
        <v>2</v>
      </c>
      <c r="V9" s="136">
        <v>0</v>
      </c>
      <c r="W9" s="135">
        <v>7</v>
      </c>
      <c r="X9" s="136">
        <v>0</v>
      </c>
      <c r="Y9" s="136">
        <v>0</v>
      </c>
      <c r="Z9" s="136">
        <v>0</v>
      </c>
      <c r="AA9" s="138">
        <v>0</v>
      </c>
      <c r="AB9" s="136">
        <v>0</v>
      </c>
      <c r="AC9" s="138">
        <v>13</v>
      </c>
      <c r="AD9" s="135">
        <v>0</v>
      </c>
      <c r="AE9" s="136">
        <v>0</v>
      </c>
      <c r="AF9" s="136">
        <v>0</v>
      </c>
      <c r="AG9" s="136">
        <v>0</v>
      </c>
      <c r="AH9" s="138">
        <v>6</v>
      </c>
      <c r="AI9" s="138">
        <v>0</v>
      </c>
      <c r="AK9" s="628"/>
      <c r="AL9" s="158"/>
      <c r="AM9" s="158"/>
      <c r="AN9" s="158"/>
      <c r="AO9" s="160"/>
      <c r="AP9" s="160"/>
      <c r="AQ9" s="159"/>
      <c r="AR9" s="159"/>
      <c r="AS9" s="161"/>
      <c r="AT9" s="161"/>
      <c r="AU9" s="161"/>
      <c r="AV9" s="160"/>
      <c r="AW9" s="159"/>
      <c r="AX9" s="159"/>
      <c r="AY9" s="161"/>
      <c r="AZ9" s="161"/>
      <c r="BA9" s="159"/>
      <c r="BB9" s="159"/>
      <c r="BC9" s="162"/>
      <c r="BD9" s="159"/>
      <c r="BE9" s="159"/>
      <c r="BF9" s="159"/>
      <c r="BG9" s="160"/>
      <c r="BH9" s="159"/>
      <c r="BI9" s="159"/>
      <c r="BJ9" s="161"/>
      <c r="BK9" s="159"/>
      <c r="BL9" s="160"/>
      <c r="BM9" s="159"/>
      <c r="BN9" s="159"/>
      <c r="BO9" s="159"/>
      <c r="BP9" s="161"/>
      <c r="BQ9" s="163"/>
    </row>
    <row r="10" spans="1:69" s="50" customFormat="1" ht="21.5" customHeight="1">
      <c r="A10" s="629" t="s">
        <v>692</v>
      </c>
      <c r="B10" s="630"/>
      <c r="C10" s="147">
        <f t="shared" ref="C10:J10" si="0">+AK55</f>
        <v>6056</v>
      </c>
      <c r="D10" s="146">
        <f t="shared" si="0"/>
        <v>713</v>
      </c>
      <c r="E10" s="146">
        <f t="shared" si="0"/>
        <v>26</v>
      </c>
      <c r="F10" s="145">
        <f t="shared" si="0"/>
        <v>41</v>
      </c>
      <c r="G10" s="146">
        <f t="shared" si="0"/>
        <v>2</v>
      </c>
      <c r="H10" s="147">
        <f t="shared" si="0"/>
        <v>0</v>
      </c>
      <c r="I10" s="146">
        <f t="shared" si="0"/>
        <v>0</v>
      </c>
      <c r="J10" s="146">
        <f t="shared" si="0"/>
        <v>0</v>
      </c>
      <c r="K10" s="146">
        <f>+AS55</f>
        <v>0</v>
      </c>
      <c r="L10" s="146">
        <f>+AT55</f>
        <v>0</v>
      </c>
      <c r="M10" s="147">
        <f t="shared" ref="M10:V10" si="1">+AU55</f>
        <v>0</v>
      </c>
      <c r="N10" s="146">
        <f t="shared" si="1"/>
        <v>0</v>
      </c>
      <c r="O10" s="146">
        <f t="shared" si="1"/>
        <v>0</v>
      </c>
      <c r="P10" s="146">
        <f t="shared" si="1"/>
        <v>0</v>
      </c>
      <c r="Q10" s="146">
        <f t="shared" si="1"/>
        <v>0</v>
      </c>
      <c r="R10" s="147">
        <f t="shared" si="1"/>
        <v>1</v>
      </c>
      <c r="S10" s="146">
        <f t="shared" si="1"/>
        <v>0</v>
      </c>
      <c r="T10" s="146">
        <f t="shared" si="1"/>
        <v>0</v>
      </c>
      <c r="U10" s="146">
        <f t="shared" si="1"/>
        <v>0</v>
      </c>
      <c r="V10" s="146">
        <f t="shared" si="1"/>
        <v>0</v>
      </c>
      <c r="W10" s="147">
        <f t="shared" ref="W10:AI10" si="2">+BE55</f>
        <v>12</v>
      </c>
      <c r="X10" s="146">
        <f t="shared" si="2"/>
        <v>0</v>
      </c>
      <c r="Y10" s="146">
        <f t="shared" si="2"/>
        <v>0</v>
      </c>
      <c r="Z10" s="146">
        <f t="shared" si="2"/>
        <v>0</v>
      </c>
      <c r="AA10" s="148">
        <f t="shared" si="2"/>
        <v>0</v>
      </c>
      <c r="AB10" s="146">
        <f t="shared" si="2"/>
        <v>0</v>
      </c>
      <c r="AC10" s="148">
        <f t="shared" si="2"/>
        <v>12</v>
      </c>
      <c r="AD10" s="147">
        <f t="shared" si="2"/>
        <v>0</v>
      </c>
      <c r="AE10" s="146">
        <f t="shared" si="2"/>
        <v>0</v>
      </c>
      <c r="AF10" s="146">
        <f t="shared" si="2"/>
        <v>0</v>
      </c>
      <c r="AG10" s="146">
        <f t="shared" si="2"/>
        <v>0</v>
      </c>
      <c r="AH10" s="148">
        <f t="shared" si="2"/>
        <v>19</v>
      </c>
      <c r="AI10" s="148">
        <f t="shared" si="2"/>
        <v>0</v>
      </c>
      <c r="AK10" s="628"/>
      <c r="AL10" s="158"/>
      <c r="AM10" s="158"/>
      <c r="AN10" s="158"/>
      <c r="AO10" s="160"/>
      <c r="AP10" s="160"/>
      <c r="AQ10" s="159"/>
      <c r="AR10" s="159"/>
      <c r="AS10" s="161"/>
      <c r="AT10" s="161"/>
      <c r="AU10" s="161"/>
      <c r="AV10" s="160"/>
      <c r="AW10" s="159"/>
      <c r="AX10" s="159"/>
      <c r="AY10" s="161"/>
      <c r="AZ10" s="161"/>
      <c r="BA10" s="159"/>
      <c r="BB10" s="159"/>
      <c r="BC10" s="162"/>
      <c r="BD10" s="159"/>
      <c r="BE10" s="159"/>
      <c r="BF10" s="159"/>
      <c r="BG10" s="160"/>
      <c r="BH10" s="159"/>
      <c r="BI10" s="159"/>
      <c r="BJ10" s="161"/>
      <c r="BK10" s="159"/>
      <c r="BL10" s="160"/>
      <c r="BM10" s="159"/>
      <c r="BN10" s="159"/>
      <c r="BO10" s="159"/>
      <c r="BP10" s="161"/>
      <c r="BQ10" s="163"/>
    </row>
    <row r="11" spans="1:69" s="50" customFormat="1" ht="21.5" customHeight="1">
      <c r="A11" s="613" t="s">
        <v>204</v>
      </c>
      <c r="B11" s="370" t="s">
        <v>70</v>
      </c>
      <c r="C11" s="463">
        <f>AK11</f>
        <v>577</v>
      </c>
      <c r="D11" s="156">
        <f t="shared" ref="D11:E24" si="3">AL11</f>
        <v>205</v>
      </c>
      <c r="E11" s="156">
        <f t="shared" si="3"/>
        <v>13</v>
      </c>
      <c r="F11" s="464">
        <f>AN11</f>
        <v>23</v>
      </c>
      <c r="G11" s="141" t="s">
        <v>71</v>
      </c>
      <c r="H11" s="463">
        <f t="shared" ref="H11:Q11" si="4">AP11</f>
        <v>0</v>
      </c>
      <c r="I11" s="156">
        <f t="shared" si="4"/>
        <v>0</v>
      </c>
      <c r="J11" s="156">
        <f t="shared" si="4"/>
        <v>0</v>
      </c>
      <c r="K11" s="156">
        <f t="shared" si="4"/>
        <v>0</v>
      </c>
      <c r="L11" s="156">
        <f t="shared" si="4"/>
        <v>0</v>
      </c>
      <c r="M11" s="463">
        <f t="shared" si="4"/>
        <v>0</v>
      </c>
      <c r="N11" s="156">
        <f t="shared" si="4"/>
        <v>0</v>
      </c>
      <c r="O11" s="156">
        <f t="shared" si="4"/>
        <v>0</v>
      </c>
      <c r="P11" s="156">
        <f t="shared" si="4"/>
        <v>0</v>
      </c>
      <c r="Q11" s="156">
        <f t="shared" si="4"/>
        <v>0</v>
      </c>
      <c r="R11" s="463">
        <f t="shared" ref="R11:U16" si="5">AZ11</f>
        <v>1</v>
      </c>
      <c r="S11" s="156">
        <f t="shared" si="5"/>
        <v>0</v>
      </c>
      <c r="T11" s="156">
        <f t="shared" si="5"/>
        <v>0</v>
      </c>
      <c r="U11" s="156">
        <f t="shared" si="5"/>
        <v>0</v>
      </c>
      <c r="V11" s="141" t="s">
        <v>71</v>
      </c>
      <c r="W11" s="140">
        <f>BE11</f>
        <v>2</v>
      </c>
      <c r="X11" s="141" t="s">
        <v>71</v>
      </c>
      <c r="Y11" s="141" t="s">
        <v>71</v>
      </c>
      <c r="Z11" s="141" t="s">
        <v>71</v>
      </c>
      <c r="AA11" s="486" t="s">
        <v>71</v>
      </c>
      <c r="AB11" s="141" t="s">
        <v>71</v>
      </c>
      <c r="AC11" s="157">
        <f t="shared" ref="AC11:AI24" si="6">BK11</f>
        <v>10</v>
      </c>
      <c r="AD11" s="463">
        <f t="shared" si="6"/>
        <v>0</v>
      </c>
      <c r="AE11" s="156">
        <f t="shared" si="6"/>
        <v>0</v>
      </c>
      <c r="AF11" s="156">
        <f t="shared" si="6"/>
        <v>0</v>
      </c>
      <c r="AG11" s="156">
        <f t="shared" si="6"/>
        <v>0</v>
      </c>
      <c r="AH11" s="157">
        <f t="shared" si="6"/>
        <v>13</v>
      </c>
      <c r="AI11" s="157">
        <f t="shared" si="6"/>
        <v>0</v>
      </c>
      <c r="AK11" s="318">
        <v>577</v>
      </c>
      <c r="AL11" s="318">
        <v>205</v>
      </c>
      <c r="AM11" s="318">
        <v>13</v>
      </c>
      <c r="AN11" s="318">
        <v>23</v>
      </c>
      <c r="AO11" s="319"/>
      <c r="AP11" s="320">
        <v>0</v>
      </c>
      <c r="AQ11" s="320">
        <v>0</v>
      </c>
      <c r="AR11" s="320">
        <v>0</v>
      </c>
      <c r="AS11" s="321">
        <v>0</v>
      </c>
      <c r="AT11" s="321">
        <v>0</v>
      </c>
      <c r="AU11" s="321">
        <v>0</v>
      </c>
      <c r="AV11" s="321">
        <v>0</v>
      </c>
      <c r="AW11" s="321">
        <v>0</v>
      </c>
      <c r="AX11" s="321">
        <v>0</v>
      </c>
      <c r="AY11" s="322">
        <v>0</v>
      </c>
      <c r="AZ11" s="321">
        <v>1</v>
      </c>
      <c r="BA11" s="500">
        <v>0</v>
      </c>
      <c r="BB11" s="321">
        <v>0</v>
      </c>
      <c r="BC11" s="321">
        <v>0</v>
      </c>
      <c r="BD11" s="323"/>
      <c r="BE11" s="502">
        <v>2</v>
      </c>
      <c r="BF11" s="323"/>
      <c r="BG11" s="323"/>
      <c r="BH11" s="323"/>
      <c r="BI11" s="323"/>
      <c r="BJ11" s="323"/>
      <c r="BK11" s="320">
        <v>10</v>
      </c>
      <c r="BL11" s="321">
        <v>0</v>
      </c>
      <c r="BM11" s="321">
        <v>0</v>
      </c>
      <c r="BN11" s="320">
        <v>0</v>
      </c>
      <c r="BO11" s="320">
        <v>0</v>
      </c>
      <c r="BP11" s="320">
        <v>13</v>
      </c>
      <c r="BQ11" s="320">
        <v>0</v>
      </c>
    </row>
    <row r="12" spans="1:69" s="50" customFormat="1" ht="21.5" customHeight="1">
      <c r="A12" s="614"/>
      <c r="B12" s="314" t="s">
        <v>551</v>
      </c>
      <c r="C12" s="143">
        <f>AK12</f>
        <v>0</v>
      </c>
      <c r="D12" s="150">
        <f>AL12</f>
        <v>0</v>
      </c>
      <c r="E12" s="150">
        <f t="shared" si="3"/>
        <v>0</v>
      </c>
      <c r="F12" s="144" t="s">
        <v>71</v>
      </c>
      <c r="G12" s="150">
        <f>AO12</f>
        <v>0</v>
      </c>
      <c r="H12" s="143" t="s">
        <v>71</v>
      </c>
      <c r="I12" s="150">
        <f t="shared" ref="I12:J24" si="7">AQ12</f>
        <v>0</v>
      </c>
      <c r="J12" s="142" t="s">
        <v>71</v>
      </c>
      <c r="K12" s="150">
        <f t="shared" ref="K12:K52" si="8">AS12</f>
        <v>0</v>
      </c>
      <c r="L12" s="150">
        <f t="shared" ref="L12:L52" si="9">AT12</f>
        <v>0</v>
      </c>
      <c r="M12" s="149">
        <f>AU12</f>
        <v>0</v>
      </c>
      <c r="N12" s="150">
        <f t="shared" ref="N12:N21" si="10">AV12</f>
        <v>0</v>
      </c>
      <c r="O12" s="150">
        <f t="shared" ref="O12:O21" si="11">AW12</f>
        <v>0</v>
      </c>
      <c r="P12" s="142" t="s">
        <v>71</v>
      </c>
      <c r="Q12" s="142" t="s">
        <v>71</v>
      </c>
      <c r="R12" s="149">
        <f t="shared" si="5"/>
        <v>0</v>
      </c>
      <c r="S12" s="142" t="s">
        <v>71</v>
      </c>
      <c r="T12" s="142" t="s">
        <v>71</v>
      </c>
      <c r="U12" s="142" t="s">
        <v>71</v>
      </c>
      <c r="V12" s="142" t="s">
        <v>71</v>
      </c>
      <c r="W12" s="143">
        <f t="shared" ref="W12:W45" si="12">BE12</f>
        <v>0</v>
      </c>
      <c r="X12" s="142" t="s">
        <v>71</v>
      </c>
      <c r="Y12" s="142" t="s">
        <v>222</v>
      </c>
      <c r="Z12" s="142" t="s">
        <v>222</v>
      </c>
      <c r="AA12" s="487" t="s">
        <v>222</v>
      </c>
      <c r="AB12" s="142" t="s">
        <v>222</v>
      </c>
      <c r="AC12" s="152">
        <f t="shared" si="6"/>
        <v>0</v>
      </c>
      <c r="AD12" s="143" t="s">
        <v>71</v>
      </c>
      <c r="AE12" s="150">
        <f t="shared" si="6"/>
        <v>0</v>
      </c>
      <c r="AF12" s="150">
        <f t="shared" si="6"/>
        <v>0</v>
      </c>
      <c r="AG12" s="150">
        <f t="shared" si="6"/>
        <v>0</v>
      </c>
      <c r="AH12" s="152">
        <f t="shared" si="6"/>
        <v>0</v>
      </c>
      <c r="AI12" s="152">
        <f t="shared" si="6"/>
        <v>0</v>
      </c>
      <c r="AK12" s="501"/>
      <c r="AL12" s="318">
        <v>0</v>
      </c>
      <c r="AM12" s="318">
        <v>0</v>
      </c>
      <c r="AN12" s="324"/>
      <c r="AO12" s="325">
        <v>0</v>
      </c>
      <c r="AP12" s="326"/>
      <c r="AQ12" s="321">
        <v>0</v>
      </c>
      <c r="AR12" s="327"/>
      <c r="AS12" s="321">
        <v>0</v>
      </c>
      <c r="AT12" s="321">
        <v>0</v>
      </c>
      <c r="AU12" s="321">
        <v>0</v>
      </c>
      <c r="AV12" s="321">
        <v>0</v>
      </c>
      <c r="AW12" s="321">
        <v>0</v>
      </c>
      <c r="AX12" s="323"/>
      <c r="AY12" s="323"/>
      <c r="AZ12" s="321">
        <v>0</v>
      </c>
      <c r="BA12" s="323"/>
      <c r="BB12" s="323"/>
      <c r="BC12" s="323"/>
      <c r="BD12" s="323"/>
      <c r="BE12" s="502">
        <v>0</v>
      </c>
      <c r="BF12" s="323"/>
      <c r="BG12" s="323"/>
      <c r="BH12" s="323"/>
      <c r="BI12" s="323"/>
      <c r="BJ12" s="323"/>
      <c r="BK12" s="320">
        <v>0</v>
      </c>
      <c r="BL12" s="323"/>
      <c r="BM12" s="321">
        <v>0</v>
      </c>
      <c r="BN12" s="320">
        <v>0</v>
      </c>
      <c r="BO12" s="320">
        <v>0</v>
      </c>
      <c r="BP12" s="320">
        <v>0</v>
      </c>
      <c r="BQ12" s="320">
        <v>0</v>
      </c>
    </row>
    <row r="13" spans="1:69" s="50" customFormat="1" ht="21.5" customHeight="1">
      <c r="A13" s="614"/>
      <c r="B13" s="315" t="s">
        <v>552</v>
      </c>
      <c r="C13" s="149">
        <f t="shared" ref="C13:C23" si="13">AK13</f>
        <v>0</v>
      </c>
      <c r="D13" s="150">
        <f t="shared" si="3"/>
        <v>0</v>
      </c>
      <c r="E13" s="150">
        <f t="shared" si="3"/>
        <v>0</v>
      </c>
      <c r="F13" s="144" t="s">
        <v>71</v>
      </c>
      <c r="G13" s="150">
        <f t="shared" ref="G13:H24" si="14">AO13</f>
        <v>0</v>
      </c>
      <c r="H13" s="143" t="s">
        <v>71</v>
      </c>
      <c r="I13" s="150">
        <f t="shared" si="7"/>
        <v>0</v>
      </c>
      <c r="J13" s="142" t="s">
        <v>71</v>
      </c>
      <c r="K13" s="150">
        <f t="shared" si="8"/>
        <v>0</v>
      </c>
      <c r="L13" s="150">
        <f t="shared" si="9"/>
        <v>0</v>
      </c>
      <c r="M13" s="149">
        <f t="shared" ref="M13:M21" si="15">AU13</f>
        <v>0</v>
      </c>
      <c r="N13" s="150">
        <f t="shared" si="10"/>
        <v>0</v>
      </c>
      <c r="O13" s="150">
        <f t="shared" si="11"/>
        <v>0</v>
      </c>
      <c r="P13" s="142" t="s">
        <v>71</v>
      </c>
      <c r="Q13" s="142" t="s">
        <v>71</v>
      </c>
      <c r="R13" s="149">
        <f t="shared" si="5"/>
        <v>0</v>
      </c>
      <c r="S13" s="142" t="s">
        <v>71</v>
      </c>
      <c r="T13" s="142" t="s">
        <v>71</v>
      </c>
      <c r="U13" s="142" t="s">
        <v>71</v>
      </c>
      <c r="V13" s="142" t="s">
        <v>71</v>
      </c>
      <c r="W13" s="143">
        <f t="shared" si="12"/>
        <v>0</v>
      </c>
      <c r="X13" s="142" t="s">
        <v>71</v>
      </c>
      <c r="Y13" s="142" t="s">
        <v>222</v>
      </c>
      <c r="Z13" s="142" t="s">
        <v>222</v>
      </c>
      <c r="AA13" s="487" t="s">
        <v>222</v>
      </c>
      <c r="AB13" s="142" t="s">
        <v>222</v>
      </c>
      <c r="AC13" s="152">
        <f t="shared" si="6"/>
        <v>0</v>
      </c>
      <c r="AD13" s="149">
        <f t="shared" si="6"/>
        <v>0</v>
      </c>
      <c r="AE13" s="150">
        <f t="shared" si="6"/>
        <v>0</v>
      </c>
      <c r="AF13" s="150">
        <f t="shared" si="6"/>
        <v>0</v>
      </c>
      <c r="AG13" s="150">
        <f t="shared" si="6"/>
        <v>0</v>
      </c>
      <c r="AH13" s="152">
        <f t="shared" si="6"/>
        <v>0</v>
      </c>
      <c r="AI13" s="152">
        <f t="shared" si="6"/>
        <v>0</v>
      </c>
      <c r="AK13" s="318">
        <v>0</v>
      </c>
      <c r="AL13" s="318">
        <v>0</v>
      </c>
      <c r="AM13" s="318">
        <v>0</v>
      </c>
      <c r="AN13" s="324"/>
      <c r="AO13" s="325">
        <v>0</v>
      </c>
      <c r="AP13" s="326"/>
      <c r="AQ13" s="321">
        <v>0</v>
      </c>
      <c r="AR13" s="327"/>
      <c r="AS13" s="321">
        <v>0</v>
      </c>
      <c r="AT13" s="321">
        <v>0</v>
      </c>
      <c r="AU13" s="321">
        <v>0</v>
      </c>
      <c r="AV13" s="321">
        <v>0</v>
      </c>
      <c r="AW13" s="321">
        <v>0</v>
      </c>
      <c r="AX13" s="323"/>
      <c r="AY13" s="323"/>
      <c r="AZ13" s="321">
        <v>0</v>
      </c>
      <c r="BA13" s="323"/>
      <c r="BB13" s="323"/>
      <c r="BC13" s="323"/>
      <c r="BD13" s="323"/>
      <c r="BE13" s="502">
        <v>0</v>
      </c>
      <c r="BF13" s="323"/>
      <c r="BG13" s="323"/>
      <c r="BH13" s="323"/>
      <c r="BI13" s="323"/>
      <c r="BJ13" s="323"/>
      <c r="BK13" s="320">
        <v>0</v>
      </c>
      <c r="BL13" s="321">
        <v>0</v>
      </c>
      <c r="BM13" s="321">
        <v>0</v>
      </c>
      <c r="BN13" s="320">
        <v>0</v>
      </c>
      <c r="BO13" s="320">
        <v>0</v>
      </c>
      <c r="BP13" s="320">
        <v>0</v>
      </c>
      <c r="BQ13" s="320">
        <v>0</v>
      </c>
    </row>
    <row r="14" spans="1:69" s="50" customFormat="1" ht="21.5" customHeight="1">
      <c r="A14" s="614"/>
      <c r="B14" s="313" t="s">
        <v>553</v>
      </c>
      <c r="C14" s="154">
        <f t="shared" si="13"/>
        <v>67</v>
      </c>
      <c r="D14" s="153">
        <f t="shared" si="3"/>
        <v>13</v>
      </c>
      <c r="E14" s="153">
        <f t="shared" si="3"/>
        <v>0</v>
      </c>
      <c r="F14" s="145" t="s">
        <v>71</v>
      </c>
      <c r="G14" s="153">
        <f t="shared" si="14"/>
        <v>0</v>
      </c>
      <c r="H14" s="147" t="s">
        <v>71</v>
      </c>
      <c r="I14" s="153">
        <f t="shared" si="7"/>
        <v>0</v>
      </c>
      <c r="J14" s="146" t="s">
        <v>71</v>
      </c>
      <c r="K14" s="153">
        <f t="shared" si="8"/>
        <v>0</v>
      </c>
      <c r="L14" s="153">
        <f t="shared" si="9"/>
        <v>0</v>
      </c>
      <c r="M14" s="154">
        <f t="shared" si="15"/>
        <v>0</v>
      </c>
      <c r="N14" s="153">
        <f t="shared" si="10"/>
        <v>0</v>
      </c>
      <c r="O14" s="153">
        <f t="shared" si="11"/>
        <v>0</v>
      </c>
      <c r="P14" s="153">
        <f>AX14</f>
        <v>0</v>
      </c>
      <c r="Q14" s="146" t="s">
        <v>71</v>
      </c>
      <c r="R14" s="154">
        <f t="shared" si="5"/>
        <v>0</v>
      </c>
      <c r="S14" s="146" t="s">
        <v>71</v>
      </c>
      <c r="T14" s="146" t="s">
        <v>71</v>
      </c>
      <c r="U14" s="146" t="s">
        <v>71</v>
      </c>
      <c r="V14" s="146" t="s">
        <v>71</v>
      </c>
      <c r="W14" s="147">
        <f t="shared" si="12"/>
        <v>0</v>
      </c>
      <c r="X14" s="146" t="s">
        <v>71</v>
      </c>
      <c r="Y14" s="146" t="s">
        <v>71</v>
      </c>
      <c r="Z14" s="146" t="s">
        <v>71</v>
      </c>
      <c r="AA14" s="148" t="s">
        <v>71</v>
      </c>
      <c r="AB14" s="146" t="s">
        <v>71</v>
      </c>
      <c r="AC14" s="155">
        <f t="shared" si="6"/>
        <v>0</v>
      </c>
      <c r="AD14" s="154">
        <f t="shared" si="6"/>
        <v>0</v>
      </c>
      <c r="AE14" s="153">
        <f t="shared" si="6"/>
        <v>0</v>
      </c>
      <c r="AF14" s="153">
        <f t="shared" si="6"/>
        <v>0</v>
      </c>
      <c r="AG14" s="153">
        <f t="shared" si="6"/>
        <v>0</v>
      </c>
      <c r="AH14" s="155">
        <f t="shared" si="6"/>
        <v>0</v>
      </c>
      <c r="AI14" s="155">
        <f t="shared" si="6"/>
        <v>0</v>
      </c>
      <c r="AK14" s="318">
        <v>67</v>
      </c>
      <c r="AL14" s="318">
        <v>13</v>
      </c>
      <c r="AM14" s="318">
        <v>0</v>
      </c>
      <c r="AN14" s="324"/>
      <c r="AO14" s="325">
        <v>0</v>
      </c>
      <c r="AP14" s="326"/>
      <c r="AQ14" s="321">
        <v>0</v>
      </c>
      <c r="AR14" s="328"/>
      <c r="AS14" s="321">
        <v>0</v>
      </c>
      <c r="AT14" s="321">
        <v>0</v>
      </c>
      <c r="AU14" s="321">
        <v>0</v>
      </c>
      <c r="AV14" s="321">
        <v>0</v>
      </c>
      <c r="AW14" s="321">
        <v>0</v>
      </c>
      <c r="AX14" s="322">
        <v>0</v>
      </c>
      <c r="AY14" s="323"/>
      <c r="AZ14" s="321">
        <v>0</v>
      </c>
      <c r="BA14" s="323"/>
      <c r="BB14" s="323"/>
      <c r="BC14" s="323"/>
      <c r="BD14" s="323"/>
      <c r="BE14" s="502">
        <v>0</v>
      </c>
      <c r="BF14" s="323"/>
      <c r="BG14" s="323"/>
      <c r="BH14" s="323"/>
      <c r="BI14" s="323"/>
      <c r="BJ14" s="323"/>
      <c r="BK14" s="320">
        <v>0</v>
      </c>
      <c r="BL14" s="321">
        <v>0</v>
      </c>
      <c r="BM14" s="321">
        <v>0</v>
      </c>
      <c r="BN14" s="320">
        <v>0</v>
      </c>
      <c r="BO14" s="320">
        <v>0</v>
      </c>
      <c r="BP14" s="320">
        <v>0</v>
      </c>
      <c r="BQ14" s="320">
        <v>0</v>
      </c>
    </row>
    <row r="15" spans="1:69" s="50" customFormat="1" ht="21.5" customHeight="1">
      <c r="A15" s="614"/>
      <c r="B15" s="97" t="s">
        <v>65</v>
      </c>
      <c r="C15" s="149">
        <f t="shared" si="13"/>
        <v>0</v>
      </c>
      <c r="D15" s="150">
        <f t="shared" si="3"/>
        <v>0</v>
      </c>
      <c r="E15" s="150">
        <f t="shared" si="3"/>
        <v>0</v>
      </c>
      <c r="F15" s="144" t="s">
        <v>71</v>
      </c>
      <c r="G15" s="150">
        <f t="shared" si="14"/>
        <v>0</v>
      </c>
      <c r="H15" s="149">
        <f t="shared" si="14"/>
        <v>0</v>
      </c>
      <c r="I15" s="150">
        <f t="shared" si="7"/>
        <v>0</v>
      </c>
      <c r="J15" s="150">
        <f t="shared" si="7"/>
        <v>0</v>
      </c>
      <c r="K15" s="150">
        <f t="shared" si="8"/>
        <v>0</v>
      </c>
      <c r="L15" s="150">
        <f t="shared" si="9"/>
        <v>0</v>
      </c>
      <c r="M15" s="149">
        <f t="shared" si="15"/>
        <v>0</v>
      </c>
      <c r="N15" s="150">
        <f t="shared" si="10"/>
        <v>0</v>
      </c>
      <c r="O15" s="150">
        <f t="shared" si="11"/>
        <v>0</v>
      </c>
      <c r="P15" s="142" t="s">
        <v>71</v>
      </c>
      <c r="Q15" s="150">
        <f t="shared" ref="Q15:U23" si="16">AY15</f>
        <v>0</v>
      </c>
      <c r="R15" s="149">
        <f t="shared" si="5"/>
        <v>0</v>
      </c>
      <c r="S15" s="142" t="s">
        <v>71</v>
      </c>
      <c r="T15" s="142" t="s">
        <v>71</v>
      </c>
      <c r="U15" s="142" t="s">
        <v>71</v>
      </c>
      <c r="V15" s="150">
        <f t="shared" ref="V15:V16" si="17">BD15</f>
        <v>0</v>
      </c>
      <c r="W15" s="149">
        <f t="shared" si="12"/>
        <v>0</v>
      </c>
      <c r="X15" s="150">
        <f>BF15</f>
        <v>0</v>
      </c>
      <c r="Y15" s="142" t="s">
        <v>222</v>
      </c>
      <c r="Z15" s="142" t="s">
        <v>222</v>
      </c>
      <c r="AA15" s="487" t="s">
        <v>222</v>
      </c>
      <c r="AB15" s="142" t="s">
        <v>222</v>
      </c>
      <c r="AC15" s="152">
        <f t="shared" si="6"/>
        <v>0</v>
      </c>
      <c r="AD15" s="149">
        <f t="shared" si="6"/>
        <v>0</v>
      </c>
      <c r="AE15" s="150">
        <f t="shared" si="6"/>
        <v>0</v>
      </c>
      <c r="AF15" s="150">
        <f t="shared" si="6"/>
        <v>0</v>
      </c>
      <c r="AG15" s="150">
        <f t="shared" si="6"/>
        <v>0</v>
      </c>
      <c r="AH15" s="152">
        <f t="shared" si="6"/>
        <v>0</v>
      </c>
      <c r="AI15" s="152">
        <f t="shared" si="6"/>
        <v>0</v>
      </c>
      <c r="AK15" s="318">
        <v>0</v>
      </c>
      <c r="AL15" s="318">
        <v>0</v>
      </c>
      <c r="AM15" s="318">
        <v>0</v>
      </c>
      <c r="AN15" s="324"/>
      <c r="AO15" s="325">
        <v>0</v>
      </c>
      <c r="AP15" s="320">
        <v>0</v>
      </c>
      <c r="AQ15" s="320">
        <v>0</v>
      </c>
      <c r="AR15" s="320">
        <v>0</v>
      </c>
      <c r="AS15" s="321">
        <v>0</v>
      </c>
      <c r="AT15" s="321">
        <v>0</v>
      </c>
      <c r="AU15" s="321">
        <v>0</v>
      </c>
      <c r="AV15" s="321">
        <v>0</v>
      </c>
      <c r="AW15" s="321">
        <v>0</v>
      </c>
      <c r="AX15" s="323"/>
      <c r="AY15" s="322">
        <v>0</v>
      </c>
      <c r="AZ15" s="321">
        <v>0</v>
      </c>
      <c r="BA15" s="323"/>
      <c r="BB15" s="323"/>
      <c r="BC15" s="323"/>
      <c r="BD15" s="321">
        <v>0</v>
      </c>
      <c r="BE15" s="320">
        <v>0</v>
      </c>
      <c r="BF15" s="321">
        <v>0</v>
      </c>
      <c r="BG15" s="323"/>
      <c r="BH15" s="323"/>
      <c r="BI15" s="323"/>
      <c r="BJ15" s="323"/>
      <c r="BK15" s="320">
        <v>0</v>
      </c>
      <c r="BL15" s="322">
        <v>0</v>
      </c>
      <c r="BM15" s="321">
        <v>0</v>
      </c>
      <c r="BN15" s="320">
        <v>0</v>
      </c>
      <c r="BO15" s="320">
        <v>0</v>
      </c>
      <c r="BP15" s="320">
        <v>0</v>
      </c>
      <c r="BQ15" s="320">
        <v>0</v>
      </c>
    </row>
    <row r="16" spans="1:69" s="50" customFormat="1" ht="21.5" customHeight="1">
      <c r="A16" s="614"/>
      <c r="B16" s="315" t="s">
        <v>66</v>
      </c>
      <c r="C16" s="149">
        <f t="shared" si="13"/>
        <v>0</v>
      </c>
      <c r="D16" s="150">
        <f t="shared" si="3"/>
        <v>0</v>
      </c>
      <c r="E16" s="150">
        <f t="shared" si="3"/>
        <v>0</v>
      </c>
      <c r="F16" s="144" t="s">
        <v>71</v>
      </c>
      <c r="G16" s="150">
        <f t="shared" si="14"/>
        <v>0</v>
      </c>
      <c r="H16" s="149">
        <f t="shared" si="14"/>
        <v>0</v>
      </c>
      <c r="I16" s="150">
        <f t="shared" si="7"/>
        <v>0</v>
      </c>
      <c r="J16" s="150">
        <f t="shared" si="7"/>
        <v>0</v>
      </c>
      <c r="K16" s="150">
        <f t="shared" si="8"/>
        <v>0</v>
      </c>
      <c r="L16" s="150">
        <f t="shared" si="9"/>
        <v>0</v>
      </c>
      <c r="M16" s="149">
        <f t="shared" si="15"/>
        <v>0</v>
      </c>
      <c r="N16" s="150">
        <f t="shared" si="10"/>
        <v>0</v>
      </c>
      <c r="O16" s="150">
        <f t="shared" si="11"/>
        <v>0</v>
      </c>
      <c r="P16" s="142" t="s">
        <v>71</v>
      </c>
      <c r="Q16" s="150">
        <f t="shared" si="16"/>
        <v>0</v>
      </c>
      <c r="R16" s="149">
        <f t="shared" si="5"/>
        <v>0</v>
      </c>
      <c r="S16" s="142" t="s">
        <v>71</v>
      </c>
      <c r="T16" s="142" t="s">
        <v>71</v>
      </c>
      <c r="U16" s="142" t="s">
        <v>71</v>
      </c>
      <c r="V16" s="150">
        <f t="shared" si="17"/>
        <v>0</v>
      </c>
      <c r="W16" s="149">
        <f t="shared" si="12"/>
        <v>0</v>
      </c>
      <c r="X16" s="150">
        <f>BF16</f>
        <v>0</v>
      </c>
      <c r="Y16" s="142" t="s">
        <v>222</v>
      </c>
      <c r="Z16" s="142" t="s">
        <v>222</v>
      </c>
      <c r="AA16" s="487" t="s">
        <v>222</v>
      </c>
      <c r="AB16" s="142" t="s">
        <v>222</v>
      </c>
      <c r="AC16" s="152">
        <f t="shared" si="6"/>
        <v>0</v>
      </c>
      <c r="AD16" s="149">
        <f t="shared" si="6"/>
        <v>0</v>
      </c>
      <c r="AE16" s="150">
        <f t="shared" si="6"/>
        <v>0</v>
      </c>
      <c r="AF16" s="150">
        <f t="shared" si="6"/>
        <v>0</v>
      </c>
      <c r="AG16" s="150">
        <f t="shared" si="6"/>
        <v>0</v>
      </c>
      <c r="AH16" s="152">
        <f t="shared" si="6"/>
        <v>0</v>
      </c>
      <c r="AI16" s="152">
        <f t="shared" si="6"/>
        <v>0</v>
      </c>
      <c r="AK16" s="318">
        <v>0</v>
      </c>
      <c r="AL16" s="318">
        <v>0</v>
      </c>
      <c r="AM16" s="318">
        <v>0</v>
      </c>
      <c r="AN16" s="324"/>
      <c r="AO16" s="325">
        <v>0</v>
      </c>
      <c r="AP16" s="320">
        <v>0</v>
      </c>
      <c r="AQ16" s="320">
        <v>0</v>
      </c>
      <c r="AR16" s="320">
        <v>0</v>
      </c>
      <c r="AS16" s="321">
        <v>0</v>
      </c>
      <c r="AT16" s="321">
        <v>0</v>
      </c>
      <c r="AU16" s="321">
        <v>0</v>
      </c>
      <c r="AV16" s="321">
        <v>0</v>
      </c>
      <c r="AW16" s="321">
        <v>0</v>
      </c>
      <c r="AX16" s="323"/>
      <c r="AY16" s="322">
        <v>0</v>
      </c>
      <c r="AZ16" s="321">
        <v>0</v>
      </c>
      <c r="BA16" s="323"/>
      <c r="BB16" s="323"/>
      <c r="BC16" s="323"/>
      <c r="BD16" s="321">
        <v>0</v>
      </c>
      <c r="BE16" s="320">
        <v>0</v>
      </c>
      <c r="BF16" s="321">
        <v>0</v>
      </c>
      <c r="BG16" s="323"/>
      <c r="BH16" s="323"/>
      <c r="BI16" s="323"/>
      <c r="BJ16" s="323"/>
      <c r="BK16" s="320">
        <v>0</v>
      </c>
      <c r="BL16" s="322">
        <v>0</v>
      </c>
      <c r="BM16" s="321">
        <v>0</v>
      </c>
      <c r="BN16" s="320">
        <v>0</v>
      </c>
      <c r="BO16" s="320">
        <v>0</v>
      </c>
      <c r="BP16" s="320">
        <v>0</v>
      </c>
      <c r="BQ16" s="320">
        <v>0</v>
      </c>
    </row>
    <row r="17" spans="1:69" s="50" customFormat="1" ht="21.5" customHeight="1">
      <c r="A17" s="614"/>
      <c r="B17" s="313" t="s">
        <v>152</v>
      </c>
      <c r="C17" s="154">
        <f t="shared" si="13"/>
        <v>67</v>
      </c>
      <c r="D17" s="153">
        <f t="shared" si="3"/>
        <v>13</v>
      </c>
      <c r="E17" s="153">
        <f t="shared" si="3"/>
        <v>0</v>
      </c>
      <c r="F17" s="145" t="s">
        <v>71</v>
      </c>
      <c r="G17" s="153">
        <f t="shared" si="14"/>
        <v>0</v>
      </c>
      <c r="H17" s="154">
        <f t="shared" si="14"/>
        <v>0</v>
      </c>
      <c r="I17" s="153">
        <f t="shared" si="7"/>
        <v>0</v>
      </c>
      <c r="J17" s="153">
        <f t="shared" si="7"/>
        <v>0</v>
      </c>
      <c r="K17" s="153">
        <f t="shared" si="8"/>
        <v>0</v>
      </c>
      <c r="L17" s="153">
        <f t="shared" si="9"/>
        <v>0</v>
      </c>
      <c r="M17" s="154">
        <f t="shared" si="15"/>
        <v>0</v>
      </c>
      <c r="N17" s="153">
        <f t="shared" si="10"/>
        <v>0</v>
      </c>
      <c r="O17" s="153">
        <f t="shared" si="11"/>
        <v>0</v>
      </c>
      <c r="P17" s="153">
        <f>AX17</f>
        <v>0</v>
      </c>
      <c r="Q17" s="153">
        <f t="shared" si="16"/>
        <v>0</v>
      </c>
      <c r="R17" s="147" t="s">
        <v>71</v>
      </c>
      <c r="S17" s="146" t="s">
        <v>71</v>
      </c>
      <c r="T17" s="146" t="s">
        <v>71</v>
      </c>
      <c r="U17" s="146" t="s">
        <v>71</v>
      </c>
      <c r="V17" s="146" t="s">
        <v>71</v>
      </c>
      <c r="W17" s="147">
        <f t="shared" si="12"/>
        <v>0</v>
      </c>
      <c r="X17" s="146" t="s">
        <v>71</v>
      </c>
      <c r="Y17" s="146" t="s">
        <v>71</v>
      </c>
      <c r="Z17" s="146" t="s">
        <v>71</v>
      </c>
      <c r="AA17" s="148" t="s">
        <v>71</v>
      </c>
      <c r="AB17" s="146" t="s">
        <v>71</v>
      </c>
      <c r="AC17" s="155">
        <f t="shared" si="6"/>
        <v>0</v>
      </c>
      <c r="AD17" s="154">
        <f t="shared" si="6"/>
        <v>0</v>
      </c>
      <c r="AE17" s="146" t="s">
        <v>71</v>
      </c>
      <c r="AF17" s="153">
        <f t="shared" si="6"/>
        <v>0</v>
      </c>
      <c r="AG17" s="153">
        <f t="shared" si="6"/>
        <v>0</v>
      </c>
      <c r="AH17" s="155">
        <f t="shared" si="6"/>
        <v>0</v>
      </c>
      <c r="AI17" s="155">
        <f t="shared" si="6"/>
        <v>0</v>
      </c>
      <c r="AK17" s="318">
        <v>67</v>
      </c>
      <c r="AL17" s="318">
        <v>13</v>
      </c>
      <c r="AM17" s="318">
        <v>0</v>
      </c>
      <c r="AN17" s="324"/>
      <c r="AO17" s="325">
        <v>0</v>
      </c>
      <c r="AP17" s="320">
        <v>0</v>
      </c>
      <c r="AQ17" s="320">
        <v>0</v>
      </c>
      <c r="AR17" s="320">
        <v>0</v>
      </c>
      <c r="AS17" s="321">
        <v>0</v>
      </c>
      <c r="AT17" s="321">
        <v>0</v>
      </c>
      <c r="AU17" s="321">
        <v>0</v>
      </c>
      <c r="AV17" s="321">
        <v>0</v>
      </c>
      <c r="AW17" s="321">
        <v>0</v>
      </c>
      <c r="AX17" s="322">
        <v>0</v>
      </c>
      <c r="AY17" s="322">
        <v>0</v>
      </c>
      <c r="AZ17" s="323"/>
      <c r="BA17" s="323"/>
      <c r="BB17" s="323"/>
      <c r="BC17" s="323"/>
      <c r="BD17" s="323"/>
      <c r="BE17" s="502">
        <v>0</v>
      </c>
      <c r="BF17" s="323"/>
      <c r="BG17" s="323"/>
      <c r="BH17" s="323"/>
      <c r="BI17" s="323"/>
      <c r="BJ17" s="323"/>
      <c r="BK17" s="320">
        <v>0</v>
      </c>
      <c r="BL17" s="321">
        <v>0</v>
      </c>
      <c r="BM17" s="323"/>
      <c r="BN17" s="320">
        <v>0</v>
      </c>
      <c r="BO17" s="320">
        <v>0</v>
      </c>
      <c r="BP17" s="320">
        <v>0</v>
      </c>
      <c r="BQ17" s="320">
        <v>0</v>
      </c>
    </row>
    <row r="18" spans="1:69" s="50" customFormat="1" ht="21.5" customHeight="1">
      <c r="A18" s="614"/>
      <c r="B18" s="97" t="s">
        <v>72</v>
      </c>
      <c r="C18" s="149">
        <f t="shared" si="13"/>
        <v>312</v>
      </c>
      <c r="D18" s="150">
        <f t="shared" si="3"/>
        <v>80</v>
      </c>
      <c r="E18" s="150">
        <f t="shared" si="3"/>
        <v>3</v>
      </c>
      <c r="F18" s="151">
        <f>AN18</f>
        <v>18</v>
      </c>
      <c r="G18" s="150">
        <f t="shared" si="14"/>
        <v>0</v>
      </c>
      <c r="H18" s="149">
        <f t="shared" si="14"/>
        <v>0</v>
      </c>
      <c r="I18" s="150">
        <f t="shared" si="7"/>
        <v>0</v>
      </c>
      <c r="J18" s="150">
        <f t="shared" si="7"/>
        <v>0</v>
      </c>
      <c r="K18" s="150">
        <f t="shared" si="8"/>
        <v>0</v>
      </c>
      <c r="L18" s="150">
        <f t="shared" si="9"/>
        <v>0</v>
      </c>
      <c r="M18" s="149">
        <f t="shared" si="15"/>
        <v>0</v>
      </c>
      <c r="N18" s="150">
        <f t="shared" si="10"/>
        <v>0</v>
      </c>
      <c r="O18" s="150">
        <f t="shared" si="11"/>
        <v>0</v>
      </c>
      <c r="P18" s="150">
        <f>AX18</f>
        <v>0</v>
      </c>
      <c r="Q18" s="150">
        <f t="shared" si="16"/>
        <v>0</v>
      </c>
      <c r="R18" s="149">
        <f t="shared" si="16"/>
        <v>0</v>
      </c>
      <c r="S18" s="150">
        <f t="shared" si="16"/>
        <v>0</v>
      </c>
      <c r="T18" s="150">
        <f t="shared" si="16"/>
        <v>0</v>
      </c>
      <c r="U18" s="150">
        <f t="shared" si="16"/>
        <v>0</v>
      </c>
      <c r="V18" s="142" t="s">
        <v>71</v>
      </c>
      <c r="W18" s="143">
        <f t="shared" si="12"/>
        <v>2</v>
      </c>
      <c r="X18" s="142" t="s">
        <v>71</v>
      </c>
      <c r="Y18" s="142" t="s">
        <v>222</v>
      </c>
      <c r="Z18" s="142" t="s">
        <v>222</v>
      </c>
      <c r="AA18" s="487" t="s">
        <v>222</v>
      </c>
      <c r="AB18" s="142" t="s">
        <v>222</v>
      </c>
      <c r="AC18" s="152">
        <f t="shared" si="6"/>
        <v>1</v>
      </c>
      <c r="AD18" s="149">
        <f t="shared" si="6"/>
        <v>0</v>
      </c>
      <c r="AE18" s="150">
        <f t="shared" si="6"/>
        <v>0</v>
      </c>
      <c r="AF18" s="150">
        <f t="shared" si="6"/>
        <v>0</v>
      </c>
      <c r="AG18" s="150">
        <f t="shared" si="6"/>
        <v>0</v>
      </c>
      <c r="AH18" s="152">
        <f t="shared" si="6"/>
        <v>3</v>
      </c>
      <c r="AI18" s="152">
        <f t="shared" si="6"/>
        <v>0</v>
      </c>
      <c r="AK18" s="318">
        <v>312</v>
      </c>
      <c r="AL18" s="318">
        <v>80</v>
      </c>
      <c r="AM18" s="318">
        <v>3</v>
      </c>
      <c r="AN18" s="318">
        <v>18</v>
      </c>
      <c r="AO18" s="325">
        <v>0</v>
      </c>
      <c r="AP18" s="320">
        <v>0</v>
      </c>
      <c r="AQ18" s="320">
        <v>0</v>
      </c>
      <c r="AR18" s="320">
        <v>0</v>
      </c>
      <c r="AS18" s="321">
        <v>0</v>
      </c>
      <c r="AT18" s="321">
        <v>0</v>
      </c>
      <c r="AU18" s="321">
        <v>0</v>
      </c>
      <c r="AV18" s="321">
        <v>0</v>
      </c>
      <c r="AW18" s="321">
        <v>0</v>
      </c>
      <c r="AX18" s="321">
        <v>0</v>
      </c>
      <c r="AY18" s="322">
        <v>0</v>
      </c>
      <c r="AZ18" s="321">
        <v>0</v>
      </c>
      <c r="BA18" s="321">
        <v>0</v>
      </c>
      <c r="BB18" s="321">
        <v>0</v>
      </c>
      <c r="BC18" s="321">
        <v>0</v>
      </c>
      <c r="BD18" s="323"/>
      <c r="BE18" s="502">
        <v>2</v>
      </c>
      <c r="BF18" s="323"/>
      <c r="BG18" s="323"/>
      <c r="BH18" s="323"/>
      <c r="BI18" s="323"/>
      <c r="BJ18" s="323"/>
      <c r="BK18" s="320">
        <v>1</v>
      </c>
      <c r="BL18" s="321">
        <v>0</v>
      </c>
      <c r="BM18" s="321">
        <v>0</v>
      </c>
      <c r="BN18" s="320">
        <v>0</v>
      </c>
      <c r="BO18" s="320">
        <v>0</v>
      </c>
      <c r="BP18" s="320">
        <v>3</v>
      </c>
      <c r="BQ18" s="320">
        <v>0</v>
      </c>
    </row>
    <row r="19" spans="1:69" s="50" customFormat="1" ht="21.5" customHeight="1">
      <c r="A19" s="614"/>
      <c r="B19" s="315" t="s">
        <v>114</v>
      </c>
      <c r="C19" s="149">
        <f t="shared" si="13"/>
        <v>106</v>
      </c>
      <c r="D19" s="150">
        <f t="shared" si="3"/>
        <v>23</v>
      </c>
      <c r="E19" s="150">
        <f t="shared" si="3"/>
        <v>2</v>
      </c>
      <c r="F19" s="144" t="s">
        <v>71</v>
      </c>
      <c r="G19" s="142" t="s">
        <v>71</v>
      </c>
      <c r="H19" s="149">
        <f t="shared" si="14"/>
        <v>0</v>
      </c>
      <c r="I19" s="150">
        <f t="shared" si="7"/>
        <v>0</v>
      </c>
      <c r="J19" s="150">
        <f t="shared" si="7"/>
        <v>0</v>
      </c>
      <c r="K19" s="150">
        <f t="shared" si="8"/>
        <v>0</v>
      </c>
      <c r="L19" s="150">
        <f t="shared" si="9"/>
        <v>0</v>
      </c>
      <c r="M19" s="149">
        <f t="shared" si="15"/>
        <v>0</v>
      </c>
      <c r="N19" s="150">
        <f t="shared" si="10"/>
        <v>0</v>
      </c>
      <c r="O19" s="150">
        <f t="shared" si="11"/>
        <v>0</v>
      </c>
      <c r="P19" s="150">
        <f>AX19</f>
        <v>0</v>
      </c>
      <c r="Q19" s="150">
        <f t="shared" si="16"/>
        <v>0</v>
      </c>
      <c r="R19" s="149">
        <f t="shared" si="16"/>
        <v>0</v>
      </c>
      <c r="S19" s="142" t="s">
        <v>71</v>
      </c>
      <c r="T19" s="142" t="s">
        <v>71</v>
      </c>
      <c r="U19" s="150">
        <f t="shared" si="16"/>
        <v>0</v>
      </c>
      <c r="V19" s="142" t="s">
        <v>71</v>
      </c>
      <c r="W19" s="143">
        <f t="shared" si="12"/>
        <v>2</v>
      </c>
      <c r="X19" s="142" t="s">
        <v>71</v>
      </c>
      <c r="Y19" s="142" t="s">
        <v>222</v>
      </c>
      <c r="Z19" s="142" t="s">
        <v>222</v>
      </c>
      <c r="AA19" s="487" t="s">
        <v>222</v>
      </c>
      <c r="AB19" s="142" t="s">
        <v>222</v>
      </c>
      <c r="AC19" s="152">
        <f t="shared" si="6"/>
        <v>0</v>
      </c>
      <c r="AD19" s="149">
        <f t="shared" si="6"/>
        <v>0</v>
      </c>
      <c r="AE19" s="150">
        <f t="shared" si="6"/>
        <v>0</v>
      </c>
      <c r="AF19" s="150">
        <f t="shared" si="6"/>
        <v>0</v>
      </c>
      <c r="AG19" s="150">
        <f t="shared" si="6"/>
        <v>0</v>
      </c>
      <c r="AH19" s="152">
        <f t="shared" si="6"/>
        <v>2</v>
      </c>
      <c r="AI19" s="152">
        <f t="shared" si="6"/>
        <v>0</v>
      </c>
      <c r="AK19" s="318">
        <v>106</v>
      </c>
      <c r="AL19" s="318">
        <v>23</v>
      </c>
      <c r="AM19" s="318">
        <v>2</v>
      </c>
      <c r="AN19" s="324"/>
      <c r="AO19" s="319"/>
      <c r="AP19" s="320">
        <v>0</v>
      </c>
      <c r="AQ19" s="320">
        <v>0</v>
      </c>
      <c r="AR19" s="320">
        <v>0</v>
      </c>
      <c r="AS19" s="321">
        <v>0</v>
      </c>
      <c r="AT19" s="321">
        <v>0</v>
      </c>
      <c r="AU19" s="321">
        <v>0</v>
      </c>
      <c r="AV19" s="321">
        <v>0</v>
      </c>
      <c r="AW19" s="321">
        <v>0</v>
      </c>
      <c r="AX19" s="321">
        <v>0</v>
      </c>
      <c r="AY19" s="322">
        <v>0</v>
      </c>
      <c r="AZ19" s="321">
        <v>0</v>
      </c>
      <c r="BA19" s="329"/>
      <c r="BB19" s="328"/>
      <c r="BC19" s="321">
        <v>0</v>
      </c>
      <c r="BD19" s="323"/>
      <c r="BE19" s="502">
        <v>2</v>
      </c>
      <c r="BF19" s="323"/>
      <c r="BG19" s="323"/>
      <c r="BH19" s="323"/>
      <c r="BI19" s="323"/>
      <c r="BJ19" s="323"/>
      <c r="BK19" s="320">
        <v>0</v>
      </c>
      <c r="BL19" s="321">
        <v>0</v>
      </c>
      <c r="BM19" s="321">
        <v>0</v>
      </c>
      <c r="BN19" s="320">
        <v>0</v>
      </c>
      <c r="BO19" s="320">
        <v>0</v>
      </c>
      <c r="BP19" s="320">
        <v>2</v>
      </c>
      <c r="BQ19" s="320">
        <v>0</v>
      </c>
    </row>
    <row r="20" spans="1:69" s="50" customFormat="1" ht="21.5" customHeight="1">
      <c r="A20" s="614"/>
      <c r="B20" s="315" t="s">
        <v>73</v>
      </c>
      <c r="C20" s="149">
        <f t="shared" si="13"/>
        <v>0</v>
      </c>
      <c r="D20" s="150">
        <f t="shared" si="3"/>
        <v>0</v>
      </c>
      <c r="E20" s="150">
        <f t="shared" si="3"/>
        <v>0</v>
      </c>
      <c r="F20" s="151">
        <f>AN20</f>
        <v>0</v>
      </c>
      <c r="G20" s="142" t="s">
        <v>71</v>
      </c>
      <c r="H20" s="149">
        <f t="shared" si="14"/>
        <v>0</v>
      </c>
      <c r="I20" s="150">
        <f t="shared" si="7"/>
        <v>0</v>
      </c>
      <c r="J20" s="150">
        <f t="shared" si="7"/>
        <v>0</v>
      </c>
      <c r="K20" s="150">
        <f t="shared" si="8"/>
        <v>0</v>
      </c>
      <c r="L20" s="150">
        <f t="shared" si="9"/>
        <v>0</v>
      </c>
      <c r="M20" s="149">
        <f t="shared" si="15"/>
        <v>0</v>
      </c>
      <c r="N20" s="150">
        <f t="shared" si="10"/>
        <v>0</v>
      </c>
      <c r="O20" s="150">
        <f t="shared" si="11"/>
        <v>0</v>
      </c>
      <c r="P20" s="150">
        <f>AX20</f>
        <v>0</v>
      </c>
      <c r="Q20" s="150">
        <f t="shared" si="16"/>
        <v>0</v>
      </c>
      <c r="R20" s="149">
        <f t="shared" si="16"/>
        <v>0</v>
      </c>
      <c r="S20" s="150">
        <f t="shared" si="16"/>
        <v>0</v>
      </c>
      <c r="T20" s="150">
        <f t="shared" si="16"/>
        <v>0</v>
      </c>
      <c r="U20" s="150">
        <f t="shared" si="16"/>
        <v>0</v>
      </c>
      <c r="V20" s="142" t="s">
        <v>71</v>
      </c>
      <c r="W20" s="143">
        <f t="shared" si="12"/>
        <v>0</v>
      </c>
      <c r="X20" s="142" t="s">
        <v>71</v>
      </c>
      <c r="Y20" s="142" t="s">
        <v>71</v>
      </c>
      <c r="Z20" s="142" t="s">
        <v>71</v>
      </c>
      <c r="AA20" s="487" t="s">
        <v>71</v>
      </c>
      <c r="AB20" s="142" t="s">
        <v>71</v>
      </c>
      <c r="AC20" s="152">
        <f t="shared" si="6"/>
        <v>0</v>
      </c>
      <c r="AD20" s="149">
        <f t="shared" si="6"/>
        <v>0</v>
      </c>
      <c r="AE20" s="150">
        <f t="shared" si="6"/>
        <v>0</v>
      </c>
      <c r="AF20" s="150">
        <f t="shared" si="6"/>
        <v>0</v>
      </c>
      <c r="AG20" s="150">
        <f t="shared" si="6"/>
        <v>0</v>
      </c>
      <c r="AH20" s="152">
        <f t="shared" si="6"/>
        <v>0</v>
      </c>
      <c r="AI20" s="152">
        <f t="shared" si="6"/>
        <v>0</v>
      </c>
      <c r="AK20" s="318">
        <v>0</v>
      </c>
      <c r="AL20" s="318">
        <v>0</v>
      </c>
      <c r="AM20" s="318">
        <v>0</v>
      </c>
      <c r="AN20" s="318">
        <v>0</v>
      </c>
      <c r="AO20" s="319"/>
      <c r="AP20" s="320">
        <v>0</v>
      </c>
      <c r="AQ20" s="320">
        <v>0</v>
      </c>
      <c r="AR20" s="320">
        <v>0</v>
      </c>
      <c r="AS20" s="321">
        <v>0</v>
      </c>
      <c r="AT20" s="321">
        <v>0</v>
      </c>
      <c r="AU20" s="321">
        <v>0</v>
      </c>
      <c r="AV20" s="321">
        <v>0</v>
      </c>
      <c r="AW20" s="321">
        <v>0</v>
      </c>
      <c r="AX20" s="321">
        <v>0</v>
      </c>
      <c r="AY20" s="321">
        <v>0</v>
      </c>
      <c r="AZ20" s="321">
        <v>0</v>
      </c>
      <c r="BA20" s="321">
        <v>0</v>
      </c>
      <c r="BB20" s="321">
        <v>0</v>
      </c>
      <c r="BC20" s="321">
        <v>0</v>
      </c>
      <c r="BD20" s="323"/>
      <c r="BE20" s="502"/>
      <c r="BF20" s="323"/>
      <c r="BG20" s="323"/>
      <c r="BH20" s="323"/>
      <c r="BI20" s="323"/>
      <c r="BJ20" s="323"/>
      <c r="BK20" s="320">
        <v>0</v>
      </c>
      <c r="BL20" s="321">
        <v>0</v>
      </c>
      <c r="BM20" s="321">
        <v>0</v>
      </c>
      <c r="BN20" s="320">
        <v>0</v>
      </c>
      <c r="BO20" s="320">
        <v>0</v>
      </c>
      <c r="BP20" s="320">
        <v>0</v>
      </c>
      <c r="BQ20" s="320">
        <v>0</v>
      </c>
    </row>
    <row r="21" spans="1:69" s="50" customFormat="1" ht="21.5" customHeight="1">
      <c r="A21" s="614"/>
      <c r="B21" s="313" t="s">
        <v>74</v>
      </c>
      <c r="C21" s="154">
        <f t="shared" si="13"/>
        <v>32</v>
      </c>
      <c r="D21" s="153">
        <f t="shared" si="3"/>
        <v>2</v>
      </c>
      <c r="E21" s="153">
        <f t="shared" si="3"/>
        <v>0</v>
      </c>
      <c r="F21" s="145" t="s">
        <v>71</v>
      </c>
      <c r="G21" s="146" t="s">
        <v>71</v>
      </c>
      <c r="H21" s="154">
        <f t="shared" si="14"/>
        <v>0</v>
      </c>
      <c r="I21" s="153">
        <f t="shared" si="7"/>
        <v>0</v>
      </c>
      <c r="J21" s="153">
        <f t="shared" si="7"/>
        <v>0</v>
      </c>
      <c r="K21" s="153">
        <f t="shared" si="8"/>
        <v>0</v>
      </c>
      <c r="L21" s="153">
        <f t="shared" si="9"/>
        <v>0</v>
      </c>
      <c r="M21" s="154">
        <f t="shared" si="15"/>
        <v>0</v>
      </c>
      <c r="N21" s="153">
        <f t="shared" si="10"/>
        <v>0</v>
      </c>
      <c r="O21" s="153">
        <f t="shared" si="11"/>
        <v>0</v>
      </c>
      <c r="P21" s="146" t="s">
        <v>71</v>
      </c>
      <c r="Q21" s="153">
        <f t="shared" si="16"/>
        <v>0</v>
      </c>
      <c r="R21" s="147" t="s">
        <v>71</v>
      </c>
      <c r="S21" s="146" t="s">
        <v>71</v>
      </c>
      <c r="T21" s="146" t="s">
        <v>71</v>
      </c>
      <c r="U21" s="146" t="s">
        <v>71</v>
      </c>
      <c r="V21" s="146" t="s">
        <v>71</v>
      </c>
      <c r="W21" s="147">
        <f t="shared" si="12"/>
        <v>0</v>
      </c>
      <c r="X21" s="146" t="s">
        <v>71</v>
      </c>
      <c r="Y21" s="146" t="s">
        <v>222</v>
      </c>
      <c r="Z21" s="146" t="s">
        <v>222</v>
      </c>
      <c r="AA21" s="148" t="s">
        <v>222</v>
      </c>
      <c r="AB21" s="146" t="s">
        <v>222</v>
      </c>
      <c r="AC21" s="155">
        <f t="shared" si="6"/>
        <v>0</v>
      </c>
      <c r="AD21" s="154">
        <f t="shared" si="6"/>
        <v>0</v>
      </c>
      <c r="AE21" s="153">
        <f t="shared" si="6"/>
        <v>0</v>
      </c>
      <c r="AF21" s="153">
        <f t="shared" si="6"/>
        <v>0</v>
      </c>
      <c r="AG21" s="153">
        <f t="shared" si="6"/>
        <v>0</v>
      </c>
      <c r="AH21" s="155">
        <f t="shared" si="6"/>
        <v>0</v>
      </c>
      <c r="AI21" s="155">
        <f t="shared" si="6"/>
        <v>0</v>
      </c>
      <c r="AK21" s="318">
        <v>32</v>
      </c>
      <c r="AL21" s="318">
        <v>2</v>
      </c>
      <c r="AM21" s="318">
        <v>0</v>
      </c>
      <c r="AN21" s="324"/>
      <c r="AO21" s="319"/>
      <c r="AP21" s="320">
        <v>0</v>
      </c>
      <c r="AQ21" s="320">
        <v>0</v>
      </c>
      <c r="AR21" s="320">
        <v>0</v>
      </c>
      <c r="AS21" s="321">
        <v>0</v>
      </c>
      <c r="AT21" s="321">
        <v>0</v>
      </c>
      <c r="AU21" s="321">
        <v>0</v>
      </c>
      <c r="AV21" s="321">
        <v>0</v>
      </c>
      <c r="AW21" s="321">
        <v>0</v>
      </c>
      <c r="AX21" s="323"/>
      <c r="AY21" s="321">
        <v>0</v>
      </c>
      <c r="AZ21" s="323"/>
      <c r="BA21" s="323"/>
      <c r="BB21" s="323"/>
      <c r="BC21" s="323"/>
      <c r="BD21" s="323"/>
      <c r="BE21" s="502"/>
      <c r="BF21" s="323"/>
      <c r="BG21" s="323"/>
      <c r="BH21" s="323"/>
      <c r="BI21" s="323"/>
      <c r="BJ21" s="323"/>
      <c r="BK21" s="320">
        <v>0</v>
      </c>
      <c r="BL21" s="321">
        <v>0</v>
      </c>
      <c r="BM21" s="321">
        <v>0</v>
      </c>
      <c r="BN21" s="320">
        <v>0</v>
      </c>
      <c r="BO21" s="320">
        <v>0</v>
      </c>
      <c r="BP21" s="320">
        <v>0</v>
      </c>
      <c r="BQ21" s="320">
        <v>0</v>
      </c>
    </row>
    <row r="22" spans="1:69" s="50" customFormat="1" ht="21.5" customHeight="1">
      <c r="A22" s="614"/>
      <c r="B22" s="315" t="s">
        <v>153</v>
      </c>
      <c r="C22" s="149">
        <f t="shared" si="13"/>
        <v>25</v>
      </c>
      <c r="D22" s="150">
        <f t="shared" si="3"/>
        <v>0</v>
      </c>
      <c r="E22" s="150">
        <f t="shared" si="3"/>
        <v>0</v>
      </c>
      <c r="F22" s="144" t="s">
        <v>71</v>
      </c>
      <c r="G22" s="142" t="s">
        <v>71</v>
      </c>
      <c r="H22" s="149">
        <f t="shared" si="14"/>
        <v>0</v>
      </c>
      <c r="I22" s="150">
        <f t="shared" si="7"/>
        <v>0</v>
      </c>
      <c r="J22" s="150">
        <f t="shared" si="7"/>
        <v>0</v>
      </c>
      <c r="K22" s="150">
        <f t="shared" si="8"/>
        <v>0</v>
      </c>
      <c r="L22" s="150">
        <f t="shared" si="9"/>
        <v>0</v>
      </c>
      <c r="M22" s="149">
        <f t="shared" ref="M22:M45" si="18">AU22</f>
        <v>0</v>
      </c>
      <c r="N22" s="142" t="s">
        <v>71</v>
      </c>
      <c r="O22" s="142" t="s">
        <v>71</v>
      </c>
      <c r="P22" s="142" t="s">
        <v>71</v>
      </c>
      <c r="Q22" s="150">
        <f t="shared" si="16"/>
        <v>0</v>
      </c>
      <c r="R22" s="143" t="s">
        <v>71</v>
      </c>
      <c r="S22" s="150">
        <f>BA22</f>
        <v>0</v>
      </c>
      <c r="T22" s="142" t="s">
        <v>71</v>
      </c>
      <c r="U22" s="150">
        <f>BC22</f>
        <v>0</v>
      </c>
      <c r="V22" s="142" t="s">
        <v>71</v>
      </c>
      <c r="W22" s="143">
        <f t="shared" si="12"/>
        <v>0</v>
      </c>
      <c r="X22" s="142" t="s">
        <v>71</v>
      </c>
      <c r="Y22" s="142" t="s">
        <v>222</v>
      </c>
      <c r="Z22" s="142" t="s">
        <v>222</v>
      </c>
      <c r="AA22" s="487" t="s">
        <v>222</v>
      </c>
      <c r="AB22" s="142" t="s">
        <v>222</v>
      </c>
      <c r="AC22" s="152">
        <f t="shared" si="6"/>
        <v>0</v>
      </c>
      <c r="AD22" s="149">
        <f t="shared" si="6"/>
        <v>0</v>
      </c>
      <c r="AE22" s="150">
        <f t="shared" si="6"/>
        <v>0</v>
      </c>
      <c r="AF22" s="150">
        <f t="shared" si="6"/>
        <v>0</v>
      </c>
      <c r="AG22" s="150">
        <f t="shared" si="6"/>
        <v>0</v>
      </c>
      <c r="AH22" s="152">
        <f t="shared" si="6"/>
        <v>0</v>
      </c>
      <c r="AI22" s="152">
        <f t="shared" si="6"/>
        <v>0</v>
      </c>
      <c r="AK22" s="318">
        <v>25</v>
      </c>
      <c r="AL22" s="318">
        <v>0</v>
      </c>
      <c r="AM22" s="318">
        <v>0</v>
      </c>
      <c r="AN22" s="324"/>
      <c r="AO22" s="319"/>
      <c r="AP22" s="320">
        <v>0</v>
      </c>
      <c r="AQ22" s="320">
        <v>0</v>
      </c>
      <c r="AR22" s="320">
        <v>0</v>
      </c>
      <c r="AS22" s="321">
        <v>0</v>
      </c>
      <c r="AT22" s="321">
        <v>0</v>
      </c>
      <c r="AU22" s="321">
        <v>0</v>
      </c>
      <c r="AV22" s="323"/>
      <c r="AW22" s="323"/>
      <c r="AX22" s="323"/>
      <c r="AY22" s="321">
        <v>0</v>
      </c>
      <c r="AZ22" s="323"/>
      <c r="BA22" s="322">
        <v>0</v>
      </c>
      <c r="BB22" s="328"/>
      <c r="BC22" s="322">
        <v>0</v>
      </c>
      <c r="BD22" s="323"/>
      <c r="BE22" s="502">
        <v>0</v>
      </c>
      <c r="BF22" s="323"/>
      <c r="BG22" s="323"/>
      <c r="BH22" s="323"/>
      <c r="BI22" s="323"/>
      <c r="BJ22" s="323"/>
      <c r="BK22" s="320">
        <v>0</v>
      </c>
      <c r="BL22" s="321">
        <v>0</v>
      </c>
      <c r="BM22" s="321">
        <v>0</v>
      </c>
      <c r="BN22" s="320">
        <v>0</v>
      </c>
      <c r="BO22" s="320">
        <v>0</v>
      </c>
      <c r="BP22" s="320">
        <v>0</v>
      </c>
      <c r="BQ22" s="320">
        <v>0</v>
      </c>
    </row>
    <row r="23" spans="1:69" s="50" customFormat="1" ht="21.5" customHeight="1">
      <c r="A23" s="614"/>
      <c r="B23" s="313" t="s">
        <v>154</v>
      </c>
      <c r="C23" s="154">
        <f t="shared" si="13"/>
        <v>69</v>
      </c>
      <c r="D23" s="153">
        <f t="shared" si="3"/>
        <v>0</v>
      </c>
      <c r="E23" s="153">
        <f t="shared" si="3"/>
        <v>0</v>
      </c>
      <c r="F23" s="145" t="s">
        <v>71</v>
      </c>
      <c r="G23" s="153">
        <f>AO23</f>
        <v>0</v>
      </c>
      <c r="H23" s="154">
        <f t="shared" si="14"/>
        <v>0</v>
      </c>
      <c r="I23" s="153">
        <f t="shared" si="7"/>
        <v>0</v>
      </c>
      <c r="J23" s="153">
        <f t="shared" si="7"/>
        <v>0</v>
      </c>
      <c r="K23" s="153">
        <f t="shared" si="8"/>
        <v>0</v>
      </c>
      <c r="L23" s="153">
        <f t="shared" si="9"/>
        <v>0</v>
      </c>
      <c r="M23" s="154">
        <f t="shared" si="18"/>
        <v>0</v>
      </c>
      <c r="N23" s="146" t="s">
        <v>71</v>
      </c>
      <c r="O23" s="146" t="s">
        <v>71</v>
      </c>
      <c r="P23" s="146" t="s">
        <v>71</v>
      </c>
      <c r="Q23" s="153">
        <f t="shared" si="16"/>
        <v>0</v>
      </c>
      <c r="R23" s="147" t="s">
        <v>71</v>
      </c>
      <c r="S23" s="146" t="s">
        <v>71</v>
      </c>
      <c r="T23" s="146" t="s">
        <v>71</v>
      </c>
      <c r="U23" s="146" t="s">
        <v>71</v>
      </c>
      <c r="V23" s="146" t="s">
        <v>71</v>
      </c>
      <c r="W23" s="147">
        <f t="shared" si="12"/>
        <v>0</v>
      </c>
      <c r="X23" s="146" t="s">
        <v>71</v>
      </c>
      <c r="Y23" s="146" t="s">
        <v>71</v>
      </c>
      <c r="Z23" s="146" t="s">
        <v>71</v>
      </c>
      <c r="AA23" s="148" t="s">
        <v>71</v>
      </c>
      <c r="AB23" s="146" t="s">
        <v>71</v>
      </c>
      <c r="AC23" s="155">
        <f t="shared" si="6"/>
        <v>0</v>
      </c>
      <c r="AD23" s="154">
        <f t="shared" si="6"/>
        <v>0</v>
      </c>
      <c r="AE23" s="146" t="s">
        <v>71</v>
      </c>
      <c r="AF23" s="153">
        <f t="shared" si="6"/>
        <v>0</v>
      </c>
      <c r="AG23" s="153">
        <f t="shared" si="6"/>
        <v>0</v>
      </c>
      <c r="AH23" s="155">
        <f t="shared" si="6"/>
        <v>0</v>
      </c>
      <c r="AI23" s="155">
        <f t="shared" si="6"/>
        <v>0</v>
      </c>
      <c r="AK23" s="318">
        <v>69</v>
      </c>
      <c r="AL23" s="318">
        <v>0</v>
      </c>
      <c r="AM23" s="318">
        <v>0</v>
      </c>
      <c r="AN23" s="324"/>
      <c r="AO23" s="325">
        <v>0</v>
      </c>
      <c r="AP23" s="320">
        <v>0</v>
      </c>
      <c r="AQ23" s="320">
        <v>0</v>
      </c>
      <c r="AR23" s="320">
        <v>0</v>
      </c>
      <c r="AS23" s="321">
        <v>0</v>
      </c>
      <c r="AT23" s="321">
        <v>0</v>
      </c>
      <c r="AU23" s="321">
        <v>0</v>
      </c>
      <c r="AV23" s="323"/>
      <c r="AW23" s="323"/>
      <c r="AX23" s="323"/>
      <c r="AY23" s="321">
        <v>0</v>
      </c>
      <c r="AZ23" s="323"/>
      <c r="BA23" s="323"/>
      <c r="BB23" s="323"/>
      <c r="BC23" s="323"/>
      <c r="BD23" s="323"/>
      <c r="BE23" s="502"/>
      <c r="BF23" s="323"/>
      <c r="BG23" s="323"/>
      <c r="BH23" s="323"/>
      <c r="BI23" s="323"/>
      <c r="BJ23" s="323"/>
      <c r="BK23" s="320">
        <v>0</v>
      </c>
      <c r="BL23" s="321">
        <v>0</v>
      </c>
      <c r="BM23" s="323"/>
      <c r="BN23" s="320">
        <v>0</v>
      </c>
      <c r="BO23" s="320">
        <v>0</v>
      </c>
      <c r="BP23" s="320">
        <v>0</v>
      </c>
      <c r="BQ23" s="320">
        <v>0</v>
      </c>
    </row>
    <row r="24" spans="1:69" s="50" customFormat="1" ht="21.5" customHeight="1" thickBot="1">
      <c r="A24" s="615"/>
      <c r="B24" s="98" t="s">
        <v>75</v>
      </c>
      <c r="C24" s="147" t="s">
        <v>71</v>
      </c>
      <c r="D24" s="153">
        <f t="shared" si="3"/>
        <v>29</v>
      </c>
      <c r="E24" s="153">
        <f t="shared" si="3"/>
        <v>0</v>
      </c>
      <c r="F24" s="145" t="s">
        <v>71</v>
      </c>
      <c r="G24" s="146" t="s">
        <v>71</v>
      </c>
      <c r="H24" s="154">
        <f t="shared" si="14"/>
        <v>0</v>
      </c>
      <c r="I24" s="153">
        <f t="shared" si="7"/>
        <v>0</v>
      </c>
      <c r="J24" s="156">
        <f t="shared" si="7"/>
        <v>0</v>
      </c>
      <c r="K24" s="156">
        <f t="shared" si="8"/>
        <v>0</v>
      </c>
      <c r="L24" s="156">
        <f t="shared" si="9"/>
        <v>0</v>
      </c>
      <c r="M24" s="463">
        <f t="shared" si="18"/>
        <v>0</v>
      </c>
      <c r="N24" s="141" t="s">
        <v>71</v>
      </c>
      <c r="O24" s="153">
        <f>AW24</f>
        <v>0</v>
      </c>
      <c r="P24" s="146" t="s">
        <v>71</v>
      </c>
      <c r="Q24" s="146" t="s">
        <v>71</v>
      </c>
      <c r="R24" s="147" t="s">
        <v>71</v>
      </c>
      <c r="S24" s="146" t="s">
        <v>71</v>
      </c>
      <c r="T24" s="146" t="s">
        <v>71</v>
      </c>
      <c r="U24" s="153">
        <f>BC24</f>
        <v>0</v>
      </c>
      <c r="V24" s="146" t="s">
        <v>71</v>
      </c>
      <c r="W24" s="147">
        <f t="shared" si="12"/>
        <v>0</v>
      </c>
      <c r="X24" s="146" t="s">
        <v>71</v>
      </c>
      <c r="Y24" s="146" t="s">
        <v>222</v>
      </c>
      <c r="Z24" s="146" t="s">
        <v>222</v>
      </c>
      <c r="AA24" s="148" t="s">
        <v>222</v>
      </c>
      <c r="AB24" s="146" t="s">
        <v>222</v>
      </c>
      <c r="AC24" s="155">
        <f t="shared" si="6"/>
        <v>0</v>
      </c>
      <c r="AD24" s="147" t="s">
        <v>71</v>
      </c>
      <c r="AE24" s="146" t="s">
        <v>71</v>
      </c>
      <c r="AF24" s="153">
        <f t="shared" si="6"/>
        <v>0</v>
      </c>
      <c r="AG24" s="153">
        <f t="shared" si="6"/>
        <v>0</v>
      </c>
      <c r="AH24" s="155">
        <f t="shared" si="6"/>
        <v>0</v>
      </c>
      <c r="AI24" s="155">
        <f t="shared" si="6"/>
        <v>0</v>
      </c>
      <c r="AK24" s="330"/>
      <c r="AL24" s="331">
        <v>29</v>
      </c>
      <c r="AM24" s="332">
        <v>0</v>
      </c>
      <c r="AN24" s="333"/>
      <c r="AO24" s="334"/>
      <c r="AP24" s="335">
        <v>0</v>
      </c>
      <c r="AQ24" s="335">
        <v>0</v>
      </c>
      <c r="AR24" s="335">
        <v>0</v>
      </c>
      <c r="AS24" s="321">
        <v>0</v>
      </c>
      <c r="AT24" s="321">
        <v>0</v>
      </c>
      <c r="AU24" s="321">
        <v>0</v>
      </c>
      <c r="AV24" s="330"/>
      <c r="AW24" s="336">
        <v>0</v>
      </c>
      <c r="AX24" s="330"/>
      <c r="AY24" s="330"/>
      <c r="AZ24" s="330"/>
      <c r="BA24" s="330"/>
      <c r="BB24" s="330"/>
      <c r="BC24" s="336">
        <v>0</v>
      </c>
      <c r="BD24" s="337"/>
      <c r="BE24" s="503"/>
      <c r="BF24" s="330"/>
      <c r="BG24" s="330"/>
      <c r="BH24" s="330"/>
      <c r="BI24" s="330"/>
      <c r="BJ24" s="330"/>
      <c r="BK24" s="335">
        <v>0</v>
      </c>
      <c r="BL24" s="330"/>
      <c r="BM24" s="330"/>
      <c r="BN24" s="335">
        <v>0</v>
      </c>
      <c r="BO24" s="335">
        <v>0</v>
      </c>
      <c r="BP24" s="335">
        <v>0</v>
      </c>
      <c r="BQ24" s="335">
        <v>0</v>
      </c>
    </row>
    <row r="25" spans="1:69" s="50" customFormat="1" ht="21.5" customHeight="1" thickTop="1">
      <c r="A25" s="613" t="s">
        <v>205</v>
      </c>
      <c r="B25" s="97" t="s">
        <v>115</v>
      </c>
      <c r="C25" s="149">
        <f>AK25</f>
        <v>4</v>
      </c>
      <c r="D25" s="150">
        <f t="shared" ref="D25:E28" si="19">AL25</f>
        <v>2</v>
      </c>
      <c r="E25" s="150">
        <f t="shared" si="19"/>
        <v>0</v>
      </c>
      <c r="F25" s="144" t="s">
        <v>71</v>
      </c>
      <c r="G25" s="150">
        <f>AO25</f>
        <v>0</v>
      </c>
      <c r="H25" s="143" t="s">
        <v>71</v>
      </c>
      <c r="I25" s="150">
        <f t="shared" ref="I25:I45" si="20">AQ25</f>
        <v>0</v>
      </c>
      <c r="J25" s="142" t="s">
        <v>71</v>
      </c>
      <c r="K25" s="150">
        <f t="shared" si="8"/>
        <v>0</v>
      </c>
      <c r="L25" s="150" t="s">
        <v>665</v>
      </c>
      <c r="M25" s="267" t="s">
        <v>71</v>
      </c>
      <c r="N25" s="142" t="s">
        <v>222</v>
      </c>
      <c r="O25" s="268" t="s">
        <v>222</v>
      </c>
      <c r="P25" s="268" t="s">
        <v>222</v>
      </c>
      <c r="Q25" s="268" t="s">
        <v>222</v>
      </c>
      <c r="R25" s="149">
        <f>AZ25</f>
        <v>0</v>
      </c>
      <c r="S25" s="268" t="s">
        <v>222</v>
      </c>
      <c r="T25" s="268" t="s">
        <v>222</v>
      </c>
      <c r="U25" s="268" t="s">
        <v>222</v>
      </c>
      <c r="V25" s="142" t="s">
        <v>71</v>
      </c>
      <c r="W25" s="143">
        <f t="shared" si="12"/>
        <v>0</v>
      </c>
      <c r="X25" s="142" t="s">
        <v>71</v>
      </c>
      <c r="Y25" s="268" t="s">
        <v>222</v>
      </c>
      <c r="Z25" s="268" t="s">
        <v>222</v>
      </c>
      <c r="AA25" s="488" t="s">
        <v>222</v>
      </c>
      <c r="AB25" s="268" t="s">
        <v>222</v>
      </c>
      <c r="AC25" s="152">
        <f t="shared" ref="AC25:AI28" si="21">BK25</f>
        <v>0</v>
      </c>
      <c r="AD25" s="149">
        <f t="shared" si="21"/>
        <v>0</v>
      </c>
      <c r="AE25" s="150">
        <f t="shared" si="21"/>
        <v>0</v>
      </c>
      <c r="AF25" s="150">
        <f t="shared" si="21"/>
        <v>0</v>
      </c>
      <c r="AG25" s="150">
        <f t="shared" si="21"/>
        <v>0</v>
      </c>
      <c r="AH25" s="152">
        <f t="shared" si="21"/>
        <v>0</v>
      </c>
      <c r="AI25" s="152">
        <f t="shared" si="21"/>
        <v>0</v>
      </c>
      <c r="AK25" s="318">
        <v>4</v>
      </c>
      <c r="AL25" s="318">
        <v>2</v>
      </c>
      <c r="AM25" s="338">
        <v>0</v>
      </c>
      <c r="AN25" s="339"/>
      <c r="AO25" s="325">
        <v>0</v>
      </c>
      <c r="AP25" s="340"/>
      <c r="AQ25" s="320">
        <v>0</v>
      </c>
      <c r="AR25" s="327"/>
      <c r="AS25" s="341">
        <v>0</v>
      </c>
      <c r="AT25" s="341"/>
      <c r="AU25" s="341"/>
      <c r="AV25" s="342"/>
      <c r="AW25" s="342"/>
      <c r="AX25" s="342"/>
      <c r="AY25" s="342"/>
      <c r="AZ25" s="341">
        <v>0</v>
      </c>
      <c r="BA25" s="343"/>
      <c r="BB25" s="343"/>
      <c r="BC25" s="343"/>
      <c r="BD25" s="344"/>
      <c r="BE25" s="504">
        <v>0</v>
      </c>
      <c r="BF25" s="344"/>
      <c r="BG25" s="344"/>
      <c r="BH25" s="344"/>
      <c r="BI25" s="344"/>
      <c r="BJ25" s="345"/>
      <c r="BK25" s="320">
        <v>0</v>
      </c>
      <c r="BL25" s="341">
        <v>0</v>
      </c>
      <c r="BM25" s="341">
        <v>0</v>
      </c>
      <c r="BN25" s="320">
        <v>0</v>
      </c>
      <c r="BO25" s="320">
        <v>0</v>
      </c>
      <c r="BP25" s="320">
        <v>0</v>
      </c>
      <c r="BQ25" s="346">
        <v>0</v>
      </c>
    </row>
    <row r="26" spans="1:69" s="50" customFormat="1" ht="21.5" customHeight="1">
      <c r="A26" s="614"/>
      <c r="B26" s="97" t="s">
        <v>80</v>
      </c>
      <c r="C26" s="149">
        <f>AK26</f>
        <v>7</v>
      </c>
      <c r="D26" s="150">
        <f t="shared" si="19"/>
        <v>3</v>
      </c>
      <c r="E26" s="150">
        <f t="shared" si="19"/>
        <v>0</v>
      </c>
      <c r="F26" s="144" t="s">
        <v>71</v>
      </c>
      <c r="G26" s="150">
        <f>AO26</f>
        <v>0</v>
      </c>
      <c r="H26" s="149">
        <f>AP26</f>
        <v>0</v>
      </c>
      <c r="I26" s="150">
        <f t="shared" si="20"/>
        <v>0</v>
      </c>
      <c r="J26" s="150">
        <f>AR26</f>
        <v>0</v>
      </c>
      <c r="K26" s="150">
        <f t="shared" si="8"/>
        <v>0</v>
      </c>
      <c r="L26" s="150" t="s">
        <v>665</v>
      </c>
      <c r="M26" s="143" t="s">
        <v>71</v>
      </c>
      <c r="N26" s="142" t="s">
        <v>222</v>
      </c>
      <c r="O26" s="142" t="s">
        <v>222</v>
      </c>
      <c r="P26" s="142" t="s">
        <v>222</v>
      </c>
      <c r="Q26" s="142" t="s">
        <v>222</v>
      </c>
      <c r="R26" s="143" t="s">
        <v>71</v>
      </c>
      <c r="S26" s="142" t="s">
        <v>222</v>
      </c>
      <c r="T26" s="142" t="s">
        <v>222</v>
      </c>
      <c r="U26" s="142" t="s">
        <v>222</v>
      </c>
      <c r="V26" s="150">
        <f t="shared" ref="V26" si="22">BD26</f>
        <v>0</v>
      </c>
      <c r="W26" s="149">
        <f t="shared" si="12"/>
        <v>0</v>
      </c>
      <c r="X26" s="150">
        <f>BF26</f>
        <v>0</v>
      </c>
      <c r="Y26" s="142" t="s">
        <v>222</v>
      </c>
      <c r="Z26" s="142" t="s">
        <v>222</v>
      </c>
      <c r="AA26" s="487" t="s">
        <v>222</v>
      </c>
      <c r="AB26" s="142" t="s">
        <v>222</v>
      </c>
      <c r="AC26" s="152">
        <f t="shared" si="21"/>
        <v>0</v>
      </c>
      <c r="AD26" s="149">
        <f t="shared" si="21"/>
        <v>0</v>
      </c>
      <c r="AE26" s="150">
        <f t="shared" si="21"/>
        <v>0</v>
      </c>
      <c r="AF26" s="150">
        <f t="shared" si="21"/>
        <v>0</v>
      </c>
      <c r="AG26" s="150">
        <f t="shared" si="21"/>
        <v>0</v>
      </c>
      <c r="AH26" s="152">
        <f t="shared" si="21"/>
        <v>0</v>
      </c>
      <c r="AI26" s="152">
        <f t="shared" si="21"/>
        <v>0</v>
      </c>
      <c r="AK26" s="318">
        <v>7</v>
      </c>
      <c r="AL26" s="318">
        <v>3</v>
      </c>
      <c r="AM26" s="318">
        <v>0</v>
      </c>
      <c r="AN26" s="324"/>
      <c r="AO26" s="325">
        <v>0</v>
      </c>
      <c r="AP26" s="320">
        <v>0</v>
      </c>
      <c r="AQ26" s="320">
        <v>0</v>
      </c>
      <c r="AR26" s="320">
        <v>0</v>
      </c>
      <c r="AS26" s="321">
        <v>0</v>
      </c>
      <c r="AT26" s="321"/>
      <c r="AU26" s="321"/>
      <c r="AV26" s="323"/>
      <c r="AW26" s="323"/>
      <c r="AX26" s="323"/>
      <c r="AY26" s="323"/>
      <c r="AZ26" s="323"/>
      <c r="BA26" s="347"/>
      <c r="BB26" s="347"/>
      <c r="BC26" s="347"/>
      <c r="BD26" s="321">
        <v>0</v>
      </c>
      <c r="BE26" s="320">
        <v>0</v>
      </c>
      <c r="BF26" s="321">
        <v>0</v>
      </c>
      <c r="BG26" s="344"/>
      <c r="BH26" s="344"/>
      <c r="BI26" s="344"/>
      <c r="BJ26" s="345"/>
      <c r="BK26" s="320">
        <v>0</v>
      </c>
      <c r="BL26" s="321">
        <v>0</v>
      </c>
      <c r="BM26" s="321">
        <v>0</v>
      </c>
      <c r="BN26" s="320">
        <v>0</v>
      </c>
      <c r="BO26" s="348">
        <v>0</v>
      </c>
      <c r="BP26" s="348">
        <v>0</v>
      </c>
      <c r="BQ26" s="348">
        <v>0</v>
      </c>
    </row>
    <row r="27" spans="1:69" s="50" customFormat="1" ht="21.5" customHeight="1">
      <c r="A27" s="614"/>
      <c r="B27" s="97" t="s">
        <v>81</v>
      </c>
      <c r="C27" s="143" t="s">
        <v>71</v>
      </c>
      <c r="D27" s="150">
        <f t="shared" si="19"/>
        <v>0</v>
      </c>
      <c r="E27" s="150">
        <f t="shared" si="19"/>
        <v>0</v>
      </c>
      <c r="F27" s="144" t="s">
        <v>71</v>
      </c>
      <c r="G27" s="142" t="s">
        <v>71</v>
      </c>
      <c r="H27" s="149">
        <f>AP27</f>
        <v>0</v>
      </c>
      <c r="I27" s="150">
        <f t="shared" si="20"/>
        <v>0</v>
      </c>
      <c r="J27" s="150">
        <f>AR27</f>
        <v>0</v>
      </c>
      <c r="K27" s="150">
        <f t="shared" si="8"/>
        <v>0</v>
      </c>
      <c r="L27" s="150" t="s">
        <v>665</v>
      </c>
      <c r="M27" s="143" t="s">
        <v>71</v>
      </c>
      <c r="N27" s="142" t="s">
        <v>222</v>
      </c>
      <c r="O27" s="142" t="s">
        <v>222</v>
      </c>
      <c r="P27" s="142" t="s">
        <v>222</v>
      </c>
      <c r="Q27" s="142" t="s">
        <v>222</v>
      </c>
      <c r="R27" s="143" t="s">
        <v>71</v>
      </c>
      <c r="S27" s="142" t="s">
        <v>222</v>
      </c>
      <c r="T27" s="142" t="s">
        <v>222</v>
      </c>
      <c r="U27" s="142" t="s">
        <v>222</v>
      </c>
      <c r="V27" s="142" t="s">
        <v>71</v>
      </c>
      <c r="W27" s="143">
        <f t="shared" si="12"/>
        <v>0</v>
      </c>
      <c r="X27" s="142" t="s">
        <v>71</v>
      </c>
      <c r="Y27" s="142" t="s">
        <v>222</v>
      </c>
      <c r="Z27" s="142" t="s">
        <v>222</v>
      </c>
      <c r="AA27" s="487" t="s">
        <v>222</v>
      </c>
      <c r="AB27" s="142" t="s">
        <v>222</v>
      </c>
      <c r="AC27" s="152">
        <f t="shared" si="21"/>
        <v>0</v>
      </c>
      <c r="AD27" s="143" t="s">
        <v>71</v>
      </c>
      <c r="AE27" s="142" t="s">
        <v>71</v>
      </c>
      <c r="AF27" s="150">
        <f t="shared" si="21"/>
        <v>0</v>
      </c>
      <c r="AG27" s="150">
        <f t="shared" si="21"/>
        <v>0</v>
      </c>
      <c r="AH27" s="152">
        <f t="shared" si="21"/>
        <v>0</v>
      </c>
      <c r="AI27" s="152">
        <f t="shared" si="21"/>
        <v>0</v>
      </c>
      <c r="AK27" s="323"/>
      <c r="AL27" s="318">
        <v>0</v>
      </c>
      <c r="AM27" s="318">
        <v>0</v>
      </c>
      <c r="AN27" s="324"/>
      <c r="AO27" s="319"/>
      <c r="AP27" s="320">
        <v>0</v>
      </c>
      <c r="AQ27" s="320">
        <v>0</v>
      </c>
      <c r="AR27" s="320">
        <v>0</v>
      </c>
      <c r="AS27" s="321">
        <v>0</v>
      </c>
      <c r="AT27" s="321"/>
      <c r="AU27" s="321"/>
      <c r="AV27" s="323"/>
      <c r="AW27" s="323"/>
      <c r="AX27" s="323"/>
      <c r="AY27" s="323"/>
      <c r="AZ27" s="323"/>
      <c r="BA27" s="347"/>
      <c r="BB27" s="347"/>
      <c r="BC27" s="347"/>
      <c r="BD27" s="323"/>
      <c r="BE27" s="502"/>
      <c r="BF27" s="323"/>
      <c r="BG27" s="323"/>
      <c r="BH27" s="323"/>
      <c r="BI27" s="323"/>
      <c r="BJ27" s="347"/>
      <c r="BK27" s="320">
        <v>0</v>
      </c>
      <c r="BL27" s="347"/>
      <c r="BM27" s="347"/>
      <c r="BN27" s="320">
        <v>0</v>
      </c>
      <c r="BO27" s="321">
        <v>0</v>
      </c>
      <c r="BP27" s="321">
        <v>0</v>
      </c>
      <c r="BQ27" s="320">
        <v>0</v>
      </c>
    </row>
    <row r="28" spans="1:69" s="50" customFormat="1" ht="21.5" customHeight="1" thickBot="1">
      <c r="A28" s="615"/>
      <c r="B28" s="98" t="s">
        <v>75</v>
      </c>
      <c r="C28" s="147" t="s">
        <v>71</v>
      </c>
      <c r="D28" s="153">
        <f t="shared" si="19"/>
        <v>0</v>
      </c>
      <c r="E28" s="153">
        <f t="shared" si="19"/>
        <v>0</v>
      </c>
      <c r="F28" s="145" t="s">
        <v>71</v>
      </c>
      <c r="G28" s="146" t="s">
        <v>71</v>
      </c>
      <c r="H28" s="154">
        <f>AP28</f>
        <v>0</v>
      </c>
      <c r="I28" s="153">
        <f t="shared" si="20"/>
        <v>0</v>
      </c>
      <c r="J28" s="153">
        <f>AR28</f>
        <v>0</v>
      </c>
      <c r="K28" s="153">
        <f t="shared" si="8"/>
        <v>0</v>
      </c>
      <c r="L28" s="153" t="s">
        <v>665</v>
      </c>
      <c r="M28" s="147" t="s">
        <v>71</v>
      </c>
      <c r="N28" s="146" t="s">
        <v>222</v>
      </c>
      <c r="O28" s="146" t="s">
        <v>222</v>
      </c>
      <c r="P28" s="146" t="s">
        <v>222</v>
      </c>
      <c r="Q28" s="146" t="s">
        <v>222</v>
      </c>
      <c r="R28" s="147" t="s">
        <v>71</v>
      </c>
      <c r="S28" s="146" t="s">
        <v>222</v>
      </c>
      <c r="T28" s="146" t="s">
        <v>222</v>
      </c>
      <c r="U28" s="146" t="s">
        <v>222</v>
      </c>
      <c r="V28" s="146" t="s">
        <v>71</v>
      </c>
      <c r="W28" s="147">
        <f t="shared" si="12"/>
        <v>0</v>
      </c>
      <c r="X28" s="146" t="s">
        <v>71</v>
      </c>
      <c r="Y28" s="146" t="s">
        <v>222</v>
      </c>
      <c r="Z28" s="146" t="s">
        <v>222</v>
      </c>
      <c r="AA28" s="148" t="s">
        <v>222</v>
      </c>
      <c r="AB28" s="146" t="s">
        <v>222</v>
      </c>
      <c r="AC28" s="155">
        <f t="shared" si="21"/>
        <v>0</v>
      </c>
      <c r="AD28" s="147" t="s">
        <v>71</v>
      </c>
      <c r="AE28" s="146" t="s">
        <v>71</v>
      </c>
      <c r="AF28" s="153">
        <f t="shared" si="21"/>
        <v>0</v>
      </c>
      <c r="AG28" s="153">
        <f t="shared" si="21"/>
        <v>0</v>
      </c>
      <c r="AH28" s="155">
        <f t="shared" si="21"/>
        <v>0</v>
      </c>
      <c r="AI28" s="155">
        <f t="shared" si="21"/>
        <v>0</v>
      </c>
      <c r="AK28" s="330"/>
      <c r="AL28" s="331">
        <v>0</v>
      </c>
      <c r="AM28" s="318">
        <v>0</v>
      </c>
      <c r="AN28" s="333"/>
      <c r="AO28" s="334"/>
      <c r="AP28" s="335">
        <v>0</v>
      </c>
      <c r="AQ28" s="335">
        <v>0</v>
      </c>
      <c r="AR28" s="335">
        <v>0</v>
      </c>
      <c r="AS28" s="336">
        <v>0</v>
      </c>
      <c r="AT28" s="336"/>
      <c r="AU28" s="336"/>
      <c r="AV28" s="330"/>
      <c r="AW28" s="330"/>
      <c r="AX28" s="330"/>
      <c r="AY28" s="330"/>
      <c r="AZ28" s="330"/>
      <c r="BA28" s="330"/>
      <c r="BB28" s="330"/>
      <c r="BC28" s="330"/>
      <c r="BD28" s="337"/>
      <c r="BE28" s="503"/>
      <c r="BF28" s="330"/>
      <c r="BG28" s="330"/>
      <c r="BH28" s="330"/>
      <c r="BI28" s="330"/>
      <c r="BJ28" s="330"/>
      <c r="BK28" s="335">
        <v>0</v>
      </c>
      <c r="BL28" s="330"/>
      <c r="BM28" s="330"/>
      <c r="BN28" s="336">
        <v>0</v>
      </c>
      <c r="BO28" s="336">
        <v>0</v>
      </c>
      <c r="BP28" s="336">
        <v>0</v>
      </c>
      <c r="BQ28" s="335">
        <v>0</v>
      </c>
    </row>
    <row r="29" spans="1:69" s="50" customFormat="1" ht="21.5" customHeight="1" thickTop="1">
      <c r="A29" s="613" t="s">
        <v>206</v>
      </c>
      <c r="B29" s="263" t="s">
        <v>82</v>
      </c>
      <c r="C29" s="264">
        <f>AK29</f>
        <v>84</v>
      </c>
      <c r="D29" s="265">
        <f t="shared" ref="D29:E29" si="23">AL29</f>
        <v>21</v>
      </c>
      <c r="E29" s="265">
        <f t="shared" si="23"/>
        <v>1</v>
      </c>
      <c r="F29" s="266" t="s">
        <v>71</v>
      </c>
      <c r="G29" s="265">
        <f>AO29</f>
        <v>1</v>
      </c>
      <c r="H29" s="267" t="s">
        <v>71</v>
      </c>
      <c r="I29" s="150">
        <f t="shared" si="20"/>
        <v>0</v>
      </c>
      <c r="J29" s="142" t="s">
        <v>71</v>
      </c>
      <c r="K29" s="150">
        <f t="shared" si="8"/>
        <v>0</v>
      </c>
      <c r="L29" s="150" t="s">
        <v>665</v>
      </c>
      <c r="M29" s="143" t="s">
        <v>71</v>
      </c>
      <c r="N29" s="142" t="s">
        <v>222</v>
      </c>
      <c r="O29" s="142" t="s">
        <v>222</v>
      </c>
      <c r="P29" s="268" t="s">
        <v>222</v>
      </c>
      <c r="Q29" s="268" t="s">
        <v>222</v>
      </c>
      <c r="R29" s="264">
        <f>AZ29</f>
        <v>0</v>
      </c>
      <c r="S29" s="268" t="s">
        <v>222</v>
      </c>
      <c r="T29" s="268" t="s">
        <v>222</v>
      </c>
      <c r="U29" s="268" t="s">
        <v>222</v>
      </c>
      <c r="V29" s="268" t="s">
        <v>71</v>
      </c>
      <c r="W29" s="267">
        <f t="shared" si="12"/>
        <v>0</v>
      </c>
      <c r="X29" s="268" t="s">
        <v>71</v>
      </c>
      <c r="Y29" s="268" t="s">
        <v>222</v>
      </c>
      <c r="Z29" s="268" t="s">
        <v>222</v>
      </c>
      <c r="AA29" s="488" t="s">
        <v>222</v>
      </c>
      <c r="AB29" s="268" t="s">
        <v>222</v>
      </c>
      <c r="AC29" s="269">
        <f t="shared" ref="AC29:AI32" si="24">BK29</f>
        <v>0</v>
      </c>
      <c r="AD29" s="264">
        <f t="shared" si="24"/>
        <v>0</v>
      </c>
      <c r="AE29" s="265">
        <f t="shared" si="24"/>
        <v>0</v>
      </c>
      <c r="AF29" s="265">
        <f t="shared" si="24"/>
        <v>0</v>
      </c>
      <c r="AG29" s="265">
        <f t="shared" si="24"/>
        <v>0</v>
      </c>
      <c r="AH29" s="269">
        <f t="shared" si="24"/>
        <v>0</v>
      </c>
      <c r="AI29" s="269">
        <f t="shared" si="24"/>
        <v>0</v>
      </c>
      <c r="AK29" s="318">
        <v>84</v>
      </c>
      <c r="AL29" s="318">
        <v>21</v>
      </c>
      <c r="AM29" s="349">
        <v>1</v>
      </c>
      <c r="AN29" s="339"/>
      <c r="AO29" s="350">
        <v>1</v>
      </c>
      <c r="AP29" s="326"/>
      <c r="AQ29" s="320">
        <v>0</v>
      </c>
      <c r="AR29" s="323"/>
      <c r="AS29" s="341">
        <v>0</v>
      </c>
      <c r="AT29" s="341"/>
      <c r="AU29" s="341"/>
      <c r="AV29" s="343"/>
      <c r="AW29" s="343"/>
      <c r="AX29" s="343"/>
      <c r="AY29" s="343"/>
      <c r="AZ29" s="341">
        <v>0</v>
      </c>
      <c r="BA29" s="342"/>
      <c r="BB29" s="342"/>
      <c r="BC29" s="342"/>
      <c r="BD29" s="344"/>
      <c r="BE29" s="504">
        <v>0</v>
      </c>
      <c r="BF29" s="344"/>
      <c r="BG29" s="344"/>
      <c r="BH29" s="344"/>
      <c r="BI29" s="344"/>
      <c r="BJ29" s="345"/>
      <c r="BK29" s="320">
        <v>0</v>
      </c>
      <c r="BL29" s="341">
        <v>0</v>
      </c>
      <c r="BM29" s="341">
        <v>0</v>
      </c>
      <c r="BN29" s="320">
        <v>0</v>
      </c>
      <c r="BO29" s="351">
        <v>0</v>
      </c>
      <c r="BP29" s="351">
        <v>0</v>
      </c>
      <c r="BQ29" s="351">
        <v>0</v>
      </c>
    </row>
    <row r="30" spans="1:69" s="50" customFormat="1" ht="21.5" customHeight="1">
      <c r="A30" s="614"/>
      <c r="B30" s="97" t="s">
        <v>80</v>
      </c>
      <c r="C30" s="149">
        <f t="shared" ref="C30:E32" si="25">AK30</f>
        <v>97</v>
      </c>
      <c r="D30" s="150">
        <f t="shared" si="25"/>
        <v>26</v>
      </c>
      <c r="E30" s="150">
        <f t="shared" si="25"/>
        <v>2</v>
      </c>
      <c r="F30" s="144" t="s">
        <v>71</v>
      </c>
      <c r="G30" s="150">
        <f>AO30</f>
        <v>1</v>
      </c>
      <c r="H30" s="149">
        <f>AP30</f>
        <v>0</v>
      </c>
      <c r="I30" s="150">
        <f t="shared" si="20"/>
        <v>0</v>
      </c>
      <c r="J30" s="150">
        <f>AR30</f>
        <v>0</v>
      </c>
      <c r="K30" s="150">
        <f t="shared" si="8"/>
        <v>0</v>
      </c>
      <c r="L30" s="150" t="s">
        <v>665</v>
      </c>
      <c r="M30" s="143" t="s">
        <v>71</v>
      </c>
      <c r="N30" s="142" t="s">
        <v>222</v>
      </c>
      <c r="O30" s="142" t="s">
        <v>222</v>
      </c>
      <c r="P30" s="142" t="s">
        <v>222</v>
      </c>
      <c r="Q30" s="142" t="s">
        <v>222</v>
      </c>
      <c r="R30" s="143" t="s">
        <v>71</v>
      </c>
      <c r="S30" s="142" t="s">
        <v>222</v>
      </c>
      <c r="T30" s="142" t="s">
        <v>222</v>
      </c>
      <c r="U30" s="142" t="s">
        <v>222</v>
      </c>
      <c r="V30" s="150">
        <f t="shared" ref="V30" si="26">BD30</f>
        <v>0</v>
      </c>
      <c r="W30" s="149">
        <f t="shared" si="12"/>
        <v>2</v>
      </c>
      <c r="X30" s="150">
        <f>BF30</f>
        <v>0</v>
      </c>
      <c r="Y30" s="142" t="s">
        <v>222</v>
      </c>
      <c r="Z30" s="142" t="s">
        <v>222</v>
      </c>
      <c r="AA30" s="487" t="s">
        <v>222</v>
      </c>
      <c r="AB30" s="142" t="s">
        <v>222</v>
      </c>
      <c r="AC30" s="152">
        <f t="shared" si="24"/>
        <v>0</v>
      </c>
      <c r="AD30" s="149">
        <f t="shared" si="24"/>
        <v>0</v>
      </c>
      <c r="AE30" s="150">
        <f t="shared" si="24"/>
        <v>0</v>
      </c>
      <c r="AF30" s="150">
        <f t="shared" si="24"/>
        <v>0</v>
      </c>
      <c r="AG30" s="150">
        <f t="shared" si="24"/>
        <v>0</v>
      </c>
      <c r="AH30" s="152">
        <f t="shared" si="24"/>
        <v>0</v>
      </c>
      <c r="AI30" s="152">
        <f t="shared" si="24"/>
        <v>0</v>
      </c>
      <c r="AK30" s="318">
        <v>97</v>
      </c>
      <c r="AL30" s="318">
        <v>26</v>
      </c>
      <c r="AM30" s="318">
        <v>2</v>
      </c>
      <c r="AN30" s="324"/>
      <c r="AO30" s="325">
        <v>1</v>
      </c>
      <c r="AP30" s="320">
        <v>0</v>
      </c>
      <c r="AQ30" s="320">
        <v>0</v>
      </c>
      <c r="AR30" s="462">
        <v>0</v>
      </c>
      <c r="AS30" s="321">
        <v>0</v>
      </c>
      <c r="AT30" s="321"/>
      <c r="AU30" s="321"/>
      <c r="AV30" s="323"/>
      <c r="AW30" s="323"/>
      <c r="AX30" s="323"/>
      <c r="AY30" s="323"/>
      <c r="AZ30" s="323"/>
      <c r="BA30" s="347"/>
      <c r="BB30" s="347"/>
      <c r="BC30" s="347"/>
      <c r="BD30" s="321">
        <v>0</v>
      </c>
      <c r="BE30" s="320">
        <v>2</v>
      </c>
      <c r="BF30" s="321">
        <v>0</v>
      </c>
      <c r="BG30" s="344"/>
      <c r="BH30" s="344"/>
      <c r="BI30" s="344"/>
      <c r="BJ30" s="345"/>
      <c r="BK30" s="320">
        <v>0</v>
      </c>
      <c r="BL30" s="321">
        <v>0</v>
      </c>
      <c r="BM30" s="321">
        <v>0</v>
      </c>
      <c r="BN30" s="320">
        <v>0</v>
      </c>
      <c r="BO30" s="320">
        <v>0</v>
      </c>
      <c r="BP30" s="320">
        <v>0</v>
      </c>
      <c r="BQ30" s="320">
        <v>0</v>
      </c>
    </row>
    <row r="31" spans="1:69" s="50" customFormat="1" ht="21.5" customHeight="1">
      <c r="A31" s="614"/>
      <c r="B31" s="97" t="s">
        <v>81</v>
      </c>
      <c r="C31" s="143" t="s">
        <v>71</v>
      </c>
      <c r="D31" s="150">
        <f t="shared" si="25"/>
        <v>0</v>
      </c>
      <c r="E31" s="150">
        <f t="shared" si="25"/>
        <v>0</v>
      </c>
      <c r="F31" s="144" t="s">
        <v>71</v>
      </c>
      <c r="G31" s="142" t="s">
        <v>71</v>
      </c>
      <c r="H31" s="149">
        <f>AP31</f>
        <v>0</v>
      </c>
      <c r="I31" s="150">
        <f t="shared" si="20"/>
        <v>0</v>
      </c>
      <c r="J31" s="150">
        <f>AR31</f>
        <v>0</v>
      </c>
      <c r="K31" s="150">
        <f t="shared" si="8"/>
        <v>0</v>
      </c>
      <c r="L31" s="150" t="s">
        <v>665</v>
      </c>
      <c r="M31" s="143" t="s">
        <v>71</v>
      </c>
      <c r="N31" s="142" t="s">
        <v>222</v>
      </c>
      <c r="O31" s="142" t="s">
        <v>222</v>
      </c>
      <c r="P31" s="142" t="s">
        <v>222</v>
      </c>
      <c r="Q31" s="142" t="s">
        <v>222</v>
      </c>
      <c r="R31" s="143" t="s">
        <v>71</v>
      </c>
      <c r="S31" s="142" t="s">
        <v>222</v>
      </c>
      <c r="T31" s="142" t="s">
        <v>222</v>
      </c>
      <c r="U31" s="142" t="s">
        <v>222</v>
      </c>
      <c r="V31" s="142" t="s">
        <v>71</v>
      </c>
      <c r="W31" s="143">
        <f t="shared" si="12"/>
        <v>0</v>
      </c>
      <c r="X31" s="142" t="s">
        <v>71</v>
      </c>
      <c r="Y31" s="142" t="s">
        <v>222</v>
      </c>
      <c r="Z31" s="142" t="s">
        <v>222</v>
      </c>
      <c r="AA31" s="487" t="s">
        <v>222</v>
      </c>
      <c r="AB31" s="142" t="s">
        <v>222</v>
      </c>
      <c r="AC31" s="152">
        <f t="shared" si="24"/>
        <v>0</v>
      </c>
      <c r="AD31" s="143" t="s">
        <v>71</v>
      </c>
      <c r="AE31" s="142" t="s">
        <v>71</v>
      </c>
      <c r="AF31" s="150">
        <f t="shared" si="24"/>
        <v>0</v>
      </c>
      <c r="AG31" s="150">
        <f t="shared" si="24"/>
        <v>0</v>
      </c>
      <c r="AH31" s="152">
        <f t="shared" si="24"/>
        <v>0</v>
      </c>
      <c r="AI31" s="152">
        <f t="shared" si="24"/>
        <v>0</v>
      </c>
      <c r="AK31" s="323"/>
      <c r="AL31" s="318">
        <v>0</v>
      </c>
      <c r="AM31" s="318">
        <v>0</v>
      </c>
      <c r="AN31" s="324"/>
      <c r="AO31" s="319"/>
      <c r="AP31" s="320">
        <v>0</v>
      </c>
      <c r="AQ31" s="320">
        <v>0</v>
      </c>
      <c r="AR31" s="320">
        <v>0</v>
      </c>
      <c r="AS31" s="321">
        <v>0</v>
      </c>
      <c r="AT31" s="321"/>
      <c r="AU31" s="321"/>
      <c r="AV31" s="323"/>
      <c r="AW31" s="323"/>
      <c r="AX31" s="323"/>
      <c r="AY31" s="323"/>
      <c r="AZ31" s="323"/>
      <c r="BA31" s="347"/>
      <c r="BB31" s="347"/>
      <c r="BC31" s="347"/>
      <c r="BD31" s="323"/>
      <c r="BE31" s="502"/>
      <c r="BF31" s="323"/>
      <c r="BG31" s="323"/>
      <c r="BH31" s="323"/>
      <c r="BI31" s="323"/>
      <c r="BJ31" s="347"/>
      <c r="BK31" s="320">
        <v>0</v>
      </c>
      <c r="BL31" s="347"/>
      <c r="BM31" s="347"/>
      <c r="BN31" s="320">
        <v>0</v>
      </c>
      <c r="BO31" s="320">
        <v>0</v>
      </c>
      <c r="BP31" s="320">
        <v>0</v>
      </c>
      <c r="BQ31" s="320">
        <v>0</v>
      </c>
    </row>
    <row r="32" spans="1:69" s="50" customFormat="1" ht="21.5" customHeight="1" thickBot="1">
      <c r="A32" s="615"/>
      <c r="B32" s="98" t="s">
        <v>75</v>
      </c>
      <c r="C32" s="147" t="s">
        <v>71</v>
      </c>
      <c r="D32" s="153">
        <f t="shared" si="25"/>
        <v>0</v>
      </c>
      <c r="E32" s="153">
        <f t="shared" si="25"/>
        <v>0</v>
      </c>
      <c r="F32" s="145" t="s">
        <v>71</v>
      </c>
      <c r="G32" s="146" t="s">
        <v>71</v>
      </c>
      <c r="H32" s="154">
        <f>AP32</f>
        <v>0</v>
      </c>
      <c r="I32" s="153">
        <f t="shared" si="20"/>
        <v>0</v>
      </c>
      <c r="J32" s="153">
        <f>AR32</f>
        <v>0</v>
      </c>
      <c r="K32" s="153">
        <f t="shared" si="8"/>
        <v>0</v>
      </c>
      <c r="L32" s="153" t="s">
        <v>665</v>
      </c>
      <c r="M32" s="147" t="s">
        <v>71</v>
      </c>
      <c r="N32" s="146" t="s">
        <v>222</v>
      </c>
      <c r="O32" s="146" t="s">
        <v>222</v>
      </c>
      <c r="P32" s="146" t="s">
        <v>222</v>
      </c>
      <c r="Q32" s="146" t="s">
        <v>222</v>
      </c>
      <c r="R32" s="147" t="s">
        <v>71</v>
      </c>
      <c r="S32" s="146" t="s">
        <v>222</v>
      </c>
      <c r="T32" s="146" t="s">
        <v>222</v>
      </c>
      <c r="U32" s="146" t="s">
        <v>222</v>
      </c>
      <c r="V32" s="146" t="s">
        <v>71</v>
      </c>
      <c r="W32" s="147">
        <f t="shared" si="12"/>
        <v>0</v>
      </c>
      <c r="X32" s="146" t="s">
        <v>71</v>
      </c>
      <c r="Y32" s="146" t="s">
        <v>222</v>
      </c>
      <c r="Z32" s="146" t="s">
        <v>222</v>
      </c>
      <c r="AA32" s="148" t="s">
        <v>222</v>
      </c>
      <c r="AB32" s="146" t="s">
        <v>222</v>
      </c>
      <c r="AC32" s="155">
        <f t="shared" si="24"/>
        <v>0</v>
      </c>
      <c r="AD32" s="147" t="s">
        <v>71</v>
      </c>
      <c r="AE32" s="146" t="s">
        <v>71</v>
      </c>
      <c r="AF32" s="153">
        <f t="shared" si="24"/>
        <v>0</v>
      </c>
      <c r="AG32" s="153">
        <f t="shared" si="24"/>
        <v>0</v>
      </c>
      <c r="AH32" s="155">
        <f t="shared" si="24"/>
        <v>0</v>
      </c>
      <c r="AI32" s="155">
        <f t="shared" si="24"/>
        <v>0</v>
      </c>
      <c r="AK32" s="330"/>
      <c r="AL32" s="331">
        <v>0</v>
      </c>
      <c r="AM32" s="331">
        <v>0</v>
      </c>
      <c r="AN32" s="333"/>
      <c r="AO32" s="334"/>
      <c r="AP32" s="335">
        <v>0</v>
      </c>
      <c r="AQ32" s="335">
        <v>0</v>
      </c>
      <c r="AR32" s="335">
        <v>0</v>
      </c>
      <c r="AS32" s="336">
        <v>0</v>
      </c>
      <c r="AT32" s="336"/>
      <c r="AU32" s="336"/>
      <c r="AV32" s="330"/>
      <c r="AW32" s="330"/>
      <c r="AX32" s="330"/>
      <c r="AY32" s="330"/>
      <c r="AZ32" s="330"/>
      <c r="BA32" s="330"/>
      <c r="BB32" s="330"/>
      <c r="BC32" s="330"/>
      <c r="BD32" s="337"/>
      <c r="BE32" s="503"/>
      <c r="BF32" s="337"/>
      <c r="BG32" s="337"/>
      <c r="BH32" s="337"/>
      <c r="BI32" s="337"/>
      <c r="BJ32" s="330"/>
      <c r="BK32" s="335">
        <v>0</v>
      </c>
      <c r="BL32" s="330"/>
      <c r="BM32" s="330"/>
      <c r="BN32" s="335">
        <v>0</v>
      </c>
      <c r="BO32" s="335">
        <v>0</v>
      </c>
      <c r="BP32" s="335">
        <v>0</v>
      </c>
      <c r="BQ32" s="335">
        <v>0</v>
      </c>
    </row>
    <row r="33" spans="1:69" s="50" customFormat="1" ht="21.5" customHeight="1" thickTop="1">
      <c r="A33" s="614" t="s">
        <v>207</v>
      </c>
      <c r="B33" s="370" t="s">
        <v>115</v>
      </c>
      <c r="C33" s="140">
        <f t="shared" ref="C33:D45" si="27">AK33</f>
        <v>9</v>
      </c>
      <c r="D33" s="156">
        <f>AL33</f>
        <v>1</v>
      </c>
      <c r="E33" s="156">
        <f>AM33</f>
        <v>0</v>
      </c>
      <c r="F33" s="465" t="s">
        <v>71</v>
      </c>
      <c r="G33" s="156">
        <f t="shared" ref="G33:G40" si="28">AO33</f>
        <v>0</v>
      </c>
      <c r="H33" s="140" t="s">
        <v>71</v>
      </c>
      <c r="I33" s="153">
        <f t="shared" si="20"/>
        <v>0</v>
      </c>
      <c r="J33" s="146" t="s">
        <v>71</v>
      </c>
      <c r="K33" s="153">
        <f t="shared" si="8"/>
        <v>0</v>
      </c>
      <c r="L33" s="157" t="s">
        <v>665</v>
      </c>
      <c r="M33" s="154">
        <f t="shared" si="18"/>
        <v>0</v>
      </c>
      <c r="N33" s="146" t="s">
        <v>222</v>
      </c>
      <c r="O33" s="141" t="s">
        <v>222</v>
      </c>
      <c r="P33" s="141" t="s">
        <v>222</v>
      </c>
      <c r="Q33" s="141" t="s">
        <v>222</v>
      </c>
      <c r="R33" s="463">
        <f t="shared" ref="R33:R40" si="29">AZ33</f>
        <v>0</v>
      </c>
      <c r="S33" s="141" t="s">
        <v>222</v>
      </c>
      <c r="T33" s="141" t="s">
        <v>222</v>
      </c>
      <c r="U33" s="141" t="s">
        <v>222</v>
      </c>
      <c r="V33" s="141" t="s">
        <v>71</v>
      </c>
      <c r="W33" s="140">
        <f t="shared" si="12"/>
        <v>0</v>
      </c>
      <c r="X33" s="141" t="s">
        <v>71</v>
      </c>
      <c r="Y33" s="141" t="s">
        <v>222</v>
      </c>
      <c r="Z33" s="141" t="s">
        <v>222</v>
      </c>
      <c r="AA33" s="486" t="s">
        <v>222</v>
      </c>
      <c r="AB33" s="141" t="s">
        <v>222</v>
      </c>
      <c r="AC33" s="157">
        <f t="shared" ref="AC33:AE45" si="30">BK33</f>
        <v>0</v>
      </c>
      <c r="AD33" s="463">
        <f t="shared" ref="AD33:AI45" si="31">BL33</f>
        <v>0</v>
      </c>
      <c r="AE33" s="156">
        <f t="shared" si="31"/>
        <v>0</v>
      </c>
      <c r="AF33" s="156">
        <f t="shared" si="31"/>
        <v>0</v>
      </c>
      <c r="AG33" s="156">
        <f t="shared" si="31"/>
        <v>0</v>
      </c>
      <c r="AH33" s="157">
        <f t="shared" si="31"/>
        <v>0</v>
      </c>
      <c r="AI33" s="157">
        <f t="shared" si="31"/>
        <v>0</v>
      </c>
      <c r="AK33" s="318">
        <v>9</v>
      </c>
      <c r="AL33" s="318">
        <v>1</v>
      </c>
      <c r="AM33" s="318">
        <v>0</v>
      </c>
      <c r="AN33" s="324"/>
      <c r="AO33" s="325">
        <v>0</v>
      </c>
      <c r="AP33" s="326"/>
      <c r="AQ33" s="320">
        <v>0</v>
      </c>
      <c r="AR33" s="323"/>
      <c r="AS33" s="321">
        <v>0</v>
      </c>
      <c r="AT33" s="321"/>
      <c r="AU33" s="321">
        <v>0</v>
      </c>
      <c r="AV33" s="323"/>
      <c r="AW33" s="323"/>
      <c r="AX33" s="323"/>
      <c r="AY33" s="323"/>
      <c r="AZ33" s="321"/>
      <c r="BA33" s="347"/>
      <c r="BB33" s="347"/>
      <c r="BC33" s="347"/>
      <c r="BD33" s="323"/>
      <c r="BE33" s="504">
        <v>0</v>
      </c>
      <c r="BF33" s="323"/>
      <c r="BG33" s="323"/>
      <c r="BH33" s="323"/>
      <c r="BI33" s="323"/>
      <c r="BJ33" s="347"/>
      <c r="BK33" s="320">
        <v>0</v>
      </c>
      <c r="BL33" s="321">
        <v>0</v>
      </c>
      <c r="BM33" s="321">
        <v>0</v>
      </c>
      <c r="BN33" s="320">
        <v>0</v>
      </c>
      <c r="BO33" s="320">
        <v>0</v>
      </c>
      <c r="BP33" s="320">
        <v>0</v>
      </c>
      <c r="BQ33" s="320">
        <v>0</v>
      </c>
    </row>
    <row r="34" spans="1:69" s="50" customFormat="1" ht="21.5" customHeight="1">
      <c r="A34" s="614"/>
      <c r="B34" s="314" t="s">
        <v>83</v>
      </c>
      <c r="C34" s="143">
        <f>AK34</f>
        <v>0</v>
      </c>
      <c r="D34" s="150">
        <f t="shared" si="27"/>
        <v>0</v>
      </c>
      <c r="E34" s="150">
        <f t="shared" ref="E34:E45" si="32">AM34</f>
        <v>0</v>
      </c>
      <c r="F34" s="144" t="s">
        <v>71</v>
      </c>
      <c r="G34" s="150">
        <f t="shared" si="28"/>
        <v>0</v>
      </c>
      <c r="H34" s="143" t="s">
        <v>71</v>
      </c>
      <c r="I34" s="150">
        <f t="shared" si="20"/>
        <v>0</v>
      </c>
      <c r="J34" s="142" t="s">
        <v>71</v>
      </c>
      <c r="K34" s="150">
        <f t="shared" si="8"/>
        <v>0</v>
      </c>
      <c r="L34" s="150" t="s">
        <v>665</v>
      </c>
      <c r="M34" s="149">
        <f t="shared" si="18"/>
        <v>0</v>
      </c>
      <c r="N34" s="142" t="s">
        <v>222</v>
      </c>
      <c r="O34" s="142" t="s">
        <v>222</v>
      </c>
      <c r="P34" s="142" t="s">
        <v>222</v>
      </c>
      <c r="Q34" s="142" t="s">
        <v>222</v>
      </c>
      <c r="R34" s="149">
        <f t="shared" si="29"/>
        <v>0</v>
      </c>
      <c r="S34" s="142" t="s">
        <v>222</v>
      </c>
      <c r="T34" s="142" t="s">
        <v>222</v>
      </c>
      <c r="U34" s="142" t="s">
        <v>222</v>
      </c>
      <c r="V34" s="142" t="s">
        <v>71</v>
      </c>
      <c r="W34" s="143">
        <f t="shared" si="12"/>
        <v>0</v>
      </c>
      <c r="X34" s="142" t="s">
        <v>71</v>
      </c>
      <c r="Y34" s="142" t="s">
        <v>222</v>
      </c>
      <c r="Z34" s="142" t="s">
        <v>222</v>
      </c>
      <c r="AA34" s="487" t="s">
        <v>222</v>
      </c>
      <c r="AB34" s="142" t="s">
        <v>222</v>
      </c>
      <c r="AC34" s="152">
        <f t="shared" si="30"/>
        <v>0</v>
      </c>
      <c r="AD34" s="143" t="s">
        <v>71</v>
      </c>
      <c r="AE34" s="150">
        <f t="shared" si="31"/>
        <v>0</v>
      </c>
      <c r="AF34" s="150">
        <f t="shared" si="31"/>
        <v>0</v>
      </c>
      <c r="AG34" s="150">
        <f t="shared" si="31"/>
        <v>0</v>
      </c>
      <c r="AH34" s="152">
        <f t="shared" si="31"/>
        <v>0</v>
      </c>
      <c r="AI34" s="152">
        <f t="shared" si="31"/>
        <v>0</v>
      </c>
      <c r="AK34" s="373"/>
      <c r="AL34" s="318">
        <v>0</v>
      </c>
      <c r="AM34" s="318">
        <v>0</v>
      </c>
      <c r="AN34" s="324"/>
      <c r="AO34" s="325">
        <v>0</v>
      </c>
      <c r="AP34" s="326"/>
      <c r="AQ34" s="320">
        <v>0</v>
      </c>
      <c r="AR34" s="323"/>
      <c r="AS34" s="321">
        <v>0</v>
      </c>
      <c r="AT34" s="321"/>
      <c r="AU34" s="321">
        <v>0</v>
      </c>
      <c r="AV34" s="323"/>
      <c r="AW34" s="323"/>
      <c r="AX34" s="323"/>
      <c r="AY34" s="323"/>
      <c r="AZ34" s="321">
        <v>0</v>
      </c>
      <c r="BA34" s="347"/>
      <c r="BB34" s="347"/>
      <c r="BC34" s="347"/>
      <c r="BD34" s="323"/>
      <c r="BE34" s="502">
        <v>0</v>
      </c>
      <c r="BF34" s="323"/>
      <c r="BG34" s="323"/>
      <c r="BH34" s="323"/>
      <c r="BI34" s="323"/>
      <c r="BJ34" s="347"/>
      <c r="BK34" s="320">
        <v>0</v>
      </c>
      <c r="BL34" s="347"/>
      <c r="BM34" s="321">
        <v>0</v>
      </c>
      <c r="BN34" s="320">
        <v>0</v>
      </c>
      <c r="BO34" s="320">
        <v>0</v>
      </c>
      <c r="BP34" s="320">
        <v>0</v>
      </c>
      <c r="BQ34" s="320">
        <v>0</v>
      </c>
    </row>
    <row r="35" spans="1:69" s="50" customFormat="1" ht="21.5" customHeight="1">
      <c r="A35" s="614"/>
      <c r="B35" s="313" t="s">
        <v>84</v>
      </c>
      <c r="C35" s="154">
        <f t="shared" si="27"/>
        <v>83</v>
      </c>
      <c r="D35" s="153">
        <f t="shared" si="27"/>
        <v>28</v>
      </c>
      <c r="E35" s="153">
        <f t="shared" si="32"/>
        <v>4</v>
      </c>
      <c r="F35" s="145" t="s">
        <v>71</v>
      </c>
      <c r="G35" s="153">
        <f t="shared" si="28"/>
        <v>0</v>
      </c>
      <c r="H35" s="147" t="s">
        <v>71</v>
      </c>
      <c r="I35" s="153">
        <f t="shared" si="20"/>
        <v>0</v>
      </c>
      <c r="J35" s="146" t="s">
        <v>71</v>
      </c>
      <c r="K35" s="153">
        <f t="shared" si="8"/>
        <v>0</v>
      </c>
      <c r="L35" s="153" t="s">
        <v>665</v>
      </c>
      <c r="M35" s="154">
        <f t="shared" si="18"/>
        <v>0</v>
      </c>
      <c r="N35" s="146" t="s">
        <v>222</v>
      </c>
      <c r="O35" s="146" t="s">
        <v>222</v>
      </c>
      <c r="P35" s="146" t="s">
        <v>222</v>
      </c>
      <c r="Q35" s="146" t="s">
        <v>222</v>
      </c>
      <c r="R35" s="154">
        <f t="shared" si="29"/>
        <v>0</v>
      </c>
      <c r="S35" s="146" t="s">
        <v>222</v>
      </c>
      <c r="T35" s="146" t="s">
        <v>222</v>
      </c>
      <c r="U35" s="146" t="s">
        <v>222</v>
      </c>
      <c r="V35" s="146" t="s">
        <v>71</v>
      </c>
      <c r="W35" s="147">
        <f t="shared" si="12"/>
        <v>4</v>
      </c>
      <c r="X35" s="146" t="s">
        <v>71</v>
      </c>
      <c r="Y35" s="146" t="s">
        <v>222</v>
      </c>
      <c r="Z35" s="146" t="s">
        <v>222</v>
      </c>
      <c r="AA35" s="148" t="s">
        <v>222</v>
      </c>
      <c r="AB35" s="146" t="s">
        <v>222</v>
      </c>
      <c r="AC35" s="155">
        <f t="shared" si="30"/>
        <v>0</v>
      </c>
      <c r="AD35" s="154">
        <f t="shared" si="30"/>
        <v>0</v>
      </c>
      <c r="AE35" s="153">
        <f t="shared" si="31"/>
        <v>0</v>
      </c>
      <c r="AF35" s="153">
        <f t="shared" si="31"/>
        <v>0</v>
      </c>
      <c r="AG35" s="153">
        <f t="shared" si="31"/>
        <v>0</v>
      </c>
      <c r="AH35" s="155">
        <f t="shared" si="31"/>
        <v>0</v>
      </c>
      <c r="AI35" s="155">
        <f t="shared" si="31"/>
        <v>0</v>
      </c>
      <c r="AK35" s="318">
        <v>83</v>
      </c>
      <c r="AL35" s="318">
        <v>28</v>
      </c>
      <c r="AM35" s="318">
        <v>4</v>
      </c>
      <c r="AN35" s="324"/>
      <c r="AO35" s="325">
        <v>0</v>
      </c>
      <c r="AP35" s="326"/>
      <c r="AQ35" s="320">
        <v>0</v>
      </c>
      <c r="AR35" s="323"/>
      <c r="AS35" s="321">
        <v>0</v>
      </c>
      <c r="AT35" s="321"/>
      <c r="AU35" s="321">
        <v>0</v>
      </c>
      <c r="AV35" s="323"/>
      <c r="AW35" s="323"/>
      <c r="AX35" s="323"/>
      <c r="AY35" s="323"/>
      <c r="AZ35" s="321">
        <v>0</v>
      </c>
      <c r="BA35" s="347"/>
      <c r="BB35" s="347"/>
      <c r="BC35" s="347"/>
      <c r="BD35" s="323"/>
      <c r="BE35" s="502">
        <v>4</v>
      </c>
      <c r="BF35" s="323"/>
      <c r="BG35" s="323"/>
      <c r="BH35" s="323"/>
      <c r="BI35" s="323"/>
      <c r="BJ35" s="347"/>
      <c r="BK35" s="320">
        <v>0</v>
      </c>
      <c r="BL35" s="321">
        <v>0</v>
      </c>
      <c r="BM35" s="321">
        <v>0</v>
      </c>
      <c r="BN35" s="320">
        <v>0</v>
      </c>
      <c r="BO35" s="320">
        <v>0</v>
      </c>
      <c r="BP35" s="320">
        <v>0</v>
      </c>
      <c r="BQ35" s="320">
        <v>0</v>
      </c>
    </row>
    <row r="36" spans="1:69" s="50" customFormat="1" ht="21.5" customHeight="1">
      <c r="A36" s="614"/>
      <c r="B36" s="312" t="s">
        <v>67</v>
      </c>
      <c r="C36" s="264">
        <f t="shared" si="27"/>
        <v>0</v>
      </c>
      <c r="D36" s="265">
        <f t="shared" si="27"/>
        <v>0</v>
      </c>
      <c r="E36" s="265">
        <f t="shared" si="32"/>
        <v>0</v>
      </c>
      <c r="F36" s="266" t="s">
        <v>71</v>
      </c>
      <c r="G36" s="265">
        <f t="shared" si="28"/>
        <v>0</v>
      </c>
      <c r="H36" s="264">
        <f t="shared" ref="H36:H45" si="33">AP36</f>
        <v>0</v>
      </c>
      <c r="I36" s="150">
        <f t="shared" si="20"/>
        <v>0</v>
      </c>
      <c r="J36" s="150">
        <f t="shared" ref="J36:J45" si="34">AR36</f>
        <v>0</v>
      </c>
      <c r="K36" s="150">
        <f t="shared" si="8"/>
        <v>0</v>
      </c>
      <c r="L36" s="150" t="s">
        <v>665</v>
      </c>
      <c r="M36" s="149">
        <f t="shared" si="18"/>
        <v>0</v>
      </c>
      <c r="N36" s="268" t="s">
        <v>222</v>
      </c>
      <c r="O36" s="268" t="s">
        <v>222</v>
      </c>
      <c r="P36" s="268" t="s">
        <v>222</v>
      </c>
      <c r="Q36" s="268" t="s">
        <v>222</v>
      </c>
      <c r="R36" s="264">
        <f t="shared" si="29"/>
        <v>0</v>
      </c>
      <c r="S36" s="268" t="s">
        <v>222</v>
      </c>
      <c r="T36" s="268" t="s">
        <v>222</v>
      </c>
      <c r="U36" s="268" t="s">
        <v>222</v>
      </c>
      <c r="V36" s="265">
        <f t="shared" ref="V36:V38" si="35">BD36</f>
        <v>0</v>
      </c>
      <c r="W36" s="264">
        <f t="shared" si="12"/>
        <v>0</v>
      </c>
      <c r="X36" s="265">
        <f>BF36</f>
        <v>0</v>
      </c>
      <c r="Y36" s="268" t="s">
        <v>222</v>
      </c>
      <c r="Z36" s="268" t="s">
        <v>222</v>
      </c>
      <c r="AA36" s="488" t="s">
        <v>222</v>
      </c>
      <c r="AB36" s="268" t="s">
        <v>222</v>
      </c>
      <c r="AC36" s="269">
        <f t="shared" si="30"/>
        <v>0</v>
      </c>
      <c r="AD36" s="264">
        <f t="shared" si="30"/>
        <v>0</v>
      </c>
      <c r="AE36" s="265">
        <f t="shared" si="31"/>
        <v>0</v>
      </c>
      <c r="AF36" s="265">
        <f t="shared" si="31"/>
        <v>0</v>
      </c>
      <c r="AG36" s="265">
        <f t="shared" si="31"/>
        <v>0</v>
      </c>
      <c r="AH36" s="269">
        <f t="shared" si="31"/>
        <v>0</v>
      </c>
      <c r="AI36" s="269">
        <f t="shared" si="31"/>
        <v>0</v>
      </c>
      <c r="AK36" s="318">
        <v>0</v>
      </c>
      <c r="AL36" s="318">
        <v>0</v>
      </c>
      <c r="AM36" s="318">
        <v>0</v>
      </c>
      <c r="AN36" s="324"/>
      <c r="AO36" s="325">
        <v>0</v>
      </c>
      <c r="AP36" s="320">
        <v>0</v>
      </c>
      <c r="AQ36" s="320">
        <v>0</v>
      </c>
      <c r="AR36" s="320">
        <v>0</v>
      </c>
      <c r="AS36" s="321">
        <v>0</v>
      </c>
      <c r="AT36" s="321"/>
      <c r="AU36" s="321">
        <v>0</v>
      </c>
      <c r="AV36" s="323"/>
      <c r="AW36" s="323"/>
      <c r="AX36" s="323"/>
      <c r="AY36" s="323"/>
      <c r="AZ36" s="321">
        <v>0</v>
      </c>
      <c r="BA36" s="347"/>
      <c r="BB36" s="347"/>
      <c r="BC36" s="347"/>
      <c r="BD36" s="321">
        <v>0</v>
      </c>
      <c r="BE36" s="320">
        <v>0</v>
      </c>
      <c r="BF36" s="321">
        <v>0</v>
      </c>
      <c r="BG36" s="323"/>
      <c r="BH36" s="323"/>
      <c r="BI36" s="323"/>
      <c r="BJ36" s="347"/>
      <c r="BK36" s="320">
        <v>0</v>
      </c>
      <c r="BL36" s="352">
        <v>0</v>
      </c>
      <c r="BM36" s="321">
        <v>0</v>
      </c>
      <c r="BN36" s="320">
        <v>0</v>
      </c>
      <c r="BO36" s="320">
        <v>0</v>
      </c>
      <c r="BP36" s="320">
        <v>0</v>
      </c>
      <c r="BQ36" s="320">
        <v>0</v>
      </c>
    </row>
    <row r="37" spans="1:69" s="50" customFormat="1" ht="21.5" customHeight="1">
      <c r="A37" s="614"/>
      <c r="B37" s="315" t="s">
        <v>68</v>
      </c>
      <c r="C37" s="149">
        <f t="shared" si="27"/>
        <v>3</v>
      </c>
      <c r="D37" s="150">
        <f t="shared" si="27"/>
        <v>0</v>
      </c>
      <c r="E37" s="150">
        <f t="shared" si="32"/>
        <v>0</v>
      </c>
      <c r="F37" s="144" t="s">
        <v>71</v>
      </c>
      <c r="G37" s="150">
        <f t="shared" si="28"/>
        <v>0</v>
      </c>
      <c r="H37" s="149">
        <f t="shared" si="33"/>
        <v>0</v>
      </c>
      <c r="I37" s="150">
        <f t="shared" si="20"/>
        <v>0</v>
      </c>
      <c r="J37" s="150">
        <f t="shared" si="34"/>
        <v>0</v>
      </c>
      <c r="K37" s="150">
        <f t="shared" si="8"/>
        <v>0</v>
      </c>
      <c r="L37" s="150" t="s">
        <v>665</v>
      </c>
      <c r="M37" s="149">
        <f t="shared" si="18"/>
        <v>0</v>
      </c>
      <c r="N37" s="142" t="s">
        <v>222</v>
      </c>
      <c r="O37" s="142" t="s">
        <v>222</v>
      </c>
      <c r="P37" s="142" t="s">
        <v>222</v>
      </c>
      <c r="Q37" s="142" t="s">
        <v>222</v>
      </c>
      <c r="R37" s="149">
        <f t="shared" si="29"/>
        <v>0</v>
      </c>
      <c r="S37" s="142" t="s">
        <v>222</v>
      </c>
      <c r="T37" s="142" t="s">
        <v>222</v>
      </c>
      <c r="U37" s="142" t="s">
        <v>222</v>
      </c>
      <c r="V37" s="150">
        <f t="shared" si="35"/>
        <v>0</v>
      </c>
      <c r="W37" s="149">
        <f t="shared" si="12"/>
        <v>0</v>
      </c>
      <c r="X37" s="150">
        <f>BF37</f>
        <v>0</v>
      </c>
      <c r="Y37" s="142" t="s">
        <v>222</v>
      </c>
      <c r="Z37" s="142" t="s">
        <v>222</v>
      </c>
      <c r="AA37" s="487" t="s">
        <v>222</v>
      </c>
      <c r="AB37" s="142" t="s">
        <v>222</v>
      </c>
      <c r="AC37" s="152">
        <f t="shared" si="30"/>
        <v>0</v>
      </c>
      <c r="AD37" s="149">
        <f t="shared" si="30"/>
        <v>0</v>
      </c>
      <c r="AE37" s="150">
        <f t="shared" si="31"/>
        <v>0</v>
      </c>
      <c r="AF37" s="150">
        <f t="shared" si="31"/>
        <v>0</v>
      </c>
      <c r="AG37" s="150">
        <f t="shared" si="31"/>
        <v>0</v>
      </c>
      <c r="AH37" s="152">
        <f t="shared" si="31"/>
        <v>0</v>
      </c>
      <c r="AI37" s="152">
        <f t="shared" si="31"/>
        <v>0</v>
      </c>
      <c r="AK37" s="318">
        <v>3</v>
      </c>
      <c r="AL37" s="318">
        <v>0</v>
      </c>
      <c r="AM37" s="318">
        <v>0</v>
      </c>
      <c r="AN37" s="324"/>
      <c r="AO37" s="325">
        <v>0</v>
      </c>
      <c r="AP37" s="320">
        <v>0</v>
      </c>
      <c r="AQ37" s="320">
        <v>0</v>
      </c>
      <c r="AR37" s="320">
        <v>0</v>
      </c>
      <c r="AS37" s="321">
        <v>0</v>
      </c>
      <c r="AT37" s="321"/>
      <c r="AU37" s="321">
        <v>0</v>
      </c>
      <c r="AV37" s="323"/>
      <c r="AW37" s="323"/>
      <c r="AX37" s="323"/>
      <c r="AY37" s="323"/>
      <c r="AZ37" s="321">
        <v>0</v>
      </c>
      <c r="BA37" s="347"/>
      <c r="BB37" s="347"/>
      <c r="BC37" s="347"/>
      <c r="BD37" s="321">
        <v>0</v>
      </c>
      <c r="BE37" s="320">
        <v>0</v>
      </c>
      <c r="BF37" s="321">
        <v>0</v>
      </c>
      <c r="BG37" s="323"/>
      <c r="BH37" s="323"/>
      <c r="BI37" s="323"/>
      <c r="BJ37" s="347"/>
      <c r="BK37" s="320">
        <v>0</v>
      </c>
      <c r="BL37" s="352">
        <v>0</v>
      </c>
      <c r="BM37" s="321">
        <v>0</v>
      </c>
      <c r="BN37" s="320">
        <v>0</v>
      </c>
      <c r="BO37" s="320">
        <v>0</v>
      </c>
      <c r="BP37" s="320">
        <v>0</v>
      </c>
      <c r="BQ37" s="320">
        <v>0</v>
      </c>
    </row>
    <row r="38" spans="1:69" s="50" customFormat="1" ht="21.5" customHeight="1">
      <c r="A38" s="614"/>
      <c r="B38" s="313" t="s">
        <v>69</v>
      </c>
      <c r="C38" s="154">
        <f t="shared" si="27"/>
        <v>0</v>
      </c>
      <c r="D38" s="153">
        <f t="shared" si="27"/>
        <v>0</v>
      </c>
      <c r="E38" s="153">
        <f t="shared" si="32"/>
        <v>0</v>
      </c>
      <c r="F38" s="145" t="s">
        <v>71</v>
      </c>
      <c r="G38" s="153">
        <f t="shared" si="28"/>
        <v>0</v>
      </c>
      <c r="H38" s="154">
        <f t="shared" si="33"/>
        <v>0</v>
      </c>
      <c r="I38" s="153">
        <f t="shared" si="20"/>
        <v>0</v>
      </c>
      <c r="J38" s="153">
        <f t="shared" si="34"/>
        <v>0</v>
      </c>
      <c r="K38" s="153">
        <f t="shared" si="8"/>
        <v>0</v>
      </c>
      <c r="L38" s="153" t="s">
        <v>665</v>
      </c>
      <c r="M38" s="154">
        <f t="shared" si="18"/>
        <v>0</v>
      </c>
      <c r="N38" s="146" t="s">
        <v>222</v>
      </c>
      <c r="O38" s="146" t="s">
        <v>222</v>
      </c>
      <c r="P38" s="146" t="s">
        <v>222</v>
      </c>
      <c r="Q38" s="146" t="s">
        <v>222</v>
      </c>
      <c r="R38" s="154">
        <f t="shared" si="29"/>
        <v>0</v>
      </c>
      <c r="S38" s="146" t="s">
        <v>222</v>
      </c>
      <c r="T38" s="146" t="s">
        <v>222</v>
      </c>
      <c r="U38" s="146" t="s">
        <v>222</v>
      </c>
      <c r="V38" s="153">
        <f t="shared" si="35"/>
        <v>0</v>
      </c>
      <c r="W38" s="154">
        <f t="shared" si="12"/>
        <v>0</v>
      </c>
      <c r="X38" s="153">
        <f>BF38</f>
        <v>0</v>
      </c>
      <c r="Y38" s="146" t="s">
        <v>222</v>
      </c>
      <c r="Z38" s="146" t="s">
        <v>222</v>
      </c>
      <c r="AA38" s="148" t="s">
        <v>222</v>
      </c>
      <c r="AB38" s="146" t="s">
        <v>222</v>
      </c>
      <c r="AC38" s="155">
        <f t="shared" si="30"/>
        <v>0</v>
      </c>
      <c r="AD38" s="154">
        <f t="shared" si="30"/>
        <v>0</v>
      </c>
      <c r="AE38" s="153">
        <f t="shared" si="31"/>
        <v>0</v>
      </c>
      <c r="AF38" s="153">
        <f t="shared" si="31"/>
        <v>0</v>
      </c>
      <c r="AG38" s="153">
        <f t="shared" si="31"/>
        <v>0</v>
      </c>
      <c r="AH38" s="155">
        <f t="shared" si="31"/>
        <v>0</v>
      </c>
      <c r="AI38" s="155">
        <f t="shared" si="31"/>
        <v>0</v>
      </c>
      <c r="AK38" s="318">
        <v>0</v>
      </c>
      <c r="AL38" s="318">
        <v>0</v>
      </c>
      <c r="AM38" s="318">
        <v>0</v>
      </c>
      <c r="AN38" s="324"/>
      <c r="AO38" s="325">
        <v>0</v>
      </c>
      <c r="AP38" s="320">
        <v>0</v>
      </c>
      <c r="AQ38" s="320">
        <v>0</v>
      </c>
      <c r="AR38" s="320">
        <v>0</v>
      </c>
      <c r="AS38" s="321">
        <v>0</v>
      </c>
      <c r="AT38" s="321"/>
      <c r="AU38" s="321">
        <v>0</v>
      </c>
      <c r="AV38" s="323"/>
      <c r="AW38" s="323"/>
      <c r="AX38" s="323"/>
      <c r="AY38" s="323"/>
      <c r="AZ38" s="321">
        <v>0</v>
      </c>
      <c r="BA38" s="347"/>
      <c r="BB38" s="347"/>
      <c r="BC38" s="347"/>
      <c r="BD38" s="321">
        <v>0</v>
      </c>
      <c r="BE38" s="320">
        <v>0</v>
      </c>
      <c r="BF38" s="321">
        <v>0</v>
      </c>
      <c r="BG38" s="323"/>
      <c r="BH38" s="323"/>
      <c r="BI38" s="323"/>
      <c r="BJ38" s="347"/>
      <c r="BK38" s="320">
        <v>0</v>
      </c>
      <c r="BL38" s="353">
        <v>0</v>
      </c>
      <c r="BM38" s="321">
        <v>0</v>
      </c>
      <c r="BN38" s="320">
        <v>0</v>
      </c>
      <c r="BO38" s="320">
        <v>0</v>
      </c>
      <c r="BP38" s="320">
        <v>0</v>
      </c>
      <c r="BQ38" s="320">
        <v>0</v>
      </c>
    </row>
    <row r="39" spans="1:69" s="50" customFormat="1" ht="21.5" customHeight="1">
      <c r="A39" s="614"/>
      <c r="B39" s="312" t="s">
        <v>85</v>
      </c>
      <c r="C39" s="264">
        <f t="shared" si="27"/>
        <v>726</v>
      </c>
      <c r="D39" s="265">
        <f t="shared" si="27"/>
        <v>117</v>
      </c>
      <c r="E39" s="265">
        <f t="shared" si="32"/>
        <v>1</v>
      </c>
      <c r="F39" s="266" t="s">
        <v>71</v>
      </c>
      <c r="G39" s="265">
        <f t="shared" si="28"/>
        <v>0</v>
      </c>
      <c r="H39" s="264">
        <f t="shared" si="33"/>
        <v>0</v>
      </c>
      <c r="I39" s="150">
        <f t="shared" si="20"/>
        <v>0</v>
      </c>
      <c r="J39" s="150">
        <f t="shared" si="34"/>
        <v>0</v>
      </c>
      <c r="K39" s="150">
        <f t="shared" si="8"/>
        <v>0</v>
      </c>
      <c r="L39" s="150" t="s">
        <v>665</v>
      </c>
      <c r="M39" s="149">
        <f t="shared" si="18"/>
        <v>0</v>
      </c>
      <c r="N39" s="142" t="s">
        <v>222</v>
      </c>
      <c r="O39" s="268" t="s">
        <v>222</v>
      </c>
      <c r="P39" s="268" t="s">
        <v>222</v>
      </c>
      <c r="Q39" s="268" t="s">
        <v>222</v>
      </c>
      <c r="R39" s="264">
        <f t="shared" si="29"/>
        <v>0</v>
      </c>
      <c r="S39" s="268" t="s">
        <v>222</v>
      </c>
      <c r="T39" s="268" t="s">
        <v>222</v>
      </c>
      <c r="U39" s="268" t="s">
        <v>222</v>
      </c>
      <c r="V39" s="268" t="s">
        <v>71</v>
      </c>
      <c r="W39" s="267">
        <f t="shared" si="12"/>
        <v>0</v>
      </c>
      <c r="X39" s="268" t="s">
        <v>71</v>
      </c>
      <c r="Y39" s="268" t="s">
        <v>222</v>
      </c>
      <c r="Z39" s="268" t="s">
        <v>222</v>
      </c>
      <c r="AA39" s="488" t="s">
        <v>222</v>
      </c>
      <c r="AB39" s="268" t="s">
        <v>222</v>
      </c>
      <c r="AC39" s="269">
        <f t="shared" si="30"/>
        <v>1</v>
      </c>
      <c r="AD39" s="264">
        <f t="shared" si="30"/>
        <v>0</v>
      </c>
      <c r="AE39" s="265">
        <f t="shared" si="31"/>
        <v>0</v>
      </c>
      <c r="AF39" s="265">
        <f t="shared" si="31"/>
        <v>0</v>
      </c>
      <c r="AG39" s="265">
        <f t="shared" si="31"/>
        <v>0</v>
      </c>
      <c r="AH39" s="269">
        <f t="shared" si="31"/>
        <v>1</v>
      </c>
      <c r="AI39" s="269">
        <f t="shared" si="31"/>
        <v>0</v>
      </c>
      <c r="AK39" s="318">
        <v>726</v>
      </c>
      <c r="AL39" s="318">
        <v>117</v>
      </c>
      <c r="AM39" s="318">
        <v>1</v>
      </c>
      <c r="AN39" s="324"/>
      <c r="AO39" s="325">
        <v>0</v>
      </c>
      <c r="AP39" s="320">
        <v>0</v>
      </c>
      <c r="AQ39" s="320">
        <v>0</v>
      </c>
      <c r="AR39" s="320">
        <v>0</v>
      </c>
      <c r="AS39" s="321">
        <v>0</v>
      </c>
      <c r="AT39" s="321"/>
      <c r="AU39" s="321">
        <v>0</v>
      </c>
      <c r="AV39" s="323"/>
      <c r="AW39" s="323"/>
      <c r="AX39" s="323"/>
      <c r="AY39" s="323"/>
      <c r="AZ39" s="321">
        <v>0</v>
      </c>
      <c r="BA39" s="347"/>
      <c r="BB39" s="347"/>
      <c r="BC39" s="347"/>
      <c r="BD39" s="347"/>
      <c r="BE39" s="502">
        <v>0</v>
      </c>
      <c r="BF39" s="347"/>
      <c r="BG39" s="323"/>
      <c r="BH39" s="323"/>
      <c r="BI39" s="323"/>
      <c r="BJ39" s="347"/>
      <c r="BK39" s="320">
        <v>1</v>
      </c>
      <c r="BL39" s="321">
        <v>0</v>
      </c>
      <c r="BM39" s="321">
        <v>0</v>
      </c>
      <c r="BN39" s="320">
        <v>0</v>
      </c>
      <c r="BO39" s="320">
        <v>0</v>
      </c>
      <c r="BP39" s="320">
        <v>1</v>
      </c>
      <c r="BQ39" s="320">
        <v>0</v>
      </c>
    </row>
    <row r="40" spans="1:69" s="50" customFormat="1" ht="21.5" customHeight="1">
      <c r="A40" s="614"/>
      <c r="B40" s="315" t="s">
        <v>86</v>
      </c>
      <c r="C40" s="149">
        <f t="shared" si="27"/>
        <v>3342</v>
      </c>
      <c r="D40" s="150">
        <f t="shared" si="27"/>
        <v>74</v>
      </c>
      <c r="E40" s="150">
        <f t="shared" si="32"/>
        <v>0</v>
      </c>
      <c r="F40" s="144" t="s">
        <v>71</v>
      </c>
      <c r="G40" s="150">
        <f t="shared" si="28"/>
        <v>0</v>
      </c>
      <c r="H40" s="149">
        <f t="shared" si="33"/>
        <v>0</v>
      </c>
      <c r="I40" s="150">
        <f t="shared" si="20"/>
        <v>0</v>
      </c>
      <c r="J40" s="150">
        <f t="shared" si="34"/>
        <v>0</v>
      </c>
      <c r="K40" s="150">
        <f t="shared" si="8"/>
        <v>0</v>
      </c>
      <c r="L40" s="150" t="s">
        <v>665</v>
      </c>
      <c r="M40" s="149">
        <f t="shared" si="18"/>
        <v>0</v>
      </c>
      <c r="N40" s="142" t="s">
        <v>222</v>
      </c>
      <c r="O40" s="142" t="s">
        <v>222</v>
      </c>
      <c r="P40" s="142" t="s">
        <v>222</v>
      </c>
      <c r="Q40" s="142" t="s">
        <v>222</v>
      </c>
      <c r="R40" s="149">
        <f t="shared" si="29"/>
        <v>0</v>
      </c>
      <c r="S40" s="142" t="s">
        <v>222</v>
      </c>
      <c r="T40" s="142" t="s">
        <v>222</v>
      </c>
      <c r="U40" s="142" t="s">
        <v>222</v>
      </c>
      <c r="V40" s="142" t="s">
        <v>71</v>
      </c>
      <c r="W40" s="143">
        <f t="shared" si="12"/>
        <v>0</v>
      </c>
      <c r="X40" s="142" t="s">
        <v>71</v>
      </c>
      <c r="Y40" s="142" t="s">
        <v>222</v>
      </c>
      <c r="Z40" s="142" t="s">
        <v>222</v>
      </c>
      <c r="AA40" s="487" t="s">
        <v>222</v>
      </c>
      <c r="AB40" s="142" t="s">
        <v>222</v>
      </c>
      <c r="AC40" s="152">
        <f t="shared" si="30"/>
        <v>0</v>
      </c>
      <c r="AD40" s="149">
        <f t="shared" si="30"/>
        <v>0</v>
      </c>
      <c r="AE40" s="150">
        <f t="shared" si="31"/>
        <v>0</v>
      </c>
      <c r="AF40" s="150">
        <f t="shared" si="31"/>
        <v>0</v>
      </c>
      <c r="AG40" s="150">
        <f t="shared" si="31"/>
        <v>0</v>
      </c>
      <c r="AH40" s="152">
        <f t="shared" si="31"/>
        <v>0</v>
      </c>
      <c r="AI40" s="152">
        <f t="shared" si="31"/>
        <v>0</v>
      </c>
      <c r="AK40" s="318">
        <v>3342</v>
      </c>
      <c r="AL40" s="318">
        <v>74</v>
      </c>
      <c r="AM40" s="318">
        <v>0</v>
      </c>
      <c r="AN40" s="324"/>
      <c r="AO40" s="325">
        <v>0</v>
      </c>
      <c r="AP40" s="320">
        <v>0</v>
      </c>
      <c r="AQ40" s="320">
        <v>0</v>
      </c>
      <c r="AR40" s="320">
        <v>0</v>
      </c>
      <c r="AS40" s="321">
        <v>0</v>
      </c>
      <c r="AT40" s="321"/>
      <c r="AU40" s="321">
        <v>0</v>
      </c>
      <c r="AV40" s="323"/>
      <c r="AW40" s="323"/>
      <c r="AX40" s="323"/>
      <c r="AY40" s="323"/>
      <c r="AZ40" s="321">
        <v>0</v>
      </c>
      <c r="BA40" s="347"/>
      <c r="BB40" s="347"/>
      <c r="BC40" s="347"/>
      <c r="BD40" s="347"/>
      <c r="BE40" s="502">
        <v>0</v>
      </c>
      <c r="BF40" s="347"/>
      <c r="BG40" s="323"/>
      <c r="BH40" s="323"/>
      <c r="BI40" s="323"/>
      <c r="BJ40" s="347"/>
      <c r="BK40" s="320">
        <v>0</v>
      </c>
      <c r="BL40" s="354">
        <v>0</v>
      </c>
      <c r="BM40" s="355">
        <v>0</v>
      </c>
      <c r="BN40" s="320">
        <v>0</v>
      </c>
      <c r="BO40" s="320">
        <v>0</v>
      </c>
      <c r="BP40" s="320">
        <v>0</v>
      </c>
      <c r="BQ40" s="320">
        <v>0</v>
      </c>
    </row>
    <row r="41" spans="1:69" s="50" customFormat="1" ht="21.5" customHeight="1">
      <c r="A41" s="614"/>
      <c r="B41" s="313" t="s">
        <v>87</v>
      </c>
      <c r="C41" s="147" t="s">
        <v>71</v>
      </c>
      <c r="D41" s="153">
        <f t="shared" si="27"/>
        <v>0</v>
      </c>
      <c r="E41" s="153">
        <f t="shared" si="32"/>
        <v>0</v>
      </c>
      <c r="F41" s="145" t="s">
        <v>71</v>
      </c>
      <c r="G41" s="146" t="s">
        <v>71</v>
      </c>
      <c r="H41" s="154">
        <f t="shared" si="33"/>
        <v>0</v>
      </c>
      <c r="I41" s="153">
        <f t="shared" si="20"/>
        <v>0</v>
      </c>
      <c r="J41" s="153">
        <f t="shared" si="34"/>
        <v>0</v>
      </c>
      <c r="K41" s="153">
        <f t="shared" si="8"/>
        <v>0</v>
      </c>
      <c r="L41" s="153" t="s">
        <v>665</v>
      </c>
      <c r="M41" s="154">
        <f t="shared" si="18"/>
        <v>0</v>
      </c>
      <c r="N41" s="146" t="s">
        <v>222</v>
      </c>
      <c r="O41" s="146" t="s">
        <v>222</v>
      </c>
      <c r="P41" s="146" t="s">
        <v>222</v>
      </c>
      <c r="Q41" s="146" t="s">
        <v>222</v>
      </c>
      <c r="R41" s="147" t="s">
        <v>71</v>
      </c>
      <c r="S41" s="146" t="s">
        <v>222</v>
      </c>
      <c r="T41" s="146" t="s">
        <v>222</v>
      </c>
      <c r="U41" s="146" t="s">
        <v>222</v>
      </c>
      <c r="V41" s="146" t="s">
        <v>71</v>
      </c>
      <c r="W41" s="147">
        <f t="shared" si="12"/>
        <v>0</v>
      </c>
      <c r="X41" s="146" t="s">
        <v>71</v>
      </c>
      <c r="Y41" s="146" t="s">
        <v>222</v>
      </c>
      <c r="Z41" s="146" t="s">
        <v>222</v>
      </c>
      <c r="AA41" s="148" t="s">
        <v>222</v>
      </c>
      <c r="AB41" s="146" t="s">
        <v>222</v>
      </c>
      <c r="AC41" s="155">
        <f t="shared" si="30"/>
        <v>0</v>
      </c>
      <c r="AD41" s="147" t="s">
        <v>71</v>
      </c>
      <c r="AE41" s="146" t="s">
        <v>71</v>
      </c>
      <c r="AF41" s="153">
        <f t="shared" si="31"/>
        <v>0</v>
      </c>
      <c r="AG41" s="153">
        <f t="shared" si="31"/>
        <v>0</v>
      </c>
      <c r="AH41" s="155">
        <f t="shared" si="31"/>
        <v>0</v>
      </c>
      <c r="AI41" s="155">
        <f t="shared" si="31"/>
        <v>0</v>
      </c>
      <c r="AK41" s="356"/>
      <c r="AL41" s="318">
        <v>0</v>
      </c>
      <c r="AM41" s="332">
        <v>0</v>
      </c>
      <c r="AN41" s="357"/>
      <c r="AO41" s="358"/>
      <c r="AP41" s="348">
        <v>0</v>
      </c>
      <c r="AQ41" s="348">
        <v>0</v>
      </c>
      <c r="AR41" s="348">
        <v>0</v>
      </c>
      <c r="AS41" s="359">
        <v>0</v>
      </c>
      <c r="AT41" s="359"/>
      <c r="AU41" s="359">
        <v>0</v>
      </c>
      <c r="AV41" s="323"/>
      <c r="AW41" s="323"/>
      <c r="AX41" s="323"/>
      <c r="AY41" s="323"/>
      <c r="AZ41" s="347"/>
      <c r="BA41" s="347"/>
      <c r="BB41" s="347"/>
      <c r="BC41" s="347"/>
      <c r="BD41" s="347"/>
      <c r="BE41" s="502">
        <v>0</v>
      </c>
      <c r="BF41" s="347"/>
      <c r="BG41" s="323"/>
      <c r="BH41" s="323"/>
      <c r="BI41" s="323"/>
      <c r="BJ41" s="347"/>
      <c r="BK41" s="348">
        <v>0</v>
      </c>
      <c r="BL41" s="347"/>
      <c r="BM41" s="347"/>
      <c r="BN41" s="320">
        <v>0</v>
      </c>
      <c r="BO41" s="348">
        <v>0</v>
      </c>
      <c r="BP41" s="348">
        <v>0</v>
      </c>
      <c r="BQ41" s="348">
        <v>0</v>
      </c>
    </row>
    <row r="42" spans="1:69" s="50" customFormat="1" ht="21.5" customHeight="1">
      <c r="A42" s="614"/>
      <c r="B42" s="312" t="s">
        <v>88</v>
      </c>
      <c r="C42" s="264">
        <f t="shared" ref="C42:C43" si="36">AK42</f>
        <v>268</v>
      </c>
      <c r="D42" s="265">
        <f t="shared" si="27"/>
        <v>45</v>
      </c>
      <c r="E42" s="265">
        <f t="shared" si="32"/>
        <v>0</v>
      </c>
      <c r="F42" s="266" t="s">
        <v>71</v>
      </c>
      <c r="G42" s="265">
        <f>AO42</f>
        <v>0</v>
      </c>
      <c r="H42" s="149">
        <f t="shared" si="33"/>
        <v>0</v>
      </c>
      <c r="I42" s="150">
        <f t="shared" si="20"/>
        <v>0</v>
      </c>
      <c r="J42" s="150">
        <f t="shared" si="34"/>
        <v>0</v>
      </c>
      <c r="K42" s="150">
        <f t="shared" si="8"/>
        <v>0</v>
      </c>
      <c r="L42" s="150" t="s">
        <v>665</v>
      </c>
      <c r="M42" s="149">
        <f t="shared" si="18"/>
        <v>0</v>
      </c>
      <c r="N42" s="268" t="s">
        <v>222</v>
      </c>
      <c r="O42" s="268" t="s">
        <v>222</v>
      </c>
      <c r="P42" s="268" t="s">
        <v>222</v>
      </c>
      <c r="Q42" s="268" t="s">
        <v>222</v>
      </c>
      <c r="R42" s="264">
        <f t="shared" ref="R42:R43" si="37">AZ42</f>
        <v>0</v>
      </c>
      <c r="S42" s="268" t="s">
        <v>222</v>
      </c>
      <c r="T42" s="268" t="s">
        <v>222</v>
      </c>
      <c r="U42" s="268" t="s">
        <v>222</v>
      </c>
      <c r="V42" s="268" t="s">
        <v>71</v>
      </c>
      <c r="W42" s="267">
        <f t="shared" si="12"/>
        <v>0</v>
      </c>
      <c r="X42" s="268" t="s">
        <v>71</v>
      </c>
      <c r="Y42" s="268" t="s">
        <v>222</v>
      </c>
      <c r="Z42" s="268" t="s">
        <v>222</v>
      </c>
      <c r="AA42" s="488" t="s">
        <v>222</v>
      </c>
      <c r="AB42" s="268" t="s">
        <v>222</v>
      </c>
      <c r="AC42" s="269">
        <f t="shared" si="30"/>
        <v>0</v>
      </c>
      <c r="AD42" s="264">
        <f t="shared" si="30"/>
        <v>0</v>
      </c>
      <c r="AE42" s="265">
        <f t="shared" si="30"/>
        <v>0</v>
      </c>
      <c r="AF42" s="265">
        <f t="shared" si="31"/>
        <v>0</v>
      </c>
      <c r="AG42" s="265">
        <f t="shared" si="31"/>
        <v>0</v>
      </c>
      <c r="AH42" s="269">
        <f t="shared" si="31"/>
        <v>0</v>
      </c>
      <c r="AI42" s="269">
        <f t="shared" si="31"/>
        <v>0</v>
      </c>
      <c r="AK42" s="318">
        <v>268</v>
      </c>
      <c r="AL42" s="318">
        <v>45</v>
      </c>
      <c r="AM42" s="332">
        <v>0</v>
      </c>
      <c r="AN42" s="357"/>
      <c r="AO42" s="360">
        <v>0</v>
      </c>
      <c r="AP42" s="348">
        <v>0</v>
      </c>
      <c r="AQ42" s="348">
        <v>0</v>
      </c>
      <c r="AR42" s="348">
        <v>0</v>
      </c>
      <c r="AS42" s="359">
        <v>0</v>
      </c>
      <c r="AT42" s="359"/>
      <c r="AU42" s="359">
        <v>0</v>
      </c>
      <c r="AV42" s="323"/>
      <c r="AW42" s="323"/>
      <c r="AX42" s="323"/>
      <c r="AY42" s="323"/>
      <c r="AZ42" s="359">
        <v>0</v>
      </c>
      <c r="BA42" s="347"/>
      <c r="BB42" s="347"/>
      <c r="BC42" s="347"/>
      <c r="BD42" s="347"/>
      <c r="BE42" s="502">
        <v>0</v>
      </c>
      <c r="BF42" s="347"/>
      <c r="BG42" s="323"/>
      <c r="BH42" s="323"/>
      <c r="BI42" s="323"/>
      <c r="BJ42" s="347"/>
      <c r="BK42" s="348">
        <v>0</v>
      </c>
      <c r="BL42" s="359">
        <v>0</v>
      </c>
      <c r="BM42" s="320">
        <v>0</v>
      </c>
      <c r="BN42" s="320">
        <v>0</v>
      </c>
      <c r="BO42" s="348">
        <v>0</v>
      </c>
      <c r="BP42" s="348">
        <v>0</v>
      </c>
      <c r="BQ42" s="348">
        <v>0</v>
      </c>
    </row>
    <row r="43" spans="1:69" s="50" customFormat="1" ht="21.5" customHeight="1">
      <c r="A43" s="614"/>
      <c r="B43" s="315" t="s">
        <v>89</v>
      </c>
      <c r="C43" s="149">
        <f t="shared" si="36"/>
        <v>178</v>
      </c>
      <c r="D43" s="150">
        <f t="shared" si="27"/>
        <v>2</v>
      </c>
      <c r="E43" s="150">
        <f t="shared" si="32"/>
        <v>0</v>
      </c>
      <c r="F43" s="144" t="s">
        <v>71</v>
      </c>
      <c r="G43" s="150">
        <f>AO43</f>
        <v>0</v>
      </c>
      <c r="H43" s="149">
        <f t="shared" si="33"/>
        <v>0</v>
      </c>
      <c r="I43" s="150">
        <f t="shared" si="20"/>
        <v>0</v>
      </c>
      <c r="J43" s="150">
        <f t="shared" si="34"/>
        <v>0</v>
      </c>
      <c r="K43" s="150">
        <f t="shared" si="8"/>
        <v>0</v>
      </c>
      <c r="L43" s="150" t="s">
        <v>665</v>
      </c>
      <c r="M43" s="149">
        <f t="shared" si="18"/>
        <v>0</v>
      </c>
      <c r="N43" s="142" t="s">
        <v>222</v>
      </c>
      <c r="O43" s="142" t="s">
        <v>222</v>
      </c>
      <c r="P43" s="142" t="s">
        <v>222</v>
      </c>
      <c r="Q43" s="142" t="s">
        <v>222</v>
      </c>
      <c r="R43" s="149">
        <f t="shared" si="37"/>
        <v>0</v>
      </c>
      <c r="S43" s="142" t="s">
        <v>222</v>
      </c>
      <c r="T43" s="142" t="s">
        <v>222</v>
      </c>
      <c r="U43" s="142" t="s">
        <v>222</v>
      </c>
      <c r="V43" s="142" t="s">
        <v>71</v>
      </c>
      <c r="W43" s="143">
        <f t="shared" si="12"/>
        <v>0</v>
      </c>
      <c r="X43" s="142" t="s">
        <v>71</v>
      </c>
      <c r="Y43" s="142" t="s">
        <v>222</v>
      </c>
      <c r="Z43" s="142" t="s">
        <v>222</v>
      </c>
      <c r="AA43" s="487" t="s">
        <v>222</v>
      </c>
      <c r="AB43" s="142" t="s">
        <v>222</v>
      </c>
      <c r="AC43" s="152">
        <f t="shared" si="30"/>
        <v>0</v>
      </c>
      <c r="AD43" s="149">
        <f t="shared" si="30"/>
        <v>0</v>
      </c>
      <c r="AE43" s="150">
        <f t="shared" si="30"/>
        <v>0</v>
      </c>
      <c r="AF43" s="150">
        <f t="shared" si="31"/>
        <v>0</v>
      </c>
      <c r="AG43" s="150">
        <f t="shared" si="31"/>
        <v>0</v>
      </c>
      <c r="AH43" s="152">
        <f t="shared" si="31"/>
        <v>0</v>
      </c>
      <c r="AI43" s="152">
        <f t="shared" si="31"/>
        <v>0</v>
      </c>
      <c r="AK43" s="318">
        <v>178</v>
      </c>
      <c r="AL43" s="318">
        <v>2</v>
      </c>
      <c r="AM43" s="332">
        <v>0</v>
      </c>
      <c r="AN43" s="357"/>
      <c r="AO43" s="360">
        <v>0</v>
      </c>
      <c r="AP43" s="348">
        <v>0</v>
      </c>
      <c r="AQ43" s="348">
        <v>0</v>
      </c>
      <c r="AR43" s="348">
        <v>0</v>
      </c>
      <c r="AS43" s="359">
        <v>0</v>
      </c>
      <c r="AT43" s="359"/>
      <c r="AU43" s="359">
        <v>0</v>
      </c>
      <c r="AV43" s="323"/>
      <c r="AW43" s="323"/>
      <c r="AX43" s="323"/>
      <c r="AY43" s="323"/>
      <c r="AZ43" s="359">
        <v>0</v>
      </c>
      <c r="BA43" s="347"/>
      <c r="BB43" s="347"/>
      <c r="BC43" s="347"/>
      <c r="BD43" s="347"/>
      <c r="BE43" s="502">
        <v>0</v>
      </c>
      <c r="BF43" s="347"/>
      <c r="BG43" s="323"/>
      <c r="BH43" s="323"/>
      <c r="BI43" s="323"/>
      <c r="BJ43" s="347"/>
      <c r="BK43" s="348">
        <v>0</v>
      </c>
      <c r="BL43" s="359">
        <v>0</v>
      </c>
      <c r="BM43" s="359">
        <v>0</v>
      </c>
      <c r="BN43" s="320">
        <v>0</v>
      </c>
      <c r="BO43" s="348">
        <v>0</v>
      </c>
      <c r="BP43" s="348">
        <v>0</v>
      </c>
      <c r="BQ43" s="348">
        <v>0</v>
      </c>
    </row>
    <row r="44" spans="1:69" s="50" customFormat="1" ht="21.5" customHeight="1">
      <c r="A44" s="614"/>
      <c r="B44" s="313" t="s">
        <v>90</v>
      </c>
      <c r="C44" s="147" t="s">
        <v>71</v>
      </c>
      <c r="D44" s="153">
        <f t="shared" si="27"/>
        <v>0</v>
      </c>
      <c r="E44" s="153">
        <f t="shared" si="32"/>
        <v>0</v>
      </c>
      <c r="F44" s="145" t="s">
        <v>71</v>
      </c>
      <c r="G44" s="146" t="s">
        <v>71</v>
      </c>
      <c r="H44" s="149">
        <f t="shared" si="33"/>
        <v>0</v>
      </c>
      <c r="I44" s="150">
        <f t="shared" si="20"/>
        <v>0</v>
      </c>
      <c r="J44" s="150">
        <f t="shared" si="34"/>
        <v>0</v>
      </c>
      <c r="K44" s="150">
        <f t="shared" si="8"/>
        <v>0</v>
      </c>
      <c r="L44" s="150" t="s">
        <v>665</v>
      </c>
      <c r="M44" s="149">
        <f t="shared" si="18"/>
        <v>0</v>
      </c>
      <c r="N44" s="142" t="s">
        <v>222</v>
      </c>
      <c r="O44" s="142" t="s">
        <v>222</v>
      </c>
      <c r="P44" s="142" t="s">
        <v>222</v>
      </c>
      <c r="Q44" s="146" t="s">
        <v>222</v>
      </c>
      <c r="R44" s="147" t="s">
        <v>71</v>
      </c>
      <c r="S44" s="146" t="s">
        <v>222</v>
      </c>
      <c r="T44" s="146" t="s">
        <v>222</v>
      </c>
      <c r="U44" s="146" t="s">
        <v>222</v>
      </c>
      <c r="V44" s="146" t="s">
        <v>71</v>
      </c>
      <c r="W44" s="147">
        <f t="shared" si="12"/>
        <v>0</v>
      </c>
      <c r="X44" s="146" t="s">
        <v>71</v>
      </c>
      <c r="Y44" s="146" t="s">
        <v>222</v>
      </c>
      <c r="Z44" s="146" t="s">
        <v>222</v>
      </c>
      <c r="AA44" s="148" t="s">
        <v>222</v>
      </c>
      <c r="AB44" s="146" t="s">
        <v>222</v>
      </c>
      <c r="AC44" s="155">
        <f t="shared" si="30"/>
        <v>0</v>
      </c>
      <c r="AD44" s="147" t="s">
        <v>71</v>
      </c>
      <c r="AE44" s="146" t="s">
        <v>71</v>
      </c>
      <c r="AF44" s="153">
        <f t="shared" si="31"/>
        <v>0</v>
      </c>
      <c r="AG44" s="153">
        <f t="shared" si="31"/>
        <v>0</v>
      </c>
      <c r="AH44" s="155">
        <f t="shared" si="31"/>
        <v>0</v>
      </c>
      <c r="AI44" s="155">
        <f t="shared" si="31"/>
        <v>0</v>
      </c>
      <c r="AK44" s="356"/>
      <c r="AL44" s="318">
        <v>0</v>
      </c>
      <c r="AM44" s="332">
        <v>0</v>
      </c>
      <c r="AN44" s="357"/>
      <c r="AO44" s="358"/>
      <c r="AP44" s="348">
        <v>0</v>
      </c>
      <c r="AQ44" s="348">
        <v>0</v>
      </c>
      <c r="AR44" s="348">
        <v>0</v>
      </c>
      <c r="AS44" s="359">
        <v>0</v>
      </c>
      <c r="AT44" s="359"/>
      <c r="AU44" s="359">
        <v>0</v>
      </c>
      <c r="AV44" s="323"/>
      <c r="AW44" s="323"/>
      <c r="AX44" s="323"/>
      <c r="AY44" s="323"/>
      <c r="AZ44" s="347"/>
      <c r="BA44" s="347"/>
      <c r="BB44" s="347"/>
      <c r="BC44" s="347"/>
      <c r="BD44" s="347"/>
      <c r="BE44" s="502">
        <v>0</v>
      </c>
      <c r="BF44" s="347"/>
      <c r="BG44" s="323"/>
      <c r="BH44" s="323"/>
      <c r="BI44" s="323"/>
      <c r="BJ44" s="347"/>
      <c r="BK44" s="348">
        <v>0</v>
      </c>
      <c r="BL44" s="323"/>
      <c r="BM44" s="347"/>
      <c r="BN44" s="320">
        <v>0</v>
      </c>
      <c r="BO44" s="348">
        <v>0</v>
      </c>
      <c r="BP44" s="348">
        <v>0</v>
      </c>
      <c r="BQ44" s="348">
        <v>0</v>
      </c>
    </row>
    <row r="45" spans="1:69" s="50" customFormat="1" ht="21.5" customHeight="1" thickBot="1">
      <c r="A45" s="615"/>
      <c r="B45" s="370" t="s">
        <v>75</v>
      </c>
      <c r="C45" s="140" t="s">
        <v>71</v>
      </c>
      <c r="D45" s="156">
        <f t="shared" si="27"/>
        <v>29</v>
      </c>
      <c r="E45" s="156">
        <f t="shared" si="32"/>
        <v>0</v>
      </c>
      <c r="F45" s="141" t="s">
        <v>71</v>
      </c>
      <c r="G45" s="371" t="s">
        <v>71</v>
      </c>
      <c r="H45" s="463">
        <f t="shared" si="33"/>
        <v>0</v>
      </c>
      <c r="I45" s="156">
        <f t="shared" si="20"/>
        <v>0</v>
      </c>
      <c r="J45" s="156">
        <f t="shared" si="34"/>
        <v>0</v>
      </c>
      <c r="K45" s="156">
        <f t="shared" si="8"/>
        <v>0</v>
      </c>
      <c r="L45" s="156" t="s">
        <v>665</v>
      </c>
      <c r="M45" s="463">
        <f t="shared" si="18"/>
        <v>0</v>
      </c>
      <c r="N45" s="141" t="s">
        <v>222</v>
      </c>
      <c r="O45" s="141" t="s">
        <v>222</v>
      </c>
      <c r="P45" s="141" t="s">
        <v>222</v>
      </c>
      <c r="Q45" s="141" t="s">
        <v>222</v>
      </c>
      <c r="R45" s="140" t="s">
        <v>71</v>
      </c>
      <c r="S45" s="141" t="s">
        <v>222</v>
      </c>
      <c r="T45" s="141" t="s">
        <v>222</v>
      </c>
      <c r="U45" s="141" t="s">
        <v>222</v>
      </c>
      <c r="V45" s="141" t="s">
        <v>71</v>
      </c>
      <c r="W45" s="140">
        <f t="shared" si="12"/>
        <v>0</v>
      </c>
      <c r="X45" s="141" t="s">
        <v>71</v>
      </c>
      <c r="Y45" s="141" t="s">
        <v>222</v>
      </c>
      <c r="Z45" s="141" t="s">
        <v>222</v>
      </c>
      <c r="AA45" s="486" t="s">
        <v>222</v>
      </c>
      <c r="AB45" s="141" t="s">
        <v>222</v>
      </c>
      <c r="AC45" s="157">
        <f t="shared" si="30"/>
        <v>0</v>
      </c>
      <c r="AD45" s="140" t="s">
        <v>71</v>
      </c>
      <c r="AE45" s="141" t="s">
        <v>71</v>
      </c>
      <c r="AF45" s="156">
        <f t="shared" si="31"/>
        <v>0</v>
      </c>
      <c r="AG45" s="156">
        <f t="shared" si="31"/>
        <v>0</v>
      </c>
      <c r="AH45" s="156">
        <f t="shared" si="31"/>
        <v>0</v>
      </c>
      <c r="AI45" s="372">
        <f t="shared" si="31"/>
        <v>0</v>
      </c>
      <c r="AK45" s="330"/>
      <c r="AL45" s="331">
        <v>29</v>
      </c>
      <c r="AM45" s="331">
        <v>0</v>
      </c>
      <c r="AN45" s="333"/>
      <c r="AO45" s="334"/>
      <c r="AP45" s="335">
        <v>0</v>
      </c>
      <c r="AQ45" s="335">
        <v>0</v>
      </c>
      <c r="AR45" s="335">
        <v>0</v>
      </c>
      <c r="AS45" s="336">
        <v>0</v>
      </c>
      <c r="AT45" s="336"/>
      <c r="AU45" s="336">
        <v>0</v>
      </c>
      <c r="AV45" s="330"/>
      <c r="AW45" s="330"/>
      <c r="AX45" s="330"/>
      <c r="AY45" s="330"/>
      <c r="AZ45" s="330"/>
      <c r="BA45" s="330"/>
      <c r="BB45" s="330"/>
      <c r="BC45" s="330"/>
      <c r="BD45" s="330"/>
      <c r="BE45" s="503"/>
      <c r="BF45" s="330"/>
      <c r="BG45" s="337"/>
      <c r="BH45" s="337"/>
      <c r="BI45" s="337"/>
      <c r="BJ45" s="330"/>
      <c r="BK45" s="335">
        <v>0</v>
      </c>
      <c r="BL45" s="330"/>
      <c r="BM45" s="330"/>
      <c r="BN45" s="335">
        <v>0</v>
      </c>
      <c r="BO45" s="335">
        <v>0</v>
      </c>
      <c r="BP45" s="335">
        <v>0</v>
      </c>
      <c r="BQ45" s="335">
        <v>0</v>
      </c>
    </row>
    <row r="46" spans="1:69" s="50" customFormat="1" ht="21.5" customHeight="1" thickTop="1">
      <c r="A46" s="616" t="s">
        <v>208</v>
      </c>
      <c r="B46" s="312" t="s">
        <v>209</v>
      </c>
      <c r="C46" s="268">
        <f>+AK46</f>
        <v>0</v>
      </c>
      <c r="D46" s="268">
        <f>+AL46</f>
        <v>0</v>
      </c>
      <c r="E46" s="268">
        <f>+AM46</f>
        <v>0</v>
      </c>
      <c r="F46" s="268" t="s">
        <v>215</v>
      </c>
      <c r="G46" s="367">
        <f>+AO46</f>
        <v>0</v>
      </c>
      <c r="H46" s="142" t="s">
        <v>223</v>
      </c>
      <c r="I46" s="142">
        <f>+AQ46</f>
        <v>0</v>
      </c>
      <c r="J46" s="142" t="s">
        <v>223</v>
      </c>
      <c r="K46" s="150">
        <f t="shared" si="8"/>
        <v>0</v>
      </c>
      <c r="L46" s="150" t="s">
        <v>665</v>
      </c>
      <c r="M46" s="143">
        <f t="shared" ref="M46:M52" si="38">+AU46</f>
        <v>0</v>
      </c>
      <c r="N46" s="142" t="s">
        <v>222</v>
      </c>
      <c r="O46" s="142" t="s">
        <v>222</v>
      </c>
      <c r="P46" s="142" t="s">
        <v>222</v>
      </c>
      <c r="Q46" s="268" t="s">
        <v>222</v>
      </c>
      <c r="R46" s="267" t="s">
        <v>224</v>
      </c>
      <c r="S46" s="268" t="s">
        <v>222</v>
      </c>
      <c r="T46" s="268" t="s">
        <v>222</v>
      </c>
      <c r="U46" s="268" t="s">
        <v>222</v>
      </c>
      <c r="V46" s="268" t="s">
        <v>223</v>
      </c>
      <c r="W46" s="267">
        <f>+BE46</f>
        <v>0</v>
      </c>
      <c r="X46" s="268" t="s">
        <v>223</v>
      </c>
      <c r="Y46" s="268" t="s">
        <v>222</v>
      </c>
      <c r="Z46" s="268" t="s">
        <v>222</v>
      </c>
      <c r="AA46" s="488" t="s">
        <v>222</v>
      </c>
      <c r="AB46" s="268" t="s">
        <v>222</v>
      </c>
      <c r="AC46" s="488">
        <f t="shared" ref="AC46:AI46" si="39">+BK46</f>
        <v>0</v>
      </c>
      <c r="AD46" s="268">
        <f t="shared" si="39"/>
        <v>0</v>
      </c>
      <c r="AE46" s="268">
        <f t="shared" si="39"/>
        <v>0</v>
      </c>
      <c r="AF46" s="268">
        <f t="shared" si="39"/>
        <v>0</v>
      </c>
      <c r="AG46" s="268">
        <f t="shared" si="39"/>
        <v>0</v>
      </c>
      <c r="AH46" s="268">
        <f t="shared" si="39"/>
        <v>0</v>
      </c>
      <c r="AI46" s="270">
        <f t="shared" si="39"/>
        <v>0</v>
      </c>
      <c r="AK46" s="318">
        <v>0</v>
      </c>
      <c r="AL46" s="318">
        <v>0</v>
      </c>
      <c r="AM46" s="349">
        <v>0</v>
      </c>
      <c r="AN46" s="339"/>
      <c r="AO46" s="325">
        <v>0</v>
      </c>
      <c r="AP46" s="340"/>
      <c r="AQ46" s="320">
        <v>0</v>
      </c>
      <c r="AR46" s="327"/>
      <c r="AS46" s="341">
        <v>0</v>
      </c>
      <c r="AT46" s="341"/>
      <c r="AU46" s="341">
        <v>0</v>
      </c>
      <c r="AV46" s="342"/>
      <c r="AW46" s="342"/>
      <c r="AX46" s="342"/>
      <c r="AY46" s="342"/>
      <c r="AZ46" s="323"/>
      <c r="BA46" s="343"/>
      <c r="BB46" s="343"/>
      <c r="BC46" s="343"/>
      <c r="BD46" s="344"/>
      <c r="BE46" s="504">
        <v>0</v>
      </c>
      <c r="BF46" s="344"/>
      <c r="BG46" s="344"/>
      <c r="BH46" s="344"/>
      <c r="BI46" s="344"/>
      <c r="BJ46" s="345"/>
      <c r="BK46" s="320">
        <v>0</v>
      </c>
      <c r="BL46" s="341">
        <v>0</v>
      </c>
      <c r="BM46" s="341">
        <v>0</v>
      </c>
      <c r="BN46" s="320">
        <v>0</v>
      </c>
      <c r="BO46" s="320">
        <v>0</v>
      </c>
      <c r="BP46" s="320">
        <v>0</v>
      </c>
      <c r="BQ46" s="346">
        <v>0</v>
      </c>
    </row>
    <row r="47" spans="1:69" s="50" customFormat="1" ht="21.5" customHeight="1">
      <c r="A47" s="617"/>
      <c r="B47" s="315" t="s">
        <v>210</v>
      </c>
      <c r="C47" s="142">
        <f t="shared" ref="C47:C50" si="40">+AK47</f>
        <v>0</v>
      </c>
      <c r="D47" s="142">
        <f t="shared" ref="D47:D50" si="41">+AL47</f>
        <v>0</v>
      </c>
      <c r="E47" s="142">
        <f t="shared" ref="E47:E50" si="42">+AM47</f>
        <v>0</v>
      </c>
      <c r="F47" s="142" t="s">
        <v>216</v>
      </c>
      <c r="G47" s="368">
        <f t="shared" ref="G47:G50" si="43">+AO47</f>
        <v>0</v>
      </c>
      <c r="H47" s="142">
        <f t="shared" ref="H47:H50" si="44">+AP47</f>
        <v>0</v>
      </c>
      <c r="I47" s="142">
        <f t="shared" ref="I47:I50" si="45">+AQ47</f>
        <v>0</v>
      </c>
      <c r="J47" s="142">
        <f t="shared" ref="J47:J50" si="46">+AR47</f>
        <v>0</v>
      </c>
      <c r="K47" s="150">
        <f t="shared" si="8"/>
        <v>0</v>
      </c>
      <c r="L47" s="150" t="s">
        <v>665</v>
      </c>
      <c r="M47" s="143">
        <f t="shared" si="38"/>
        <v>0</v>
      </c>
      <c r="N47" s="142" t="s">
        <v>222</v>
      </c>
      <c r="O47" s="142" t="s">
        <v>222</v>
      </c>
      <c r="P47" s="142" t="s">
        <v>222</v>
      </c>
      <c r="Q47" s="142" t="s">
        <v>222</v>
      </c>
      <c r="R47" s="143">
        <f t="shared" ref="R47:R51" si="47">+AZ47</f>
        <v>0</v>
      </c>
      <c r="S47" s="142" t="s">
        <v>222</v>
      </c>
      <c r="T47" s="142" t="s">
        <v>222</v>
      </c>
      <c r="U47" s="142" t="s">
        <v>222</v>
      </c>
      <c r="V47" s="142">
        <f t="shared" ref="V47:W52" si="48">+BD47</f>
        <v>0</v>
      </c>
      <c r="W47" s="143">
        <f t="shared" si="48"/>
        <v>0</v>
      </c>
      <c r="X47" s="142">
        <f t="shared" ref="X47:X50" si="49">+BF47</f>
        <v>0</v>
      </c>
      <c r="Y47" s="142" t="s">
        <v>222</v>
      </c>
      <c r="Z47" s="142" t="s">
        <v>222</v>
      </c>
      <c r="AA47" s="487" t="s">
        <v>222</v>
      </c>
      <c r="AB47" s="142" t="s">
        <v>222</v>
      </c>
      <c r="AC47" s="487">
        <f t="shared" ref="AC47:AC52" si="50">+BK47</f>
        <v>0</v>
      </c>
      <c r="AD47" s="142">
        <f t="shared" ref="AD47:AD51" si="51">+BL47</f>
        <v>0</v>
      </c>
      <c r="AE47" s="142">
        <f t="shared" ref="AE47:AE51" si="52">+BM47</f>
        <v>0</v>
      </c>
      <c r="AF47" s="142">
        <f t="shared" ref="AF47:AF52" si="53">+BN47</f>
        <v>0</v>
      </c>
      <c r="AG47" s="142">
        <f t="shared" ref="AG47:AG52" si="54">+BO47</f>
        <v>0</v>
      </c>
      <c r="AH47" s="142">
        <f t="shared" ref="AH47:AH52" si="55">+BP47</f>
        <v>0</v>
      </c>
      <c r="AI47" s="316">
        <f t="shared" ref="AI47:AI52" si="56">+BQ47</f>
        <v>0</v>
      </c>
      <c r="AK47" s="318">
        <v>0</v>
      </c>
      <c r="AL47" s="318">
        <v>0</v>
      </c>
      <c r="AM47" s="318">
        <v>0</v>
      </c>
      <c r="AN47" s="324"/>
      <c r="AO47" s="325">
        <v>0</v>
      </c>
      <c r="AP47" s="320">
        <v>0</v>
      </c>
      <c r="AQ47" s="320">
        <v>0</v>
      </c>
      <c r="AR47" s="320">
        <v>0</v>
      </c>
      <c r="AS47" s="321">
        <v>0</v>
      </c>
      <c r="AT47" s="321"/>
      <c r="AU47" s="321">
        <v>0</v>
      </c>
      <c r="AV47" s="323"/>
      <c r="AW47" s="323"/>
      <c r="AX47" s="323"/>
      <c r="AY47" s="323"/>
      <c r="AZ47" s="321">
        <v>0</v>
      </c>
      <c r="BA47" s="347"/>
      <c r="BB47" s="347"/>
      <c r="BC47" s="347"/>
      <c r="BD47" s="321">
        <v>0</v>
      </c>
      <c r="BE47" s="320">
        <v>0</v>
      </c>
      <c r="BF47" s="321">
        <v>0</v>
      </c>
      <c r="BG47" s="344"/>
      <c r="BH47" s="344"/>
      <c r="BI47" s="344"/>
      <c r="BJ47" s="345"/>
      <c r="BK47" s="320">
        <v>0</v>
      </c>
      <c r="BL47" s="321">
        <v>0</v>
      </c>
      <c r="BM47" s="321">
        <v>0</v>
      </c>
      <c r="BN47" s="348">
        <v>0</v>
      </c>
      <c r="BO47" s="348">
        <v>0</v>
      </c>
      <c r="BP47" s="348">
        <v>0</v>
      </c>
      <c r="BQ47" s="348">
        <v>0</v>
      </c>
    </row>
    <row r="48" spans="1:69" s="50" customFormat="1" ht="21.5" customHeight="1" thickBot="1">
      <c r="A48" s="618"/>
      <c r="B48" s="313" t="s">
        <v>211</v>
      </c>
      <c r="C48" s="146" t="s">
        <v>223</v>
      </c>
      <c r="D48" s="146">
        <f t="shared" si="41"/>
        <v>0</v>
      </c>
      <c r="E48" s="146">
        <f t="shared" si="42"/>
        <v>0</v>
      </c>
      <c r="F48" s="146" t="s">
        <v>217</v>
      </c>
      <c r="G48" s="369" t="s">
        <v>223</v>
      </c>
      <c r="H48" s="146">
        <f t="shared" si="44"/>
        <v>0</v>
      </c>
      <c r="I48" s="146">
        <f t="shared" si="45"/>
        <v>0</v>
      </c>
      <c r="J48" s="146">
        <f t="shared" si="46"/>
        <v>0</v>
      </c>
      <c r="K48" s="153">
        <f t="shared" si="8"/>
        <v>0</v>
      </c>
      <c r="L48" s="153" t="s">
        <v>665</v>
      </c>
      <c r="M48" s="147" t="s">
        <v>665</v>
      </c>
      <c r="N48" s="146" t="s">
        <v>71</v>
      </c>
      <c r="O48" s="146" t="s">
        <v>222</v>
      </c>
      <c r="P48" s="146" t="s">
        <v>222</v>
      </c>
      <c r="Q48" s="146" t="s">
        <v>222</v>
      </c>
      <c r="R48" s="147" t="s">
        <v>223</v>
      </c>
      <c r="S48" s="146" t="s">
        <v>222</v>
      </c>
      <c r="T48" s="146" t="s">
        <v>222</v>
      </c>
      <c r="U48" s="146" t="s">
        <v>222</v>
      </c>
      <c r="V48" s="146" t="s">
        <v>223</v>
      </c>
      <c r="W48" s="147">
        <f t="shared" si="48"/>
        <v>0</v>
      </c>
      <c r="X48" s="146" t="s">
        <v>223</v>
      </c>
      <c r="Y48" s="146" t="s">
        <v>222</v>
      </c>
      <c r="Z48" s="146" t="s">
        <v>222</v>
      </c>
      <c r="AA48" s="148" t="s">
        <v>222</v>
      </c>
      <c r="AB48" s="146" t="s">
        <v>222</v>
      </c>
      <c r="AC48" s="148">
        <f t="shared" si="50"/>
        <v>0</v>
      </c>
      <c r="AD48" s="146" t="s">
        <v>223</v>
      </c>
      <c r="AE48" s="146" t="s">
        <v>223</v>
      </c>
      <c r="AF48" s="146">
        <f t="shared" si="53"/>
        <v>0</v>
      </c>
      <c r="AG48" s="146">
        <f t="shared" si="54"/>
        <v>0</v>
      </c>
      <c r="AH48" s="146">
        <f t="shared" si="55"/>
        <v>0</v>
      </c>
      <c r="AI48" s="317">
        <f t="shared" si="56"/>
        <v>0</v>
      </c>
      <c r="AK48" s="330"/>
      <c r="AL48" s="331">
        <v>0</v>
      </c>
      <c r="AM48" s="331">
        <v>0</v>
      </c>
      <c r="AN48" s="333"/>
      <c r="AO48" s="334"/>
      <c r="AP48" s="335">
        <v>0</v>
      </c>
      <c r="AQ48" s="335">
        <v>0</v>
      </c>
      <c r="AR48" s="335">
        <v>0</v>
      </c>
      <c r="AS48" s="336">
        <v>0</v>
      </c>
      <c r="AT48" s="336"/>
      <c r="AU48" s="336"/>
      <c r="AV48" s="330"/>
      <c r="AW48" s="330"/>
      <c r="AX48" s="330"/>
      <c r="AY48" s="330"/>
      <c r="AZ48" s="330"/>
      <c r="BA48" s="330"/>
      <c r="BB48" s="330"/>
      <c r="BC48" s="330"/>
      <c r="BD48" s="337"/>
      <c r="BE48" s="503"/>
      <c r="BF48" s="330"/>
      <c r="BG48" s="330"/>
      <c r="BH48" s="330"/>
      <c r="BI48" s="330"/>
      <c r="BJ48" s="330"/>
      <c r="BK48" s="335">
        <v>0</v>
      </c>
      <c r="BL48" s="330"/>
      <c r="BM48" s="330"/>
      <c r="BN48" s="336">
        <v>0</v>
      </c>
      <c r="BO48" s="336">
        <v>0</v>
      </c>
      <c r="BP48" s="336">
        <v>0</v>
      </c>
      <c r="BQ48" s="335">
        <v>0</v>
      </c>
    </row>
    <row r="49" spans="1:69" s="50" customFormat="1" ht="21.5" customHeight="1" thickTop="1">
      <c r="A49" s="608" t="s">
        <v>212</v>
      </c>
      <c r="B49" s="315" t="s">
        <v>209</v>
      </c>
      <c r="C49" s="142" t="s">
        <v>223</v>
      </c>
      <c r="D49" s="142">
        <f t="shared" si="41"/>
        <v>0</v>
      </c>
      <c r="E49" s="142">
        <f t="shared" si="42"/>
        <v>0</v>
      </c>
      <c r="F49" s="142" t="s">
        <v>218</v>
      </c>
      <c r="G49" s="368">
        <f t="shared" si="43"/>
        <v>0</v>
      </c>
      <c r="H49" s="142" t="s">
        <v>223</v>
      </c>
      <c r="I49" s="142">
        <f t="shared" si="45"/>
        <v>0</v>
      </c>
      <c r="J49" s="142" t="s">
        <v>223</v>
      </c>
      <c r="K49" s="150">
        <f t="shared" si="8"/>
        <v>0</v>
      </c>
      <c r="L49" s="150">
        <f t="shared" si="9"/>
        <v>0</v>
      </c>
      <c r="M49" s="143">
        <f t="shared" si="38"/>
        <v>0</v>
      </c>
      <c r="N49" s="142" t="s">
        <v>222</v>
      </c>
      <c r="O49" s="142" t="s">
        <v>222</v>
      </c>
      <c r="P49" s="142" t="s">
        <v>222</v>
      </c>
      <c r="Q49" s="142" t="s">
        <v>222</v>
      </c>
      <c r="R49" s="143">
        <f t="shared" si="47"/>
        <v>0</v>
      </c>
      <c r="S49" s="142" t="s">
        <v>222</v>
      </c>
      <c r="T49" s="142" t="s">
        <v>222</v>
      </c>
      <c r="U49" s="142" t="s">
        <v>222</v>
      </c>
      <c r="V49" s="142" t="s">
        <v>223</v>
      </c>
      <c r="W49" s="143">
        <f t="shared" si="48"/>
        <v>0</v>
      </c>
      <c r="X49" s="142" t="s">
        <v>223</v>
      </c>
      <c r="Y49" s="142" t="s">
        <v>222</v>
      </c>
      <c r="Z49" s="142" t="s">
        <v>222</v>
      </c>
      <c r="AA49" s="487" t="s">
        <v>222</v>
      </c>
      <c r="AB49" s="142" t="s">
        <v>222</v>
      </c>
      <c r="AC49" s="487">
        <f t="shared" si="50"/>
        <v>0</v>
      </c>
      <c r="AD49" s="142" t="s">
        <v>223</v>
      </c>
      <c r="AE49" s="142">
        <f t="shared" si="52"/>
        <v>0</v>
      </c>
      <c r="AF49" s="142">
        <f t="shared" si="53"/>
        <v>0</v>
      </c>
      <c r="AG49" s="142">
        <f t="shared" si="54"/>
        <v>0</v>
      </c>
      <c r="AH49" s="142">
        <f t="shared" si="55"/>
        <v>0</v>
      </c>
      <c r="AI49" s="316">
        <f t="shared" si="56"/>
        <v>0</v>
      </c>
      <c r="AK49" s="323"/>
      <c r="AL49" s="318">
        <v>0</v>
      </c>
      <c r="AM49" s="349">
        <v>0</v>
      </c>
      <c r="AN49" s="339"/>
      <c r="AO49" s="325">
        <v>0</v>
      </c>
      <c r="AP49" s="340"/>
      <c r="AQ49" s="320">
        <v>0</v>
      </c>
      <c r="AR49" s="327"/>
      <c r="AS49" s="341">
        <v>0</v>
      </c>
      <c r="AT49" s="341">
        <v>0</v>
      </c>
      <c r="AU49" s="341">
        <v>0</v>
      </c>
      <c r="AV49" s="342"/>
      <c r="AW49" s="342"/>
      <c r="AX49" s="342"/>
      <c r="AY49" s="342"/>
      <c r="AZ49" s="346">
        <v>0</v>
      </c>
      <c r="BA49" s="343"/>
      <c r="BB49" s="343"/>
      <c r="BC49" s="343"/>
      <c r="BD49" s="344"/>
      <c r="BE49" s="504">
        <v>0</v>
      </c>
      <c r="BF49" s="344"/>
      <c r="BG49" s="344"/>
      <c r="BH49" s="344"/>
      <c r="BI49" s="344"/>
      <c r="BJ49" s="345"/>
      <c r="BK49" s="320">
        <v>0</v>
      </c>
      <c r="BL49" s="342"/>
      <c r="BM49" s="341">
        <v>0</v>
      </c>
      <c r="BN49" s="320">
        <v>0</v>
      </c>
      <c r="BO49" s="320">
        <v>0</v>
      </c>
      <c r="BP49" s="320">
        <v>0</v>
      </c>
      <c r="BQ49" s="346">
        <v>0</v>
      </c>
    </row>
    <row r="50" spans="1:69" s="50" customFormat="1" ht="21.5" customHeight="1">
      <c r="A50" s="609"/>
      <c r="B50" s="315" t="s">
        <v>213</v>
      </c>
      <c r="C50" s="142">
        <f t="shared" si="40"/>
        <v>0</v>
      </c>
      <c r="D50" s="142">
        <f t="shared" si="41"/>
        <v>0</v>
      </c>
      <c r="E50" s="142">
        <f t="shared" si="42"/>
        <v>0</v>
      </c>
      <c r="F50" s="142" t="s">
        <v>219</v>
      </c>
      <c r="G50" s="368">
        <f t="shared" si="43"/>
        <v>0</v>
      </c>
      <c r="H50" s="142">
        <f t="shared" si="44"/>
        <v>0</v>
      </c>
      <c r="I50" s="142">
        <f t="shared" si="45"/>
        <v>0</v>
      </c>
      <c r="J50" s="142">
        <f t="shared" si="46"/>
        <v>0</v>
      </c>
      <c r="K50" s="150">
        <f t="shared" si="8"/>
        <v>0</v>
      </c>
      <c r="L50" s="150">
        <f t="shared" si="9"/>
        <v>0</v>
      </c>
      <c r="M50" s="143">
        <f t="shared" si="38"/>
        <v>0</v>
      </c>
      <c r="N50" s="142" t="s">
        <v>222</v>
      </c>
      <c r="O50" s="142" t="s">
        <v>222</v>
      </c>
      <c r="P50" s="142" t="s">
        <v>222</v>
      </c>
      <c r="Q50" s="142" t="s">
        <v>222</v>
      </c>
      <c r="R50" s="143">
        <f t="shared" si="47"/>
        <v>0</v>
      </c>
      <c r="S50" s="142" t="s">
        <v>222</v>
      </c>
      <c r="T50" s="142" t="s">
        <v>222</v>
      </c>
      <c r="U50" s="142" t="s">
        <v>222</v>
      </c>
      <c r="V50" s="142">
        <f t="shared" si="48"/>
        <v>0</v>
      </c>
      <c r="W50" s="143">
        <f t="shared" si="48"/>
        <v>0</v>
      </c>
      <c r="X50" s="142">
        <f t="shared" si="49"/>
        <v>0</v>
      </c>
      <c r="Y50" s="142" t="s">
        <v>222</v>
      </c>
      <c r="Z50" s="142" t="s">
        <v>222</v>
      </c>
      <c r="AA50" s="487" t="s">
        <v>222</v>
      </c>
      <c r="AB50" s="142" t="s">
        <v>222</v>
      </c>
      <c r="AC50" s="487">
        <f t="shared" si="50"/>
        <v>0</v>
      </c>
      <c r="AD50" s="142">
        <f t="shared" si="51"/>
        <v>0</v>
      </c>
      <c r="AE50" s="142">
        <f t="shared" si="52"/>
        <v>0</v>
      </c>
      <c r="AF50" s="142">
        <f t="shared" si="53"/>
        <v>0</v>
      </c>
      <c r="AG50" s="142">
        <f t="shared" si="54"/>
        <v>0</v>
      </c>
      <c r="AH50" s="142">
        <f t="shared" si="55"/>
        <v>0</v>
      </c>
      <c r="AI50" s="316">
        <f t="shared" si="56"/>
        <v>0</v>
      </c>
      <c r="AK50" s="318"/>
      <c r="AL50" s="318">
        <v>0</v>
      </c>
      <c r="AM50" s="318">
        <v>0</v>
      </c>
      <c r="AN50" s="324"/>
      <c r="AO50" s="325">
        <v>0</v>
      </c>
      <c r="AP50" s="320">
        <v>0</v>
      </c>
      <c r="AQ50" s="320">
        <v>0</v>
      </c>
      <c r="AR50" s="320">
        <v>0</v>
      </c>
      <c r="AS50" s="321">
        <v>0</v>
      </c>
      <c r="AT50" s="321">
        <v>0</v>
      </c>
      <c r="AU50" s="321">
        <v>0</v>
      </c>
      <c r="AV50" s="323"/>
      <c r="AW50" s="323"/>
      <c r="AX50" s="323"/>
      <c r="AY50" s="323"/>
      <c r="AZ50" s="320">
        <v>0</v>
      </c>
      <c r="BA50" s="347"/>
      <c r="BB50" s="347"/>
      <c r="BC50" s="347"/>
      <c r="BD50" s="321">
        <v>0</v>
      </c>
      <c r="BE50" s="320">
        <v>0</v>
      </c>
      <c r="BF50" s="321">
        <v>0</v>
      </c>
      <c r="BG50" s="344"/>
      <c r="BH50" s="344"/>
      <c r="BI50" s="344"/>
      <c r="BJ50" s="345"/>
      <c r="BK50" s="320">
        <v>0</v>
      </c>
      <c r="BL50" s="361">
        <v>0</v>
      </c>
      <c r="BM50" s="321">
        <v>0</v>
      </c>
      <c r="BN50" s="348">
        <v>0</v>
      </c>
      <c r="BO50" s="348">
        <v>0</v>
      </c>
      <c r="BP50" s="348">
        <v>0</v>
      </c>
      <c r="BQ50" s="348">
        <v>0</v>
      </c>
    </row>
    <row r="51" spans="1:69" s="50" customFormat="1" ht="21.5" customHeight="1">
      <c r="A51" s="609"/>
      <c r="B51" s="315" t="s">
        <v>214</v>
      </c>
      <c r="C51" s="142">
        <f t="shared" ref="C51" si="57">+AK51</f>
        <v>0</v>
      </c>
      <c r="D51" s="142">
        <f t="shared" ref="D51" si="58">+AL51</f>
        <v>0</v>
      </c>
      <c r="E51" s="142">
        <f t="shared" ref="E51" si="59">+AM51</f>
        <v>0</v>
      </c>
      <c r="F51" s="142" t="s">
        <v>220</v>
      </c>
      <c r="G51" s="368">
        <f t="shared" ref="G51" si="60">+AO51</f>
        <v>0</v>
      </c>
      <c r="H51" s="142">
        <f t="shared" ref="H51:H52" si="61">+AP51</f>
        <v>0</v>
      </c>
      <c r="I51" s="142">
        <f t="shared" ref="I51:I52" si="62">+AQ51</f>
        <v>0</v>
      </c>
      <c r="J51" s="142">
        <f t="shared" ref="J51:J52" si="63">+AR51</f>
        <v>0</v>
      </c>
      <c r="K51" s="150">
        <f t="shared" si="8"/>
        <v>0</v>
      </c>
      <c r="L51" s="150">
        <f t="shared" si="9"/>
        <v>0</v>
      </c>
      <c r="M51" s="143">
        <f t="shared" si="38"/>
        <v>0</v>
      </c>
      <c r="N51" s="142" t="s">
        <v>222</v>
      </c>
      <c r="O51" s="142" t="s">
        <v>222</v>
      </c>
      <c r="P51" s="142" t="s">
        <v>222</v>
      </c>
      <c r="Q51" s="142" t="s">
        <v>222</v>
      </c>
      <c r="R51" s="143">
        <f t="shared" si="47"/>
        <v>0</v>
      </c>
      <c r="S51" s="142" t="s">
        <v>222</v>
      </c>
      <c r="T51" s="142" t="s">
        <v>222</v>
      </c>
      <c r="U51" s="142" t="s">
        <v>222</v>
      </c>
      <c r="V51" s="142" t="s">
        <v>223</v>
      </c>
      <c r="W51" s="143">
        <f t="shared" si="48"/>
        <v>0</v>
      </c>
      <c r="X51" s="142" t="s">
        <v>223</v>
      </c>
      <c r="Y51" s="142" t="s">
        <v>222</v>
      </c>
      <c r="Z51" s="142" t="s">
        <v>222</v>
      </c>
      <c r="AA51" s="487" t="s">
        <v>222</v>
      </c>
      <c r="AB51" s="142" t="s">
        <v>222</v>
      </c>
      <c r="AC51" s="487">
        <f t="shared" si="50"/>
        <v>0</v>
      </c>
      <c r="AD51" s="142">
        <f t="shared" si="51"/>
        <v>0</v>
      </c>
      <c r="AE51" s="142">
        <f t="shared" si="52"/>
        <v>0</v>
      </c>
      <c r="AF51" s="142">
        <f t="shared" si="53"/>
        <v>0</v>
      </c>
      <c r="AG51" s="142">
        <f t="shared" si="54"/>
        <v>0</v>
      </c>
      <c r="AH51" s="142">
        <f t="shared" si="55"/>
        <v>0</v>
      </c>
      <c r="AI51" s="316">
        <f t="shared" si="56"/>
        <v>0</v>
      </c>
      <c r="AK51" s="318"/>
      <c r="AL51" s="318">
        <v>0</v>
      </c>
      <c r="AM51" s="318">
        <v>0</v>
      </c>
      <c r="AN51" s="324"/>
      <c r="AO51" s="325">
        <v>0</v>
      </c>
      <c r="AP51" s="320">
        <v>0</v>
      </c>
      <c r="AQ51" s="320">
        <v>0</v>
      </c>
      <c r="AR51" s="320">
        <v>0</v>
      </c>
      <c r="AS51" s="321">
        <v>0</v>
      </c>
      <c r="AT51" s="321">
        <v>0</v>
      </c>
      <c r="AU51" s="321">
        <v>0</v>
      </c>
      <c r="AV51" s="323"/>
      <c r="AW51" s="323"/>
      <c r="AX51" s="323"/>
      <c r="AY51" s="323"/>
      <c r="AZ51" s="320">
        <v>0</v>
      </c>
      <c r="BA51" s="347"/>
      <c r="BB51" s="347"/>
      <c r="BC51" s="347"/>
      <c r="BD51" s="323"/>
      <c r="BE51" s="502">
        <v>0</v>
      </c>
      <c r="BF51" s="323"/>
      <c r="BG51" s="323"/>
      <c r="BH51" s="323"/>
      <c r="BI51" s="323"/>
      <c r="BJ51" s="347"/>
      <c r="BK51" s="320">
        <v>0</v>
      </c>
      <c r="BL51" s="321">
        <v>0</v>
      </c>
      <c r="BM51" s="321">
        <v>0</v>
      </c>
      <c r="BN51" s="348">
        <v>0</v>
      </c>
      <c r="BO51" s="321">
        <v>0</v>
      </c>
      <c r="BP51" s="321">
        <v>0</v>
      </c>
      <c r="BQ51" s="320">
        <v>0</v>
      </c>
    </row>
    <row r="52" spans="1:69" s="50" customFormat="1" ht="21.5" customHeight="1" thickBot="1">
      <c r="A52" s="610"/>
      <c r="B52" s="313" t="s">
        <v>211</v>
      </c>
      <c r="C52" s="146" t="s">
        <v>223</v>
      </c>
      <c r="D52" s="146">
        <f>+AL52</f>
        <v>0</v>
      </c>
      <c r="E52" s="146">
        <f>+AM52</f>
        <v>0</v>
      </c>
      <c r="F52" s="146" t="s">
        <v>221</v>
      </c>
      <c r="G52" s="369" t="s">
        <v>223</v>
      </c>
      <c r="H52" s="146">
        <f t="shared" si="61"/>
        <v>0</v>
      </c>
      <c r="I52" s="146">
        <f t="shared" si="62"/>
        <v>0</v>
      </c>
      <c r="J52" s="146">
        <f t="shared" si="63"/>
        <v>0</v>
      </c>
      <c r="K52" s="150">
        <f t="shared" si="8"/>
        <v>0</v>
      </c>
      <c r="L52" s="153">
        <f t="shared" si="9"/>
        <v>0</v>
      </c>
      <c r="M52" s="147">
        <f t="shared" si="38"/>
        <v>0</v>
      </c>
      <c r="N52" s="146" t="s">
        <v>222</v>
      </c>
      <c r="O52" s="146" t="s">
        <v>222</v>
      </c>
      <c r="P52" s="146" t="s">
        <v>222</v>
      </c>
      <c r="Q52" s="146" t="s">
        <v>222</v>
      </c>
      <c r="R52" s="147" t="s">
        <v>223</v>
      </c>
      <c r="S52" s="146" t="s">
        <v>222</v>
      </c>
      <c r="T52" s="146" t="s">
        <v>222</v>
      </c>
      <c r="U52" s="146" t="s">
        <v>222</v>
      </c>
      <c r="V52" s="146" t="s">
        <v>223</v>
      </c>
      <c r="W52" s="147">
        <f t="shared" si="48"/>
        <v>0</v>
      </c>
      <c r="X52" s="146" t="s">
        <v>223</v>
      </c>
      <c r="Y52" s="146" t="s">
        <v>222</v>
      </c>
      <c r="Z52" s="146" t="s">
        <v>222</v>
      </c>
      <c r="AA52" s="148" t="s">
        <v>222</v>
      </c>
      <c r="AB52" s="146" t="s">
        <v>222</v>
      </c>
      <c r="AC52" s="148">
        <f t="shared" si="50"/>
        <v>0</v>
      </c>
      <c r="AD52" s="146" t="s">
        <v>223</v>
      </c>
      <c r="AE52" s="146" t="s">
        <v>223</v>
      </c>
      <c r="AF52" s="146">
        <f t="shared" si="53"/>
        <v>0</v>
      </c>
      <c r="AG52" s="146">
        <f t="shared" si="54"/>
        <v>0</v>
      </c>
      <c r="AH52" s="146">
        <f t="shared" si="55"/>
        <v>0</v>
      </c>
      <c r="AI52" s="317">
        <f t="shared" si="56"/>
        <v>0</v>
      </c>
      <c r="AK52" s="330"/>
      <c r="AL52" s="318">
        <v>0</v>
      </c>
      <c r="AM52" s="331">
        <v>0</v>
      </c>
      <c r="AN52" s="333"/>
      <c r="AO52" s="334"/>
      <c r="AP52" s="335">
        <v>0</v>
      </c>
      <c r="AQ52" s="335">
        <v>0</v>
      </c>
      <c r="AR52" s="335">
        <v>0</v>
      </c>
      <c r="AS52" s="336">
        <v>0</v>
      </c>
      <c r="AT52" s="336">
        <v>0</v>
      </c>
      <c r="AU52" s="336">
        <v>0</v>
      </c>
      <c r="AV52" s="330"/>
      <c r="AW52" s="330"/>
      <c r="AX52" s="330"/>
      <c r="AY52" s="330"/>
      <c r="AZ52" s="330"/>
      <c r="BA52" s="330"/>
      <c r="BB52" s="330"/>
      <c r="BC52" s="330"/>
      <c r="BD52" s="337"/>
      <c r="BE52" s="503"/>
      <c r="BF52" s="330"/>
      <c r="BG52" s="330"/>
      <c r="BH52" s="330"/>
      <c r="BI52" s="330"/>
      <c r="BJ52" s="330"/>
      <c r="BK52" s="335">
        <v>0</v>
      </c>
      <c r="BL52" s="330"/>
      <c r="BM52" s="330"/>
      <c r="BN52" s="336">
        <v>0</v>
      </c>
      <c r="BO52" s="336">
        <v>0</v>
      </c>
      <c r="BP52" s="336">
        <v>0</v>
      </c>
      <c r="BQ52" s="335">
        <v>0</v>
      </c>
    </row>
    <row r="53" spans="1:69" s="50" customFormat="1" ht="21.5" customHeight="1" thickTop="1" thickBot="1">
      <c r="A53" s="611" t="s">
        <v>112</v>
      </c>
      <c r="B53" s="612"/>
      <c r="C53" s="140" t="s">
        <v>71</v>
      </c>
      <c r="D53" s="141">
        <f>+AM54</f>
        <v>0</v>
      </c>
      <c r="E53" s="141">
        <f>+AN54</f>
        <v>0</v>
      </c>
      <c r="F53" s="141" t="s">
        <v>54</v>
      </c>
      <c r="G53" s="371" t="s">
        <v>54</v>
      </c>
      <c r="H53" s="141">
        <v>0</v>
      </c>
      <c r="I53" s="141" t="s">
        <v>225</v>
      </c>
      <c r="J53" s="141" t="s">
        <v>665</v>
      </c>
      <c r="K53" s="156" t="s">
        <v>665</v>
      </c>
      <c r="L53" s="156" t="s">
        <v>665</v>
      </c>
      <c r="M53" s="140" t="s">
        <v>665</v>
      </c>
      <c r="N53" s="141" t="s">
        <v>224</v>
      </c>
      <c r="O53" s="141" t="s">
        <v>54</v>
      </c>
      <c r="P53" s="141" t="s">
        <v>54</v>
      </c>
      <c r="Q53" s="141" t="s">
        <v>54</v>
      </c>
      <c r="R53" s="140" t="s">
        <v>54</v>
      </c>
      <c r="S53" s="141" t="s">
        <v>54</v>
      </c>
      <c r="T53" s="141" t="s">
        <v>54</v>
      </c>
      <c r="U53" s="141" t="s">
        <v>54</v>
      </c>
      <c r="V53" s="141" t="s">
        <v>54</v>
      </c>
      <c r="W53" s="140" t="s">
        <v>54</v>
      </c>
      <c r="X53" s="141" t="s">
        <v>54</v>
      </c>
      <c r="Y53" s="141">
        <f t="shared" ref="Y53:AI53" si="64">+BH54</f>
        <v>0</v>
      </c>
      <c r="Z53" s="141">
        <f t="shared" si="64"/>
        <v>0</v>
      </c>
      <c r="AA53" s="486">
        <f t="shared" si="64"/>
        <v>0</v>
      </c>
      <c r="AB53" s="141">
        <f t="shared" si="64"/>
        <v>0</v>
      </c>
      <c r="AC53" s="486">
        <f t="shared" si="64"/>
        <v>0</v>
      </c>
      <c r="AD53" s="141" t="s">
        <v>223</v>
      </c>
      <c r="AE53" s="141" t="s">
        <v>223</v>
      </c>
      <c r="AF53" s="141">
        <f t="shared" si="64"/>
        <v>0</v>
      </c>
      <c r="AG53" s="141">
        <f t="shared" si="64"/>
        <v>0</v>
      </c>
      <c r="AH53" s="141">
        <f t="shared" si="64"/>
        <v>0</v>
      </c>
      <c r="AI53" s="466">
        <f t="shared" si="64"/>
        <v>0</v>
      </c>
      <c r="AK53" s="362">
        <v>6056</v>
      </c>
      <c r="AL53" s="362">
        <v>713</v>
      </c>
      <c r="AM53" s="362">
        <v>26</v>
      </c>
      <c r="AN53" s="362">
        <v>41</v>
      </c>
      <c r="AO53" s="489">
        <v>2</v>
      </c>
      <c r="AP53" s="489">
        <v>0</v>
      </c>
      <c r="AQ53" s="489">
        <v>0</v>
      </c>
      <c r="AR53" s="489">
        <v>0</v>
      </c>
      <c r="AS53" s="489">
        <v>0</v>
      </c>
      <c r="AT53" s="489">
        <v>0</v>
      </c>
      <c r="AU53" s="489">
        <v>0</v>
      </c>
      <c r="AV53" s="489">
        <v>0</v>
      </c>
      <c r="AW53" s="489">
        <v>0</v>
      </c>
      <c r="AX53" s="489">
        <v>0</v>
      </c>
      <c r="AY53" s="489">
        <v>0</v>
      </c>
      <c r="AZ53" s="489">
        <v>1</v>
      </c>
      <c r="BA53" s="489">
        <v>0</v>
      </c>
      <c r="BB53" s="489">
        <v>0</v>
      </c>
      <c r="BC53" s="489">
        <v>0</v>
      </c>
      <c r="BD53" s="489">
        <v>0</v>
      </c>
      <c r="BE53" s="489">
        <v>12</v>
      </c>
      <c r="BF53" s="489">
        <v>0</v>
      </c>
      <c r="BG53" s="489">
        <v>0</v>
      </c>
      <c r="BH53" s="489">
        <v>0</v>
      </c>
      <c r="BI53" s="489">
        <v>0</v>
      </c>
      <c r="BJ53" s="489">
        <v>0</v>
      </c>
      <c r="BK53" s="489">
        <v>12</v>
      </c>
      <c r="BL53" s="489">
        <v>0</v>
      </c>
      <c r="BM53" s="489">
        <v>0</v>
      </c>
      <c r="BN53" s="489">
        <v>0</v>
      </c>
      <c r="BO53" s="489">
        <v>0</v>
      </c>
      <c r="BP53" s="489">
        <v>19</v>
      </c>
      <c r="BQ53" s="490">
        <v>0</v>
      </c>
    </row>
    <row r="54" spans="1:69" s="50" customFormat="1" ht="22.5" customHeight="1" thickTop="1" thickBot="1">
      <c r="A54" s="31"/>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K54" s="363"/>
      <c r="AL54" s="364">
        <v>0</v>
      </c>
      <c r="AM54" s="364">
        <v>0</v>
      </c>
      <c r="AN54" s="365"/>
      <c r="AO54" s="491"/>
      <c r="AP54" s="492">
        <v>0</v>
      </c>
      <c r="AQ54" s="493"/>
      <c r="AR54" s="493"/>
      <c r="AS54" s="493"/>
      <c r="AT54" s="493"/>
      <c r="AU54" s="493"/>
      <c r="AV54" s="493"/>
      <c r="AW54" s="493"/>
      <c r="AX54" s="493"/>
      <c r="AY54" s="493"/>
      <c r="AZ54" s="493"/>
      <c r="BA54" s="493"/>
      <c r="BB54" s="493"/>
      <c r="BC54" s="493"/>
      <c r="BD54" s="493"/>
      <c r="BE54" s="493"/>
      <c r="BF54" s="493"/>
      <c r="BG54" s="494">
        <v>0</v>
      </c>
      <c r="BH54" s="495">
        <v>0</v>
      </c>
      <c r="BI54" s="495">
        <v>0</v>
      </c>
      <c r="BJ54" s="495">
        <v>0</v>
      </c>
      <c r="BK54" s="495">
        <v>0</v>
      </c>
      <c r="BL54" s="496"/>
      <c r="BM54" s="497"/>
      <c r="BN54" s="495">
        <v>0</v>
      </c>
      <c r="BO54" s="495">
        <v>0</v>
      </c>
      <c r="BP54" s="495">
        <v>0</v>
      </c>
      <c r="BQ54" s="494">
        <v>0</v>
      </c>
    </row>
    <row r="55" spans="1:69" s="50" customFormat="1" ht="22.5" customHeight="1" thickTop="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K55" s="366">
        <v>6056</v>
      </c>
      <c r="AL55" s="366">
        <v>713</v>
      </c>
      <c r="AM55" s="366">
        <v>26</v>
      </c>
      <c r="AN55" s="366">
        <v>41</v>
      </c>
      <c r="AO55" s="498">
        <v>2</v>
      </c>
      <c r="AP55" s="498">
        <v>0</v>
      </c>
      <c r="AQ55" s="498">
        <v>0</v>
      </c>
      <c r="AR55" s="498">
        <v>0</v>
      </c>
      <c r="AS55" s="498">
        <v>0</v>
      </c>
      <c r="AT55" s="498">
        <v>0</v>
      </c>
      <c r="AU55" s="498">
        <v>0</v>
      </c>
      <c r="AV55" s="498">
        <v>0</v>
      </c>
      <c r="AW55" s="498">
        <v>0</v>
      </c>
      <c r="AX55" s="498">
        <v>0</v>
      </c>
      <c r="AY55" s="498">
        <v>0</v>
      </c>
      <c r="AZ55" s="498">
        <v>1</v>
      </c>
      <c r="BA55" s="498">
        <v>0</v>
      </c>
      <c r="BB55" s="498">
        <v>0</v>
      </c>
      <c r="BC55" s="498">
        <v>0</v>
      </c>
      <c r="BD55" s="498">
        <v>0</v>
      </c>
      <c r="BE55" s="498">
        <v>12</v>
      </c>
      <c r="BF55" s="498">
        <v>0</v>
      </c>
      <c r="BG55" s="498">
        <v>0</v>
      </c>
      <c r="BH55" s="498">
        <v>0</v>
      </c>
      <c r="BI55" s="498">
        <v>0</v>
      </c>
      <c r="BJ55" s="498">
        <v>0</v>
      </c>
      <c r="BK55" s="498">
        <v>12</v>
      </c>
      <c r="BL55" s="498">
        <v>0</v>
      </c>
      <c r="BM55" s="498">
        <v>0</v>
      </c>
      <c r="BN55" s="498">
        <v>0</v>
      </c>
      <c r="BO55" s="498">
        <v>0</v>
      </c>
      <c r="BP55" s="498">
        <v>19</v>
      </c>
      <c r="BQ55" s="499">
        <v>0</v>
      </c>
    </row>
    <row r="56" spans="1:69" s="50" customFormat="1" ht="24.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5"/>
    </row>
    <row r="57" spans="1:69" ht="18.75" customHeight="1">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5"/>
    </row>
    <row r="58" spans="1:69" ht="14">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5"/>
    </row>
    <row r="59" spans="1:69" ht="14">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row>
    <row r="60" spans="1:69" ht="14">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5"/>
    </row>
  </sheetData>
  <mergeCells count="31">
    <mergeCell ref="A2:AI2"/>
    <mergeCell ref="AK2:BQ3"/>
    <mergeCell ref="A4:B5"/>
    <mergeCell ref="C4:C5"/>
    <mergeCell ref="D4:D5"/>
    <mergeCell ref="E4:E5"/>
    <mergeCell ref="F4:F5"/>
    <mergeCell ref="AD4:AH4"/>
    <mergeCell ref="BA4:BK4"/>
    <mergeCell ref="BL4:BP4"/>
    <mergeCell ref="BQ4:BQ5"/>
    <mergeCell ref="AM4:AM5"/>
    <mergeCell ref="AN4:AN5"/>
    <mergeCell ref="AO4:AZ4"/>
    <mergeCell ref="A6:B6"/>
    <mergeCell ref="A7:B7"/>
    <mergeCell ref="AI4:AI5"/>
    <mergeCell ref="AK4:AK5"/>
    <mergeCell ref="AL4:AL5"/>
    <mergeCell ref="AK6:AK10"/>
    <mergeCell ref="A8:B8"/>
    <mergeCell ref="A9:B9"/>
    <mergeCell ref="A10:B10"/>
    <mergeCell ref="G4:AC4"/>
    <mergeCell ref="A49:A52"/>
    <mergeCell ref="A53:B53"/>
    <mergeCell ref="A11:A24"/>
    <mergeCell ref="A25:A28"/>
    <mergeCell ref="A29:A32"/>
    <mergeCell ref="A33:A45"/>
    <mergeCell ref="A46:A48"/>
  </mergeCells>
  <phoneticPr fontId="4"/>
  <printOptions horizontalCentered="1"/>
  <pageMargins left="0.39370078740157483" right="0.39370078740157483" top="0.59055118110236227" bottom="0.39370078740157483" header="0.51181102362204722" footer="0.51181102362204722"/>
  <pageSetup paperSize="9" scale="58" fitToWidth="2"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AP23"/>
  <sheetViews>
    <sheetView view="pageBreakPreview" topLeftCell="O1" zoomScale="90" zoomScaleNormal="85" zoomScaleSheetLayoutView="90" workbookViewId="0">
      <selection activeCell="AM18" sqref="AM18"/>
    </sheetView>
  </sheetViews>
  <sheetFormatPr defaultColWidth="5.453125" defaultRowHeight="12"/>
  <cols>
    <col min="1" max="1" width="27.36328125" style="31" customWidth="1"/>
    <col min="2" max="4" width="6.36328125" style="28" customWidth="1"/>
    <col min="5" max="21" width="5.08984375" style="28" customWidth="1"/>
    <col min="22" max="22" width="5.453125" style="28"/>
    <col min="23" max="42" width="4.08984375" style="28" customWidth="1"/>
    <col min="43" max="16384" width="5.453125" style="28"/>
  </cols>
  <sheetData>
    <row r="1" spans="1:42" s="92" customFormat="1" ht="30.75" customHeight="1" thickBot="1">
      <c r="A1" s="32" t="s">
        <v>158</v>
      </c>
    </row>
    <row r="2" spans="1:42" s="27" customFormat="1" ht="32.25" customHeight="1">
      <c r="A2" s="670" t="s">
        <v>172</v>
      </c>
      <c r="B2" s="670"/>
      <c r="C2" s="670"/>
      <c r="D2" s="670"/>
      <c r="E2" s="670"/>
      <c r="F2" s="670"/>
      <c r="G2" s="670"/>
      <c r="H2" s="670"/>
      <c r="I2" s="670"/>
      <c r="J2" s="670"/>
      <c r="K2" s="670"/>
      <c r="L2" s="670"/>
      <c r="M2" s="670"/>
      <c r="N2" s="670"/>
      <c r="O2" s="670"/>
      <c r="P2" s="670"/>
      <c r="Q2" s="670"/>
      <c r="R2" s="670"/>
      <c r="S2" s="670"/>
      <c r="T2" s="670"/>
      <c r="U2" s="670"/>
      <c r="W2" s="635" t="s">
        <v>194</v>
      </c>
      <c r="X2" s="636"/>
      <c r="Y2" s="636"/>
      <c r="Z2" s="636"/>
      <c r="AA2" s="636"/>
      <c r="AB2" s="636"/>
      <c r="AC2" s="636"/>
      <c r="AD2" s="636"/>
      <c r="AE2" s="636"/>
      <c r="AF2" s="636"/>
      <c r="AG2" s="636"/>
      <c r="AH2" s="636"/>
      <c r="AI2" s="636"/>
      <c r="AJ2" s="636"/>
      <c r="AK2" s="636"/>
      <c r="AL2" s="636"/>
      <c r="AM2" s="636"/>
      <c r="AN2" s="636"/>
      <c r="AO2" s="636"/>
      <c r="AP2" s="637"/>
    </row>
    <row r="3" spans="1:42" s="51" customFormat="1" ht="21" customHeight="1" thickBot="1">
      <c r="A3" s="109" t="s">
        <v>179</v>
      </c>
      <c r="L3" s="93"/>
      <c r="M3" s="52"/>
      <c r="N3" s="52"/>
      <c r="O3" s="52"/>
      <c r="P3" s="52"/>
      <c r="Q3" s="52"/>
      <c r="U3" s="52" t="s">
        <v>704</v>
      </c>
      <c r="W3" s="638"/>
      <c r="X3" s="639"/>
      <c r="Y3" s="639"/>
      <c r="Z3" s="639"/>
      <c r="AA3" s="639"/>
      <c r="AB3" s="639"/>
      <c r="AC3" s="639"/>
      <c r="AD3" s="639"/>
      <c r="AE3" s="639"/>
      <c r="AF3" s="639"/>
      <c r="AG3" s="639"/>
      <c r="AH3" s="639"/>
      <c r="AI3" s="639"/>
      <c r="AJ3" s="639"/>
      <c r="AK3" s="639"/>
      <c r="AL3" s="639"/>
      <c r="AM3" s="639"/>
      <c r="AN3" s="639"/>
      <c r="AO3" s="639"/>
      <c r="AP3" s="640"/>
    </row>
    <row r="4" spans="1:42" ht="27.75" customHeight="1">
      <c r="A4" s="678"/>
      <c r="B4" s="681" t="s">
        <v>126</v>
      </c>
      <c r="C4" s="681" t="s">
        <v>125</v>
      </c>
      <c r="D4" s="681" t="s">
        <v>124</v>
      </c>
      <c r="E4" s="655" t="s">
        <v>0</v>
      </c>
      <c r="F4" s="656"/>
      <c r="G4" s="656"/>
      <c r="H4" s="656"/>
      <c r="I4" s="657"/>
      <c r="J4" s="659" t="s">
        <v>1</v>
      </c>
      <c r="K4" s="659" t="s">
        <v>116</v>
      </c>
      <c r="L4" s="659" t="s">
        <v>117</v>
      </c>
      <c r="M4" s="677" t="s">
        <v>2</v>
      </c>
      <c r="N4" s="677"/>
      <c r="O4" s="677"/>
      <c r="P4" s="677"/>
      <c r="Q4" s="677"/>
      <c r="R4" s="677"/>
      <c r="S4" s="677"/>
      <c r="T4" s="677"/>
      <c r="U4" s="681" t="s">
        <v>123</v>
      </c>
      <c r="W4" s="671" t="s">
        <v>126</v>
      </c>
      <c r="X4" s="674" t="s">
        <v>125</v>
      </c>
      <c r="Y4" s="674" t="s">
        <v>124</v>
      </c>
      <c r="Z4" s="690" t="s">
        <v>0</v>
      </c>
      <c r="AA4" s="691"/>
      <c r="AB4" s="691"/>
      <c r="AC4" s="691"/>
      <c r="AD4" s="692"/>
      <c r="AE4" s="682" t="s">
        <v>1</v>
      </c>
      <c r="AF4" s="682" t="s">
        <v>116</v>
      </c>
      <c r="AG4" s="685" t="s">
        <v>117</v>
      </c>
      <c r="AH4" s="686" t="s">
        <v>2</v>
      </c>
      <c r="AI4" s="686"/>
      <c r="AJ4" s="686"/>
      <c r="AK4" s="686"/>
      <c r="AL4" s="686"/>
      <c r="AM4" s="686"/>
      <c r="AN4" s="686"/>
      <c r="AO4" s="686"/>
      <c r="AP4" s="687" t="s">
        <v>123</v>
      </c>
    </row>
    <row r="5" spans="1:42" s="30" customFormat="1" ht="27.75" customHeight="1">
      <c r="A5" s="679"/>
      <c r="B5" s="675"/>
      <c r="C5" s="675"/>
      <c r="D5" s="675"/>
      <c r="E5" s="662" t="s">
        <v>120</v>
      </c>
      <c r="F5" s="662" t="s">
        <v>121</v>
      </c>
      <c r="G5" s="662" t="s">
        <v>122</v>
      </c>
      <c r="H5" s="662" t="s">
        <v>192</v>
      </c>
      <c r="I5" s="662" t="s">
        <v>55</v>
      </c>
      <c r="J5" s="660"/>
      <c r="K5" s="660"/>
      <c r="L5" s="660"/>
      <c r="M5" s="662" t="s">
        <v>119</v>
      </c>
      <c r="N5" s="662" t="s">
        <v>118</v>
      </c>
      <c r="O5" s="662" t="s">
        <v>193</v>
      </c>
      <c r="P5" s="658" t="s">
        <v>64</v>
      </c>
      <c r="Q5" s="658"/>
      <c r="R5" s="658"/>
      <c r="S5" s="658"/>
      <c r="T5" s="658"/>
      <c r="U5" s="675"/>
      <c r="W5" s="672"/>
      <c r="X5" s="675"/>
      <c r="Y5" s="675"/>
      <c r="Z5" s="662" t="s">
        <v>120</v>
      </c>
      <c r="AA5" s="662" t="s">
        <v>121</v>
      </c>
      <c r="AB5" s="662" t="s">
        <v>122</v>
      </c>
      <c r="AC5" s="662" t="s">
        <v>192</v>
      </c>
      <c r="AD5" s="662" t="s">
        <v>55</v>
      </c>
      <c r="AE5" s="683"/>
      <c r="AF5" s="683"/>
      <c r="AG5" s="660"/>
      <c r="AH5" s="662" t="s">
        <v>119</v>
      </c>
      <c r="AI5" s="662" t="s">
        <v>118</v>
      </c>
      <c r="AJ5" s="662" t="s">
        <v>193</v>
      </c>
      <c r="AK5" s="658" t="s">
        <v>64</v>
      </c>
      <c r="AL5" s="658"/>
      <c r="AM5" s="658"/>
      <c r="AN5" s="658"/>
      <c r="AO5" s="658"/>
      <c r="AP5" s="688"/>
    </row>
    <row r="6" spans="1:42" s="30" customFormat="1" ht="212.25" customHeight="1">
      <c r="A6" s="680"/>
      <c r="B6" s="676"/>
      <c r="C6" s="676"/>
      <c r="D6" s="676"/>
      <c r="E6" s="663"/>
      <c r="F6" s="663"/>
      <c r="G6" s="663"/>
      <c r="H6" s="663"/>
      <c r="I6" s="663"/>
      <c r="J6" s="661"/>
      <c r="K6" s="661"/>
      <c r="L6" s="661"/>
      <c r="M6" s="663"/>
      <c r="N6" s="663"/>
      <c r="O6" s="663"/>
      <c r="P6" s="180" t="s">
        <v>120</v>
      </c>
      <c r="Q6" s="180" t="s">
        <v>121</v>
      </c>
      <c r="R6" s="180" t="s">
        <v>122</v>
      </c>
      <c r="S6" s="180" t="s">
        <v>192</v>
      </c>
      <c r="T6" s="180" t="s">
        <v>55</v>
      </c>
      <c r="U6" s="676"/>
      <c r="W6" s="673"/>
      <c r="X6" s="676"/>
      <c r="Y6" s="676"/>
      <c r="Z6" s="663"/>
      <c r="AA6" s="663"/>
      <c r="AB6" s="663"/>
      <c r="AC6" s="663"/>
      <c r="AD6" s="663"/>
      <c r="AE6" s="684"/>
      <c r="AF6" s="684"/>
      <c r="AG6" s="661"/>
      <c r="AH6" s="663"/>
      <c r="AI6" s="663"/>
      <c r="AJ6" s="663"/>
      <c r="AK6" s="180" t="s">
        <v>120</v>
      </c>
      <c r="AL6" s="180" t="s">
        <v>121</v>
      </c>
      <c r="AM6" s="180" t="s">
        <v>122</v>
      </c>
      <c r="AN6" s="180" t="s">
        <v>192</v>
      </c>
      <c r="AO6" s="180" t="s">
        <v>55</v>
      </c>
      <c r="AP6" s="689"/>
    </row>
    <row r="7" spans="1:42" ht="33.75" customHeight="1">
      <c r="A7" s="111" t="s">
        <v>646</v>
      </c>
      <c r="B7" s="176">
        <v>338</v>
      </c>
      <c r="C7" s="176">
        <v>51</v>
      </c>
      <c r="D7" s="176">
        <v>2</v>
      </c>
      <c r="E7" s="176">
        <v>1</v>
      </c>
      <c r="F7" s="176">
        <v>1</v>
      </c>
      <c r="G7" s="176">
        <v>0</v>
      </c>
      <c r="H7" s="176">
        <v>0</v>
      </c>
      <c r="I7" s="176">
        <v>0</v>
      </c>
      <c r="J7" s="176">
        <v>0</v>
      </c>
      <c r="K7" s="176">
        <v>0</v>
      </c>
      <c r="L7" s="176">
        <v>0</v>
      </c>
      <c r="M7" s="176">
        <v>0</v>
      </c>
      <c r="N7" s="176">
        <v>0</v>
      </c>
      <c r="O7" s="176">
        <v>0</v>
      </c>
      <c r="P7" s="176">
        <v>0</v>
      </c>
      <c r="Q7" s="177">
        <v>0</v>
      </c>
      <c r="R7" s="177">
        <v>0</v>
      </c>
      <c r="S7" s="177">
        <v>0</v>
      </c>
      <c r="T7" s="177">
        <v>2</v>
      </c>
      <c r="U7" s="176">
        <v>0</v>
      </c>
      <c r="W7" s="664" t="s">
        <v>190</v>
      </c>
      <c r="X7" s="665"/>
      <c r="Y7" s="194"/>
      <c r="Z7" s="194"/>
      <c r="AA7" s="194"/>
      <c r="AB7" s="194"/>
      <c r="AC7" s="194"/>
      <c r="AD7" s="194"/>
      <c r="AE7" s="194"/>
      <c r="AF7" s="194"/>
      <c r="AG7" s="194"/>
      <c r="AH7" s="194"/>
      <c r="AI7" s="194"/>
      <c r="AJ7" s="194"/>
      <c r="AK7" s="194"/>
      <c r="AL7" s="194"/>
      <c r="AM7" s="194"/>
      <c r="AN7" s="194"/>
      <c r="AO7" s="194"/>
      <c r="AP7" s="195"/>
    </row>
    <row r="8" spans="1:42" ht="33.75" customHeight="1">
      <c r="A8" s="112" t="s">
        <v>653</v>
      </c>
      <c r="B8" s="178">
        <v>352</v>
      </c>
      <c r="C8" s="178">
        <v>49</v>
      </c>
      <c r="D8" s="178">
        <v>5</v>
      </c>
      <c r="E8" s="178">
        <v>0</v>
      </c>
      <c r="F8" s="178">
        <v>1</v>
      </c>
      <c r="G8" s="178">
        <v>1</v>
      </c>
      <c r="H8" s="178">
        <v>0</v>
      </c>
      <c r="I8" s="178">
        <v>3</v>
      </c>
      <c r="J8" s="178">
        <v>0</v>
      </c>
      <c r="K8" s="178">
        <v>0</v>
      </c>
      <c r="L8" s="178">
        <v>0</v>
      </c>
      <c r="M8" s="178">
        <v>0</v>
      </c>
      <c r="N8" s="178">
        <v>0</v>
      </c>
      <c r="O8" s="178">
        <v>0</v>
      </c>
      <c r="P8" s="178">
        <v>0</v>
      </c>
      <c r="Q8" s="179">
        <v>0</v>
      </c>
      <c r="R8" s="179">
        <v>1</v>
      </c>
      <c r="S8" s="179">
        <v>0</v>
      </c>
      <c r="T8" s="179">
        <v>1</v>
      </c>
      <c r="U8" s="178">
        <v>0</v>
      </c>
      <c r="W8" s="666"/>
      <c r="X8" s="667"/>
      <c r="Y8" s="196"/>
      <c r="Z8" s="196"/>
      <c r="AA8" s="196"/>
      <c r="AB8" s="196"/>
      <c r="AC8" s="196"/>
      <c r="AD8" s="196"/>
      <c r="AE8" s="196"/>
      <c r="AF8" s="196"/>
      <c r="AG8" s="196"/>
      <c r="AH8" s="196"/>
      <c r="AI8" s="196"/>
      <c r="AJ8" s="196"/>
      <c r="AK8" s="196"/>
      <c r="AL8" s="196"/>
      <c r="AM8" s="196"/>
      <c r="AN8" s="196"/>
      <c r="AO8" s="196"/>
      <c r="AP8" s="197"/>
    </row>
    <row r="9" spans="1:42" ht="33.75" customHeight="1">
      <c r="A9" s="112" t="s">
        <v>675</v>
      </c>
      <c r="B9" s="178">
        <v>345</v>
      </c>
      <c r="C9" s="178">
        <v>80</v>
      </c>
      <c r="D9" s="178">
        <v>3</v>
      </c>
      <c r="E9" s="178">
        <v>0</v>
      </c>
      <c r="F9" s="178">
        <v>1</v>
      </c>
      <c r="G9" s="178">
        <v>0</v>
      </c>
      <c r="H9" s="178">
        <v>2</v>
      </c>
      <c r="I9" s="178">
        <v>1</v>
      </c>
      <c r="J9" s="178">
        <v>0</v>
      </c>
      <c r="K9" s="178">
        <v>0</v>
      </c>
      <c r="L9" s="178">
        <v>0</v>
      </c>
      <c r="M9" s="178">
        <v>0</v>
      </c>
      <c r="N9" s="178">
        <v>0</v>
      </c>
      <c r="O9" s="178">
        <v>0</v>
      </c>
      <c r="P9" s="178">
        <v>0</v>
      </c>
      <c r="Q9" s="178">
        <v>0</v>
      </c>
      <c r="R9" s="178">
        <v>0</v>
      </c>
      <c r="S9" s="178">
        <v>1</v>
      </c>
      <c r="T9" s="178">
        <v>1</v>
      </c>
      <c r="U9" s="178">
        <v>0</v>
      </c>
      <c r="W9" s="666"/>
      <c r="X9" s="667"/>
      <c r="Y9" s="196"/>
      <c r="Z9" s="196"/>
      <c r="AA9" s="196"/>
      <c r="AB9" s="196"/>
      <c r="AC9" s="196"/>
      <c r="AD9" s="196"/>
      <c r="AE9" s="196"/>
      <c r="AF9" s="196"/>
      <c r="AG9" s="196"/>
      <c r="AH9" s="196"/>
      <c r="AI9" s="196"/>
      <c r="AJ9" s="196"/>
      <c r="AK9" s="196"/>
      <c r="AL9" s="196"/>
      <c r="AM9" s="196"/>
      <c r="AN9" s="196"/>
      <c r="AO9" s="196"/>
      <c r="AP9" s="197"/>
    </row>
    <row r="10" spans="1:42" ht="33.75" customHeight="1">
      <c r="A10" s="112" t="s">
        <v>682</v>
      </c>
      <c r="B10" s="178">
        <v>340</v>
      </c>
      <c r="C10" s="178">
        <v>103</v>
      </c>
      <c r="D10" s="178">
        <v>18</v>
      </c>
      <c r="E10" s="178">
        <v>0</v>
      </c>
      <c r="F10" s="178">
        <v>8</v>
      </c>
      <c r="G10" s="178">
        <v>1</v>
      </c>
      <c r="H10" s="178">
        <v>3</v>
      </c>
      <c r="I10" s="178">
        <v>6</v>
      </c>
      <c r="J10" s="178">
        <v>0</v>
      </c>
      <c r="K10" s="178">
        <v>0</v>
      </c>
      <c r="L10" s="178">
        <v>0</v>
      </c>
      <c r="M10" s="178">
        <v>0</v>
      </c>
      <c r="N10" s="178">
        <v>0</v>
      </c>
      <c r="O10" s="178">
        <v>0</v>
      </c>
      <c r="P10" s="178">
        <v>0</v>
      </c>
      <c r="Q10" s="178">
        <v>0</v>
      </c>
      <c r="R10" s="178">
        <v>0</v>
      </c>
      <c r="S10" s="178">
        <v>0</v>
      </c>
      <c r="T10" s="178">
        <v>0</v>
      </c>
      <c r="U10" s="178">
        <v>0</v>
      </c>
      <c r="W10" s="666"/>
      <c r="X10" s="667"/>
      <c r="Y10" s="196"/>
      <c r="Z10" s="196"/>
      <c r="AA10" s="196"/>
      <c r="AB10" s="196"/>
      <c r="AC10" s="196"/>
      <c r="AD10" s="196"/>
      <c r="AE10" s="196"/>
      <c r="AF10" s="196"/>
      <c r="AG10" s="196"/>
      <c r="AH10" s="196"/>
      <c r="AI10" s="196"/>
      <c r="AJ10" s="196"/>
      <c r="AK10" s="196"/>
      <c r="AL10" s="196"/>
      <c r="AM10" s="196"/>
      <c r="AN10" s="196"/>
      <c r="AO10" s="196"/>
      <c r="AP10" s="197"/>
    </row>
    <row r="11" spans="1:42" ht="33.75" customHeight="1" thickBot="1">
      <c r="A11" s="202" t="s">
        <v>703</v>
      </c>
      <c r="B11" s="203">
        <f>W22</f>
        <v>337</v>
      </c>
      <c r="C11" s="203">
        <f t="shared" ref="C11:U11" si="0">X22</f>
        <v>65</v>
      </c>
      <c r="D11" s="203">
        <f t="shared" si="0"/>
        <v>4</v>
      </c>
      <c r="E11" s="203">
        <f t="shared" si="0"/>
        <v>1</v>
      </c>
      <c r="F11" s="203">
        <f t="shared" si="0"/>
        <v>2</v>
      </c>
      <c r="G11" s="203">
        <f t="shared" si="0"/>
        <v>0</v>
      </c>
      <c r="H11" s="203">
        <f t="shared" si="0"/>
        <v>0</v>
      </c>
      <c r="I11" s="203">
        <f t="shared" si="0"/>
        <v>1</v>
      </c>
      <c r="J11" s="203">
        <f t="shared" si="0"/>
        <v>0</v>
      </c>
      <c r="K11" s="203">
        <f t="shared" si="0"/>
        <v>0</v>
      </c>
      <c r="L11" s="203">
        <f t="shared" si="0"/>
        <v>0</v>
      </c>
      <c r="M11" s="203">
        <f t="shared" si="0"/>
        <v>0</v>
      </c>
      <c r="N11" s="203">
        <f t="shared" si="0"/>
        <v>0</v>
      </c>
      <c r="O11" s="203">
        <f t="shared" si="0"/>
        <v>0</v>
      </c>
      <c r="P11" s="203">
        <f t="shared" si="0"/>
        <v>1</v>
      </c>
      <c r="Q11" s="203">
        <f t="shared" si="0"/>
        <v>1</v>
      </c>
      <c r="R11" s="203">
        <f t="shared" si="0"/>
        <v>0</v>
      </c>
      <c r="S11" s="203">
        <f t="shared" si="0"/>
        <v>0</v>
      </c>
      <c r="T11" s="203">
        <f t="shared" si="0"/>
        <v>1</v>
      </c>
      <c r="U11" s="203">
        <f t="shared" si="0"/>
        <v>0</v>
      </c>
      <c r="W11" s="668"/>
      <c r="X11" s="669"/>
      <c r="Y11" s="198"/>
      <c r="Z11" s="198"/>
      <c r="AA11" s="198"/>
      <c r="AB11" s="198"/>
      <c r="AC11" s="198"/>
      <c r="AD11" s="198"/>
      <c r="AE11" s="198"/>
      <c r="AF11" s="198"/>
      <c r="AG11" s="198"/>
      <c r="AH11" s="198"/>
      <c r="AI11" s="198"/>
      <c r="AJ11" s="198"/>
      <c r="AK11" s="198"/>
      <c r="AL11" s="198"/>
      <c r="AM11" s="198"/>
      <c r="AN11" s="198"/>
      <c r="AO11" s="198"/>
      <c r="AP11" s="199"/>
    </row>
    <row r="12" spans="1:42" ht="33.75" customHeight="1">
      <c r="A12" s="271" t="s">
        <v>115</v>
      </c>
      <c r="B12" s="272">
        <f>W12</f>
        <v>9</v>
      </c>
      <c r="C12" s="273">
        <f t="shared" ref="C12:C20" si="1">X12</f>
        <v>1</v>
      </c>
      <c r="D12" s="273">
        <f t="shared" ref="D12:D21" si="2">Y12</f>
        <v>0</v>
      </c>
      <c r="E12" s="273">
        <f t="shared" ref="E12:E21" si="3">Z12</f>
        <v>0</v>
      </c>
      <c r="F12" s="273">
        <f t="shared" ref="F12:F21" si="4">AA12</f>
        <v>0</v>
      </c>
      <c r="G12" s="273">
        <f t="shared" ref="G12:G21" si="5">AB12</f>
        <v>0</v>
      </c>
      <c r="H12" s="273">
        <f t="shared" ref="H12:H21" si="6">AC12</f>
        <v>0</v>
      </c>
      <c r="I12" s="273">
        <f t="shared" ref="I12:I21" si="7">AD12</f>
        <v>0</v>
      </c>
      <c r="J12" s="273">
        <f t="shared" ref="J12:J21" si="8">AE12</f>
        <v>0</v>
      </c>
      <c r="K12" s="273">
        <f t="shared" ref="K12:K21" si="9">AF12</f>
        <v>0</v>
      </c>
      <c r="L12" s="273">
        <f t="shared" ref="L12:L14" si="10">AG12</f>
        <v>0</v>
      </c>
      <c r="M12" s="273">
        <f t="shared" ref="M12:M14" si="11">AH12</f>
        <v>0</v>
      </c>
      <c r="N12" s="273">
        <f t="shared" ref="N12:N14" si="12">AI12</f>
        <v>0</v>
      </c>
      <c r="O12" s="273">
        <f t="shared" ref="O12:O14" si="13">AJ12</f>
        <v>0</v>
      </c>
      <c r="P12" s="273">
        <f t="shared" ref="P12:P21" si="14">AK12</f>
        <v>0</v>
      </c>
      <c r="Q12" s="273">
        <f t="shared" ref="Q12:Q20" si="15">AL12</f>
        <v>0</v>
      </c>
      <c r="R12" s="273">
        <f t="shared" ref="R12:R21" si="16">AM12</f>
        <v>0</v>
      </c>
      <c r="S12" s="273">
        <f t="shared" ref="S12:S21" si="17">AN12</f>
        <v>0</v>
      </c>
      <c r="T12" s="273">
        <f t="shared" ref="T12:T21" si="18">AO12</f>
        <v>0</v>
      </c>
      <c r="U12" s="273">
        <f t="shared" ref="U12:U21" si="19">AP12</f>
        <v>0</v>
      </c>
      <c r="W12" s="458">
        <v>9</v>
      </c>
      <c r="X12" s="460">
        <v>1</v>
      </c>
      <c r="Y12" s="187">
        <v>0</v>
      </c>
      <c r="Z12" s="187">
        <v>0</v>
      </c>
      <c r="AA12" s="187">
        <v>0</v>
      </c>
      <c r="AB12" s="187">
        <v>0</v>
      </c>
      <c r="AC12" s="187">
        <v>0</v>
      </c>
      <c r="AD12" s="187">
        <v>0</v>
      </c>
      <c r="AE12" s="187">
        <v>0</v>
      </c>
      <c r="AF12" s="187">
        <v>0</v>
      </c>
      <c r="AG12" s="187">
        <v>0</v>
      </c>
      <c r="AH12" s="506">
        <v>0</v>
      </c>
      <c r="AI12" s="507">
        <v>0</v>
      </c>
      <c r="AJ12" s="507">
        <v>0</v>
      </c>
      <c r="AK12" s="187">
        <v>0</v>
      </c>
      <c r="AL12" s="187">
        <v>0</v>
      </c>
      <c r="AM12" s="187">
        <v>0</v>
      </c>
      <c r="AN12" s="187">
        <v>0</v>
      </c>
      <c r="AO12" s="187">
        <v>0</v>
      </c>
      <c r="AP12" s="188">
        <v>0</v>
      </c>
    </row>
    <row r="13" spans="1:42" ht="33.75" customHeight="1">
      <c r="A13" s="457" t="s">
        <v>654</v>
      </c>
      <c r="B13" s="204">
        <f>W13</f>
        <v>3</v>
      </c>
      <c r="C13" s="205">
        <f t="shared" si="1"/>
        <v>1</v>
      </c>
      <c r="D13" s="205">
        <f t="shared" si="2"/>
        <v>0</v>
      </c>
      <c r="E13" s="205">
        <f t="shared" si="3"/>
        <v>0</v>
      </c>
      <c r="F13" s="205">
        <f t="shared" si="4"/>
        <v>0</v>
      </c>
      <c r="G13" s="205">
        <f t="shared" si="5"/>
        <v>0</v>
      </c>
      <c r="H13" s="205">
        <f t="shared" si="6"/>
        <v>0</v>
      </c>
      <c r="I13" s="205">
        <f t="shared" si="7"/>
        <v>0</v>
      </c>
      <c r="J13" s="205">
        <f t="shared" si="8"/>
        <v>0</v>
      </c>
      <c r="K13" s="205">
        <f t="shared" si="9"/>
        <v>0</v>
      </c>
      <c r="L13" s="205">
        <f t="shared" si="10"/>
        <v>0</v>
      </c>
      <c r="M13" s="205">
        <f t="shared" si="11"/>
        <v>0</v>
      </c>
      <c r="N13" s="205">
        <f t="shared" si="12"/>
        <v>0</v>
      </c>
      <c r="O13" s="205">
        <f t="shared" si="13"/>
        <v>0</v>
      </c>
      <c r="P13" s="205">
        <f t="shared" si="14"/>
        <v>0</v>
      </c>
      <c r="Q13" s="205">
        <f t="shared" si="15"/>
        <v>0</v>
      </c>
      <c r="R13" s="205">
        <f t="shared" si="16"/>
        <v>0</v>
      </c>
      <c r="S13" s="205">
        <f t="shared" si="17"/>
        <v>0</v>
      </c>
      <c r="T13" s="205">
        <f t="shared" si="18"/>
        <v>0</v>
      </c>
      <c r="U13" s="205">
        <f t="shared" si="19"/>
        <v>0</v>
      </c>
      <c r="W13" s="459">
        <v>3</v>
      </c>
      <c r="X13" s="182">
        <v>1</v>
      </c>
      <c r="Y13" s="181">
        <v>0</v>
      </c>
      <c r="Z13" s="181">
        <v>0</v>
      </c>
      <c r="AA13" s="181">
        <v>0</v>
      </c>
      <c r="AB13" s="181">
        <v>0</v>
      </c>
      <c r="AC13" s="181">
        <v>0</v>
      </c>
      <c r="AD13" s="181">
        <v>0</v>
      </c>
      <c r="AE13" s="181">
        <v>0</v>
      </c>
      <c r="AF13" s="181">
        <v>0</v>
      </c>
      <c r="AG13" s="181">
        <v>0</v>
      </c>
      <c r="AH13" s="508">
        <v>0</v>
      </c>
      <c r="AI13" s="509">
        <v>0</v>
      </c>
      <c r="AJ13" s="509">
        <v>0</v>
      </c>
      <c r="AK13" s="181">
        <v>0</v>
      </c>
      <c r="AL13" s="181">
        <v>0</v>
      </c>
      <c r="AM13" s="181">
        <v>0</v>
      </c>
      <c r="AN13" s="181">
        <v>0</v>
      </c>
      <c r="AO13" s="181">
        <v>0</v>
      </c>
      <c r="AP13" s="185">
        <v>0</v>
      </c>
    </row>
    <row r="14" spans="1:42" ht="33.75" customHeight="1">
      <c r="A14" s="115" t="s">
        <v>3</v>
      </c>
      <c r="B14" s="203">
        <f t="shared" ref="B14:B20" si="20">W14</f>
        <v>254</v>
      </c>
      <c r="C14" s="203">
        <f t="shared" si="1"/>
        <v>30</v>
      </c>
      <c r="D14" s="203">
        <f t="shared" si="2"/>
        <v>3</v>
      </c>
      <c r="E14" s="203">
        <f t="shared" si="3"/>
        <v>1</v>
      </c>
      <c r="F14" s="203">
        <f t="shared" si="4"/>
        <v>2</v>
      </c>
      <c r="G14" s="203">
        <f t="shared" si="5"/>
        <v>0</v>
      </c>
      <c r="H14" s="203">
        <f t="shared" si="6"/>
        <v>0</v>
      </c>
      <c r="I14" s="203">
        <f t="shared" si="7"/>
        <v>0</v>
      </c>
      <c r="J14" s="203">
        <f t="shared" si="8"/>
        <v>0</v>
      </c>
      <c r="K14" s="203">
        <f t="shared" si="9"/>
        <v>0</v>
      </c>
      <c r="L14" s="203">
        <f t="shared" si="10"/>
        <v>0</v>
      </c>
      <c r="M14" s="203">
        <f t="shared" si="11"/>
        <v>0</v>
      </c>
      <c r="N14" s="203">
        <f t="shared" si="12"/>
        <v>0</v>
      </c>
      <c r="O14" s="203">
        <f t="shared" si="13"/>
        <v>0</v>
      </c>
      <c r="P14" s="203">
        <f t="shared" si="14"/>
        <v>1</v>
      </c>
      <c r="Q14" s="203">
        <f t="shared" si="15"/>
        <v>1</v>
      </c>
      <c r="R14" s="203">
        <f t="shared" si="16"/>
        <v>0</v>
      </c>
      <c r="S14" s="203">
        <f t="shared" si="17"/>
        <v>0</v>
      </c>
      <c r="T14" s="203">
        <f t="shared" si="18"/>
        <v>0</v>
      </c>
      <c r="U14" s="203">
        <f t="shared" si="19"/>
        <v>0</v>
      </c>
      <c r="W14" s="279">
        <v>254</v>
      </c>
      <c r="X14" s="280">
        <v>30</v>
      </c>
      <c r="Y14" s="280">
        <v>3</v>
      </c>
      <c r="Z14" s="280">
        <v>1</v>
      </c>
      <c r="AA14" s="280">
        <v>2</v>
      </c>
      <c r="AB14" s="280">
        <v>0</v>
      </c>
      <c r="AC14" s="280">
        <v>0</v>
      </c>
      <c r="AD14" s="280">
        <v>0</v>
      </c>
      <c r="AE14" s="280">
        <v>0</v>
      </c>
      <c r="AF14" s="280">
        <v>0</v>
      </c>
      <c r="AG14" s="280">
        <v>0</v>
      </c>
      <c r="AH14" s="280">
        <v>0</v>
      </c>
      <c r="AI14" s="280">
        <v>0</v>
      </c>
      <c r="AJ14" s="280">
        <v>0</v>
      </c>
      <c r="AK14" s="280">
        <v>1</v>
      </c>
      <c r="AL14" s="280">
        <v>1</v>
      </c>
      <c r="AM14" s="280">
        <v>0</v>
      </c>
      <c r="AN14" s="280">
        <v>0</v>
      </c>
      <c r="AO14" s="280">
        <v>0</v>
      </c>
      <c r="AP14" s="283">
        <v>0</v>
      </c>
    </row>
    <row r="15" spans="1:42" ht="33.75" customHeight="1">
      <c r="A15" s="113" t="s">
        <v>4</v>
      </c>
      <c r="B15" s="205">
        <f t="shared" si="20"/>
        <v>64</v>
      </c>
      <c r="C15" s="205">
        <f t="shared" si="1"/>
        <v>32</v>
      </c>
      <c r="D15" s="205">
        <f t="shared" si="2"/>
        <v>0</v>
      </c>
      <c r="E15" s="205">
        <f t="shared" si="3"/>
        <v>0</v>
      </c>
      <c r="F15" s="205">
        <f t="shared" si="4"/>
        <v>0</v>
      </c>
      <c r="G15" s="205">
        <f t="shared" si="5"/>
        <v>0</v>
      </c>
      <c r="H15" s="205">
        <f t="shared" si="6"/>
        <v>0</v>
      </c>
      <c r="I15" s="205">
        <f t="shared" si="7"/>
        <v>0</v>
      </c>
      <c r="J15" s="205">
        <f t="shared" si="8"/>
        <v>0</v>
      </c>
      <c r="K15" s="205">
        <f t="shared" si="9"/>
        <v>0</v>
      </c>
      <c r="L15" s="204" t="s">
        <v>54</v>
      </c>
      <c r="M15" s="205">
        <f t="shared" ref="M15:M16" si="21">AH15</f>
        <v>0</v>
      </c>
      <c r="N15" s="205">
        <f t="shared" ref="N15:N16" si="22">AI15</f>
        <v>0</v>
      </c>
      <c r="O15" s="205">
        <f t="shared" ref="O15:O21" si="23">AJ15</f>
        <v>0</v>
      </c>
      <c r="P15" s="205">
        <f t="shared" si="14"/>
        <v>0</v>
      </c>
      <c r="Q15" s="205">
        <f t="shared" si="15"/>
        <v>0</v>
      </c>
      <c r="R15" s="205">
        <f t="shared" si="16"/>
        <v>0</v>
      </c>
      <c r="S15" s="205">
        <f t="shared" si="17"/>
        <v>0</v>
      </c>
      <c r="T15" s="205">
        <f t="shared" si="18"/>
        <v>0</v>
      </c>
      <c r="U15" s="205">
        <f t="shared" si="19"/>
        <v>0</v>
      </c>
      <c r="W15" s="184">
        <v>64</v>
      </c>
      <c r="X15" s="181">
        <v>32</v>
      </c>
      <c r="Y15" s="181">
        <v>0</v>
      </c>
      <c r="Z15" s="181">
        <v>0</v>
      </c>
      <c r="AA15" s="181">
        <v>0</v>
      </c>
      <c r="AB15" s="181">
        <v>0</v>
      </c>
      <c r="AC15" s="181">
        <v>0</v>
      </c>
      <c r="AD15" s="181">
        <v>0</v>
      </c>
      <c r="AE15" s="181">
        <v>0</v>
      </c>
      <c r="AF15" s="181">
        <v>0</v>
      </c>
      <c r="AG15" s="200"/>
      <c r="AH15" s="181">
        <v>0</v>
      </c>
      <c r="AI15" s="181">
        <v>0</v>
      </c>
      <c r="AJ15" s="181">
        <v>0</v>
      </c>
      <c r="AK15" s="181">
        <v>0</v>
      </c>
      <c r="AL15" s="181">
        <v>0</v>
      </c>
      <c r="AM15" s="181">
        <v>0</v>
      </c>
      <c r="AN15" s="181">
        <v>0</v>
      </c>
      <c r="AO15" s="181">
        <v>0</v>
      </c>
      <c r="AP15" s="185">
        <v>0</v>
      </c>
    </row>
    <row r="16" spans="1:42" ht="33.75" customHeight="1">
      <c r="A16" s="113" t="s">
        <v>5</v>
      </c>
      <c r="B16" s="205">
        <f t="shared" si="20"/>
        <v>6</v>
      </c>
      <c r="C16" s="205">
        <f t="shared" si="1"/>
        <v>0</v>
      </c>
      <c r="D16" s="205">
        <f t="shared" si="2"/>
        <v>0</v>
      </c>
      <c r="E16" s="205">
        <f t="shared" si="3"/>
        <v>0</v>
      </c>
      <c r="F16" s="205">
        <f t="shared" si="4"/>
        <v>0</v>
      </c>
      <c r="G16" s="205">
        <f t="shared" si="5"/>
        <v>0</v>
      </c>
      <c r="H16" s="205">
        <f t="shared" si="6"/>
        <v>0</v>
      </c>
      <c r="I16" s="205">
        <f t="shared" si="7"/>
        <v>0</v>
      </c>
      <c r="J16" s="205">
        <f t="shared" si="8"/>
        <v>0</v>
      </c>
      <c r="K16" s="205">
        <f t="shared" si="9"/>
        <v>0</v>
      </c>
      <c r="L16" s="204" t="s">
        <v>54</v>
      </c>
      <c r="M16" s="205">
        <f t="shared" si="21"/>
        <v>0</v>
      </c>
      <c r="N16" s="205">
        <f t="shared" si="22"/>
        <v>0</v>
      </c>
      <c r="O16" s="205">
        <f t="shared" si="23"/>
        <v>0</v>
      </c>
      <c r="P16" s="205">
        <f t="shared" si="14"/>
        <v>0</v>
      </c>
      <c r="Q16" s="205">
        <f t="shared" si="15"/>
        <v>0</v>
      </c>
      <c r="R16" s="205">
        <f t="shared" si="16"/>
        <v>0</v>
      </c>
      <c r="S16" s="205">
        <f t="shared" si="17"/>
        <v>0</v>
      </c>
      <c r="T16" s="205">
        <f t="shared" si="18"/>
        <v>0</v>
      </c>
      <c r="U16" s="205">
        <f t="shared" si="19"/>
        <v>0</v>
      </c>
      <c r="W16" s="184">
        <v>6</v>
      </c>
      <c r="X16" s="181">
        <v>0</v>
      </c>
      <c r="Y16" s="181">
        <v>0</v>
      </c>
      <c r="Z16" s="181">
        <v>0</v>
      </c>
      <c r="AA16" s="181">
        <v>0</v>
      </c>
      <c r="AB16" s="181">
        <v>0</v>
      </c>
      <c r="AC16" s="181">
        <v>0</v>
      </c>
      <c r="AD16" s="181">
        <v>0</v>
      </c>
      <c r="AE16" s="181">
        <v>0</v>
      </c>
      <c r="AF16" s="181">
        <v>0</v>
      </c>
      <c r="AG16" s="200"/>
      <c r="AH16" s="181">
        <v>0</v>
      </c>
      <c r="AI16" s="181">
        <v>0</v>
      </c>
      <c r="AJ16" s="181">
        <v>0</v>
      </c>
      <c r="AK16" s="181">
        <v>0</v>
      </c>
      <c r="AL16" s="181">
        <v>0</v>
      </c>
      <c r="AM16" s="181">
        <v>0</v>
      </c>
      <c r="AN16" s="181">
        <v>0</v>
      </c>
      <c r="AO16" s="181">
        <v>0</v>
      </c>
      <c r="AP16" s="185">
        <v>0</v>
      </c>
    </row>
    <row r="17" spans="1:42" ht="33.75" customHeight="1">
      <c r="A17" s="115" t="s">
        <v>6</v>
      </c>
      <c r="B17" s="203">
        <f t="shared" si="20"/>
        <v>0</v>
      </c>
      <c r="C17" s="203">
        <f t="shared" si="1"/>
        <v>0</v>
      </c>
      <c r="D17" s="203">
        <f t="shared" si="2"/>
        <v>0</v>
      </c>
      <c r="E17" s="203">
        <f t="shared" si="3"/>
        <v>0</v>
      </c>
      <c r="F17" s="203">
        <f t="shared" si="4"/>
        <v>0</v>
      </c>
      <c r="G17" s="203">
        <f t="shared" si="5"/>
        <v>0</v>
      </c>
      <c r="H17" s="203">
        <f t="shared" si="6"/>
        <v>0</v>
      </c>
      <c r="I17" s="203">
        <f t="shared" si="7"/>
        <v>0</v>
      </c>
      <c r="J17" s="203">
        <f t="shared" si="8"/>
        <v>0</v>
      </c>
      <c r="K17" s="203">
        <f t="shared" si="9"/>
        <v>0</v>
      </c>
      <c r="L17" s="203">
        <f t="shared" ref="L17:L20" si="24">AG17</f>
        <v>0</v>
      </c>
      <c r="M17" s="274" t="s">
        <v>54</v>
      </c>
      <c r="N17" s="274" t="s">
        <v>54</v>
      </c>
      <c r="O17" s="274">
        <f t="shared" si="23"/>
        <v>0</v>
      </c>
      <c r="P17" s="203">
        <f t="shared" si="14"/>
        <v>0</v>
      </c>
      <c r="Q17" s="203">
        <f t="shared" si="15"/>
        <v>0</v>
      </c>
      <c r="R17" s="203">
        <f t="shared" si="16"/>
        <v>0</v>
      </c>
      <c r="S17" s="203">
        <f t="shared" si="17"/>
        <v>0</v>
      </c>
      <c r="T17" s="203">
        <f t="shared" si="18"/>
        <v>0</v>
      </c>
      <c r="U17" s="203">
        <f t="shared" si="19"/>
        <v>0</v>
      </c>
      <c r="W17" s="184">
        <v>0</v>
      </c>
      <c r="X17" s="181">
        <v>0</v>
      </c>
      <c r="Y17" s="181">
        <v>0</v>
      </c>
      <c r="Z17" s="181">
        <v>0</v>
      </c>
      <c r="AA17" s="181">
        <v>0</v>
      </c>
      <c r="AB17" s="181">
        <v>0</v>
      </c>
      <c r="AC17" s="181">
        <v>0</v>
      </c>
      <c r="AD17" s="181">
        <v>0</v>
      </c>
      <c r="AE17" s="181">
        <v>0</v>
      </c>
      <c r="AF17" s="181">
        <v>0</v>
      </c>
      <c r="AG17" s="181">
        <v>0</v>
      </c>
      <c r="AH17" s="200"/>
      <c r="AI17" s="200"/>
      <c r="AJ17" s="183">
        <v>0</v>
      </c>
      <c r="AK17" s="181">
        <v>0</v>
      </c>
      <c r="AL17" s="181">
        <v>0</v>
      </c>
      <c r="AM17" s="181">
        <v>0</v>
      </c>
      <c r="AN17" s="181">
        <v>0</v>
      </c>
      <c r="AO17" s="181">
        <v>0</v>
      </c>
      <c r="AP17" s="185">
        <v>0</v>
      </c>
    </row>
    <row r="18" spans="1:42" ht="33.75" customHeight="1">
      <c r="A18" s="113" t="s">
        <v>7</v>
      </c>
      <c r="B18" s="205">
        <f t="shared" si="20"/>
        <v>0</v>
      </c>
      <c r="C18" s="205">
        <f t="shared" si="1"/>
        <v>0</v>
      </c>
      <c r="D18" s="205">
        <f t="shared" si="2"/>
        <v>0</v>
      </c>
      <c r="E18" s="205">
        <f t="shared" si="3"/>
        <v>0</v>
      </c>
      <c r="F18" s="205">
        <f t="shared" si="4"/>
        <v>0</v>
      </c>
      <c r="G18" s="205">
        <f t="shared" si="5"/>
        <v>0</v>
      </c>
      <c r="H18" s="205">
        <f t="shared" si="6"/>
        <v>0</v>
      </c>
      <c r="I18" s="205">
        <f t="shared" si="7"/>
        <v>0</v>
      </c>
      <c r="J18" s="205">
        <f t="shared" si="8"/>
        <v>0</v>
      </c>
      <c r="K18" s="205">
        <f t="shared" si="9"/>
        <v>0</v>
      </c>
      <c r="L18" s="205">
        <f t="shared" si="24"/>
        <v>0</v>
      </c>
      <c r="M18" s="204" t="s">
        <v>54</v>
      </c>
      <c r="N18" s="204" t="s">
        <v>54</v>
      </c>
      <c r="O18" s="204">
        <f t="shared" si="23"/>
        <v>0</v>
      </c>
      <c r="P18" s="205">
        <f t="shared" si="14"/>
        <v>0</v>
      </c>
      <c r="Q18" s="205">
        <f t="shared" si="15"/>
        <v>0</v>
      </c>
      <c r="R18" s="205">
        <f t="shared" si="16"/>
        <v>0</v>
      </c>
      <c r="S18" s="205">
        <f t="shared" si="17"/>
        <v>0</v>
      </c>
      <c r="T18" s="205">
        <f t="shared" si="18"/>
        <v>0</v>
      </c>
      <c r="U18" s="205">
        <f t="shared" si="19"/>
        <v>0</v>
      </c>
      <c r="W18" s="275">
        <v>0</v>
      </c>
      <c r="X18" s="276">
        <v>0</v>
      </c>
      <c r="Y18" s="276">
        <v>0</v>
      </c>
      <c r="Z18" s="276">
        <v>0</v>
      </c>
      <c r="AA18" s="276">
        <v>0</v>
      </c>
      <c r="AB18" s="276">
        <v>0</v>
      </c>
      <c r="AC18" s="276">
        <v>0</v>
      </c>
      <c r="AD18" s="276">
        <v>0</v>
      </c>
      <c r="AE18" s="276">
        <v>0</v>
      </c>
      <c r="AF18" s="276">
        <v>0</v>
      </c>
      <c r="AG18" s="276">
        <v>0</v>
      </c>
      <c r="AH18" s="277"/>
      <c r="AI18" s="277"/>
      <c r="AJ18" s="461">
        <v>0</v>
      </c>
      <c r="AK18" s="276">
        <v>0</v>
      </c>
      <c r="AL18" s="276">
        <v>0</v>
      </c>
      <c r="AM18" s="276">
        <v>0</v>
      </c>
      <c r="AN18" s="276">
        <v>0</v>
      </c>
      <c r="AO18" s="276">
        <v>0</v>
      </c>
      <c r="AP18" s="278">
        <v>0</v>
      </c>
    </row>
    <row r="19" spans="1:42" ht="33.75" customHeight="1">
      <c r="A19" s="113" t="s">
        <v>8</v>
      </c>
      <c r="B19" s="205">
        <f t="shared" si="20"/>
        <v>1</v>
      </c>
      <c r="C19" s="205">
        <f t="shared" si="1"/>
        <v>0</v>
      </c>
      <c r="D19" s="205">
        <f t="shared" si="2"/>
        <v>0</v>
      </c>
      <c r="E19" s="205">
        <f t="shared" si="3"/>
        <v>0</v>
      </c>
      <c r="F19" s="205">
        <f t="shared" si="4"/>
        <v>0</v>
      </c>
      <c r="G19" s="205">
        <f t="shared" si="5"/>
        <v>0</v>
      </c>
      <c r="H19" s="205">
        <f t="shared" si="6"/>
        <v>0</v>
      </c>
      <c r="I19" s="205">
        <f t="shared" si="7"/>
        <v>0</v>
      </c>
      <c r="J19" s="205">
        <f t="shared" si="8"/>
        <v>0</v>
      </c>
      <c r="K19" s="205">
        <f t="shared" si="9"/>
        <v>0</v>
      </c>
      <c r="L19" s="205">
        <f t="shared" si="24"/>
        <v>0</v>
      </c>
      <c r="M19" s="204" t="s">
        <v>54</v>
      </c>
      <c r="N19" s="204" t="s">
        <v>54</v>
      </c>
      <c r="O19" s="204">
        <f t="shared" si="23"/>
        <v>0</v>
      </c>
      <c r="P19" s="205">
        <f t="shared" si="14"/>
        <v>0</v>
      </c>
      <c r="Q19" s="205">
        <f t="shared" si="15"/>
        <v>0</v>
      </c>
      <c r="R19" s="205">
        <f t="shared" si="16"/>
        <v>0</v>
      </c>
      <c r="S19" s="205">
        <f t="shared" si="17"/>
        <v>0</v>
      </c>
      <c r="T19" s="205">
        <f t="shared" si="18"/>
        <v>0</v>
      </c>
      <c r="U19" s="205">
        <f t="shared" si="19"/>
        <v>0</v>
      </c>
      <c r="W19" s="184">
        <v>1</v>
      </c>
      <c r="X19" s="181">
        <v>0</v>
      </c>
      <c r="Y19" s="181">
        <v>0</v>
      </c>
      <c r="Z19" s="181">
        <v>0</v>
      </c>
      <c r="AA19" s="181">
        <v>0</v>
      </c>
      <c r="AB19" s="181">
        <v>0</v>
      </c>
      <c r="AC19" s="181">
        <v>0</v>
      </c>
      <c r="AD19" s="181">
        <v>0</v>
      </c>
      <c r="AE19" s="181">
        <v>0</v>
      </c>
      <c r="AF19" s="181">
        <v>0</v>
      </c>
      <c r="AG19" s="181">
        <v>0</v>
      </c>
      <c r="AH19" s="200"/>
      <c r="AI19" s="200"/>
      <c r="AJ19" s="183">
        <v>0</v>
      </c>
      <c r="AK19" s="181">
        <v>0</v>
      </c>
      <c r="AL19" s="181">
        <v>0</v>
      </c>
      <c r="AM19" s="181">
        <v>0</v>
      </c>
      <c r="AN19" s="181">
        <v>0</v>
      </c>
      <c r="AO19" s="181">
        <v>0</v>
      </c>
      <c r="AP19" s="185">
        <v>0</v>
      </c>
    </row>
    <row r="20" spans="1:42" ht="33.75" customHeight="1">
      <c r="A20" s="115" t="s">
        <v>9</v>
      </c>
      <c r="B20" s="203">
        <f t="shared" si="20"/>
        <v>0</v>
      </c>
      <c r="C20" s="203">
        <f t="shared" si="1"/>
        <v>0</v>
      </c>
      <c r="D20" s="203">
        <f t="shared" si="2"/>
        <v>0</v>
      </c>
      <c r="E20" s="203">
        <f t="shared" si="3"/>
        <v>0</v>
      </c>
      <c r="F20" s="203">
        <f t="shared" si="4"/>
        <v>0</v>
      </c>
      <c r="G20" s="203">
        <f t="shared" si="5"/>
        <v>0</v>
      </c>
      <c r="H20" s="203">
        <f t="shared" si="6"/>
        <v>0</v>
      </c>
      <c r="I20" s="203">
        <f t="shared" si="7"/>
        <v>0</v>
      </c>
      <c r="J20" s="203">
        <f t="shared" si="8"/>
        <v>0</v>
      </c>
      <c r="K20" s="203">
        <f t="shared" si="9"/>
        <v>0</v>
      </c>
      <c r="L20" s="203">
        <f t="shared" si="24"/>
        <v>0</v>
      </c>
      <c r="M20" s="274" t="s">
        <v>54</v>
      </c>
      <c r="N20" s="274" t="s">
        <v>54</v>
      </c>
      <c r="O20" s="274">
        <f t="shared" si="23"/>
        <v>0</v>
      </c>
      <c r="P20" s="203">
        <f t="shared" si="14"/>
        <v>0</v>
      </c>
      <c r="Q20" s="203">
        <f t="shared" si="15"/>
        <v>0</v>
      </c>
      <c r="R20" s="203">
        <f t="shared" si="16"/>
        <v>0</v>
      </c>
      <c r="S20" s="203">
        <f t="shared" si="17"/>
        <v>0</v>
      </c>
      <c r="T20" s="203">
        <f t="shared" si="18"/>
        <v>0</v>
      </c>
      <c r="U20" s="203">
        <f t="shared" si="19"/>
        <v>0</v>
      </c>
      <c r="W20" s="279">
        <v>0</v>
      </c>
      <c r="X20" s="280">
        <v>0</v>
      </c>
      <c r="Y20" s="280">
        <v>0</v>
      </c>
      <c r="Z20" s="280">
        <v>0</v>
      </c>
      <c r="AA20" s="280">
        <v>0</v>
      </c>
      <c r="AB20" s="280">
        <v>0</v>
      </c>
      <c r="AC20" s="280">
        <v>0</v>
      </c>
      <c r="AD20" s="280">
        <v>0</v>
      </c>
      <c r="AE20" s="280">
        <v>0</v>
      </c>
      <c r="AF20" s="280">
        <v>0</v>
      </c>
      <c r="AG20" s="280">
        <v>0</v>
      </c>
      <c r="AH20" s="281"/>
      <c r="AI20" s="281"/>
      <c r="AJ20" s="282">
        <v>0</v>
      </c>
      <c r="AK20" s="280">
        <v>0</v>
      </c>
      <c r="AL20" s="280">
        <v>0</v>
      </c>
      <c r="AM20" s="280">
        <v>0</v>
      </c>
      <c r="AN20" s="280">
        <v>0</v>
      </c>
      <c r="AO20" s="280">
        <v>0</v>
      </c>
      <c r="AP20" s="283">
        <v>0</v>
      </c>
    </row>
    <row r="21" spans="1:42" ht="33.75" customHeight="1" thickBot="1">
      <c r="A21" s="114" t="s">
        <v>10</v>
      </c>
      <c r="B21" s="206" t="s">
        <v>655</v>
      </c>
      <c r="C21" s="207">
        <f>X21</f>
        <v>1</v>
      </c>
      <c r="D21" s="207">
        <f t="shared" si="2"/>
        <v>1</v>
      </c>
      <c r="E21" s="207">
        <f t="shared" si="3"/>
        <v>0</v>
      </c>
      <c r="F21" s="207">
        <f t="shared" si="4"/>
        <v>0</v>
      </c>
      <c r="G21" s="207">
        <f t="shared" si="5"/>
        <v>0</v>
      </c>
      <c r="H21" s="207">
        <f t="shared" si="6"/>
        <v>0</v>
      </c>
      <c r="I21" s="207">
        <f t="shared" si="7"/>
        <v>1</v>
      </c>
      <c r="J21" s="207">
        <f t="shared" si="8"/>
        <v>0</v>
      </c>
      <c r="K21" s="207">
        <f t="shared" si="9"/>
        <v>0</v>
      </c>
      <c r="L21" s="206" t="s">
        <v>54</v>
      </c>
      <c r="M21" s="206" t="s">
        <v>54</v>
      </c>
      <c r="N21" s="206" t="s">
        <v>54</v>
      </c>
      <c r="O21" s="206">
        <f t="shared" si="23"/>
        <v>0</v>
      </c>
      <c r="P21" s="207">
        <f t="shared" si="14"/>
        <v>0</v>
      </c>
      <c r="Q21" s="207">
        <f>AL21</f>
        <v>0</v>
      </c>
      <c r="R21" s="207">
        <f t="shared" si="16"/>
        <v>0</v>
      </c>
      <c r="S21" s="207">
        <f t="shared" si="17"/>
        <v>0</v>
      </c>
      <c r="T21" s="207">
        <f t="shared" si="18"/>
        <v>1</v>
      </c>
      <c r="U21" s="207">
        <f t="shared" si="19"/>
        <v>0</v>
      </c>
      <c r="W21" s="201"/>
      <c r="X21" s="181">
        <v>1</v>
      </c>
      <c r="Y21" s="181">
        <v>1</v>
      </c>
      <c r="Z21" s="181">
        <v>0</v>
      </c>
      <c r="AA21" s="181">
        <v>0</v>
      </c>
      <c r="AB21" s="181">
        <v>0</v>
      </c>
      <c r="AC21" s="181">
        <v>0</v>
      </c>
      <c r="AD21" s="181">
        <v>1</v>
      </c>
      <c r="AE21" s="181">
        <v>0</v>
      </c>
      <c r="AF21" s="181">
        <v>0</v>
      </c>
      <c r="AG21" s="200"/>
      <c r="AH21" s="200"/>
      <c r="AI21" s="200"/>
      <c r="AJ21" s="183">
        <v>0</v>
      </c>
      <c r="AK21" s="181">
        <v>0</v>
      </c>
      <c r="AL21" s="181">
        <v>0</v>
      </c>
      <c r="AM21" s="181">
        <v>0</v>
      </c>
      <c r="AN21" s="181">
        <v>0</v>
      </c>
      <c r="AO21" s="181">
        <v>1</v>
      </c>
      <c r="AP21" s="185">
        <v>0</v>
      </c>
    </row>
    <row r="22" spans="1:42" ht="33.75" customHeight="1" thickTop="1">
      <c r="A22" s="115" t="s">
        <v>127</v>
      </c>
      <c r="B22" s="203">
        <f>W23</f>
        <v>13</v>
      </c>
      <c r="C22" s="208">
        <f>X23</f>
        <v>0</v>
      </c>
      <c r="D22" s="203">
        <f t="shared" ref="D22:U22" si="25">Y23</f>
        <v>0</v>
      </c>
      <c r="E22" s="203">
        <f t="shared" si="25"/>
        <v>0</v>
      </c>
      <c r="F22" s="203">
        <f t="shared" si="25"/>
        <v>0</v>
      </c>
      <c r="G22" s="203">
        <f t="shared" si="25"/>
        <v>0</v>
      </c>
      <c r="H22" s="203">
        <f t="shared" si="25"/>
        <v>0</v>
      </c>
      <c r="I22" s="203">
        <f t="shared" si="25"/>
        <v>0</v>
      </c>
      <c r="J22" s="203">
        <f t="shared" si="25"/>
        <v>0</v>
      </c>
      <c r="K22" s="203">
        <f>AF23</f>
        <v>0</v>
      </c>
      <c r="L22" s="208">
        <f t="shared" si="25"/>
        <v>0</v>
      </c>
      <c r="M22" s="203">
        <f t="shared" si="25"/>
        <v>0</v>
      </c>
      <c r="N22" s="203">
        <f t="shared" si="25"/>
        <v>0</v>
      </c>
      <c r="O22" s="203">
        <f t="shared" si="25"/>
        <v>0</v>
      </c>
      <c r="P22" s="203">
        <f t="shared" si="25"/>
        <v>0</v>
      </c>
      <c r="Q22" s="203">
        <f t="shared" si="25"/>
        <v>0</v>
      </c>
      <c r="R22" s="203">
        <f t="shared" si="25"/>
        <v>0</v>
      </c>
      <c r="S22" s="203">
        <f t="shared" si="25"/>
        <v>0</v>
      </c>
      <c r="T22" s="203">
        <f t="shared" si="25"/>
        <v>0</v>
      </c>
      <c r="U22" s="208">
        <f t="shared" si="25"/>
        <v>0</v>
      </c>
      <c r="W22" s="189">
        <v>337</v>
      </c>
      <c r="X22" s="186">
        <v>65</v>
      </c>
      <c r="Y22" s="186">
        <v>4</v>
      </c>
      <c r="Z22" s="186">
        <v>1</v>
      </c>
      <c r="AA22" s="186">
        <v>2</v>
      </c>
      <c r="AB22" s="186">
        <v>0</v>
      </c>
      <c r="AC22" s="186">
        <v>0</v>
      </c>
      <c r="AD22" s="186">
        <v>1</v>
      </c>
      <c r="AE22" s="186">
        <v>0</v>
      </c>
      <c r="AF22" s="186">
        <v>0</v>
      </c>
      <c r="AG22" s="186">
        <v>0</v>
      </c>
      <c r="AH22" s="186">
        <v>0</v>
      </c>
      <c r="AI22" s="186">
        <v>0</v>
      </c>
      <c r="AJ22" s="186">
        <v>0</v>
      </c>
      <c r="AK22" s="186">
        <v>1</v>
      </c>
      <c r="AL22" s="186">
        <v>1</v>
      </c>
      <c r="AM22" s="186">
        <v>0</v>
      </c>
      <c r="AN22" s="186">
        <v>0</v>
      </c>
      <c r="AO22" s="186">
        <v>1</v>
      </c>
      <c r="AP22" s="190">
        <v>0</v>
      </c>
    </row>
    <row r="23" spans="1:42" ht="27.75" customHeight="1" thickBot="1">
      <c r="A23" s="33" t="s">
        <v>200</v>
      </c>
      <c r="W23" s="191">
        <v>13</v>
      </c>
      <c r="X23" s="192">
        <v>0</v>
      </c>
      <c r="Y23" s="192">
        <v>0</v>
      </c>
      <c r="Z23" s="192">
        <v>0</v>
      </c>
      <c r="AA23" s="192">
        <v>0</v>
      </c>
      <c r="AB23" s="192">
        <v>0</v>
      </c>
      <c r="AC23" s="192">
        <v>0</v>
      </c>
      <c r="AD23" s="192">
        <v>0</v>
      </c>
      <c r="AE23" s="192">
        <v>0</v>
      </c>
      <c r="AF23" s="192">
        <v>0</v>
      </c>
      <c r="AG23" s="192">
        <v>0</v>
      </c>
      <c r="AH23" s="192">
        <v>0</v>
      </c>
      <c r="AI23" s="192">
        <v>0</v>
      </c>
      <c r="AJ23" s="192">
        <v>0</v>
      </c>
      <c r="AK23" s="192">
        <v>0</v>
      </c>
      <c r="AL23" s="192">
        <v>0</v>
      </c>
      <c r="AM23" s="192">
        <v>0</v>
      </c>
      <c r="AN23" s="192">
        <v>0</v>
      </c>
      <c r="AO23" s="192">
        <v>0</v>
      </c>
      <c r="AP23" s="193">
        <v>0</v>
      </c>
    </row>
  </sheetData>
  <mergeCells count="40">
    <mergeCell ref="W2:AP3"/>
    <mergeCell ref="AE4:AE6"/>
    <mergeCell ref="AF4:AF6"/>
    <mergeCell ref="AG4:AG6"/>
    <mergeCell ref="AH4:AO4"/>
    <mergeCell ref="AP4:AP6"/>
    <mergeCell ref="AH5:AH6"/>
    <mergeCell ref="AI5:AI6"/>
    <mergeCell ref="AJ5:AJ6"/>
    <mergeCell ref="AK5:AO5"/>
    <mergeCell ref="Z4:AD4"/>
    <mergeCell ref="Z5:Z6"/>
    <mergeCell ref="AA5:AA6"/>
    <mergeCell ref="AB5:AB6"/>
    <mergeCell ref="AC5:AC6"/>
    <mergeCell ref="AD5:AD6"/>
    <mergeCell ref="W7:X11"/>
    <mergeCell ref="A2:U2"/>
    <mergeCell ref="W4:W6"/>
    <mergeCell ref="X4:X6"/>
    <mergeCell ref="Y4:Y6"/>
    <mergeCell ref="L4:L6"/>
    <mergeCell ref="M4:T4"/>
    <mergeCell ref="A4:A6"/>
    <mergeCell ref="I5:I6"/>
    <mergeCell ref="B4:B6"/>
    <mergeCell ref="C4:C6"/>
    <mergeCell ref="U4:U6"/>
    <mergeCell ref="M5:M6"/>
    <mergeCell ref="N5:N6"/>
    <mergeCell ref="O5:O6"/>
    <mergeCell ref="D4:D6"/>
    <mergeCell ref="E4:I4"/>
    <mergeCell ref="P5:T5"/>
    <mergeCell ref="K4:K6"/>
    <mergeCell ref="E5:E6"/>
    <mergeCell ref="F5:F6"/>
    <mergeCell ref="G5:G6"/>
    <mergeCell ref="H5:H6"/>
    <mergeCell ref="J4:J6"/>
  </mergeCells>
  <phoneticPr fontId="4"/>
  <printOptions horizontalCentered="1"/>
  <pageMargins left="0.59055118110236227" right="0.59055118110236227" top="0.59055118110236227" bottom="0.59055118110236227" header="0.51181102362204722" footer="0.51181102362204722"/>
  <pageSetup paperSize="9" scale="68"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AQ47"/>
  <sheetViews>
    <sheetView view="pageBreakPreview" topLeftCell="A18" zoomScale="90" zoomScaleNormal="100" zoomScaleSheetLayoutView="90" workbookViewId="0">
      <selection activeCell="X23" sqref="X23"/>
    </sheetView>
  </sheetViews>
  <sheetFormatPr defaultColWidth="9" defaultRowHeight="13"/>
  <cols>
    <col min="1" max="1" width="8.81640625" style="22" customWidth="1"/>
    <col min="2" max="2" width="12.90625" style="22" customWidth="1"/>
    <col min="3" max="3" width="7.81640625" style="22" customWidth="1"/>
    <col min="4" max="19" width="5.81640625" style="22" customWidth="1"/>
    <col min="20" max="16384" width="9" style="22"/>
  </cols>
  <sheetData>
    <row r="1" spans="1:29" s="253" customFormat="1" ht="30.5" customHeight="1">
      <c r="A1" s="705" t="s">
        <v>159</v>
      </c>
      <c r="B1" s="705"/>
      <c r="C1" s="252"/>
      <c r="D1" s="252"/>
      <c r="E1" s="252"/>
      <c r="F1" s="252"/>
      <c r="G1" s="252"/>
      <c r="H1" s="252"/>
      <c r="I1" s="252"/>
      <c r="J1" s="252"/>
      <c r="K1" s="252"/>
      <c r="L1" s="252"/>
    </row>
    <row r="2" spans="1:29" s="21" customFormat="1" ht="25.5" customHeight="1">
      <c r="A2" s="706" t="s">
        <v>661</v>
      </c>
      <c r="B2" s="706"/>
      <c r="C2" s="706"/>
      <c r="D2" s="706"/>
      <c r="E2" s="706"/>
      <c r="F2" s="706"/>
      <c r="G2" s="706"/>
      <c r="H2" s="706"/>
      <c r="I2" s="706"/>
      <c r="J2" s="706"/>
      <c r="K2" s="706"/>
      <c r="L2" s="706"/>
    </row>
    <row r="3" spans="1:29" s="250" customFormat="1" ht="18" customHeight="1">
      <c r="A3" s="109" t="s">
        <v>180</v>
      </c>
      <c r="L3" s="251" t="s">
        <v>704</v>
      </c>
    </row>
    <row r="4" spans="1:29" s="25" customFormat="1" ht="67.5" customHeight="1">
      <c r="A4" s="707"/>
      <c r="B4" s="707"/>
      <c r="C4" s="248" t="s">
        <v>134</v>
      </c>
      <c r="D4" s="248" t="s">
        <v>676</v>
      </c>
      <c r="E4" s="248" t="s">
        <v>135</v>
      </c>
      <c r="F4" s="248" t="s">
        <v>136</v>
      </c>
      <c r="G4" s="248" t="s">
        <v>137</v>
      </c>
      <c r="H4" s="248" t="s">
        <v>140</v>
      </c>
      <c r="I4" s="108" t="s">
        <v>138</v>
      </c>
      <c r="J4" s="248" t="s">
        <v>139</v>
      </c>
      <c r="K4" s="248" t="s">
        <v>132</v>
      </c>
      <c r="L4" s="108" t="s">
        <v>133</v>
      </c>
      <c r="V4" s="516" t="s">
        <v>705</v>
      </c>
      <c r="W4" s="519"/>
      <c r="X4" s="519" t="s">
        <v>706</v>
      </c>
    </row>
    <row r="5" spans="1:29" s="25" customFormat="1" ht="20.149999999999999" customHeight="1">
      <c r="A5" s="698" t="s">
        <v>646</v>
      </c>
      <c r="B5" s="699"/>
      <c r="C5" s="246">
        <v>175</v>
      </c>
      <c r="D5" s="62" t="s">
        <v>683</v>
      </c>
      <c r="E5" s="62">
        <v>2</v>
      </c>
      <c r="F5" s="71">
        <v>24</v>
      </c>
      <c r="G5" s="71">
        <v>49</v>
      </c>
      <c r="H5" s="77">
        <v>75</v>
      </c>
      <c r="I5" s="71">
        <v>25</v>
      </c>
      <c r="J5" s="71">
        <v>0</v>
      </c>
      <c r="K5" s="77">
        <v>0</v>
      </c>
      <c r="L5" s="77">
        <v>0</v>
      </c>
    </row>
    <row r="6" spans="1:29" s="25" customFormat="1" ht="20.149999999999999" customHeight="1">
      <c r="A6" s="700" t="s">
        <v>653</v>
      </c>
      <c r="B6" s="701"/>
      <c r="C6" s="23">
        <v>155</v>
      </c>
      <c r="D6" s="24" t="s">
        <v>683</v>
      </c>
      <c r="E6" s="24">
        <v>11</v>
      </c>
      <c r="F6" s="41">
        <v>28</v>
      </c>
      <c r="G6" s="41">
        <v>57</v>
      </c>
      <c r="H6" s="78">
        <v>40</v>
      </c>
      <c r="I6" s="41">
        <v>19</v>
      </c>
      <c r="J6" s="41">
        <v>0</v>
      </c>
      <c r="K6" s="78">
        <v>0</v>
      </c>
      <c r="L6" s="78">
        <v>0</v>
      </c>
      <c r="V6" s="25" t="s">
        <v>684</v>
      </c>
      <c r="X6" s="25" t="s">
        <v>686</v>
      </c>
      <c r="AB6" s="25" t="s">
        <v>687</v>
      </c>
    </row>
    <row r="7" spans="1:29" s="25" customFormat="1" ht="20.149999999999999" customHeight="1">
      <c r="A7" s="700" t="s">
        <v>675</v>
      </c>
      <c r="B7" s="701"/>
      <c r="C7" s="23">
        <v>140</v>
      </c>
      <c r="D7" s="24">
        <v>0</v>
      </c>
      <c r="E7" s="24">
        <v>0</v>
      </c>
      <c r="F7" s="41">
        <v>13</v>
      </c>
      <c r="G7" s="41">
        <v>34</v>
      </c>
      <c r="H7" s="78">
        <v>64</v>
      </c>
      <c r="I7" s="41">
        <v>29</v>
      </c>
      <c r="J7" s="41">
        <v>0</v>
      </c>
      <c r="K7" s="78">
        <v>0</v>
      </c>
      <c r="L7" s="78">
        <v>0</v>
      </c>
      <c r="V7" s="25" t="s">
        <v>685</v>
      </c>
      <c r="X7" s="25" t="s">
        <v>688</v>
      </c>
      <c r="AC7" s="25" t="s">
        <v>687</v>
      </c>
    </row>
    <row r="8" spans="1:29" s="25" customFormat="1" ht="20.149999999999999" customHeight="1">
      <c r="A8" s="700" t="s">
        <v>682</v>
      </c>
      <c r="B8" s="701"/>
      <c r="C8" s="23">
        <v>134</v>
      </c>
      <c r="D8" s="24">
        <v>0</v>
      </c>
      <c r="E8" s="24">
        <v>4</v>
      </c>
      <c r="F8" s="41">
        <v>14</v>
      </c>
      <c r="G8" s="41">
        <v>33</v>
      </c>
      <c r="H8" s="78">
        <v>62</v>
      </c>
      <c r="I8" s="41">
        <v>21</v>
      </c>
      <c r="J8" s="41">
        <v>0</v>
      </c>
      <c r="K8" s="78">
        <v>0</v>
      </c>
      <c r="L8" s="78">
        <v>0</v>
      </c>
    </row>
    <row r="9" spans="1:29" s="25" customFormat="1" ht="20.149999999999999" customHeight="1">
      <c r="A9" s="702" t="s">
        <v>703</v>
      </c>
      <c r="B9" s="703"/>
      <c r="C9" s="216">
        <f>SUM(E9:L9)</f>
        <v>145</v>
      </c>
      <c r="D9" s="216">
        <f>SUM(D10:D11)</f>
        <v>0</v>
      </c>
      <c r="E9" s="216">
        <f>SUM(E10:E11)</f>
        <v>2</v>
      </c>
      <c r="F9" s="258">
        <f>SUM(F10:F11)</f>
        <v>13</v>
      </c>
      <c r="G9" s="258">
        <f t="shared" ref="G9:L9" si="0">SUM(G10:G11)</f>
        <v>36</v>
      </c>
      <c r="H9" s="259">
        <f t="shared" si="0"/>
        <v>66</v>
      </c>
      <c r="I9" s="258">
        <f>SUM(I10:I11)</f>
        <v>26</v>
      </c>
      <c r="J9" s="258">
        <f t="shared" si="0"/>
        <v>2</v>
      </c>
      <c r="K9" s="259">
        <f t="shared" si="0"/>
        <v>0</v>
      </c>
      <c r="L9" s="259">
        <f t="shared" si="0"/>
        <v>0</v>
      </c>
    </row>
    <row r="10" spans="1:29" ht="20.149999999999999" customHeight="1">
      <c r="A10" s="710" t="s">
        <v>11</v>
      </c>
      <c r="B10" s="711"/>
      <c r="C10" s="218">
        <f t="shared" ref="C10:C14" si="1">SUM(E10:L10)</f>
        <v>24</v>
      </c>
      <c r="D10" s="254">
        <f>D12+D15</f>
        <v>0</v>
      </c>
      <c r="E10" s="254">
        <f>E12+E15</f>
        <v>1</v>
      </c>
      <c r="F10" s="210">
        <f>F12+F15</f>
        <v>2</v>
      </c>
      <c r="G10" s="210">
        <f t="shared" ref="F10:L11" si="2">G12+G15</f>
        <v>7</v>
      </c>
      <c r="H10" s="211">
        <f t="shared" si="2"/>
        <v>9</v>
      </c>
      <c r="I10" s="210">
        <f t="shared" si="2"/>
        <v>4</v>
      </c>
      <c r="J10" s="210">
        <f t="shared" si="2"/>
        <v>1</v>
      </c>
      <c r="K10" s="211">
        <f t="shared" si="2"/>
        <v>0</v>
      </c>
      <c r="L10" s="211">
        <f t="shared" si="2"/>
        <v>0</v>
      </c>
    </row>
    <row r="11" spans="1:29" ht="20.149999999999999" customHeight="1">
      <c r="A11" s="712" t="s">
        <v>131</v>
      </c>
      <c r="B11" s="713"/>
      <c r="C11" s="216">
        <f t="shared" si="1"/>
        <v>121</v>
      </c>
      <c r="D11" s="255">
        <f>D13+D16</f>
        <v>0</v>
      </c>
      <c r="E11" s="255">
        <f>E13+E16</f>
        <v>1</v>
      </c>
      <c r="F11" s="256">
        <f t="shared" si="2"/>
        <v>11</v>
      </c>
      <c r="G11" s="256">
        <f t="shared" si="2"/>
        <v>29</v>
      </c>
      <c r="H11" s="257">
        <f t="shared" si="2"/>
        <v>57</v>
      </c>
      <c r="I11" s="256">
        <f t="shared" si="2"/>
        <v>22</v>
      </c>
      <c r="J11" s="256">
        <f t="shared" si="2"/>
        <v>1</v>
      </c>
      <c r="K11" s="257">
        <f t="shared" si="2"/>
        <v>0</v>
      </c>
      <c r="L11" s="257">
        <f t="shared" si="2"/>
        <v>0</v>
      </c>
    </row>
    <row r="12" spans="1:29" ht="20.149999999999999" customHeight="1">
      <c r="A12" s="708" t="s">
        <v>50</v>
      </c>
      <c r="B12" s="307" t="s">
        <v>12</v>
      </c>
      <c r="C12" s="209">
        <f t="shared" si="1"/>
        <v>0</v>
      </c>
      <c r="D12" s="24">
        <v>0</v>
      </c>
      <c r="E12" s="24">
        <v>0</v>
      </c>
      <c r="F12" s="41">
        <v>0</v>
      </c>
      <c r="G12" s="41">
        <v>0</v>
      </c>
      <c r="H12" s="78">
        <v>0</v>
      </c>
      <c r="I12" s="41">
        <v>0</v>
      </c>
      <c r="J12" s="41">
        <v>0</v>
      </c>
      <c r="K12" s="78">
        <v>0</v>
      </c>
      <c r="L12" s="78">
        <v>0</v>
      </c>
    </row>
    <row r="13" spans="1:29" ht="20.149999999999999" customHeight="1">
      <c r="A13" s="709"/>
      <c r="B13" s="308" t="s">
        <v>13</v>
      </c>
      <c r="C13" s="209">
        <f t="shared" si="1"/>
        <v>0</v>
      </c>
      <c r="D13" s="24">
        <v>0</v>
      </c>
      <c r="E13" s="24">
        <v>0</v>
      </c>
      <c r="F13" s="41">
        <v>0</v>
      </c>
      <c r="G13" s="41">
        <v>0</v>
      </c>
      <c r="H13" s="78">
        <v>0</v>
      </c>
      <c r="I13" s="41">
        <v>0</v>
      </c>
      <c r="J13" s="41">
        <v>0</v>
      </c>
      <c r="K13" s="78">
        <v>0</v>
      </c>
      <c r="L13" s="78">
        <v>0</v>
      </c>
    </row>
    <row r="14" spans="1:29" ht="20.149999999999999" customHeight="1">
      <c r="A14" s="709"/>
      <c r="B14" s="309" t="s">
        <v>201</v>
      </c>
      <c r="C14" s="215">
        <f t="shared" si="1"/>
        <v>0</v>
      </c>
      <c r="D14" s="26">
        <v>0</v>
      </c>
      <c r="E14" s="26">
        <v>0</v>
      </c>
      <c r="F14" s="72">
        <v>0</v>
      </c>
      <c r="G14" s="72">
        <v>0</v>
      </c>
      <c r="H14" s="79">
        <v>0</v>
      </c>
      <c r="I14" s="72">
        <v>0</v>
      </c>
      <c r="J14" s="72">
        <v>0</v>
      </c>
      <c r="K14" s="79">
        <v>0</v>
      </c>
      <c r="L14" s="79">
        <v>0</v>
      </c>
    </row>
    <row r="15" spans="1:29" ht="20.149999999999999" customHeight="1">
      <c r="A15" s="709" t="s">
        <v>51</v>
      </c>
      <c r="B15" s="310" t="s">
        <v>14</v>
      </c>
      <c r="C15" s="209">
        <f>SUM(E15:L15)</f>
        <v>24</v>
      </c>
      <c r="D15" s="24">
        <v>0</v>
      </c>
      <c r="E15" s="24">
        <v>1</v>
      </c>
      <c r="F15" s="41">
        <v>2</v>
      </c>
      <c r="G15" s="41">
        <v>7</v>
      </c>
      <c r="H15" s="78">
        <v>9</v>
      </c>
      <c r="I15" s="41">
        <v>4</v>
      </c>
      <c r="J15" s="41">
        <v>1</v>
      </c>
      <c r="K15" s="78">
        <v>0</v>
      </c>
      <c r="L15" s="78">
        <v>0</v>
      </c>
    </row>
    <row r="16" spans="1:29" ht="20.149999999999999" customHeight="1">
      <c r="A16" s="709"/>
      <c r="B16" s="308" t="s">
        <v>13</v>
      </c>
      <c r="C16" s="216">
        <f>SUM(E16:L16)</f>
        <v>121</v>
      </c>
      <c r="D16" s="59">
        <v>0</v>
      </c>
      <c r="E16" s="59">
        <v>1</v>
      </c>
      <c r="F16" s="73">
        <v>11</v>
      </c>
      <c r="G16" s="73">
        <v>29</v>
      </c>
      <c r="H16" s="80">
        <v>57</v>
      </c>
      <c r="I16" s="73">
        <v>22</v>
      </c>
      <c r="J16" s="73">
        <v>1</v>
      </c>
      <c r="K16" s="80">
        <v>0</v>
      </c>
      <c r="L16" s="80">
        <v>0</v>
      </c>
    </row>
    <row r="17" spans="1:43" ht="20.149999999999999" customHeight="1">
      <c r="A17" s="709"/>
      <c r="B17" s="309" t="s">
        <v>201</v>
      </c>
      <c r="C17" s="215">
        <f>SUM(E17:L17)</f>
        <v>134</v>
      </c>
      <c r="D17" s="26">
        <v>0</v>
      </c>
      <c r="E17" s="26">
        <v>4</v>
      </c>
      <c r="F17" s="72">
        <v>14</v>
      </c>
      <c r="G17" s="72">
        <v>33</v>
      </c>
      <c r="H17" s="79">
        <v>62</v>
      </c>
      <c r="I17" s="72">
        <v>21</v>
      </c>
      <c r="J17" s="72">
        <v>0</v>
      </c>
      <c r="K17" s="79">
        <v>0</v>
      </c>
      <c r="L17" s="79">
        <v>0</v>
      </c>
    </row>
    <row r="18" spans="1:43" ht="32" customHeight="1">
      <c r="A18" s="482" t="s">
        <v>677</v>
      </c>
      <c r="T18" s="22" t="s">
        <v>764</v>
      </c>
      <c r="U18" s="514" t="s">
        <v>128</v>
      </c>
      <c r="V18" s="22" t="s">
        <v>689</v>
      </c>
    </row>
    <row r="19" spans="1:43" s="61" customFormat="1" ht="25.5" customHeight="1">
      <c r="A19" s="706" t="s">
        <v>173</v>
      </c>
      <c r="B19" s="706"/>
      <c r="C19" s="706"/>
      <c r="D19" s="706"/>
      <c r="E19" s="706"/>
      <c r="F19" s="706"/>
      <c r="G19" s="706"/>
      <c r="H19" s="706"/>
      <c r="I19" s="706"/>
      <c r="J19" s="706"/>
      <c r="K19" s="706"/>
      <c r="L19" s="706"/>
      <c r="M19" s="706"/>
      <c r="N19" s="706"/>
      <c r="O19" s="706"/>
      <c r="P19" s="706"/>
      <c r="Q19" s="706"/>
      <c r="R19" s="706"/>
      <c r="S19" s="706"/>
      <c r="T19" s="21" t="s">
        <v>765</v>
      </c>
      <c r="U19" s="514" t="s">
        <v>129</v>
      </c>
      <c r="V19" s="22" t="s">
        <v>690</v>
      </c>
      <c r="W19" s="22"/>
      <c r="X19" s="22"/>
      <c r="Y19" s="510"/>
      <c r="Z19" s="510"/>
      <c r="AA19" s="510"/>
      <c r="AB19" s="510"/>
      <c r="AC19" s="511"/>
      <c r="AD19" s="511"/>
      <c r="AE19" s="511"/>
      <c r="AF19" s="511"/>
    </row>
    <row r="20" spans="1:43" s="250" customFormat="1" ht="18" customHeight="1">
      <c r="A20" s="109" t="s">
        <v>181</v>
      </c>
      <c r="H20" s="704"/>
      <c r="I20" s="704"/>
      <c r="K20" s="251"/>
      <c r="S20" s="251" t="s">
        <v>704</v>
      </c>
      <c r="U20" s="22"/>
      <c r="V20" s="22" t="s">
        <v>691</v>
      </c>
      <c r="W20" s="22"/>
      <c r="X20" s="22"/>
      <c r="Y20" s="510"/>
      <c r="Z20" s="510"/>
      <c r="AA20" s="510"/>
      <c r="AB20" s="510"/>
      <c r="AC20" s="511"/>
      <c r="AD20" s="511"/>
      <c r="AE20" s="511"/>
      <c r="AF20" s="511"/>
    </row>
    <row r="21" spans="1:43" ht="67.5" customHeight="1">
      <c r="A21" s="696"/>
      <c r="B21" s="697"/>
      <c r="C21" s="54" t="s">
        <v>141</v>
      </c>
      <c r="D21" s="54" t="s">
        <v>163</v>
      </c>
      <c r="E21" s="54" t="s">
        <v>161</v>
      </c>
      <c r="F21" s="54" t="s">
        <v>162</v>
      </c>
      <c r="G21" s="86" t="s">
        <v>142</v>
      </c>
      <c r="H21" s="54" t="s">
        <v>143</v>
      </c>
      <c r="I21" s="306" t="s">
        <v>144</v>
      </c>
      <c r="J21" s="54" t="s">
        <v>145</v>
      </c>
      <c r="K21" s="54" t="s">
        <v>146</v>
      </c>
      <c r="L21" s="86" t="s">
        <v>135</v>
      </c>
      <c r="M21" s="306" t="s">
        <v>136</v>
      </c>
      <c r="N21" s="100" t="s">
        <v>137</v>
      </c>
      <c r="O21" s="100" t="s">
        <v>140</v>
      </c>
      <c r="P21" s="100" t="s">
        <v>138</v>
      </c>
      <c r="Q21" s="53" t="s">
        <v>139</v>
      </c>
      <c r="R21" s="81" t="s">
        <v>132</v>
      </c>
      <c r="S21" s="81" t="s">
        <v>133</v>
      </c>
      <c r="V21" s="516" t="s">
        <v>766</v>
      </c>
      <c r="W21" s="516"/>
      <c r="X21" s="516"/>
      <c r="Y21" s="519"/>
      <c r="Z21" s="520"/>
      <c r="AA21" s="521" t="s">
        <v>707</v>
      </c>
      <c r="AB21" s="522" t="s">
        <v>708</v>
      </c>
      <c r="AC21" s="522" t="s">
        <v>709</v>
      </c>
      <c r="AD21" s="523" t="s">
        <v>710</v>
      </c>
      <c r="AE21" s="523" t="s">
        <v>711</v>
      </c>
      <c r="AF21" s="523" t="s">
        <v>712</v>
      </c>
      <c r="AG21" s="523" t="s">
        <v>713</v>
      </c>
      <c r="AH21" s="523" t="s">
        <v>714</v>
      </c>
      <c r="AI21" s="524" t="s">
        <v>715</v>
      </c>
      <c r="AJ21" s="525" t="s">
        <v>716</v>
      </c>
      <c r="AK21" s="525" t="s">
        <v>717</v>
      </c>
      <c r="AL21" s="525" t="s">
        <v>718</v>
      </c>
      <c r="AM21" s="525" t="s">
        <v>719</v>
      </c>
      <c r="AN21" s="525" t="s">
        <v>720</v>
      </c>
      <c r="AO21" s="525" t="s">
        <v>721</v>
      </c>
      <c r="AP21" s="525" t="s">
        <v>722</v>
      </c>
      <c r="AQ21" s="525" t="s">
        <v>723</v>
      </c>
    </row>
    <row r="22" spans="1:43" ht="20" customHeight="1">
      <c r="A22" s="698" t="s">
        <v>646</v>
      </c>
      <c r="B22" s="699"/>
      <c r="C22" s="217">
        <v>1967</v>
      </c>
      <c r="D22" s="62">
        <v>0</v>
      </c>
      <c r="E22" s="71">
        <v>0</v>
      </c>
      <c r="F22" s="77">
        <v>3</v>
      </c>
      <c r="G22" s="71">
        <v>5</v>
      </c>
      <c r="H22" s="71">
        <v>0</v>
      </c>
      <c r="I22" s="71">
        <v>43</v>
      </c>
      <c r="J22" s="62">
        <v>39</v>
      </c>
      <c r="K22" s="71">
        <v>95</v>
      </c>
      <c r="L22" s="77">
        <v>490</v>
      </c>
      <c r="M22" s="71">
        <v>391</v>
      </c>
      <c r="N22" s="71">
        <v>374</v>
      </c>
      <c r="O22" s="71">
        <v>322</v>
      </c>
      <c r="P22" s="62">
        <v>155</v>
      </c>
      <c r="Q22" s="71">
        <v>19</v>
      </c>
      <c r="R22" s="77">
        <v>1</v>
      </c>
      <c r="S22" s="77">
        <v>2</v>
      </c>
      <c r="V22" s="526"/>
      <c r="W22" s="527"/>
      <c r="X22" s="527"/>
      <c r="Y22" s="527"/>
      <c r="Z22" s="528"/>
      <c r="AA22" s="529"/>
      <c r="AB22" s="530"/>
      <c r="AC22" s="530"/>
      <c r="AD22" s="531"/>
      <c r="AE22" s="531"/>
      <c r="AF22" s="531"/>
      <c r="AG22" s="531"/>
      <c r="AH22" s="531"/>
      <c r="AI22" s="511"/>
      <c r="AJ22" s="532"/>
      <c r="AK22" s="532"/>
      <c r="AL22" s="532"/>
      <c r="AM22" s="532"/>
      <c r="AN22" s="532"/>
      <c r="AO22" s="532"/>
      <c r="AP22" s="532"/>
      <c r="AQ22" s="532"/>
    </row>
    <row r="23" spans="1:43" ht="20" customHeight="1">
      <c r="A23" s="700" t="s">
        <v>653</v>
      </c>
      <c r="B23" s="701"/>
      <c r="C23" s="221">
        <v>1756</v>
      </c>
      <c r="D23" s="24">
        <v>1</v>
      </c>
      <c r="E23" s="41">
        <v>0</v>
      </c>
      <c r="F23" s="78">
        <v>0</v>
      </c>
      <c r="G23" s="41">
        <v>12</v>
      </c>
      <c r="H23" s="41">
        <v>3</v>
      </c>
      <c r="I23" s="41">
        <v>25</v>
      </c>
      <c r="J23" s="24">
        <v>32</v>
      </c>
      <c r="K23" s="41">
        <v>58</v>
      </c>
      <c r="L23" s="78">
        <v>458</v>
      </c>
      <c r="M23" s="41">
        <v>358</v>
      </c>
      <c r="N23" s="41">
        <v>336</v>
      </c>
      <c r="O23" s="41">
        <v>310</v>
      </c>
      <c r="P23" s="24">
        <v>142</v>
      </c>
      <c r="Q23" s="41">
        <v>12</v>
      </c>
      <c r="R23" s="78">
        <v>0</v>
      </c>
      <c r="S23" s="78">
        <v>0</v>
      </c>
      <c r="V23" s="533"/>
      <c r="W23" s="534"/>
      <c r="X23" s="534"/>
      <c r="Y23" s="534"/>
      <c r="Z23" s="535"/>
      <c r="AA23" s="536" t="s">
        <v>724</v>
      </c>
      <c r="AB23" s="536" t="s">
        <v>533</v>
      </c>
      <c r="AC23" s="536" t="s">
        <v>534</v>
      </c>
      <c r="AD23" s="537" t="s">
        <v>725</v>
      </c>
      <c r="AE23" s="537" t="s">
        <v>726</v>
      </c>
      <c r="AF23" s="537" t="s">
        <v>597</v>
      </c>
      <c r="AG23" s="537" t="s">
        <v>598</v>
      </c>
      <c r="AH23" s="537" t="s">
        <v>727</v>
      </c>
      <c r="AI23" s="538" t="s">
        <v>728</v>
      </c>
      <c r="AJ23" s="538" t="s">
        <v>729</v>
      </c>
      <c r="AK23" s="538" t="s">
        <v>730</v>
      </c>
      <c r="AL23" s="538" t="s">
        <v>731</v>
      </c>
      <c r="AM23" s="538" t="s">
        <v>732</v>
      </c>
      <c r="AN23" s="538" t="s">
        <v>733</v>
      </c>
      <c r="AO23" s="538" t="s">
        <v>734</v>
      </c>
      <c r="AP23" s="538" t="s">
        <v>735</v>
      </c>
      <c r="AQ23" s="538" t="s">
        <v>736</v>
      </c>
    </row>
    <row r="24" spans="1:43" ht="20" customHeight="1">
      <c r="A24" s="700" t="s">
        <v>675</v>
      </c>
      <c r="B24" s="701"/>
      <c r="C24" s="221">
        <v>1622</v>
      </c>
      <c r="D24" s="24">
        <v>0</v>
      </c>
      <c r="E24" s="41">
        <v>1</v>
      </c>
      <c r="F24" s="78">
        <v>1</v>
      </c>
      <c r="G24" s="41">
        <v>3</v>
      </c>
      <c r="H24" s="41">
        <v>5</v>
      </c>
      <c r="I24" s="41">
        <v>29</v>
      </c>
      <c r="J24" s="24">
        <v>25</v>
      </c>
      <c r="K24" s="41">
        <v>53</v>
      </c>
      <c r="L24" s="78">
        <v>402</v>
      </c>
      <c r="M24" s="41">
        <v>361</v>
      </c>
      <c r="N24" s="41">
        <v>280</v>
      </c>
      <c r="O24" s="41">
        <v>288</v>
      </c>
      <c r="P24" s="24">
        <v>155</v>
      </c>
      <c r="Q24" s="41">
        <v>5</v>
      </c>
      <c r="R24" s="78">
        <v>0</v>
      </c>
      <c r="S24" s="78">
        <v>0</v>
      </c>
      <c r="V24" s="725" t="s">
        <v>737</v>
      </c>
      <c r="W24" s="726"/>
      <c r="X24" s="727"/>
      <c r="Y24" s="539" t="s">
        <v>738</v>
      </c>
      <c r="Z24" s="540" t="s">
        <v>739</v>
      </c>
      <c r="AA24" s="541">
        <v>0</v>
      </c>
      <c r="AB24" s="541">
        <v>0</v>
      </c>
      <c r="AC24" s="541">
        <v>0</v>
      </c>
      <c r="AD24" s="541">
        <v>1</v>
      </c>
      <c r="AE24" s="541">
        <v>6</v>
      </c>
      <c r="AF24" s="541">
        <v>11</v>
      </c>
      <c r="AG24" s="541">
        <v>10</v>
      </c>
      <c r="AH24" s="541">
        <v>17</v>
      </c>
      <c r="AI24" s="542">
        <v>153</v>
      </c>
      <c r="AJ24" s="542">
        <v>149</v>
      </c>
      <c r="AK24" s="542">
        <v>112</v>
      </c>
      <c r="AL24" s="542">
        <v>120</v>
      </c>
      <c r="AM24" s="542">
        <v>48</v>
      </c>
      <c r="AN24" s="542">
        <v>5</v>
      </c>
      <c r="AO24" s="542">
        <v>0</v>
      </c>
      <c r="AP24" s="542">
        <v>0</v>
      </c>
      <c r="AQ24" s="543">
        <f>SUM(AA24,AB24,AC24,AD24,AE24,AF24,AG24,AH24,AI24,AJ24,AK24,AL24,AM24,AN24,AO24,AP24)</f>
        <v>632</v>
      </c>
    </row>
    <row r="25" spans="1:43" ht="20" customHeight="1">
      <c r="A25" s="700" t="s">
        <v>682</v>
      </c>
      <c r="B25" s="701"/>
      <c r="C25" s="221">
        <v>1711</v>
      </c>
      <c r="D25" s="24">
        <v>1</v>
      </c>
      <c r="E25" s="41">
        <v>0</v>
      </c>
      <c r="F25" s="78">
        <v>3</v>
      </c>
      <c r="G25" s="41">
        <v>5</v>
      </c>
      <c r="H25" s="41">
        <v>12</v>
      </c>
      <c r="I25" s="41">
        <v>36</v>
      </c>
      <c r="J25" s="24">
        <v>42</v>
      </c>
      <c r="K25" s="41">
        <v>72</v>
      </c>
      <c r="L25" s="78">
        <v>464</v>
      </c>
      <c r="M25" s="41">
        <v>359</v>
      </c>
      <c r="N25" s="41">
        <v>302</v>
      </c>
      <c r="O25" s="41">
        <v>277</v>
      </c>
      <c r="P25" s="24">
        <v>127</v>
      </c>
      <c r="Q25" s="41">
        <v>8</v>
      </c>
      <c r="R25" s="78">
        <v>0</v>
      </c>
      <c r="S25" s="78">
        <v>3</v>
      </c>
      <c r="V25" s="728"/>
      <c r="W25" s="729"/>
      <c r="X25" s="730"/>
      <c r="Y25" s="539" t="s">
        <v>740</v>
      </c>
      <c r="Z25" s="540" t="s">
        <v>628</v>
      </c>
      <c r="AA25" s="542">
        <v>0</v>
      </c>
      <c r="AB25" s="542">
        <v>0</v>
      </c>
      <c r="AC25" s="542">
        <v>0</v>
      </c>
      <c r="AD25" s="542">
        <v>0</v>
      </c>
      <c r="AE25" s="542">
        <v>0</v>
      </c>
      <c r="AF25" s="542">
        <v>0</v>
      </c>
      <c r="AG25" s="542">
        <v>0</v>
      </c>
      <c r="AH25" s="542">
        <v>0</v>
      </c>
      <c r="AI25" s="542">
        <v>0</v>
      </c>
      <c r="AJ25" s="542">
        <v>0</v>
      </c>
      <c r="AK25" s="542">
        <v>0</v>
      </c>
      <c r="AL25" s="542">
        <v>0</v>
      </c>
      <c r="AM25" s="542">
        <v>0</v>
      </c>
      <c r="AN25" s="542">
        <v>0</v>
      </c>
      <c r="AO25" s="542">
        <v>0</v>
      </c>
      <c r="AP25" s="542">
        <v>0</v>
      </c>
      <c r="AQ25" s="543">
        <f>SUM(AA25,AB25,AC25,AD25,AE25,AF25,AG25,AH25,AI25,AJ25,AK25,AL25,AM25,AN25,AO25,AP25)</f>
        <v>0</v>
      </c>
    </row>
    <row r="26" spans="1:43" ht="20" customHeight="1">
      <c r="A26" s="702" t="s">
        <v>703</v>
      </c>
      <c r="B26" s="703"/>
      <c r="C26" s="245">
        <f>SUM(C27:C28)</f>
        <v>1848</v>
      </c>
      <c r="D26" s="483">
        <f>SUM(D27:D28)</f>
        <v>0</v>
      </c>
      <c r="E26" s="484">
        <f t="shared" ref="E26:F26" si="3">SUM(E27:E28)</f>
        <v>1</v>
      </c>
      <c r="F26" s="485">
        <f t="shared" si="3"/>
        <v>3</v>
      </c>
      <c r="G26" s="256">
        <f>SUM(G27:G28)</f>
        <v>8</v>
      </c>
      <c r="H26" s="256">
        <f t="shared" ref="H26:S26" si="4">SUM(H27:H28)</f>
        <v>22</v>
      </c>
      <c r="I26" s="256">
        <f t="shared" si="4"/>
        <v>31</v>
      </c>
      <c r="J26" s="255">
        <f t="shared" si="4"/>
        <v>58</v>
      </c>
      <c r="K26" s="256">
        <f t="shared" si="4"/>
        <v>76</v>
      </c>
      <c r="L26" s="257">
        <f t="shared" si="4"/>
        <v>457</v>
      </c>
      <c r="M26" s="256">
        <f t="shared" si="4"/>
        <v>401</v>
      </c>
      <c r="N26" s="256">
        <f t="shared" si="4"/>
        <v>319</v>
      </c>
      <c r="O26" s="256">
        <f t="shared" si="4"/>
        <v>316</v>
      </c>
      <c r="P26" s="255">
        <f t="shared" si="4"/>
        <v>138</v>
      </c>
      <c r="Q26" s="256">
        <f t="shared" si="4"/>
        <v>14</v>
      </c>
      <c r="R26" s="257">
        <f t="shared" si="4"/>
        <v>0</v>
      </c>
      <c r="S26" s="257">
        <f t="shared" si="4"/>
        <v>4</v>
      </c>
      <c r="V26" s="731"/>
      <c r="W26" s="732"/>
      <c r="X26" s="733"/>
      <c r="Y26" s="544" t="s">
        <v>723</v>
      </c>
      <c r="Z26" s="540" t="s">
        <v>741</v>
      </c>
      <c r="AA26" s="543">
        <f t="shared" ref="AA26:AQ26" si="5">SUM(AA24:AA25)</f>
        <v>0</v>
      </c>
      <c r="AB26" s="543">
        <f t="shared" si="5"/>
        <v>0</v>
      </c>
      <c r="AC26" s="543">
        <f t="shared" si="5"/>
        <v>0</v>
      </c>
      <c r="AD26" s="543">
        <f t="shared" si="5"/>
        <v>1</v>
      </c>
      <c r="AE26" s="543">
        <f t="shared" si="5"/>
        <v>6</v>
      </c>
      <c r="AF26" s="543">
        <f t="shared" si="5"/>
        <v>11</v>
      </c>
      <c r="AG26" s="543">
        <f t="shared" si="5"/>
        <v>10</v>
      </c>
      <c r="AH26" s="543">
        <f t="shared" si="5"/>
        <v>17</v>
      </c>
      <c r="AI26" s="543">
        <f t="shared" si="5"/>
        <v>153</v>
      </c>
      <c r="AJ26" s="543">
        <f t="shared" si="5"/>
        <v>149</v>
      </c>
      <c r="AK26" s="543">
        <f t="shared" si="5"/>
        <v>112</v>
      </c>
      <c r="AL26" s="543">
        <f t="shared" si="5"/>
        <v>120</v>
      </c>
      <c r="AM26" s="543">
        <f t="shared" si="5"/>
        <v>48</v>
      </c>
      <c r="AN26" s="543">
        <f t="shared" si="5"/>
        <v>5</v>
      </c>
      <c r="AO26" s="543">
        <f t="shared" si="5"/>
        <v>0</v>
      </c>
      <c r="AP26" s="543">
        <f t="shared" si="5"/>
        <v>0</v>
      </c>
      <c r="AQ26" s="543">
        <f t="shared" si="5"/>
        <v>632</v>
      </c>
    </row>
    <row r="27" spans="1:43" ht="20" customHeight="1">
      <c r="A27" s="698" t="s">
        <v>128</v>
      </c>
      <c r="B27" s="699"/>
      <c r="C27" s="217">
        <f>C29+C32+C35+C38+C41+C44</f>
        <v>1844</v>
      </c>
      <c r="D27" s="254">
        <f>D29+D32+D35+D38+D41+D44</f>
        <v>0</v>
      </c>
      <c r="E27" s="210">
        <f t="shared" ref="E27:S27" si="6">E29+E32+E35+E38+E41+E44</f>
        <v>1</v>
      </c>
      <c r="F27" s="211">
        <f t="shared" si="6"/>
        <v>3</v>
      </c>
      <c r="G27" s="210">
        <f t="shared" si="6"/>
        <v>8</v>
      </c>
      <c r="H27" s="210">
        <f t="shared" si="6"/>
        <v>21</v>
      </c>
      <c r="I27" s="210">
        <f t="shared" si="6"/>
        <v>31</v>
      </c>
      <c r="J27" s="254">
        <f t="shared" si="6"/>
        <v>58</v>
      </c>
      <c r="K27" s="210">
        <f t="shared" si="6"/>
        <v>75</v>
      </c>
      <c r="L27" s="211">
        <f t="shared" si="6"/>
        <v>457</v>
      </c>
      <c r="M27" s="210">
        <f t="shared" si="6"/>
        <v>400</v>
      </c>
      <c r="N27" s="219">
        <f t="shared" si="6"/>
        <v>318</v>
      </c>
      <c r="O27" s="219">
        <f t="shared" si="6"/>
        <v>316</v>
      </c>
      <c r="P27" s="218">
        <f t="shared" si="6"/>
        <v>138</v>
      </c>
      <c r="Q27" s="219">
        <f t="shared" si="6"/>
        <v>14</v>
      </c>
      <c r="R27" s="220">
        <f t="shared" si="6"/>
        <v>0</v>
      </c>
      <c r="S27" s="220">
        <f t="shared" si="6"/>
        <v>4</v>
      </c>
      <c r="V27" s="714" t="s">
        <v>742</v>
      </c>
      <c r="W27" s="715"/>
      <c r="X27" s="716"/>
      <c r="Y27" s="544" t="s">
        <v>738</v>
      </c>
      <c r="Z27" s="540" t="s">
        <v>743</v>
      </c>
      <c r="AA27" s="541">
        <v>0</v>
      </c>
      <c r="AB27" s="541">
        <v>1</v>
      </c>
      <c r="AC27" s="541">
        <v>1</v>
      </c>
      <c r="AD27" s="541">
        <v>5</v>
      </c>
      <c r="AE27" s="541">
        <v>11</v>
      </c>
      <c r="AF27" s="541">
        <v>16</v>
      </c>
      <c r="AG27" s="545">
        <v>39</v>
      </c>
      <c r="AH27" s="541">
        <v>46</v>
      </c>
      <c r="AI27" s="541">
        <v>264</v>
      </c>
      <c r="AJ27" s="541">
        <v>218</v>
      </c>
      <c r="AK27" s="541">
        <v>189</v>
      </c>
      <c r="AL27" s="541">
        <v>166</v>
      </c>
      <c r="AM27" s="541">
        <v>79</v>
      </c>
      <c r="AN27" s="541">
        <v>8</v>
      </c>
      <c r="AO27" s="542">
        <v>0</v>
      </c>
      <c r="AP27" s="542">
        <v>3</v>
      </c>
      <c r="AQ27" s="543">
        <f>SUM(AA27,AB27,AC27,AD27,AE27,AF27,AG27,AH27,AI27,AJ27,AK27,AL27,AM27,AN27,AO27,AP27)</f>
        <v>1046</v>
      </c>
    </row>
    <row r="28" spans="1:43" ht="20" customHeight="1">
      <c r="A28" s="702" t="s">
        <v>129</v>
      </c>
      <c r="B28" s="703"/>
      <c r="C28" s="221">
        <f>C30+C33+C36+C39+C42+C45</f>
        <v>4</v>
      </c>
      <c r="D28" s="212">
        <f>D30+D33+D36+D39+D42+D45</f>
        <v>0</v>
      </c>
      <c r="E28" s="213">
        <f t="shared" ref="E28:S28" si="7">E30+E33+E36+E39+E42+E45</f>
        <v>0</v>
      </c>
      <c r="F28" s="214">
        <f t="shared" si="7"/>
        <v>0</v>
      </c>
      <c r="G28" s="213">
        <f t="shared" si="7"/>
        <v>0</v>
      </c>
      <c r="H28" s="213">
        <f t="shared" si="7"/>
        <v>1</v>
      </c>
      <c r="I28" s="256">
        <f t="shared" si="7"/>
        <v>0</v>
      </c>
      <c r="J28" s="255">
        <f t="shared" si="7"/>
        <v>0</v>
      </c>
      <c r="K28" s="256">
        <f t="shared" si="7"/>
        <v>1</v>
      </c>
      <c r="L28" s="257">
        <f t="shared" si="7"/>
        <v>0</v>
      </c>
      <c r="M28" s="256">
        <f t="shared" si="7"/>
        <v>1</v>
      </c>
      <c r="N28" s="256">
        <f t="shared" si="7"/>
        <v>1</v>
      </c>
      <c r="O28" s="256">
        <f t="shared" si="7"/>
        <v>0</v>
      </c>
      <c r="P28" s="255">
        <f t="shared" si="7"/>
        <v>0</v>
      </c>
      <c r="Q28" s="256">
        <f t="shared" si="7"/>
        <v>0</v>
      </c>
      <c r="R28" s="257">
        <f t="shared" si="7"/>
        <v>0</v>
      </c>
      <c r="S28" s="257">
        <f t="shared" si="7"/>
        <v>0</v>
      </c>
      <c r="V28" s="717"/>
      <c r="W28" s="718"/>
      <c r="X28" s="719"/>
      <c r="Y28" s="546" t="s">
        <v>740</v>
      </c>
      <c r="Z28" s="540" t="s">
        <v>744</v>
      </c>
      <c r="AA28" s="542">
        <v>0</v>
      </c>
      <c r="AB28" s="542">
        <v>0</v>
      </c>
      <c r="AC28" s="542">
        <v>0</v>
      </c>
      <c r="AD28" s="542">
        <v>0</v>
      </c>
      <c r="AE28" s="542">
        <v>0</v>
      </c>
      <c r="AF28" s="542">
        <v>0</v>
      </c>
      <c r="AG28" s="542">
        <v>0</v>
      </c>
      <c r="AH28" s="542">
        <v>1</v>
      </c>
      <c r="AI28" s="542">
        <v>0</v>
      </c>
      <c r="AJ28" s="542">
        <v>0</v>
      </c>
      <c r="AK28" s="542">
        <v>1</v>
      </c>
      <c r="AL28" s="542">
        <v>0</v>
      </c>
      <c r="AM28" s="542">
        <v>0</v>
      </c>
      <c r="AN28" s="542">
        <v>0</v>
      </c>
      <c r="AO28" s="542">
        <v>0</v>
      </c>
      <c r="AP28" s="542">
        <v>0</v>
      </c>
      <c r="AQ28" s="543">
        <f>SUM(AA28,AB28,AC28,AD28,AE28,AF28,AG28,AH28,AI28,AJ28,AK28,AL28,AM28,AN28,AO28,AP28)</f>
        <v>2</v>
      </c>
    </row>
    <row r="29" spans="1:43" ht="20" customHeight="1">
      <c r="A29" s="693" t="s">
        <v>147</v>
      </c>
      <c r="B29" s="310" t="s">
        <v>128</v>
      </c>
      <c r="C29" s="217">
        <f>SUM(D29:S29)</f>
        <v>632</v>
      </c>
      <c r="D29" s="62">
        <v>0</v>
      </c>
      <c r="E29" s="71">
        <v>0</v>
      </c>
      <c r="F29" s="77">
        <v>0</v>
      </c>
      <c r="G29" s="71">
        <v>1</v>
      </c>
      <c r="H29" s="71">
        <v>6</v>
      </c>
      <c r="I29" s="41">
        <v>11</v>
      </c>
      <c r="J29" s="24">
        <v>10</v>
      </c>
      <c r="K29" s="41">
        <v>17</v>
      </c>
      <c r="L29" s="78">
        <v>153</v>
      </c>
      <c r="M29" s="41">
        <v>149</v>
      </c>
      <c r="N29" s="55">
        <v>112</v>
      </c>
      <c r="O29" s="55">
        <v>120</v>
      </c>
      <c r="P29" s="23">
        <v>48</v>
      </c>
      <c r="Q29" s="55">
        <v>5</v>
      </c>
      <c r="R29" s="83">
        <v>0</v>
      </c>
      <c r="S29" s="83">
        <v>0</v>
      </c>
      <c r="V29" s="720"/>
      <c r="W29" s="721"/>
      <c r="X29" s="722"/>
      <c r="Y29" s="546" t="s">
        <v>723</v>
      </c>
      <c r="Z29" s="540" t="s">
        <v>745</v>
      </c>
      <c r="AA29" s="543">
        <f t="shared" ref="AA29:AQ29" si="8">SUM(AA27:AA28)</f>
        <v>0</v>
      </c>
      <c r="AB29" s="543">
        <f t="shared" si="8"/>
        <v>1</v>
      </c>
      <c r="AC29" s="543">
        <f t="shared" si="8"/>
        <v>1</v>
      </c>
      <c r="AD29" s="543">
        <f t="shared" si="8"/>
        <v>5</v>
      </c>
      <c r="AE29" s="543">
        <f t="shared" si="8"/>
        <v>11</v>
      </c>
      <c r="AF29" s="543">
        <f t="shared" si="8"/>
        <v>16</v>
      </c>
      <c r="AG29" s="547">
        <f t="shared" si="8"/>
        <v>39</v>
      </c>
      <c r="AH29" s="543">
        <f t="shared" si="8"/>
        <v>47</v>
      </c>
      <c r="AI29" s="543">
        <f t="shared" si="8"/>
        <v>264</v>
      </c>
      <c r="AJ29" s="543">
        <f t="shared" si="8"/>
        <v>218</v>
      </c>
      <c r="AK29" s="543">
        <f t="shared" si="8"/>
        <v>190</v>
      </c>
      <c r="AL29" s="543">
        <f t="shared" si="8"/>
        <v>166</v>
      </c>
      <c r="AM29" s="543">
        <f t="shared" si="8"/>
        <v>79</v>
      </c>
      <c r="AN29" s="543">
        <f t="shared" si="8"/>
        <v>8</v>
      </c>
      <c r="AO29" s="543">
        <f t="shared" si="8"/>
        <v>0</v>
      </c>
      <c r="AP29" s="543">
        <f t="shared" si="8"/>
        <v>3</v>
      </c>
      <c r="AQ29" s="543">
        <f t="shared" si="8"/>
        <v>1048</v>
      </c>
    </row>
    <row r="30" spans="1:43" ht="20" customHeight="1">
      <c r="A30" s="694"/>
      <c r="B30" s="307" t="s">
        <v>129</v>
      </c>
      <c r="C30" s="221">
        <f t="shared" ref="C30:C46" si="9">SUM(D30:S30)</f>
        <v>0</v>
      </c>
      <c r="D30" s="24">
        <v>0</v>
      </c>
      <c r="E30" s="41">
        <v>0</v>
      </c>
      <c r="F30" s="78">
        <v>0</v>
      </c>
      <c r="G30" s="41">
        <v>0</v>
      </c>
      <c r="H30" s="41">
        <v>0</v>
      </c>
      <c r="I30" s="41">
        <v>0</v>
      </c>
      <c r="J30" s="24">
        <v>0</v>
      </c>
      <c r="K30" s="41">
        <v>0</v>
      </c>
      <c r="L30" s="78">
        <v>0</v>
      </c>
      <c r="M30" s="41">
        <v>0</v>
      </c>
      <c r="N30" s="41">
        <v>0</v>
      </c>
      <c r="O30" s="55">
        <v>0</v>
      </c>
      <c r="P30" s="23">
        <v>0</v>
      </c>
      <c r="Q30" s="55">
        <v>0</v>
      </c>
      <c r="R30" s="78">
        <v>0</v>
      </c>
      <c r="S30" s="78">
        <v>0</v>
      </c>
      <c r="V30" s="714" t="s">
        <v>746</v>
      </c>
      <c r="W30" s="715"/>
      <c r="X30" s="716"/>
      <c r="Y30" s="544" t="s">
        <v>738</v>
      </c>
      <c r="Z30" s="540" t="s">
        <v>747</v>
      </c>
      <c r="AA30" s="541">
        <v>0</v>
      </c>
      <c r="AB30" s="541">
        <v>0</v>
      </c>
      <c r="AC30" s="541">
        <v>1</v>
      </c>
      <c r="AD30" s="541">
        <v>1</v>
      </c>
      <c r="AE30" s="541">
        <v>2</v>
      </c>
      <c r="AF30" s="541">
        <v>3</v>
      </c>
      <c r="AG30" s="541">
        <v>5</v>
      </c>
      <c r="AH30" s="541">
        <v>5</v>
      </c>
      <c r="AI30" s="541">
        <v>16</v>
      </c>
      <c r="AJ30" s="541">
        <v>10</v>
      </c>
      <c r="AK30" s="541">
        <v>11</v>
      </c>
      <c r="AL30" s="541">
        <v>8</v>
      </c>
      <c r="AM30" s="541">
        <v>4</v>
      </c>
      <c r="AN30" s="541">
        <v>1</v>
      </c>
      <c r="AO30" s="542">
        <v>0</v>
      </c>
      <c r="AP30" s="542">
        <v>0</v>
      </c>
      <c r="AQ30" s="543">
        <f>SUM(AA30,AB30,AC30,AD30,AE30,AF30,AG30,AH30,AI30,AJ30,AK30,AL30,AM30,AN30,AO30,AP30)</f>
        <v>67</v>
      </c>
    </row>
    <row r="31" spans="1:43" ht="20" customHeight="1">
      <c r="A31" s="695"/>
      <c r="B31" s="309" t="s">
        <v>201</v>
      </c>
      <c r="C31" s="222">
        <f t="shared" si="9"/>
        <v>632</v>
      </c>
      <c r="D31" s="60">
        <v>0</v>
      </c>
      <c r="E31" s="56">
        <v>0</v>
      </c>
      <c r="F31" s="82">
        <v>0</v>
      </c>
      <c r="G31" s="56">
        <v>1</v>
      </c>
      <c r="H31" s="56">
        <v>6</v>
      </c>
      <c r="I31" s="56">
        <v>11</v>
      </c>
      <c r="J31" s="60">
        <v>10</v>
      </c>
      <c r="K31" s="56">
        <v>17</v>
      </c>
      <c r="L31" s="82">
        <v>153</v>
      </c>
      <c r="M31" s="56">
        <v>149</v>
      </c>
      <c r="N31" s="56">
        <v>112</v>
      </c>
      <c r="O31" s="56">
        <v>120</v>
      </c>
      <c r="P31" s="60">
        <v>48</v>
      </c>
      <c r="Q31" s="56">
        <v>5</v>
      </c>
      <c r="R31" s="82">
        <v>0</v>
      </c>
      <c r="S31" s="82">
        <v>0</v>
      </c>
      <c r="V31" s="717"/>
      <c r="W31" s="718"/>
      <c r="X31" s="719"/>
      <c r="Y31" s="546" t="s">
        <v>740</v>
      </c>
      <c r="Z31" s="540" t="s">
        <v>748</v>
      </c>
      <c r="AA31" s="542">
        <v>0</v>
      </c>
      <c r="AB31" s="542">
        <v>0</v>
      </c>
      <c r="AC31" s="542">
        <v>0</v>
      </c>
      <c r="AD31" s="542">
        <v>0</v>
      </c>
      <c r="AE31" s="542">
        <v>0</v>
      </c>
      <c r="AF31" s="542">
        <v>0</v>
      </c>
      <c r="AG31" s="542">
        <v>0</v>
      </c>
      <c r="AH31" s="542">
        <v>0</v>
      </c>
      <c r="AI31" s="542">
        <v>0</v>
      </c>
      <c r="AJ31" s="542">
        <v>1</v>
      </c>
      <c r="AK31" s="542">
        <v>0</v>
      </c>
      <c r="AL31" s="542">
        <v>0</v>
      </c>
      <c r="AM31" s="542">
        <v>0</v>
      </c>
      <c r="AN31" s="542">
        <v>0</v>
      </c>
      <c r="AO31" s="542">
        <v>0</v>
      </c>
      <c r="AP31" s="542">
        <v>0</v>
      </c>
      <c r="AQ31" s="543">
        <f>SUM(AA31,AB31,AC31,AD31,AE31,AF31,AG31,AH31,AI31,AJ31,AK31,AL31,AM31,AN31,AO31,AP31)</f>
        <v>1</v>
      </c>
    </row>
    <row r="32" spans="1:43" ht="20" customHeight="1">
      <c r="A32" s="694" t="s">
        <v>148</v>
      </c>
      <c r="B32" s="310" t="s">
        <v>128</v>
      </c>
      <c r="C32" s="221">
        <f t="shared" si="9"/>
        <v>1046</v>
      </c>
      <c r="D32" s="24">
        <v>0</v>
      </c>
      <c r="E32" s="41">
        <v>1</v>
      </c>
      <c r="F32" s="78">
        <v>1</v>
      </c>
      <c r="G32" s="41">
        <v>5</v>
      </c>
      <c r="H32" s="41">
        <v>11</v>
      </c>
      <c r="I32" s="41">
        <v>16</v>
      </c>
      <c r="J32" s="24">
        <v>39</v>
      </c>
      <c r="K32" s="41">
        <v>46</v>
      </c>
      <c r="L32" s="78">
        <v>264</v>
      </c>
      <c r="M32" s="41">
        <v>218</v>
      </c>
      <c r="N32" s="55">
        <v>189</v>
      </c>
      <c r="O32" s="55">
        <v>166</v>
      </c>
      <c r="P32" s="23">
        <v>79</v>
      </c>
      <c r="Q32" s="55">
        <v>8</v>
      </c>
      <c r="R32" s="83">
        <v>0</v>
      </c>
      <c r="S32" s="83">
        <v>3</v>
      </c>
      <c r="V32" s="720"/>
      <c r="W32" s="721"/>
      <c r="X32" s="722"/>
      <c r="Y32" s="546" t="s">
        <v>723</v>
      </c>
      <c r="Z32" s="540" t="s">
        <v>749</v>
      </c>
      <c r="AA32" s="543">
        <f t="shared" ref="AA32:AQ32" si="10">SUM(AA30:AA31)</f>
        <v>0</v>
      </c>
      <c r="AB32" s="543">
        <f t="shared" si="10"/>
        <v>0</v>
      </c>
      <c r="AC32" s="543">
        <f t="shared" si="10"/>
        <v>1</v>
      </c>
      <c r="AD32" s="543">
        <f t="shared" si="10"/>
        <v>1</v>
      </c>
      <c r="AE32" s="543">
        <f t="shared" si="10"/>
        <v>2</v>
      </c>
      <c r="AF32" s="543">
        <f t="shared" si="10"/>
        <v>3</v>
      </c>
      <c r="AG32" s="543">
        <f t="shared" si="10"/>
        <v>5</v>
      </c>
      <c r="AH32" s="543">
        <f t="shared" si="10"/>
        <v>5</v>
      </c>
      <c r="AI32" s="543">
        <f t="shared" si="10"/>
        <v>16</v>
      </c>
      <c r="AJ32" s="543">
        <f t="shared" si="10"/>
        <v>11</v>
      </c>
      <c r="AK32" s="543">
        <f t="shared" si="10"/>
        <v>11</v>
      </c>
      <c r="AL32" s="543">
        <f t="shared" si="10"/>
        <v>8</v>
      </c>
      <c r="AM32" s="543">
        <f t="shared" si="10"/>
        <v>4</v>
      </c>
      <c r="AN32" s="543">
        <f t="shared" si="10"/>
        <v>1</v>
      </c>
      <c r="AO32" s="543">
        <f t="shared" si="10"/>
        <v>0</v>
      </c>
      <c r="AP32" s="543">
        <f t="shared" si="10"/>
        <v>0</v>
      </c>
      <c r="AQ32" s="543">
        <f t="shared" si="10"/>
        <v>68</v>
      </c>
    </row>
    <row r="33" spans="1:43" ht="20" customHeight="1">
      <c r="A33" s="694"/>
      <c r="B33" s="307" t="s">
        <v>129</v>
      </c>
      <c r="C33" s="221">
        <f t="shared" si="9"/>
        <v>2</v>
      </c>
      <c r="D33" s="24">
        <v>0</v>
      </c>
      <c r="E33" s="41">
        <v>0</v>
      </c>
      <c r="F33" s="78">
        <v>0</v>
      </c>
      <c r="G33" s="41">
        <v>0</v>
      </c>
      <c r="H33" s="41">
        <v>0</v>
      </c>
      <c r="I33" s="41">
        <v>0</v>
      </c>
      <c r="J33" s="24">
        <v>0</v>
      </c>
      <c r="K33" s="41">
        <v>1</v>
      </c>
      <c r="L33" s="78">
        <v>0</v>
      </c>
      <c r="M33" s="41">
        <v>0</v>
      </c>
      <c r="N33" s="41">
        <v>1</v>
      </c>
      <c r="O33" s="55">
        <v>0</v>
      </c>
      <c r="P33" s="23">
        <v>0</v>
      </c>
      <c r="Q33" s="55">
        <v>0</v>
      </c>
      <c r="R33" s="78">
        <v>0</v>
      </c>
      <c r="S33" s="78">
        <v>0</v>
      </c>
      <c r="V33" s="714" t="s">
        <v>750</v>
      </c>
      <c r="W33" s="715"/>
      <c r="X33" s="716"/>
      <c r="Y33" s="544" t="s">
        <v>738</v>
      </c>
      <c r="Z33" s="540" t="s">
        <v>751</v>
      </c>
      <c r="AA33" s="541">
        <v>0</v>
      </c>
      <c r="AB33" s="541">
        <v>0</v>
      </c>
      <c r="AC33" s="541">
        <v>0</v>
      </c>
      <c r="AD33" s="541">
        <v>1</v>
      </c>
      <c r="AE33" s="541">
        <v>1</v>
      </c>
      <c r="AF33" s="541">
        <v>1</v>
      </c>
      <c r="AG33" s="541">
        <v>3</v>
      </c>
      <c r="AH33" s="541">
        <v>4</v>
      </c>
      <c r="AI33" s="541">
        <v>17</v>
      </c>
      <c r="AJ33" s="541">
        <v>13</v>
      </c>
      <c r="AK33" s="541">
        <v>3</v>
      </c>
      <c r="AL33" s="541">
        <v>8</v>
      </c>
      <c r="AM33" s="541">
        <v>2</v>
      </c>
      <c r="AN33" s="541">
        <v>0</v>
      </c>
      <c r="AO33" s="542">
        <v>0</v>
      </c>
      <c r="AP33" s="542">
        <v>0</v>
      </c>
      <c r="AQ33" s="543">
        <f>SUM(AA33,AB33,AC33,AD33,AE33,AF33,AG33,AH33,AI33,AJ33,AK33,AL33,AM33,AN33,AO33,AP33)</f>
        <v>53</v>
      </c>
    </row>
    <row r="34" spans="1:43" ht="20" customHeight="1">
      <c r="A34" s="694"/>
      <c r="B34" s="309" t="s">
        <v>201</v>
      </c>
      <c r="C34" s="222">
        <f t="shared" si="9"/>
        <v>1048</v>
      </c>
      <c r="D34" s="60">
        <v>0</v>
      </c>
      <c r="E34" s="56">
        <v>1</v>
      </c>
      <c r="F34" s="82">
        <v>1</v>
      </c>
      <c r="G34" s="56">
        <v>5</v>
      </c>
      <c r="H34" s="56">
        <v>11</v>
      </c>
      <c r="I34" s="56">
        <v>16</v>
      </c>
      <c r="J34" s="60">
        <v>39</v>
      </c>
      <c r="K34" s="56">
        <v>47</v>
      </c>
      <c r="L34" s="82">
        <v>264</v>
      </c>
      <c r="M34" s="56">
        <v>218</v>
      </c>
      <c r="N34" s="56">
        <v>190</v>
      </c>
      <c r="O34" s="56">
        <v>166</v>
      </c>
      <c r="P34" s="60">
        <v>79</v>
      </c>
      <c r="Q34" s="56">
        <v>8</v>
      </c>
      <c r="R34" s="82">
        <v>0</v>
      </c>
      <c r="S34" s="82">
        <v>3</v>
      </c>
      <c r="V34" s="717"/>
      <c r="W34" s="718"/>
      <c r="X34" s="719"/>
      <c r="Y34" s="546" t="s">
        <v>740</v>
      </c>
      <c r="Z34" s="540" t="s">
        <v>752</v>
      </c>
      <c r="AA34" s="542">
        <v>0</v>
      </c>
      <c r="AB34" s="542">
        <v>0</v>
      </c>
      <c r="AC34" s="542">
        <v>0</v>
      </c>
      <c r="AD34" s="542">
        <v>0</v>
      </c>
      <c r="AE34" s="542">
        <v>1</v>
      </c>
      <c r="AF34" s="542">
        <v>0</v>
      </c>
      <c r="AG34" s="542">
        <v>0</v>
      </c>
      <c r="AH34" s="542">
        <v>0</v>
      </c>
      <c r="AI34" s="542">
        <v>0</v>
      </c>
      <c r="AJ34" s="542">
        <v>0</v>
      </c>
      <c r="AK34" s="542">
        <v>0</v>
      </c>
      <c r="AL34" s="542">
        <v>0</v>
      </c>
      <c r="AM34" s="542">
        <v>0</v>
      </c>
      <c r="AN34" s="542">
        <v>0</v>
      </c>
      <c r="AO34" s="542">
        <v>0</v>
      </c>
      <c r="AP34" s="542">
        <v>0</v>
      </c>
      <c r="AQ34" s="543">
        <f>SUM(AA34,AB34,AC34,AD34,AE34,AF34,AG34,AH34,AI34,AJ34,AK34,AL34,AM34,AN34,AO34,AP34)</f>
        <v>1</v>
      </c>
    </row>
    <row r="35" spans="1:43" ht="20" customHeight="1">
      <c r="A35" s="693" t="s">
        <v>149</v>
      </c>
      <c r="B35" s="310" t="s">
        <v>128</v>
      </c>
      <c r="C35" s="217">
        <f t="shared" si="9"/>
        <v>67</v>
      </c>
      <c r="D35" s="24">
        <v>0</v>
      </c>
      <c r="E35" s="41">
        <v>0</v>
      </c>
      <c r="F35" s="77">
        <v>1</v>
      </c>
      <c r="G35" s="71">
        <v>1</v>
      </c>
      <c r="H35" s="71">
        <v>2</v>
      </c>
      <c r="I35" s="71">
        <v>3</v>
      </c>
      <c r="J35" s="62">
        <v>5</v>
      </c>
      <c r="K35" s="71">
        <v>5</v>
      </c>
      <c r="L35" s="77">
        <v>16</v>
      </c>
      <c r="M35" s="71">
        <v>10</v>
      </c>
      <c r="N35" s="55">
        <v>11</v>
      </c>
      <c r="O35" s="55">
        <v>8</v>
      </c>
      <c r="P35" s="23">
        <v>4</v>
      </c>
      <c r="Q35" s="55">
        <v>1</v>
      </c>
      <c r="R35" s="83">
        <v>0</v>
      </c>
      <c r="S35" s="83">
        <v>0</v>
      </c>
      <c r="V35" s="720"/>
      <c r="W35" s="721"/>
      <c r="X35" s="722"/>
      <c r="Y35" s="546" t="s">
        <v>723</v>
      </c>
      <c r="Z35" s="540" t="s">
        <v>753</v>
      </c>
      <c r="AA35" s="543">
        <f t="shared" ref="AA35:AQ35" si="11">SUM(AA33:AA34)</f>
        <v>0</v>
      </c>
      <c r="AB35" s="543">
        <f t="shared" si="11"/>
        <v>0</v>
      </c>
      <c r="AC35" s="543">
        <f t="shared" si="11"/>
        <v>0</v>
      </c>
      <c r="AD35" s="543">
        <f t="shared" si="11"/>
        <v>1</v>
      </c>
      <c r="AE35" s="543">
        <f t="shared" si="11"/>
        <v>2</v>
      </c>
      <c r="AF35" s="543">
        <f t="shared" si="11"/>
        <v>1</v>
      </c>
      <c r="AG35" s="543">
        <f t="shared" si="11"/>
        <v>3</v>
      </c>
      <c r="AH35" s="543">
        <f t="shared" si="11"/>
        <v>4</v>
      </c>
      <c r="AI35" s="543">
        <f t="shared" si="11"/>
        <v>17</v>
      </c>
      <c r="AJ35" s="543">
        <f t="shared" si="11"/>
        <v>13</v>
      </c>
      <c r="AK35" s="543">
        <f t="shared" si="11"/>
        <v>3</v>
      </c>
      <c r="AL35" s="543">
        <f t="shared" si="11"/>
        <v>8</v>
      </c>
      <c r="AM35" s="543">
        <f t="shared" si="11"/>
        <v>2</v>
      </c>
      <c r="AN35" s="543">
        <f t="shared" si="11"/>
        <v>0</v>
      </c>
      <c r="AO35" s="543">
        <f t="shared" si="11"/>
        <v>0</v>
      </c>
      <c r="AP35" s="543">
        <f t="shared" si="11"/>
        <v>0</v>
      </c>
      <c r="AQ35" s="543">
        <f t="shared" si="11"/>
        <v>54</v>
      </c>
    </row>
    <row r="36" spans="1:43" ht="20" customHeight="1">
      <c r="A36" s="694"/>
      <c r="B36" s="307" t="s">
        <v>129</v>
      </c>
      <c r="C36" s="221">
        <f t="shared" si="9"/>
        <v>1</v>
      </c>
      <c r="D36" s="24">
        <v>0</v>
      </c>
      <c r="E36" s="41">
        <v>0</v>
      </c>
      <c r="F36" s="78">
        <v>0</v>
      </c>
      <c r="G36" s="41">
        <v>0</v>
      </c>
      <c r="H36" s="41">
        <v>0</v>
      </c>
      <c r="I36" s="41">
        <v>0</v>
      </c>
      <c r="J36" s="24">
        <v>0</v>
      </c>
      <c r="K36" s="41">
        <v>0</v>
      </c>
      <c r="L36" s="78">
        <v>0</v>
      </c>
      <c r="M36" s="41">
        <v>1</v>
      </c>
      <c r="N36" s="41">
        <v>0</v>
      </c>
      <c r="O36" s="55">
        <v>0</v>
      </c>
      <c r="P36" s="23">
        <v>0</v>
      </c>
      <c r="Q36" s="41">
        <v>0</v>
      </c>
      <c r="R36" s="78">
        <v>0</v>
      </c>
      <c r="S36" s="78">
        <v>0</v>
      </c>
      <c r="V36" s="714" t="s">
        <v>754</v>
      </c>
      <c r="W36" s="715"/>
      <c r="X36" s="716"/>
      <c r="Y36" s="544" t="s">
        <v>738</v>
      </c>
      <c r="Z36" s="540" t="s">
        <v>755</v>
      </c>
      <c r="AA36" s="541">
        <v>0</v>
      </c>
      <c r="AB36" s="541">
        <v>0</v>
      </c>
      <c r="AC36" s="541">
        <v>1</v>
      </c>
      <c r="AD36" s="541">
        <v>0</v>
      </c>
      <c r="AE36" s="541">
        <v>1</v>
      </c>
      <c r="AF36" s="541">
        <v>0</v>
      </c>
      <c r="AG36" s="541">
        <v>1</v>
      </c>
      <c r="AH36" s="541">
        <v>3</v>
      </c>
      <c r="AI36" s="541">
        <v>6</v>
      </c>
      <c r="AJ36" s="541">
        <v>9</v>
      </c>
      <c r="AK36" s="541">
        <v>3</v>
      </c>
      <c r="AL36" s="541">
        <v>11</v>
      </c>
      <c r="AM36" s="541">
        <v>5</v>
      </c>
      <c r="AN36" s="541">
        <v>0</v>
      </c>
      <c r="AO36" s="542">
        <v>0</v>
      </c>
      <c r="AP36" s="542">
        <v>0</v>
      </c>
      <c r="AQ36" s="543">
        <f>SUM(AA36,AB36,AC36,AD36,AE36,AF36,AG36,AH36,AI36,AJ36,AK36,AL36,AM36,AN36,AO36,AP36)</f>
        <v>40</v>
      </c>
    </row>
    <row r="37" spans="1:43" ht="20" customHeight="1">
      <c r="A37" s="695"/>
      <c r="B37" s="309" t="s">
        <v>201</v>
      </c>
      <c r="C37" s="222">
        <f t="shared" si="9"/>
        <v>68</v>
      </c>
      <c r="D37" s="60">
        <v>0</v>
      </c>
      <c r="E37" s="56">
        <v>0</v>
      </c>
      <c r="F37" s="82">
        <v>1</v>
      </c>
      <c r="G37" s="56">
        <v>1</v>
      </c>
      <c r="H37" s="56">
        <v>2</v>
      </c>
      <c r="I37" s="56">
        <v>3</v>
      </c>
      <c r="J37" s="60">
        <v>5</v>
      </c>
      <c r="K37" s="56">
        <v>5</v>
      </c>
      <c r="L37" s="82">
        <v>16</v>
      </c>
      <c r="M37" s="56">
        <v>11</v>
      </c>
      <c r="N37" s="56">
        <v>11</v>
      </c>
      <c r="O37" s="56">
        <v>8</v>
      </c>
      <c r="P37" s="60">
        <v>4</v>
      </c>
      <c r="Q37" s="56">
        <v>1</v>
      </c>
      <c r="R37" s="82">
        <v>0</v>
      </c>
      <c r="S37" s="82">
        <v>0</v>
      </c>
      <c r="V37" s="717"/>
      <c r="W37" s="718"/>
      <c r="X37" s="719"/>
      <c r="Y37" s="546" t="s">
        <v>740</v>
      </c>
      <c r="Z37" s="540" t="s">
        <v>756</v>
      </c>
      <c r="AA37" s="542">
        <v>0</v>
      </c>
      <c r="AB37" s="542">
        <v>0</v>
      </c>
      <c r="AC37" s="542">
        <v>0</v>
      </c>
      <c r="AD37" s="542">
        <v>0</v>
      </c>
      <c r="AE37" s="542">
        <v>0</v>
      </c>
      <c r="AF37" s="542">
        <v>0</v>
      </c>
      <c r="AG37" s="542">
        <v>0</v>
      </c>
      <c r="AH37" s="542">
        <v>0</v>
      </c>
      <c r="AI37" s="542">
        <v>0</v>
      </c>
      <c r="AJ37" s="542">
        <v>0</v>
      </c>
      <c r="AK37" s="542">
        <v>0</v>
      </c>
      <c r="AL37" s="542">
        <v>0</v>
      </c>
      <c r="AM37" s="542">
        <v>0</v>
      </c>
      <c r="AN37" s="542">
        <v>0</v>
      </c>
      <c r="AO37" s="542">
        <v>0</v>
      </c>
      <c r="AP37" s="542">
        <v>0</v>
      </c>
      <c r="AQ37" s="543">
        <f>SUM(AA37,AB37,AC37,AD37,AE37,AF37,AG37,AH37,AI37,AJ37,AK37,AL37,AM37,AN37,AO37,AP37)</f>
        <v>0</v>
      </c>
    </row>
    <row r="38" spans="1:43" ht="20" customHeight="1">
      <c r="A38" s="694" t="s">
        <v>150</v>
      </c>
      <c r="B38" s="310" t="s">
        <v>128</v>
      </c>
      <c r="C38" s="221">
        <f t="shared" si="9"/>
        <v>53</v>
      </c>
      <c r="D38" s="24">
        <v>0</v>
      </c>
      <c r="E38" s="41">
        <v>0</v>
      </c>
      <c r="F38" s="78">
        <v>0</v>
      </c>
      <c r="G38" s="41">
        <v>1</v>
      </c>
      <c r="H38" s="41">
        <v>1</v>
      </c>
      <c r="I38" s="41">
        <v>1</v>
      </c>
      <c r="J38" s="24">
        <v>3</v>
      </c>
      <c r="K38" s="41">
        <v>4</v>
      </c>
      <c r="L38" s="78">
        <v>17</v>
      </c>
      <c r="M38" s="41">
        <v>13</v>
      </c>
      <c r="N38" s="55">
        <v>3</v>
      </c>
      <c r="O38" s="55">
        <v>8</v>
      </c>
      <c r="P38" s="23">
        <v>2</v>
      </c>
      <c r="Q38" s="55">
        <v>0</v>
      </c>
      <c r="R38" s="83">
        <v>0</v>
      </c>
      <c r="S38" s="83">
        <v>0</v>
      </c>
      <c r="V38" s="720"/>
      <c r="W38" s="721"/>
      <c r="X38" s="722"/>
      <c r="Y38" s="546" t="s">
        <v>723</v>
      </c>
      <c r="Z38" s="540" t="s">
        <v>757</v>
      </c>
      <c r="AA38" s="543">
        <f t="shared" ref="AA38:AQ38" si="12">SUM(AA36:AA37)</f>
        <v>0</v>
      </c>
      <c r="AB38" s="543">
        <f t="shared" si="12"/>
        <v>0</v>
      </c>
      <c r="AC38" s="543">
        <f t="shared" si="12"/>
        <v>1</v>
      </c>
      <c r="AD38" s="543">
        <f t="shared" si="12"/>
        <v>0</v>
      </c>
      <c r="AE38" s="543">
        <f t="shared" si="12"/>
        <v>1</v>
      </c>
      <c r="AF38" s="543">
        <f t="shared" si="12"/>
        <v>0</v>
      </c>
      <c r="AG38" s="543">
        <f t="shared" si="12"/>
        <v>1</v>
      </c>
      <c r="AH38" s="543">
        <f t="shared" si="12"/>
        <v>3</v>
      </c>
      <c r="AI38" s="543">
        <f t="shared" si="12"/>
        <v>6</v>
      </c>
      <c r="AJ38" s="543">
        <f t="shared" si="12"/>
        <v>9</v>
      </c>
      <c r="AK38" s="543">
        <f t="shared" si="12"/>
        <v>3</v>
      </c>
      <c r="AL38" s="543">
        <f t="shared" si="12"/>
        <v>11</v>
      </c>
      <c r="AM38" s="543">
        <f t="shared" si="12"/>
        <v>5</v>
      </c>
      <c r="AN38" s="543">
        <f t="shared" si="12"/>
        <v>0</v>
      </c>
      <c r="AO38" s="543">
        <f t="shared" si="12"/>
        <v>0</v>
      </c>
      <c r="AP38" s="543">
        <f t="shared" si="12"/>
        <v>0</v>
      </c>
      <c r="AQ38" s="543">
        <f t="shared" si="12"/>
        <v>40</v>
      </c>
    </row>
    <row r="39" spans="1:43" ht="20" customHeight="1">
      <c r="A39" s="694"/>
      <c r="B39" s="307" t="s">
        <v>129</v>
      </c>
      <c r="C39" s="221">
        <f t="shared" si="9"/>
        <v>1</v>
      </c>
      <c r="D39" s="24">
        <v>0</v>
      </c>
      <c r="E39" s="41">
        <v>0</v>
      </c>
      <c r="F39" s="78">
        <v>0</v>
      </c>
      <c r="G39" s="41">
        <v>0</v>
      </c>
      <c r="H39" s="41">
        <v>1</v>
      </c>
      <c r="I39" s="41">
        <v>0</v>
      </c>
      <c r="J39" s="24">
        <v>0</v>
      </c>
      <c r="K39" s="41">
        <v>0</v>
      </c>
      <c r="L39" s="78">
        <v>0</v>
      </c>
      <c r="M39" s="41">
        <v>0</v>
      </c>
      <c r="N39" s="41">
        <v>0</v>
      </c>
      <c r="O39" s="55">
        <v>0</v>
      </c>
      <c r="P39" s="23">
        <v>0</v>
      </c>
      <c r="Q39" s="41">
        <v>0</v>
      </c>
      <c r="R39" s="78">
        <v>0</v>
      </c>
      <c r="S39" s="78">
        <v>0</v>
      </c>
      <c r="V39" s="714" t="s">
        <v>758</v>
      </c>
      <c r="W39" s="715"/>
      <c r="X39" s="716"/>
      <c r="Y39" s="544" t="s">
        <v>738</v>
      </c>
      <c r="Z39" s="540" t="s">
        <v>759</v>
      </c>
      <c r="AA39" s="541">
        <v>0</v>
      </c>
      <c r="AB39" s="541">
        <v>0</v>
      </c>
      <c r="AC39" s="541">
        <v>0</v>
      </c>
      <c r="AD39" s="541">
        <v>0</v>
      </c>
      <c r="AE39" s="541">
        <v>0</v>
      </c>
      <c r="AF39" s="541">
        <v>0</v>
      </c>
      <c r="AG39" s="541">
        <v>0</v>
      </c>
      <c r="AH39" s="541">
        <v>0</v>
      </c>
      <c r="AI39" s="541">
        <v>1</v>
      </c>
      <c r="AJ39" s="541">
        <v>1</v>
      </c>
      <c r="AK39" s="541">
        <v>0</v>
      </c>
      <c r="AL39" s="541">
        <v>3</v>
      </c>
      <c r="AM39" s="541">
        <v>0</v>
      </c>
      <c r="AN39" s="541">
        <v>0</v>
      </c>
      <c r="AO39" s="542">
        <v>0</v>
      </c>
      <c r="AP39" s="542">
        <v>1</v>
      </c>
      <c r="AQ39" s="543">
        <f>SUM(AA39,AB39,AC39,AD39,AE39,AF39,AG39,AH39,AI39,AJ39,AK39,AL39,AM39,AN39,AO39,AP39)</f>
        <v>6</v>
      </c>
    </row>
    <row r="40" spans="1:43" ht="20" customHeight="1">
      <c r="A40" s="694"/>
      <c r="B40" s="309" t="s">
        <v>201</v>
      </c>
      <c r="C40" s="222">
        <f t="shared" si="9"/>
        <v>54</v>
      </c>
      <c r="D40" s="60">
        <v>0</v>
      </c>
      <c r="E40" s="56">
        <v>0</v>
      </c>
      <c r="F40" s="82">
        <v>0</v>
      </c>
      <c r="G40" s="56">
        <v>1</v>
      </c>
      <c r="H40" s="56">
        <v>2</v>
      </c>
      <c r="I40" s="56">
        <v>1</v>
      </c>
      <c r="J40" s="60">
        <v>3</v>
      </c>
      <c r="K40" s="56">
        <v>4</v>
      </c>
      <c r="L40" s="82">
        <v>17</v>
      </c>
      <c r="M40" s="56">
        <v>13</v>
      </c>
      <c r="N40" s="56">
        <v>3</v>
      </c>
      <c r="O40" s="56">
        <v>8</v>
      </c>
      <c r="P40" s="60">
        <v>2</v>
      </c>
      <c r="Q40" s="56">
        <v>0</v>
      </c>
      <c r="R40" s="82">
        <v>0</v>
      </c>
      <c r="S40" s="82">
        <v>0</v>
      </c>
      <c r="V40" s="717"/>
      <c r="W40" s="718"/>
      <c r="X40" s="719"/>
      <c r="Y40" s="546" t="s">
        <v>740</v>
      </c>
      <c r="Z40" s="540" t="s">
        <v>760</v>
      </c>
      <c r="AA40" s="542">
        <v>0</v>
      </c>
      <c r="AB40" s="542">
        <v>0</v>
      </c>
      <c r="AC40" s="542">
        <v>0</v>
      </c>
      <c r="AD40" s="542">
        <v>0</v>
      </c>
      <c r="AE40" s="542">
        <v>0</v>
      </c>
      <c r="AF40" s="542">
        <v>0</v>
      </c>
      <c r="AG40" s="542">
        <v>0</v>
      </c>
      <c r="AH40" s="542">
        <v>0</v>
      </c>
      <c r="AI40" s="542">
        <v>0</v>
      </c>
      <c r="AJ40" s="542">
        <v>0</v>
      </c>
      <c r="AK40" s="542">
        <v>0</v>
      </c>
      <c r="AL40" s="542">
        <v>0</v>
      </c>
      <c r="AM40" s="542">
        <v>0</v>
      </c>
      <c r="AN40" s="542">
        <v>0</v>
      </c>
      <c r="AO40" s="542">
        <v>0</v>
      </c>
      <c r="AP40" s="542">
        <v>0</v>
      </c>
      <c r="AQ40" s="543">
        <f>SUM(AA40,AB40,AC40,AD40,AE40,AF40,AG40,AH40,AI40,AJ40,AK40,AL40,AM40,AN40,AO40,AP40)</f>
        <v>0</v>
      </c>
    </row>
    <row r="41" spans="1:43" ht="20" customHeight="1">
      <c r="A41" s="693" t="s">
        <v>151</v>
      </c>
      <c r="B41" s="310" t="s">
        <v>128</v>
      </c>
      <c r="C41" s="217">
        <f t="shared" si="9"/>
        <v>40</v>
      </c>
      <c r="D41" s="24">
        <v>0</v>
      </c>
      <c r="E41" s="41">
        <v>0</v>
      </c>
      <c r="F41" s="77">
        <v>1</v>
      </c>
      <c r="G41" s="71">
        <v>0</v>
      </c>
      <c r="H41" s="71">
        <v>1</v>
      </c>
      <c r="I41" s="71">
        <v>0</v>
      </c>
      <c r="J41" s="62">
        <v>1</v>
      </c>
      <c r="K41" s="71">
        <v>3</v>
      </c>
      <c r="L41" s="77">
        <v>6</v>
      </c>
      <c r="M41" s="71">
        <v>9</v>
      </c>
      <c r="N41" s="55">
        <v>3</v>
      </c>
      <c r="O41" s="55">
        <v>11</v>
      </c>
      <c r="P41" s="23">
        <v>5</v>
      </c>
      <c r="Q41" s="55">
        <v>0</v>
      </c>
      <c r="R41" s="83">
        <v>0</v>
      </c>
      <c r="S41" s="83">
        <v>0</v>
      </c>
      <c r="V41" s="720"/>
      <c r="W41" s="721"/>
      <c r="X41" s="722"/>
      <c r="Y41" s="546" t="s">
        <v>723</v>
      </c>
      <c r="Z41" s="540" t="s">
        <v>761</v>
      </c>
      <c r="AA41" s="543">
        <f t="shared" ref="AA41:AQ41" si="13">SUM(AA39:AA40)</f>
        <v>0</v>
      </c>
      <c r="AB41" s="543">
        <f t="shared" si="13"/>
        <v>0</v>
      </c>
      <c r="AC41" s="543">
        <f t="shared" si="13"/>
        <v>0</v>
      </c>
      <c r="AD41" s="543">
        <f t="shared" si="13"/>
        <v>0</v>
      </c>
      <c r="AE41" s="543">
        <f t="shared" si="13"/>
        <v>0</v>
      </c>
      <c r="AF41" s="543">
        <f t="shared" si="13"/>
        <v>0</v>
      </c>
      <c r="AG41" s="543">
        <f t="shared" si="13"/>
        <v>0</v>
      </c>
      <c r="AH41" s="543">
        <f t="shared" si="13"/>
        <v>0</v>
      </c>
      <c r="AI41" s="543">
        <f t="shared" si="13"/>
        <v>1</v>
      </c>
      <c r="AJ41" s="543">
        <f t="shared" si="13"/>
        <v>1</v>
      </c>
      <c r="AK41" s="543">
        <f t="shared" si="13"/>
        <v>0</v>
      </c>
      <c r="AL41" s="543">
        <f t="shared" si="13"/>
        <v>3</v>
      </c>
      <c r="AM41" s="543">
        <f t="shared" si="13"/>
        <v>0</v>
      </c>
      <c r="AN41" s="543">
        <f t="shared" si="13"/>
        <v>0</v>
      </c>
      <c r="AO41" s="543">
        <f t="shared" si="13"/>
        <v>0</v>
      </c>
      <c r="AP41" s="543">
        <f t="shared" si="13"/>
        <v>1</v>
      </c>
      <c r="AQ41" s="548">
        <f t="shared" si="13"/>
        <v>6</v>
      </c>
    </row>
    <row r="42" spans="1:43" ht="20" customHeight="1">
      <c r="A42" s="694"/>
      <c r="B42" s="307" t="s">
        <v>129</v>
      </c>
      <c r="C42" s="221">
        <f t="shared" si="9"/>
        <v>0</v>
      </c>
      <c r="D42" s="24">
        <v>0</v>
      </c>
      <c r="E42" s="41">
        <v>0</v>
      </c>
      <c r="F42" s="78">
        <v>0</v>
      </c>
      <c r="G42" s="41">
        <v>0</v>
      </c>
      <c r="H42" s="41">
        <v>0</v>
      </c>
      <c r="I42" s="41">
        <v>0</v>
      </c>
      <c r="J42" s="24">
        <v>0</v>
      </c>
      <c r="K42" s="41">
        <v>0</v>
      </c>
      <c r="L42" s="78">
        <v>0</v>
      </c>
      <c r="M42" s="41">
        <v>0</v>
      </c>
      <c r="N42" s="41">
        <v>0</v>
      </c>
      <c r="O42" s="55">
        <v>0</v>
      </c>
      <c r="P42" s="23">
        <v>0</v>
      </c>
      <c r="Q42" s="41">
        <v>0</v>
      </c>
      <c r="R42" s="78">
        <v>0</v>
      </c>
      <c r="S42" s="78">
        <v>0</v>
      </c>
      <c r="V42" s="723" t="s">
        <v>762</v>
      </c>
      <c r="W42" s="724"/>
      <c r="X42" s="724"/>
      <c r="Y42" s="724"/>
      <c r="Z42" s="540" t="s">
        <v>763</v>
      </c>
      <c r="AA42" s="543">
        <f t="shared" ref="AA42:AQ42" si="14">SUM(AA26,AA29,AA32,AA35,AA38,AA41)</f>
        <v>0</v>
      </c>
      <c r="AB42" s="543">
        <f t="shared" si="14"/>
        <v>1</v>
      </c>
      <c r="AC42" s="543">
        <f t="shared" si="14"/>
        <v>3</v>
      </c>
      <c r="AD42" s="543">
        <f t="shared" si="14"/>
        <v>8</v>
      </c>
      <c r="AE42" s="547">
        <f t="shared" si="14"/>
        <v>22</v>
      </c>
      <c r="AF42" s="543">
        <f t="shared" si="14"/>
        <v>31</v>
      </c>
      <c r="AG42" s="543">
        <f t="shared" si="14"/>
        <v>58</v>
      </c>
      <c r="AH42" s="543">
        <f t="shared" si="14"/>
        <v>76</v>
      </c>
      <c r="AI42" s="543">
        <f t="shared" si="14"/>
        <v>457</v>
      </c>
      <c r="AJ42" s="543">
        <f t="shared" si="14"/>
        <v>401</v>
      </c>
      <c r="AK42" s="543">
        <f t="shared" si="14"/>
        <v>319</v>
      </c>
      <c r="AL42" s="543">
        <f t="shared" si="14"/>
        <v>316</v>
      </c>
      <c r="AM42" s="543">
        <f t="shared" si="14"/>
        <v>138</v>
      </c>
      <c r="AN42" s="543">
        <f t="shared" si="14"/>
        <v>14</v>
      </c>
      <c r="AO42" s="543">
        <f t="shared" si="14"/>
        <v>0</v>
      </c>
      <c r="AP42" s="543">
        <f t="shared" si="14"/>
        <v>4</v>
      </c>
      <c r="AQ42" s="543">
        <f t="shared" si="14"/>
        <v>1848</v>
      </c>
    </row>
    <row r="43" spans="1:43" ht="20" customHeight="1">
      <c r="A43" s="695"/>
      <c r="B43" s="309" t="s">
        <v>201</v>
      </c>
      <c r="C43" s="222">
        <f t="shared" si="9"/>
        <v>40</v>
      </c>
      <c r="D43" s="60">
        <v>0</v>
      </c>
      <c r="E43" s="56">
        <v>0</v>
      </c>
      <c r="F43" s="82">
        <v>1</v>
      </c>
      <c r="G43" s="56">
        <v>0</v>
      </c>
      <c r="H43" s="56">
        <v>1</v>
      </c>
      <c r="I43" s="56">
        <v>0</v>
      </c>
      <c r="J43" s="60">
        <v>1</v>
      </c>
      <c r="K43" s="56">
        <v>3</v>
      </c>
      <c r="L43" s="82">
        <v>6</v>
      </c>
      <c r="M43" s="56">
        <v>9</v>
      </c>
      <c r="N43" s="56">
        <v>3</v>
      </c>
      <c r="O43" s="56">
        <v>11</v>
      </c>
      <c r="P43" s="60">
        <v>5</v>
      </c>
      <c r="Q43" s="56">
        <v>0</v>
      </c>
      <c r="R43" s="82">
        <v>0</v>
      </c>
      <c r="S43" s="82">
        <v>0</v>
      </c>
      <c r="V43" s="513"/>
      <c r="W43" s="513"/>
      <c r="X43" s="513"/>
      <c r="Y43" s="513"/>
      <c r="Z43" s="513"/>
      <c r="AA43" s="513"/>
      <c r="AB43" s="513"/>
      <c r="AC43" s="513"/>
      <c r="AD43" s="513"/>
      <c r="AE43" s="513"/>
      <c r="AF43" s="513"/>
    </row>
    <row r="44" spans="1:43" ht="20" customHeight="1">
      <c r="A44" s="694" t="s">
        <v>91</v>
      </c>
      <c r="B44" s="310" t="s">
        <v>128</v>
      </c>
      <c r="C44" s="221">
        <f t="shared" si="9"/>
        <v>6</v>
      </c>
      <c r="D44" s="24">
        <v>0</v>
      </c>
      <c r="E44" s="41">
        <v>0</v>
      </c>
      <c r="F44" s="78">
        <v>0</v>
      </c>
      <c r="G44" s="41">
        <v>0</v>
      </c>
      <c r="H44" s="41">
        <v>0</v>
      </c>
      <c r="I44" s="41">
        <v>0</v>
      </c>
      <c r="J44" s="24">
        <v>0</v>
      </c>
      <c r="K44" s="41">
        <v>0</v>
      </c>
      <c r="L44" s="78">
        <v>1</v>
      </c>
      <c r="M44" s="74">
        <v>1</v>
      </c>
      <c r="N44" s="74">
        <v>0</v>
      </c>
      <c r="O44" s="74">
        <v>3</v>
      </c>
      <c r="P44" s="101">
        <v>0</v>
      </c>
      <c r="Q44" s="74">
        <v>0</v>
      </c>
      <c r="R44" s="84">
        <v>0</v>
      </c>
      <c r="S44" s="84">
        <v>1</v>
      </c>
      <c r="V44" s="512"/>
      <c r="W44" s="512"/>
      <c r="X44" s="512"/>
      <c r="Y44" s="512"/>
      <c r="Z44" s="512"/>
      <c r="AA44" s="512"/>
      <c r="AB44" s="512"/>
      <c r="AC44" s="512"/>
      <c r="AD44" s="512"/>
      <c r="AE44" s="512"/>
      <c r="AF44" s="512"/>
    </row>
    <row r="45" spans="1:43" ht="20" customHeight="1">
      <c r="A45" s="694"/>
      <c r="B45" s="307" t="s">
        <v>129</v>
      </c>
      <c r="C45" s="221">
        <f t="shared" si="9"/>
        <v>0</v>
      </c>
      <c r="D45" s="24">
        <v>0</v>
      </c>
      <c r="E45" s="41">
        <v>0</v>
      </c>
      <c r="F45" s="78">
        <v>0</v>
      </c>
      <c r="G45" s="41">
        <v>0</v>
      </c>
      <c r="H45" s="41">
        <v>0</v>
      </c>
      <c r="I45" s="41">
        <v>0</v>
      </c>
      <c r="J45" s="24">
        <v>0</v>
      </c>
      <c r="K45" s="41">
        <v>0</v>
      </c>
      <c r="L45" s="78">
        <v>0</v>
      </c>
      <c r="M45" s="74">
        <v>0</v>
      </c>
      <c r="N45" s="74">
        <v>0</v>
      </c>
      <c r="O45" s="74">
        <v>0</v>
      </c>
      <c r="P45" s="101">
        <v>0</v>
      </c>
      <c r="Q45" s="74">
        <v>0</v>
      </c>
      <c r="R45" s="84">
        <v>0</v>
      </c>
      <c r="S45" s="84">
        <v>0</v>
      </c>
      <c r="V45" s="512"/>
      <c r="W45" s="512"/>
      <c r="X45" s="512"/>
      <c r="Y45" s="512"/>
      <c r="Z45" s="512"/>
      <c r="AA45" s="512"/>
      <c r="AB45" s="512"/>
      <c r="AC45" s="512"/>
      <c r="AD45" s="512"/>
      <c r="AE45" s="512"/>
      <c r="AF45" s="512"/>
    </row>
    <row r="46" spans="1:43" ht="20" customHeight="1">
      <c r="A46" s="695"/>
      <c r="B46" s="309" t="s">
        <v>201</v>
      </c>
      <c r="C46" s="222">
        <f t="shared" si="9"/>
        <v>6</v>
      </c>
      <c r="D46" s="60">
        <v>0</v>
      </c>
      <c r="E46" s="56">
        <v>0</v>
      </c>
      <c r="F46" s="82">
        <v>0</v>
      </c>
      <c r="G46" s="56">
        <v>0</v>
      </c>
      <c r="H46" s="56">
        <v>0</v>
      </c>
      <c r="I46" s="56">
        <v>0</v>
      </c>
      <c r="J46" s="60">
        <v>0</v>
      </c>
      <c r="K46" s="56">
        <v>0</v>
      </c>
      <c r="L46" s="82">
        <v>1</v>
      </c>
      <c r="M46" s="75">
        <v>1</v>
      </c>
      <c r="N46" s="75">
        <v>0</v>
      </c>
      <c r="O46" s="75">
        <v>3</v>
      </c>
      <c r="P46" s="102">
        <v>0</v>
      </c>
      <c r="Q46" s="75">
        <v>0</v>
      </c>
      <c r="R46" s="85">
        <v>0</v>
      </c>
      <c r="S46" s="85">
        <v>1</v>
      </c>
      <c r="V46" s="513"/>
      <c r="W46" s="513"/>
      <c r="X46" s="513"/>
      <c r="Y46" s="513"/>
      <c r="Z46" s="513"/>
      <c r="AA46" s="513"/>
      <c r="AB46" s="513"/>
      <c r="AC46" s="513"/>
      <c r="AD46" s="513"/>
      <c r="AE46" s="513"/>
      <c r="AF46" s="513"/>
    </row>
    <row r="47" spans="1:43" ht="20" customHeight="1">
      <c r="A47" s="247"/>
      <c r="B47" s="58"/>
      <c r="C47" s="41"/>
      <c r="D47" s="41"/>
      <c r="E47" s="41"/>
      <c r="F47" s="41"/>
      <c r="G47" s="41"/>
      <c r="H47" s="41"/>
      <c r="I47" s="41"/>
      <c r="J47" s="41"/>
      <c r="K47" s="57"/>
      <c r="L47" s="57"/>
    </row>
  </sheetData>
  <mergeCells count="35">
    <mergeCell ref="V39:X41"/>
    <mergeCell ref="V42:Y42"/>
    <mergeCell ref="V24:X26"/>
    <mergeCell ref="V27:X29"/>
    <mergeCell ref="V30:X32"/>
    <mergeCell ref="V33:X35"/>
    <mergeCell ref="V36:X38"/>
    <mergeCell ref="H20:I20"/>
    <mergeCell ref="A1:B1"/>
    <mergeCell ref="A2:L2"/>
    <mergeCell ref="A4:B4"/>
    <mergeCell ref="A12:A14"/>
    <mergeCell ref="A15:A17"/>
    <mergeCell ref="A19:S19"/>
    <mergeCell ref="A8:B8"/>
    <mergeCell ref="A7:B7"/>
    <mergeCell ref="A6:B6"/>
    <mergeCell ref="A5:B5"/>
    <mergeCell ref="A9:B9"/>
    <mergeCell ref="A10:B10"/>
    <mergeCell ref="A11:B11"/>
    <mergeCell ref="A29:A31"/>
    <mergeCell ref="A32:A34"/>
    <mergeCell ref="A21:B21"/>
    <mergeCell ref="A44:A46"/>
    <mergeCell ref="A35:A37"/>
    <mergeCell ref="A38:A40"/>
    <mergeCell ref="A41:A43"/>
    <mergeCell ref="A22:B22"/>
    <mergeCell ref="A23:B23"/>
    <mergeCell ref="A24:B24"/>
    <mergeCell ref="A25:B25"/>
    <mergeCell ref="A26:B26"/>
    <mergeCell ref="A28:B28"/>
    <mergeCell ref="A27:B27"/>
  </mergeCells>
  <phoneticPr fontId="4"/>
  <printOptions horizontalCentered="1"/>
  <pageMargins left="0.39370078740157483" right="0.39370078740157483" top="0.59055118110236227" bottom="0.59055118110236227" header="0.31496062992125984" footer="0.11811023622047245"/>
  <pageSetup paperSize="9" scale="7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Z346"/>
  <sheetViews>
    <sheetView view="pageBreakPreview" topLeftCell="G43" zoomScaleNormal="100" zoomScaleSheetLayoutView="100" workbookViewId="0">
      <selection activeCell="T353" sqref="T353"/>
    </sheetView>
  </sheetViews>
  <sheetFormatPr defaultColWidth="3" defaultRowHeight="19"/>
  <cols>
    <col min="1" max="1" width="3.1796875" style="260" bestFit="1" customWidth="1"/>
    <col min="2" max="2" width="34.1796875" style="14" customWidth="1"/>
    <col min="3" max="3" width="8.6328125" style="14" customWidth="1"/>
    <col min="4" max="12" width="8.6328125" style="17" customWidth="1"/>
    <col min="13" max="13" width="7" style="17" customWidth="1"/>
    <col min="14" max="14" width="6" style="17" customWidth="1"/>
    <col min="15" max="23" width="5.6328125" style="17" customWidth="1"/>
    <col min="24" max="16384" width="3" style="17"/>
  </cols>
  <sheetData>
    <row r="1" spans="1:26" s="91" customFormat="1" ht="21.75" customHeight="1">
      <c r="A1" s="76" t="s">
        <v>535</v>
      </c>
      <c r="C1" s="40"/>
    </row>
    <row r="2" spans="1:26" s="20" customFormat="1" ht="40" customHeight="1">
      <c r="A2" s="734" t="s">
        <v>579</v>
      </c>
      <c r="B2" s="734"/>
      <c r="C2" s="734"/>
      <c r="D2" s="734"/>
      <c r="E2" s="734"/>
      <c r="F2" s="734"/>
      <c r="G2" s="734"/>
      <c r="H2" s="734"/>
      <c r="I2" s="734"/>
      <c r="J2" s="734"/>
      <c r="K2" s="734"/>
      <c r="L2" s="734"/>
      <c r="N2" s="516" t="s">
        <v>772</v>
      </c>
      <c r="W2" s="561">
        <v>46016</v>
      </c>
      <c r="X2" s="562"/>
      <c r="Y2" s="562"/>
      <c r="Z2" s="562"/>
    </row>
    <row r="3" spans="1:26" s="20" customFormat="1" ht="21.75" customHeight="1">
      <c r="A3" s="109" t="s">
        <v>182</v>
      </c>
      <c r="C3" s="37"/>
      <c r="D3" s="37"/>
      <c r="E3" s="37"/>
      <c r="F3" s="37"/>
      <c r="G3" s="37"/>
      <c r="H3" s="37"/>
      <c r="I3" s="37"/>
      <c r="J3" s="37"/>
      <c r="K3" s="37"/>
      <c r="L3" s="63" t="s">
        <v>767</v>
      </c>
      <c r="M3" s="46"/>
      <c r="O3" s="735" t="s">
        <v>165</v>
      </c>
      <c r="P3" s="736"/>
      <c r="Q3" s="736"/>
      <c r="R3" s="736"/>
      <c r="S3" s="736"/>
      <c r="T3" s="736"/>
      <c r="U3" s="736"/>
      <c r="V3" s="736"/>
      <c r="W3" s="737"/>
    </row>
    <row r="4" spans="1:26" s="18" customFormat="1" ht="38.25" customHeight="1">
      <c r="A4" s="738"/>
      <c r="B4" s="739"/>
      <c r="C4" s="38" t="s">
        <v>63</v>
      </c>
      <c r="D4" s="38" t="s">
        <v>227</v>
      </c>
      <c r="E4" s="38" t="s">
        <v>226</v>
      </c>
      <c r="F4" s="38" t="s">
        <v>228</v>
      </c>
      <c r="G4" s="38" t="s">
        <v>229</v>
      </c>
      <c r="H4" s="305" t="s">
        <v>230</v>
      </c>
      <c r="I4" s="38" t="s">
        <v>231</v>
      </c>
      <c r="J4" s="305" t="s">
        <v>232</v>
      </c>
      <c r="K4" s="305" t="s">
        <v>233</v>
      </c>
      <c r="L4" s="38" t="s">
        <v>234</v>
      </c>
      <c r="O4" s="380" t="s">
        <v>524</v>
      </c>
      <c r="P4" s="381" t="s">
        <v>525</v>
      </c>
      <c r="Q4" s="381" t="s">
        <v>526</v>
      </c>
      <c r="R4" s="381" t="s">
        <v>527</v>
      </c>
      <c r="S4" s="381" t="s">
        <v>528</v>
      </c>
      <c r="T4" s="381" t="s">
        <v>529</v>
      </c>
      <c r="U4" s="381" t="s">
        <v>530</v>
      </c>
      <c r="V4" s="381" t="s">
        <v>531</v>
      </c>
      <c r="W4" s="382" t="s">
        <v>532</v>
      </c>
    </row>
    <row r="5" spans="1:26" s="18" customFormat="1" ht="17.25" customHeight="1">
      <c r="A5" s="740" t="s">
        <v>63</v>
      </c>
      <c r="B5" s="741"/>
      <c r="C5" s="285">
        <f>+N5</f>
        <v>12906</v>
      </c>
      <c r="D5" s="286">
        <f>+O5</f>
        <v>3</v>
      </c>
      <c r="E5" s="287">
        <f t="shared" ref="E5:L5" si="0">+P5</f>
        <v>97</v>
      </c>
      <c r="F5" s="288">
        <f t="shared" si="0"/>
        <v>839</v>
      </c>
      <c r="G5" s="286">
        <f t="shared" si="0"/>
        <v>1094</v>
      </c>
      <c r="H5" s="287">
        <f t="shared" si="0"/>
        <v>1603</v>
      </c>
      <c r="I5" s="288">
        <f t="shared" si="0"/>
        <v>2242</v>
      </c>
      <c r="J5" s="287">
        <f t="shared" si="0"/>
        <v>2547</v>
      </c>
      <c r="K5" s="287">
        <f t="shared" si="0"/>
        <v>1510</v>
      </c>
      <c r="L5" s="288">
        <f t="shared" si="0"/>
        <v>2971</v>
      </c>
      <c r="M5" s="17"/>
      <c r="N5" s="467">
        <f>SUM(O5:W5)</f>
        <v>12906</v>
      </c>
      <c r="O5" s="468">
        <f>SUM(O6:O346)</f>
        <v>3</v>
      </c>
      <c r="P5" s="469">
        <f t="shared" ref="P5" si="1">SUM(P6:P346)</f>
        <v>97</v>
      </c>
      <c r="Q5" s="469">
        <f>SUM(Q6:Q346)</f>
        <v>839</v>
      </c>
      <c r="R5" s="469">
        <f t="shared" ref="R5:W5" si="2">SUM(R6:R346)</f>
        <v>1094</v>
      </c>
      <c r="S5" s="469">
        <f t="shared" si="2"/>
        <v>1603</v>
      </c>
      <c r="T5" s="469">
        <f t="shared" si="2"/>
        <v>2242</v>
      </c>
      <c r="U5" s="469">
        <f t="shared" si="2"/>
        <v>2547</v>
      </c>
      <c r="V5" s="469">
        <f t="shared" si="2"/>
        <v>1510</v>
      </c>
      <c r="W5" s="469">
        <f t="shared" si="2"/>
        <v>2971</v>
      </c>
    </row>
    <row r="6" spans="1:26" s="19" customFormat="1" ht="16.5" customHeight="1">
      <c r="A6" s="289">
        <v>1</v>
      </c>
      <c r="B6" s="290" t="s">
        <v>666</v>
      </c>
      <c r="C6" s="291">
        <f>SUM(D6:L6)</f>
        <v>8</v>
      </c>
      <c r="D6" s="395">
        <f>+O6</f>
        <v>0</v>
      </c>
      <c r="E6" s="292">
        <f t="shared" ref="E6:L21" si="3">+P6</f>
        <v>0</v>
      </c>
      <c r="F6" s="301">
        <f t="shared" si="3"/>
        <v>0</v>
      </c>
      <c r="G6" s="395">
        <f t="shared" si="3"/>
        <v>0</v>
      </c>
      <c r="H6" s="292">
        <f t="shared" si="3"/>
        <v>1</v>
      </c>
      <c r="I6" s="301">
        <f t="shared" si="3"/>
        <v>1</v>
      </c>
      <c r="J6" s="292">
        <f t="shared" si="3"/>
        <v>3</v>
      </c>
      <c r="K6" s="292">
        <f t="shared" si="3"/>
        <v>3</v>
      </c>
      <c r="L6" s="301">
        <f t="shared" si="3"/>
        <v>0</v>
      </c>
      <c r="N6" s="398">
        <v>1</v>
      </c>
      <c r="O6" s="417">
        <v>0</v>
      </c>
      <c r="P6" s="417">
        <v>0</v>
      </c>
      <c r="Q6" s="417">
        <v>0</v>
      </c>
      <c r="R6" s="416">
        <v>0</v>
      </c>
      <c r="S6" s="416">
        <v>1</v>
      </c>
      <c r="T6" s="416">
        <v>1</v>
      </c>
      <c r="U6" s="416">
        <v>3</v>
      </c>
      <c r="V6" s="416">
        <v>3</v>
      </c>
      <c r="W6" s="416">
        <v>0</v>
      </c>
    </row>
    <row r="7" spans="1:26" s="19" customFormat="1" ht="16.5" customHeight="1">
      <c r="A7" s="289">
        <v>2</v>
      </c>
      <c r="B7" s="290" t="s">
        <v>522</v>
      </c>
      <c r="C7" s="291">
        <f t="shared" ref="C7:C64" si="4">SUM(D7:L7)</f>
        <v>96</v>
      </c>
      <c r="D7" s="395">
        <f t="shared" ref="D7:L48" si="5">+O7</f>
        <v>0</v>
      </c>
      <c r="E7" s="292">
        <f t="shared" si="3"/>
        <v>0</v>
      </c>
      <c r="F7" s="301">
        <f t="shared" si="3"/>
        <v>0</v>
      </c>
      <c r="G7" s="395">
        <f t="shared" si="3"/>
        <v>1</v>
      </c>
      <c r="H7" s="292">
        <f t="shared" si="3"/>
        <v>8</v>
      </c>
      <c r="I7" s="301">
        <f t="shared" si="3"/>
        <v>16</v>
      </c>
      <c r="J7" s="292">
        <f t="shared" si="3"/>
        <v>22</v>
      </c>
      <c r="K7" s="292">
        <f t="shared" si="3"/>
        <v>15</v>
      </c>
      <c r="L7" s="301">
        <f t="shared" si="3"/>
        <v>34</v>
      </c>
      <c r="N7" s="289">
        <v>2</v>
      </c>
      <c r="O7" s="417">
        <v>0</v>
      </c>
      <c r="P7" s="417">
        <v>0</v>
      </c>
      <c r="Q7" s="417">
        <v>0</v>
      </c>
      <c r="R7" s="416">
        <v>1</v>
      </c>
      <c r="S7" s="416">
        <v>8</v>
      </c>
      <c r="T7" s="416">
        <v>16</v>
      </c>
      <c r="U7" s="416">
        <v>22</v>
      </c>
      <c r="V7" s="416">
        <v>15</v>
      </c>
      <c r="W7" s="416">
        <v>34</v>
      </c>
    </row>
    <row r="8" spans="1:26" s="19" customFormat="1" ht="16.5" customHeight="1">
      <c r="A8" s="289">
        <v>3</v>
      </c>
      <c r="B8" s="290" t="s">
        <v>235</v>
      </c>
      <c r="C8" s="291">
        <f t="shared" si="4"/>
        <v>62</v>
      </c>
      <c r="D8" s="395">
        <f t="shared" si="5"/>
        <v>0</v>
      </c>
      <c r="E8" s="292">
        <f t="shared" si="3"/>
        <v>1</v>
      </c>
      <c r="F8" s="301">
        <f t="shared" si="3"/>
        <v>2</v>
      </c>
      <c r="G8" s="395">
        <f t="shared" si="3"/>
        <v>1</v>
      </c>
      <c r="H8" s="292">
        <f t="shared" si="3"/>
        <v>6</v>
      </c>
      <c r="I8" s="301">
        <f t="shared" si="3"/>
        <v>15</v>
      </c>
      <c r="J8" s="292">
        <f t="shared" si="3"/>
        <v>19</v>
      </c>
      <c r="K8" s="292">
        <f t="shared" si="3"/>
        <v>12</v>
      </c>
      <c r="L8" s="301">
        <f t="shared" si="3"/>
        <v>6</v>
      </c>
      <c r="N8" s="289">
        <v>3</v>
      </c>
      <c r="O8" s="417">
        <v>0</v>
      </c>
      <c r="P8" s="417">
        <v>1</v>
      </c>
      <c r="Q8" s="417">
        <v>2</v>
      </c>
      <c r="R8" s="416">
        <v>1</v>
      </c>
      <c r="S8" s="416">
        <v>6</v>
      </c>
      <c r="T8" s="416">
        <v>15</v>
      </c>
      <c r="U8" s="416">
        <v>19</v>
      </c>
      <c r="V8" s="416">
        <v>12</v>
      </c>
      <c r="W8" s="416">
        <v>6</v>
      </c>
    </row>
    <row r="9" spans="1:26" s="19" customFormat="1" ht="16.5" customHeight="1">
      <c r="A9" s="289">
        <v>4</v>
      </c>
      <c r="B9" s="290" t="s">
        <v>236</v>
      </c>
      <c r="C9" s="291">
        <f t="shared" si="4"/>
        <v>3</v>
      </c>
      <c r="D9" s="395">
        <f t="shared" si="5"/>
        <v>0</v>
      </c>
      <c r="E9" s="292">
        <f t="shared" si="3"/>
        <v>0</v>
      </c>
      <c r="F9" s="301">
        <f t="shared" si="3"/>
        <v>0</v>
      </c>
      <c r="G9" s="395">
        <f t="shared" si="3"/>
        <v>0</v>
      </c>
      <c r="H9" s="292">
        <f t="shared" si="3"/>
        <v>0</v>
      </c>
      <c r="I9" s="301">
        <f t="shared" si="3"/>
        <v>1</v>
      </c>
      <c r="J9" s="292">
        <f t="shared" si="3"/>
        <v>0</v>
      </c>
      <c r="K9" s="292">
        <f t="shared" si="3"/>
        <v>2</v>
      </c>
      <c r="L9" s="301">
        <f t="shared" si="3"/>
        <v>0</v>
      </c>
      <c r="N9" s="289">
        <v>4</v>
      </c>
      <c r="O9" s="417">
        <v>0</v>
      </c>
      <c r="P9" s="417">
        <v>0</v>
      </c>
      <c r="Q9" s="417">
        <v>0</v>
      </c>
      <c r="R9" s="416">
        <v>0</v>
      </c>
      <c r="S9" s="416">
        <v>0</v>
      </c>
      <c r="T9" s="416">
        <v>1</v>
      </c>
      <c r="U9" s="416">
        <v>0</v>
      </c>
      <c r="V9" s="416">
        <v>2</v>
      </c>
      <c r="W9" s="416">
        <v>0</v>
      </c>
    </row>
    <row r="10" spans="1:26" s="19" customFormat="1" ht="16.5" customHeight="1" thickBot="1">
      <c r="A10" s="293">
        <v>5</v>
      </c>
      <c r="B10" s="294" t="s">
        <v>237</v>
      </c>
      <c r="C10" s="291">
        <f t="shared" si="4"/>
        <v>223</v>
      </c>
      <c r="D10" s="395">
        <f t="shared" si="5"/>
        <v>0</v>
      </c>
      <c r="E10" s="292">
        <f t="shared" si="3"/>
        <v>0</v>
      </c>
      <c r="F10" s="301">
        <f t="shared" si="3"/>
        <v>0</v>
      </c>
      <c r="G10" s="395">
        <f t="shared" si="3"/>
        <v>0</v>
      </c>
      <c r="H10" s="292">
        <f t="shared" si="3"/>
        <v>0</v>
      </c>
      <c r="I10" s="301">
        <f t="shared" si="3"/>
        <v>1</v>
      </c>
      <c r="J10" s="292">
        <f t="shared" si="3"/>
        <v>38</v>
      </c>
      <c r="K10" s="292">
        <f t="shared" si="3"/>
        <v>35</v>
      </c>
      <c r="L10" s="301">
        <f t="shared" si="3"/>
        <v>149</v>
      </c>
      <c r="N10" s="293">
        <v>5</v>
      </c>
      <c r="O10" s="549">
        <v>0</v>
      </c>
      <c r="P10" s="549">
        <v>0</v>
      </c>
      <c r="Q10" s="549">
        <v>0</v>
      </c>
      <c r="R10" s="550">
        <v>0</v>
      </c>
      <c r="S10" s="550">
        <v>0</v>
      </c>
      <c r="T10" s="550">
        <v>1</v>
      </c>
      <c r="U10" s="550">
        <v>38</v>
      </c>
      <c r="V10" s="550">
        <v>35</v>
      </c>
      <c r="W10" s="550">
        <v>149</v>
      </c>
    </row>
    <row r="11" spans="1:26" s="19" customFormat="1" ht="16.5" customHeight="1">
      <c r="A11" s="289">
        <v>6</v>
      </c>
      <c r="B11" s="290" t="s">
        <v>238</v>
      </c>
      <c r="C11" s="295">
        <f t="shared" si="4"/>
        <v>1569</v>
      </c>
      <c r="D11" s="396">
        <f t="shared" si="5"/>
        <v>0</v>
      </c>
      <c r="E11" s="296">
        <f t="shared" si="3"/>
        <v>0</v>
      </c>
      <c r="F11" s="300">
        <f t="shared" si="3"/>
        <v>3</v>
      </c>
      <c r="G11" s="396">
        <f t="shared" si="3"/>
        <v>1</v>
      </c>
      <c r="H11" s="296">
        <f t="shared" si="3"/>
        <v>13</v>
      </c>
      <c r="I11" s="300">
        <f t="shared" si="3"/>
        <v>61</v>
      </c>
      <c r="J11" s="296">
        <f t="shared" si="3"/>
        <v>235</v>
      </c>
      <c r="K11" s="296">
        <f t="shared" si="3"/>
        <v>286</v>
      </c>
      <c r="L11" s="300">
        <f t="shared" si="3"/>
        <v>970</v>
      </c>
      <c r="N11" s="289">
        <v>6</v>
      </c>
      <c r="O11" s="417">
        <v>0</v>
      </c>
      <c r="P11" s="417">
        <v>0</v>
      </c>
      <c r="Q11" s="417">
        <v>3</v>
      </c>
      <c r="R11" s="416">
        <v>1</v>
      </c>
      <c r="S11" s="416">
        <v>13</v>
      </c>
      <c r="T11" s="416">
        <v>61</v>
      </c>
      <c r="U11" s="416">
        <v>235</v>
      </c>
      <c r="V11" s="416">
        <v>286</v>
      </c>
      <c r="W11" s="416">
        <v>970</v>
      </c>
    </row>
    <row r="12" spans="1:26" s="19" customFormat="1" ht="16.5" customHeight="1">
      <c r="A12" s="289">
        <v>7</v>
      </c>
      <c r="B12" s="290" t="s">
        <v>239</v>
      </c>
      <c r="C12" s="291">
        <f t="shared" si="4"/>
        <v>62</v>
      </c>
      <c r="D12" s="395">
        <f t="shared" si="5"/>
        <v>0</v>
      </c>
      <c r="E12" s="292">
        <f t="shared" si="3"/>
        <v>0</v>
      </c>
      <c r="F12" s="301">
        <f t="shared" si="3"/>
        <v>0</v>
      </c>
      <c r="G12" s="395">
        <f t="shared" si="3"/>
        <v>0</v>
      </c>
      <c r="H12" s="292">
        <f t="shared" si="3"/>
        <v>0</v>
      </c>
      <c r="I12" s="301">
        <f t="shared" si="3"/>
        <v>2</v>
      </c>
      <c r="J12" s="292">
        <f t="shared" si="3"/>
        <v>7</v>
      </c>
      <c r="K12" s="292">
        <f t="shared" si="3"/>
        <v>11</v>
      </c>
      <c r="L12" s="301">
        <f t="shared" si="3"/>
        <v>42</v>
      </c>
      <c r="N12" s="289">
        <v>7</v>
      </c>
      <c r="O12" s="417">
        <v>0</v>
      </c>
      <c r="P12" s="417">
        <v>0</v>
      </c>
      <c r="Q12" s="417">
        <v>0</v>
      </c>
      <c r="R12" s="416">
        <v>0</v>
      </c>
      <c r="S12" s="416">
        <v>0</v>
      </c>
      <c r="T12" s="416">
        <v>2</v>
      </c>
      <c r="U12" s="416">
        <v>7</v>
      </c>
      <c r="V12" s="416">
        <v>11</v>
      </c>
      <c r="W12" s="416">
        <v>42</v>
      </c>
    </row>
    <row r="13" spans="1:26" s="19" customFormat="1" ht="16.5" customHeight="1">
      <c r="A13" s="289">
        <v>8</v>
      </c>
      <c r="B13" s="290" t="s">
        <v>240</v>
      </c>
      <c r="C13" s="291">
        <f t="shared" si="4"/>
        <v>17</v>
      </c>
      <c r="D13" s="395">
        <f t="shared" si="5"/>
        <v>0</v>
      </c>
      <c r="E13" s="292">
        <f t="shared" si="3"/>
        <v>0</v>
      </c>
      <c r="F13" s="301">
        <f t="shared" si="3"/>
        <v>0</v>
      </c>
      <c r="G13" s="395">
        <f t="shared" si="3"/>
        <v>2</v>
      </c>
      <c r="H13" s="292">
        <f t="shared" si="3"/>
        <v>0</v>
      </c>
      <c r="I13" s="301">
        <f t="shared" si="3"/>
        <v>8</v>
      </c>
      <c r="J13" s="292">
        <f t="shared" si="3"/>
        <v>4</v>
      </c>
      <c r="K13" s="292">
        <f t="shared" si="3"/>
        <v>1</v>
      </c>
      <c r="L13" s="301">
        <f t="shared" si="3"/>
        <v>2</v>
      </c>
      <c r="N13" s="289">
        <v>8</v>
      </c>
      <c r="O13" s="417">
        <v>0</v>
      </c>
      <c r="P13" s="417">
        <v>0</v>
      </c>
      <c r="Q13" s="417">
        <v>0</v>
      </c>
      <c r="R13" s="416">
        <v>2</v>
      </c>
      <c r="S13" s="416">
        <v>0</v>
      </c>
      <c r="T13" s="416">
        <v>8</v>
      </c>
      <c r="U13" s="416">
        <v>4</v>
      </c>
      <c r="V13" s="416">
        <v>1</v>
      </c>
      <c r="W13" s="416">
        <v>2</v>
      </c>
    </row>
    <row r="14" spans="1:26" s="19" customFormat="1" ht="16.5" customHeight="1">
      <c r="A14" s="289">
        <v>9</v>
      </c>
      <c r="B14" s="290" t="s">
        <v>241</v>
      </c>
      <c r="C14" s="291">
        <f t="shared" si="4"/>
        <v>0</v>
      </c>
      <c r="D14" s="395">
        <f t="shared" si="5"/>
        <v>0</v>
      </c>
      <c r="E14" s="292">
        <f t="shared" si="3"/>
        <v>0</v>
      </c>
      <c r="F14" s="301">
        <f t="shared" si="3"/>
        <v>0</v>
      </c>
      <c r="G14" s="395">
        <f t="shared" si="3"/>
        <v>0</v>
      </c>
      <c r="H14" s="292">
        <f t="shared" si="3"/>
        <v>0</v>
      </c>
      <c r="I14" s="301">
        <f t="shared" si="3"/>
        <v>0</v>
      </c>
      <c r="J14" s="292">
        <f t="shared" si="3"/>
        <v>0</v>
      </c>
      <c r="K14" s="292">
        <f t="shared" si="3"/>
        <v>0</v>
      </c>
      <c r="L14" s="301">
        <f t="shared" si="3"/>
        <v>0</v>
      </c>
      <c r="N14" s="289">
        <v>9</v>
      </c>
      <c r="O14" s="417">
        <v>0</v>
      </c>
      <c r="P14" s="417">
        <v>0</v>
      </c>
      <c r="Q14" s="417">
        <v>0</v>
      </c>
      <c r="R14" s="416">
        <v>0</v>
      </c>
      <c r="S14" s="416">
        <v>0</v>
      </c>
      <c r="T14" s="416">
        <v>0</v>
      </c>
      <c r="U14" s="416">
        <v>0</v>
      </c>
      <c r="V14" s="416">
        <v>0</v>
      </c>
      <c r="W14" s="416">
        <v>0</v>
      </c>
    </row>
    <row r="15" spans="1:26" s="19" customFormat="1" ht="16.5" customHeight="1" thickBot="1">
      <c r="A15" s="293">
        <v>10</v>
      </c>
      <c r="B15" s="294" t="s">
        <v>242</v>
      </c>
      <c r="C15" s="297">
        <f t="shared" si="4"/>
        <v>20</v>
      </c>
      <c r="D15" s="397">
        <f t="shared" si="5"/>
        <v>0</v>
      </c>
      <c r="E15" s="298">
        <f t="shared" si="3"/>
        <v>0</v>
      </c>
      <c r="F15" s="303">
        <f t="shared" si="3"/>
        <v>0</v>
      </c>
      <c r="G15" s="397">
        <f t="shared" si="3"/>
        <v>3</v>
      </c>
      <c r="H15" s="298">
        <f t="shared" si="3"/>
        <v>2</v>
      </c>
      <c r="I15" s="303">
        <f t="shared" si="3"/>
        <v>6</v>
      </c>
      <c r="J15" s="298">
        <f t="shared" si="3"/>
        <v>5</v>
      </c>
      <c r="K15" s="298">
        <f t="shared" si="3"/>
        <v>1</v>
      </c>
      <c r="L15" s="303">
        <f t="shared" si="3"/>
        <v>3</v>
      </c>
      <c r="N15" s="293">
        <v>10</v>
      </c>
      <c r="O15" s="549">
        <v>0</v>
      </c>
      <c r="P15" s="549">
        <v>0</v>
      </c>
      <c r="Q15" s="549">
        <v>0</v>
      </c>
      <c r="R15" s="550">
        <v>3</v>
      </c>
      <c r="S15" s="550">
        <v>2</v>
      </c>
      <c r="T15" s="550">
        <v>6</v>
      </c>
      <c r="U15" s="550">
        <v>5</v>
      </c>
      <c r="V15" s="550">
        <v>1</v>
      </c>
      <c r="W15" s="550">
        <v>3</v>
      </c>
    </row>
    <row r="16" spans="1:26" s="19" customFormat="1" ht="16.5" customHeight="1">
      <c r="A16" s="289">
        <v>11</v>
      </c>
      <c r="B16" s="290" t="s">
        <v>17</v>
      </c>
      <c r="C16" s="291">
        <f t="shared" si="4"/>
        <v>395</v>
      </c>
      <c r="D16" s="395">
        <f t="shared" si="5"/>
        <v>0</v>
      </c>
      <c r="E16" s="292">
        <f t="shared" si="3"/>
        <v>1</v>
      </c>
      <c r="F16" s="301">
        <f t="shared" si="3"/>
        <v>3</v>
      </c>
      <c r="G16" s="395">
        <f t="shared" si="3"/>
        <v>12</v>
      </c>
      <c r="H16" s="292">
        <f t="shared" si="3"/>
        <v>37</v>
      </c>
      <c r="I16" s="301">
        <f t="shared" si="3"/>
        <v>67</v>
      </c>
      <c r="J16" s="292">
        <f t="shared" si="3"/>
        <v>96</v>
      </c>
      <c r="K16" s="292">
        <f t="shared" si="3"/>
        <v>61</v>
      </c>
      <c r="L16" s="301">
        <f t="shared" si="3"/>
        <v>118</v>
      </c>
      <c r="N16" s="289">
        <v>11</v>
      </c>
      <c r="O16" s="417">
        <v>0</v>
      </c>
      <c r="P16" s="417">
        <v>1</v>
      </c>
      <c r="Q16" s="417">
        <v>3</v>
      </c>
      <c r="R16" s="416">
        <v>12</v>
      </c>
      <c r="S16" s="416">
        <v>37</v>
      </c>
      <c r="T16" s="416">
        <v>67</v>
      </c>
      <c r="U16" s="416">
        <v>96</v>
      </c>
      <c r="V16" s="416">
        <v>61</v>
      </c>
      <c r="W16" s="416">
        <v>118</v>
      </c>
    </row>
    <row r="17" spans="1:23" s="19" customFormat="1" ht="16.5" customHeight="1">
      <c r="A17" s="289">
        <v>12</v>
      </c>
      <c r="B17" s="290" t="s">
        <v>243</v>
      </c>
      <c r="C17" s="291">
        <f t="shared" si="4"/>
        <v>0</v>
      </c>
      <c r="D17" s="395">
        <f t="shared" si="5"/>
        <v>0</v>
      </c>
      <c r="E17" s="292">
        <f t="shared" si="3"/>
        <v>0</v>
      </c>
      <c r="F17" s="301">
        <f t="shared" si="3"/>
        <v>0</v>
      </c>
      <c r="G17" s="395">
        <f t="shared" si="3"/>
        <v>0</v>
      </c>
      <c r="H17" s="292">
        <f t="shared" si="3"/>
        <v>0</v>
      </c>
      <c r="I17" s="301">
        <f t="shared" si="3"/>
        <v>0</v>
      </c>
      <c r="J17" s="292">
        <f t="shared" si="3"/>
        <v>0</v>
      </c>
      <c r="K17" s="292">
        <f t="shared" si="3"/>
        <v>0</v>
      </c>
      <c r="L17" s="301">
        <f t="shared" si="3"/>
        <v>0</v>
      </c>
      <c r="N17" s="289">
        <v>12</v>
      </c>
      <c r="O17" s="417">
        <v>0</v>
      </c>
      <c r="P17" s="417">
        <v>0</v>
      </c>
      <c r="Q17" s="417">
        <v>0</v>
      </c>
      <c r="R17" s="416">
        <v>0</v>
      </c>
      <c r="S17" s="416">
        <v>0</v>
      </c>
      <c r="T17" s="416">
        <v>0</v>
      </c>
      <c r="U17" s="416">
        <v>0</v>
      </c>
      <c r="V17" s="416">
        <v>0</v>
      </c>
      <c r="W17" s="416">
        <v>0</v>
      </c>
    </row>
    <row r="18" spans="1:23" s="19" customFormat="1" ht="16.5" customHeight="1">
      <c r="A18" s="289">
        <v>13</v>
      </c>
      <c r="B18" s="290" t="s">
        <v>244</v>
      </c>
      <c r="C18" s="291">
        <f t="shared" si="4"/>
        <v>186</v>
      </c>
      <c r="D18" s="395">
        <f t="shared" si="5"/>
        <v>0</v>
      </c>
      <c r="E18" s="292">
        <f t="shared" si="3"/>
        <v>4</v>
      </c>
      <c r="F18" s="301">
        <f t="shared" si="3"/>
        <v>8</v>
      </c>
      <c r="G18" s="395">
        <f t="shared" si="3"/>
        <v>33</v>
      </c>
      <c r="H18" s="292">
        <f t="shared" si="3"/>
        <v>40</v>
      </c>
      <c r="I18" s="301">
        <f t="shared" si="3"/>
        <v>42</v>
      </c>
      <c r="J18" s="292">
        <f t="shared" si="3"/>
        <v>35</v>
      </c>
      <c r="K18" s="292">
        <f t="shared" si="3"/>
        <v>12</v>
      </c>
      <c r="L18" s="301">
        <f t="shared" si="3"/>
        <v>12</v>
      </c>
      <c r="N18" s="289">
        <v>13</v>
      </c>
      <c r="O18" s="417">
        <v>0</v>
      </c>
      <c r="P18" s="417">
        <v>4</v>
      </c>
      <c r="Q18" s="417">
        <v>8</v>
      </c>
      <c r="R18" s="416">
        <v>33</v>
      </c>
      <c r="S18" s="416">
        <v>40</v>
      </c>
      <c r="T18" s="416">
        <v>42</v>
      </c>
      <c r="U18" s="416">
        <v>35</v>
      </c>
      <c r="V18" s="416">
        <v>12</v>
      </c>
      <c r="W18" s="416">
        <v>12</v>
      </c>
    </row>
    <row r="19" spans="1:23" s="19" customFormat="1" ht="16.5" customHeight="1">
      <c r="A19" s="289">
        <v>14</v>
      </c>
      <c r="B19" s="290" t="s">
        <v>523</v>
      </c>
      <c r="C19" s="291">
        <f t="shared" si="4"/>
        <v>69</v>
      </c>
      <c r="D19" s="395">
        <f t="shared" si="5"/>
        <v>0</v>
      </c>
      <c r="E19" s="292">
        <f t="shared" si="3"/>
        <v>0</v>
      </c>
      <c r="F19" s="301">
        <f t="shared" si="3"/>
        <v>2</v>
      </c>
      <c r="G19" s="395">
        <f t="shared" si="3"/>
        <v>3</v>
      </c>
      <c r="H19" s="292">
        <f t="shared" si="3"/>
        <v>8</v>
      </c>
      <c r="I19" s="301">
        <f t="shared" si="3"/>
        <v>17</v>
      </c>
      <c r="J19" s="292">
        <f t="shared" si="3"/>
        <v>19</v>
      </c>
      <c r="K19" s="292">
        <f t="shared" si="3"/>
        <v>9</v>
      </c>
      <c r="L19" s="301">
        <f t="shared" si="3"/>
        <v>11</v>
      </c>
      <c r="N19" s="289">
        <v>14</v>
      </c>
      <c r="O19" s="417">
        <v>0</v>
      </c>
      <c r="P19" s="417">
        <v>0</v>
      </c>
      <c r="Q19" s="417">
        <v>2</v>
      </c>
      <c r="R19" s="416">
        <v>3</v>
      </c>
      <c r="S19" s="416">
        <v>8</v>
      </c>
      <c r="T19" s="416">
        <v>17</v>
      </c>
      <c r="U19" s="416">
        <v>19</v>
      </c>
      <c r="V19" s="416">
        <v>9</v>
      </c>
      <c r="W19" s="416">
        <v>11</v>
      </c>
    </row>
    <row r="20" spans="1:23" s="19" customFormat="1" ht="16.5" customHeight="1" thickBot="1">
      <c r="A20" s="293">
        <v>15</v>
      </c>
      <c r="B20" s="294" t="s">
        <v>245</v>
      </c>
      <c r="C20" s="291">
        <f t="shared" si="4"/>
        <v>4</v>
      </c>
      <c r="D20" s="397">
        <f t="shared" si="5"/>
        <v>0</v>
      </c>
      <c r="E20" s="298">
        <f t="shared" si="3"/>
        <v>0</v>
      </c>
      <c r="F20" s="303">
        <f t="shared" si="3"/>
        <v>0</v>
      </c>
      <c r="G20" s="395">
        <f t="shared" si="3"/>
        <v>0</v>
      </c>
      <c r="H20" s="292">
        <f t="shared" si="3"/>
        <v>0</v>
      </c>
      <c r="I20" s="301">
        <f t="shared" si="3"/>
        <v>2</v>
      </c>
      <c r="J20" s="292">
        <f t="shared" si="3"/>
        <v>0</v>
      </c>
      <c r="K20" s="292">
        <f t="shared" si="3"/>
        <v>1</v>
      </c>
      <c r="L20" s="301">
        <f t="shared" si="3"/>
        <v>1</v>
      </c>
      <c r="N20" s="293">
        <v>15</v>
      </c>
      <c r="O20" s="549">
        <v>0</v>
      </c>
      <c r="P20" s="549">
        <v>0</v>
      </c>
      <c r="Q20" s="549">
        <v>0</v>
      </c>
      <c r="R20" s="550">
        <v>0</v>
      </c>
      <c r="S20" s="550">
        <v>0</v>
      </c>
      <c r="T20" s="550">
        <v>2</v>
      </c>
      <c r="U20" s="550">
        <v>0</v>
      </c>
      <c r="V20" s="550">
        <v>1</v>
      </c>
      <c r="W20" s="550">
        <v>1</v>
      </c>
    </row>
    <row r="21" spans="1:23" s="19" customFormat="1" ht="16.5" customHeight="1">
      <c r="A21" s="299">
        <v>16</v>
      </c>
      <c r="B21" s="290" t="s">
        <v>246</v>
      </c>
      <c r="C21" s="295">
        <f t="shared" si="4"/>
        <v>4</v>
      </c>
      <c r="D21" s="395">
        <f t="shared" si="5"/>
        <v>0</v>
      </c>
      <c r="E21" s="296">
        <f t="shared" si="3"/>
        <v>0</v>
      </c>
      <c r="F21" s="300">
        <f t="shared" si="3"/>
        <v>0</v>
      </c>
      <c r="G21" s="396">
        <f t="shared" si="3"/>
        <v>0</v>
      </c>
      <c r="H21" s="296">
        <f t="shared" si="3"/>
        <v>1</v>
      </c>
      <c r="I21" s="300">
        <f t="shared" si="3"/>
        <v>0</v>
      </c>
      <c r="J21" s="296">
        <f t="shared" si="3"/>
        <v>1</v>
      </c>
      <c r="K21" s="296">
        <f t="shared" si="3"/>
        <v>0</v>
      </c>
      <c r="L21" s="300">
        <f t="shared" si="3"/>
        <v>2</v>
      </c>
      <c r="N21" s="299">
        <v>16</v>
      </c>
      <c r="O21" s="417">
        <v>0</v>
      </c>
      <c r="P21" s="417">
        <v>0</v>
      </c>
      <c r="Q21" s="417">
        <v>0</v>
      </c>
      <c r="R21" s="416">
        <v>0</v>
      </c>
      <c r="S21" s="416">
        <v>1</v>
      </c>
      <c r="T21" s="416">
        <v>0</v>
      </c>
      <c r="U21" s="416">
        <v>1</v>
      </c>
      <c r="V21" s="416">
        <v>0</v>
      </c>
      <c r="W21" s="416">
        <v>2</v>
      </c>
    </row>
    <row r="22" spans="1:23" s="19" customFormat="1" ht="16.5" customHeight="1">
      <c r="A22" s="289">
        <v>17</v>
      </c>
      <c r="B22" s="290" t="s">
        <v>247</v>
      </c>
      <c r="C22" s="291">
        <f t="shared" si="4"/>
        <v>86</v>
      </c>
      <c r="D22" s="395">
        <f t="shared" si="5"/>
        <v>0</v>
      </c>
      <c r="E22" s="292">
        <f t="shared" si="5"/>
        <v>0</v>
      </c>
      <c r="F22" s="301">
        <f t="shared" si="5"/>
        <v>0</v>
      </c>
      <c r="G22" s="395">
        <f t="shared" si="5"/>
        <v>0</v>
      </c>
      <c r="H22" s="292">
        <f t="shared" si="5"/>
        <v>1</v>
      </c>
      <c r="I22" s="301">
        <f t="shared" si="5"/>
        <v>14</v>
      </c>
      <c r="J22" s="292">
        <f t="shared" si="5"/>
        <v>25</v>
      </c>
      <c r="K22" s="292">
        <f t="shared" si="5"/>
        <v>23</v>
      </c>
      <c r="L22" s="301">
        <f t="shared" si="5"/>
        <v>23</v>
      </c>
      <c r="N22" s="289">
        <v>17</v>
      </c>
      <c r="O22" s="417">
        <v>0</v>
      </c>
      <c r="P22" s="417">
        <v>0</v>
      </c>
      <c r="Q22" s="417">
        <v>0</v>
      </c>
      <c r="R22" s="416">
        <v>0</v>
      </c>
      <c r="S22" s="416">
        <v>1</v>
      </c>
      <c r="T22" s="416">
        <v>14</v>
      </c>
      <c r="U22" s="416">
        <v>25</v>
      </c>
      <c r="V22" s="416">
        <v>23</v>
      </c>
      <c r="W22" s="416">
        <v>23</v>
      </c>
    </row>
    <row r="23" spans="1:23" s="19" customFormat="1" ht="16.5" customHeight="1">
      <c r="A23" s="289">
        <v>18</v>
      </c>
      <c r="B23" s="290" t="s">
        <v>248</v>
      </c>
      <c r="C23" s="291">
        <f t="shared" si="4"/>
        <v>148</v>
      </c>
      <c r="D23" s="395">
        <f t="shared" si="5"/>
        <v>0</v>
      </c>
      <c r="E23" s="292">
        <f t="shared" si="5"/>
        <v>0</v>
      </c>
      <c r="F23" s="301">
        <f t="shared" si="5"/>
        <v>5</v>
      </c>
      <c r="G23" s="395">
        <f t="shared" si="5"/>
        <v>13</v>
      </c>
      <c r="H23" s="292">
        <f t="shared" si="5"/>
        <v>18</v>
      </c>
      <c r="I23" s="301">
        <f t="shared" si="5"/>
        <v>17</v>
      </c>
      <c r="J23" s="292">
        <f t="shared" si="5"/>
        <v>39</v>
      </c>
      <c r="K23" s="292">
        <f t="shared" si="5"/>
        <v>23</v>
      </c>
      <c r="L23" s="301">
        <f t="shared" si="5"/>
        <v>33</v>
      </c>
      <c r="N23" s="289">
        <v>18</v>
      </c>
      <c r="O23" s="417">
        <v>0</v>
      </c>
      <c r="P23" s="417">
        <v>0</v>
      </c>
      <c r="Q23" s="417">
        <v>5</v>
      </c>
      <c r="R23" s="416">
        <v>13</v>
      </c>
      <c r="S23" s="416">
        <v>18</v>
      </c>
      <c r="T23" s="416">
        <v>17</v>
      </c>
      <c r="U23" s="416">
        <v>39</v>
      </c>
      <c r="V23" s="416">
        <v>23</v>
      </c>
      <c r="W23" s="416">
        <v>33</v>
      </c>
    </row>
    <row r="24" spans="1:23" s="19" customFormat="1" ht="16.5" customHeight="1">
      <c r="A24" s="289">
        <v>19</v>
      </c>
      <c r="B24" s="290" t="s">
        <v>249</v>
      </c>
      <c r="C24" s="291">
        <f t="shared" si="4"/>
        <v>23</v>
      </c>
      <c r="D24" s="395">
        <f t="shared" si="5"/>
        <v>0</v>
      </c>
      <c r="E24" s="292">
        <f t="shared" si="5"/>
        <v>0</v>
      </c>
      <c r="F24" s="301">
        <f t="shared" si="5"/>
        <v>3</v>
      </c>
      <c r="G24" s="395">
        <f t="shared" si="5"/>
        <v>5</v>
      </c>
      <c r="H24" s="292">
        <f t="shared" si="5"/>
        <v>9</v>
      </c>
      <c r="I24" s="301">
        <f t="shared" si="5"/>
        <v>3</v>
      </c>
      <c r="J24" s="292">
        <f t="shared" si="5"/>
        <v>0</v>
      </c>
      <c r="K24" s="292">
        <f t="shared" si="5"/>
        <v>1</v>
      </c>
      <c r="L24" s="301">
        <f t="shared" si="5"/>
        <v>2</v>
      </c>
      <c r="N24" s="289">
        <v>19</v>
      </c>
      <c r="O24" s="417">
        <v>0</v>
      </c>
      <c r="P24" s="417">
        <v>0</v>
      </c>
      <c r="Q24" s="417">
        <v>3</v>
      </c>
      <c r="R24" s="416">
        <v>5</v>
      </c>
      <c r="S24" s="416">
        <v>9</v>
      </c>
      <c r="T24" s="416">
        <v>3</v>
      </c>
      <c r="U24" s="416">
        <v>0</v>
      </c>
      <c r="V24" s="416">
        <v>1</v>
      </c>
      <c r="W24" s="416">
        <v>2</v>
      </c>
    </row>
    <row r="25" spans="1:23" s="19" customFormat="1" ht="16.5" customHeight="1" thickBot="1">
      <c r="A25" s="293">
        <v>20</v>
      </c>
      <c r="B25" s="414" t="s">
        <v>250</v>
      </c>
      <c r="C25" s="297">
        <f t="shared" si="4"/>
        <v>7</v>
      </c>
      <c r="D25" s="397">
        <f t="shared" si="5"/>
        <v>0</v>
      </c>
      <c r="E25" s="298">
        <f t="shared" si="5"/>
        <v>0</v>
      </c>
      <c r="F25" s="303">
        <f t="shared" si="5"/>
        <v>2</v>
      </c>
      <c r="G25" s="397">
        <f t="shared" si="5"/>
        <v>2</v>
      </c>
      <c r="H25" s="298">
        <f t="shared" si="5"/>
        <v>1</v>
      </c>
      <c r="I25" s="303">
        <f t="shared" si="5"/>
        <v>1</v>
      </c>
      <c r="J25" s="298">
        <f t="shared" si="5"/>
        <v>0</v>
      </c>
      <c r="K25" s="298">
        <f t="shared" si="5"/>
        <v>0</v>
      </c>
      <c r="L25" s="303">
        <f t="shared" si="5"/>
        <v>1</v>
      </c>
      <c r="N25" s="293">
        <v>20</v>
      </c>
      <c r="O25" s="549">
        <v>0</v>
      </c>
      <c r="P25" s="549">
        <v>0</v>
      </c>
      <c r="Q25" s="549">
        <v>2</v>
      </c>
      <c r="R25" s="550">
        <v>2</v>
      </c>
      <c r="S25" s="550">
        <v>1</v>
      </c>
      <c r="T25" s="550">
        <v>1</v>
      </c>
      <c r="U25" s="550">
        <v>0</v>
      </c>
      <c r="V25" s="550">
        <v>0</v>
      </c>
      <c r="W25" s="550">
        <v>1</v>
      </c>
    </row>
    <row r="26" spans="1:23" s="19" customFormat="1" ht="16.5" customHeight="1">
      <c r="A26" s="299">
        <v>21</v>
      </c>
      <c r="B26" s="290" t="s">
        <v>251</v>
      </c>
      <c r="C26" s="295">
        <f t="shared" si="4"/>
        <v>33</v>
      </c>
      <c r="D26" s="396">
        <f t="shared" si="5"/>
        <v>0</v>
      </c>
      <c r="E26" s="296">
        <f t="shared" si="5"/>
        <v>2</v>
      </c>
      <c r="F26" s="300">
        <f t="shared" si="5"/>
        <v>11</v>
      </c>
      <c r="G26" s="396">
        <f t="shared" si="5"/>
        <v>3</v>
      </c>
      <c r="H26" s="296">
        <f t="shared" si="5"/>
        <v>2</v>
      </c>
      <c r="I26" s="300">
        <f t="shared" si="5"/>
        <v>6</v>
      </c>
      <c r="J26" s="296">
        <f t="shared" si="5"/>
        <v>5</v>
      </c>
      <c r="K26" s="296">
        <f t="shared" si="5"/>
        <v>0</v>
      </c>
      <c r="L26" s="300">
        <f t="shared" si="5"/>
        <v>4</v>
      </c>
      <c r="N26" s="299">
        <v>21</v>
      </c>
      <c r="O26" s="417">
        <v>0</v>
      </c>
      <c r="P26" s="417">
        <v>2</v>
      </c>
      <c r="Q26" s="417">
        <v>11</v>
      </c>
      <c r="R26" s="416">
        <v>3</v>
      </c>
      <c r="S26" s="416">
        <v>2</v>
      </c>
      <c r="T26" s="416">
        <v>6</v>
      </c>
      <c r="U26" s="416">
        <v>5</v>
      </c>
      <c r="V26" s="416">
        <v>0</v>
      </c>
      <c r="W26" s="416">
        <v>4</v>
      </c>
    </row>
    <row r="27" spans="1:23" s="19" customFormat="1" ht="16.5" customHeight="1">
      <c r="A27" s="289">
        <v>22</v>
      </c>
      <c r="B27" s="290" t="s">
        <v>252</v>
      </c>
      <c r="C27" s="291">
        <f t="shared" si="4"/>
        <v>115</v>
      </c>
      <c r="D27" s="395">
        <f t="shared" si="5"/>
        <v>0</v>
      </c>
      <c r="E27" s="292">
        <f t="shared" si="5"/>
        <v>8</v>
      </c>
      <c r="F27" s="301">
        <f t="shared" si="5"/>
        <v>11</v>
      </c>
      <c r="G27" s="395">
        <f t="shared" si="5"/>
        <v>16</v>
      </c>
      <c r="H27" s="292">
        <f t="shared" si="5"/>
        <v>22</v>
      </c>
      <c r="I27" s="301">
        <f t="shared" si="5"/>
        <v>30</v>
      </c>
      <c r="J27" s="292">
        <f t="shared" si="5"/>
        <v>19</v>
      </c>
      <c r="K27" s="292">
        <f t="shared" si="5"/>
        <v>6</v>
      </c>
      <c r="L27" s="301">
        <f t="shared" si="5"/>
        <v>3</v>
      </c>
      <c r="N27" s="289">
        <v>22</v>
      </c>
      <c r="O27" s="417">
        <v>0</v>
      </c>
      <c r="P27" s="417">
        <v>8</v>
      </c>
      <c r="Q27" s="417">
        <v>11</v>
      </c>
      <c r="R27" s="416">
        <v>16</v>
      </c>
      <c r="S27" s="416">
        <v>22</v>
      </c>
      <c r="T27" s="416">
        <v>30</v>
      </c>
      <c r="U27" s="416">
        <v>19</v>
      </c>
      <c r="V27" s="416">
        <v>6</v>
      </c>
      <c r="W27" s="416">
        <v>3</v>
      </c>
    </row>
    <row r="28" spans="1:23" s="19" customFormat="1" ht="16.5" customHeight="1">
      <c r="A28" s="289">
        <v>23</v>
      </c>
      <c r="B28" s="290" t="s">
        <v>253</v>
      </c>
      <c r="C28" s="291">
        <f t="shared" si="4"/>
        <v>5</v>
      </c>
      <c r="D28" s="395">
        <f t="shared" si="5"/>
        <v>0</v>
      </c>
      <c r="E28" s="292">
        <f t="shared" si="5"/>
        <v>0</v>
      </c>
      <c r="F28" s="301">
        <f t="shared" si="5"/>
        <v>0</v>
      </c>
      <c r="G28" s="395">
        <f t="shared" si="5"/>
        <v>0</v>
      </c>
      <c r="H28" s="292">
        <f t="shared" si="5"/>
        <v>1</v>
      </c>
      <c r="I28" s="301">
        <f t="shared" si="5"/>
        <v>0</v>
      </c>
      <c r="J28" s="292">
        <f t="shared" si="5"/>
        <v>0</v>
      </c>
      <c r="K28" s="292">
        <f t="shared" si="5"/>
        <v>1</v>
      </c>
      <c r="L28" s="301">
        <f t="shared" si="5"/>
        <v>3</v>
      </c>
      <c r="N28" s="289">
        <v>23</v>
      </c>
      <c r="O28" s="417">
        <v>0</v>
      </c>
      <c r="P28" s="417">
        <v>0</v>
      </c>
      <c r="Q28" s="417">
        <v>0</v>
      </c>
      <c r="R28" s="416">
        <v>0</v>
      </c>
      <c r="S28" s="416">
        <v>1</v>
      </c>
      <c r="T28" s="416">
        <v>0</v>
      </c>
      <c r="U28" s="416">
        <v>0</v>
      </c>
      <c r="V28" s="416">
        <v>1</v>
      </c>
      <c r="W28" s="416">
        <v>3</v>
      </c>
    </row>
    <row r="29" spans="1:23" s="19" customFormat="1" ht="16.5" customHeight="1">
      <c r="A29" s="289">
        <v>24</v>
      </c>
      <c r="B29" s="302" t="s">
        <v>254</v>
      </c>
      <c r="C29" s="291">
        <f t="shared" si="4"/>
        <v>11</v>
      </c>
      <c r="D29" s="395">
        <f t="shared" si="5"/>
        <v>0</v>
      </c>
      <c r="E29" s="292">
        <f t="shared" si="5"/>
        <v>0</v>
      </c>
      <c r="F29" s="301">
        <f t="shared" si="5"/>
        <v>2</v>
      </c>
      <c r="G29" s="395">
        <f t="shared" si="5"/>
        <v>9</v>
      </c>
      <c r="H29" s="292">
        <f t="shared" si="5"/>
        <v>0</v>
      </c>
      <c r="I29" s="301">
        <f t="shared" si="5"/>
        <v>0</v>
      </c>
      <c r="J29" s="292">
        <f t="shared" si="5"/>
        <v>0</v>
      </c>
      <c r="K29" s="292">
        <f t="shared" si="5"/>
        <v>0</v>
      </c>
      <c r="L29" s="301">
        <f t="shared" si="5"/>
        <v>0</v>
      </c>
      <c r="N29" s="289">
        <v>24</v>
      </c>
      <c r="O29" s="417">
        <v>0</v>
      </c>
      <c r="P29" s="417">
        <v>0</v>
      </c>
      <c r="Q29" s="417">
        <v>2</v>
      </c>
      <c r="R29" s="416">
        <v>9</v>
      </c>
      <c r="S29" s="416">
        <v>0</v>
      </c>
      <c r="T29" s="416">
        <v>0</v>
      </c>
      <c r="U29" s="416">
        <v>0</v>
      </c>
      <c r="V29" s="416">
        <v>0</v>
      </c>
      <c r="W29" s="416">
        <v>0</v>
      </c>
    </row>
    <row r="30" spans="1:23" s="19" customFormat="1" ht="16.5" customHeight="1" thickBot="1">
      <c r="A30" s="293">
        <v>25</v>
      </c>
      <c r="B30" s="294" t="s">
        <v>255</v>
      </c>
      <c r="C30" s="297">
        <f t="shared" si="4"/>
        <v>1</v>
      </c>
      <c r="D30" s="397">
        <f t="shared" si="5"/>
        <v>0</v>
      </c>
      <c r="E30" s="298">
        <f t="shared" si="5"/>
        <v>0</v>
      </c>
      <c r="F30" s="303">
        <f t="shared" si="5"/>
        <v>0</v>
      </c>
      <c r="G30" s="397">
        <f t="shared" si="5"/>
        <v>0</v>
      </c>
      <c r="H30" s="298">
        <f t="shared" si="5"/>
        <v>0</v>
      </c>
      <c r="I30" s="303">
        <f t="shared" si="5"/>
        <v>0</v>
      </c>
      <c r="J30" s="298">
        <f t="shared" si="5"/>
        <v>0</v>
      </c>
      <c r="K30" s="298">
        <f t="shared" si="5"/>
        <v>1</v>
      </c>
      <c r="L30" s="303">
        <f t="shared" si="5"/>
        <v>0</v>
      </c>
      <c r="N30" s="293">
        <v>25</v>
      </c>
      <c r="O30" s="549">
        <v>0</v>
      </c>
      <c r="P30" s="549">
        <v>0</v>
      </c>
      <c r="Q30" s="549">
        <v>0</v>
      </c>
      <c r="R30" s="550">
        <v>0</v>
      </c>
      <c r="S30" s="550">
        <v>0</v>
      </c>
      <c r="T30" s="550">
        <v>0</v>
      </c>
      <c r="U30" s="550">
        <v>0</v>
      </c>
      <c r="V30" s="550">
        <v>1</v>
      </c>
      <c r="W30" s="550">
        <v>0</v>
      </c>
    </row>
    <row r="31" spans="1:23" s="19" customFormat="1" ht="16.5" customHeight="1">
      <c r="A31" s="289">
        <v>26</v>
      </c>
      <c r="B31" s="290" t="s">
        <v>256</v>
      </c>
      <c r="C31" s="291">
        <f t="shared" si="4"/>
        <v>79</v>
      </c>
      <c r="D31" s="395">
        <f t="shared" si="5"/>
        <v>0</v>
      </c>
      <c r="E31" s="292">
        <f t="shared" si="5"/>
        <v>0</v>
      </c>
      <c r="F31" s="301">
        <f t="shared" si="5"/>
        <v>0</v>
      </c>
      <c r="G31" s="395">
        <f t="shared" si="5"/>
        <v>0</v>
      </c>
      <c r="H31" s="292">
        <f t="shared" si="5"/>
        <v>2</v>
      </c>
      <c r="I31" s="301">
        <f t="shared" si="5"/>
        <v>6</v>
      </c>
      <c r="J31" s="292">
        <f t="shared" si="5"/>
        <v>19</v>
      </c>
      <c r="K31" s="292">
        <f t="shared" si="5"/>
        <v>14</v>
      </c>
      <c r="L31" s="301">
        <f t="shared" si="5"/>
        <v>38</v>
      </c>
      <c r="N31" s="289">
        <v>26</v>
      </c>
      <c r="O31" s="417">
        <v>0</v>
      </c>
      <c r="P31" s="417">
        <v>0</v>
      </c>
      <c r="Q31" s="417">
        <v>0</v>
      </c>
      <c r="R31" s="416">
        <v>0</v>
      </c>
      <c r="S31" s="416">
        <v>2</v>
      </c>
      <c r="T31" s="416">
        <v>6</v>
      </c>
      <c r="U31" s="416">
        <v>19</v>
      </c>
      <c r="V31" s="416">
        <v>14</v>
      </c>
      <c r="W31" s="416">
        <v>38</v>
      </c>
    </row>
    <row r="32" spans="1:23" s="19" customFormat="1" ht="16.5" customHeight="1">
      <c r="A32" s="289">
        <v>27</v>
      </c>
      <c r="B32" s="290" t="s">
        <v>257</v>
      </c>
      <c r="C32" s="291">
        <f t="shared" si="4"/>
        <v>2</v>
      </c>
      <c r="D32" s="395">
        <f t="shared" si="5"/>
        <v>0</v>
      </c>
      <c r="E32" s="292">
        <f t="shared" si="5"/>
        <v>0</v>
      </c>
      <c r="F32" s="301">
        <f t="shared" si="5"/>
        <v>1</v>
      </c>
      <c r="G32" s="395">
        <f t="shared" si="5"/>
        <v>0</v>
      </c>
      <c r="H32" s="292">
        <f t="shared" si="5"/>
        <v>0</v>
      </c>
      <c r="I32" s="301">
        <f t="shared" si="5"/>
        <v>0</v>
      </c>
      <c r="J32" s="292">
        <f t="shared" si="5"/>
        <v>0</v>
      </c>
      <c r="K32" s="292">
        <f t="shared" si="5"/>
        <v>1</v>
      </c>
      <c r="L32" s="301">
        <f t="shared" si="5"/>
        <v>0</v>
      </c>
      <c r="N32" s="289">
        <v>27</v>
      </c>
      <c r="O32" s="417">
        <v>0</v>
      </c>
      <c r="P32" s="417">
        <v>0</v>
      </c>
      <c r="Q32" s="417">
        <v>1</v>
      </c>
      <c r="R32" s="416">
        <v>0</v>
      </c>
      <c r="S32" s="416">
        <v>0</v>
      </c>
      <c r="T32" s="416">
        <v>0</v>
      </c>
      <c r="U32" s="416">
        <v>0</v>
      </c>
      <c r="V32" s="416">
        <v>1</v>
      </c>
      <c r="W32" s="416">
        <v>0</v>
      </c>
    </row>
    <row r="33" spans="1:23" s="19" customFormat="1" ht="16.5" customHeight="1">
      <c r="A33" s="289">
        <v>28</v>
      </c>
      <c r="B33" s="290" t="s">
        <v>258</v>
      </c>
      <c r="C33" s="291">
        <f t="shared" si="4"/>
        <v>39</v>
      </c>
      <c r="D33" s="395">
        <f t="shared" si="5"/>
        <v>0</v>
      </c>
      <c r="E33" s="292">
        <f t="shared" si="5"/>
        <v>0</v>
      </c>
      <c r="F33" s="301">
        <f t="shared" si="5"/>
        <v>0</v>
      </c>
      <c r="G33" s="395">
        <f t="shared" si="5"/>
        <v>0</v>
      </c>
      <c r="H33" s="292">
        <f t="shared" si="5"/>
        <v>0</v>
      </c>
      <c r="I33" s="301">
        <f t="shared" si="5"/>
        <v>6</v>
      </c>
      <c r="J33" s="292">
        <f t="shared" si="5"/>
        <v>12</v>
      </c>
      <c r="K33" s="292">
        <f t="shared" si="5"/>
        <v>10</v>
      </c>
      <c r="L33" s="301">
        <f t="shared" si="5"/>
        <v>11</v>
      </c>
      <c r="N33" s="289">
        <v>28</v>
      </c>
      <c r="O33" s="417">
        <v>0</v>
      </c>
      <c r="P33" s="417">
        <v>0</v>
      </c>
      <c r="Q33" s="417">
        <v>0</v>
      </c>
      <c r="R33" s="416">
        <v>0</v>
      </c>
      <c r="S33" s="416">
        <v>0</v>
      </c>
      <c r="T33" s="416">
        <v>6</v>
      </c>
      <c r="U33" s="416">
        <v>12</v>
      </c>
      <c r="V33" s="416">
        <v>10</v>
      </c>
      <c r="W33" s="416">
        <v>11</v>
      </c>
    </row>
    <row r="34" spans="1:23" s="19" customFormat="1" ht="16.5" customHeight="1">
      <c r="A34" s="289">
        <v>29</v>
      </c>
      <c r="B34" s="290" t="s">
        <v>259</v>
      </c>
      <c r="C34" s="291">
        <f t="shared" si="4"/>
        <v>2</v>
      </c>
      <c r="D34" s="395">
        <f t="shared" si="5"/>
        <v>0</v>
      </c>
      <c r="E34" s="292">
        <f t="shared" si="5"/>
        <v>0</v>
      </c>
      <c r="F34" s="301">
        <f t="shared" si="5"/>
        <v>1</v>
      </c>
      <c r="G34" s="395">
        <f t="shared" si="5"/>
        <v>0</v>
      </c>
      <c r="H34" s="292">
        <f t="shared" si="5"/>
        <v>1</v>
      </c>
      <c r="I34" s="301">
        <f t="shared" si="5"/>
        <v>0</v>
      </c>
      <c r="J34" s="292">
        <f t="shared" si="5"/>
        <v>0</v>
      </c>
      <c r="K34" s="292">
        <f t="shared" si="5"/>
        <v>0</v>
      </c>
      <c r="L34" s="301">
        <f t="shared" si="5"/>
        <v>0</v>
      </c>
      <c r="N34" s="289">
        <v>29</v>
      </c>
      <c r="O34" s="417">
        <v>0</v>
      </c>
      <c r="P34" s="417">
        <v>0</v>
      </c>
      <c r="Q34" s="417">
        <v>1</v>
      </c>
      <c r="R34" s="416">
        <v>0</v>
      </c>
      <c r="S34" s="416">
        <v>1</v>
      </c>
      <c r="T34" s="416">
        <v>0</v>
      </c>
      <c r="U34" s="416">
        <v>0</v>
      </c>
      <c r="V34" s="416">
        <v>0</v>
      </c>
      <c r="W34" s="416">
        <v>0</v>
      </c>
    </row>
    <row r="35" spans="1:23" s="19" customFormat="1" ht="16.5" customHeight="1" thickBot="1">
      <c r="A35" s="289">
        <v>30</v>
      </c>
      <c r="B35" s="294" t="s">
        <v>260</v>
      </c>
      <c r="C35" s="291">
        <f t="shared" si="4"/>
        <v>4</v>
      </c>
      <c r="D35" s="395">
        <f t="shared" si="5"/>
        <v>0</v>
      </c>
      <c r="E35" s="292">
        <f t="shared" si="5"/>
        <v>0</v>
      </c>
      <c r="F35" s="301">
        <f t="shared" si="5"/>
        <v>0</v>
      </c>
      <c r="G35" s="395">
        <f t="shared" si="5"/>
        <v>0</v>
      </c>
      <c r="H35" s="292">
        <f t="shared" si="5"/>
        <v>2</v>
      </c>
      <c r="I35" s="301">
        <f t="shared" si="5"/>
        <v>0</v>
      </c>
      <c r="J35" s="292">
        <f t="shared" si="5"/>
        <v>1</v>
      </c>
      <c r="K35" s="292">
        <f t="shared" si="5"/>
        <v>0</v>
      </c>
      <c r="L35" s="301">
        <f t="shared" si="5"/>
        <v>1</v>
      </c>
      <c r="N35" s="289">
        <v>30</v>
      </c>
      <c r="O35" s="549">
        <v>0</v>
      </c>
      <c r="P35" s="549">
        <v>0</v>
      </c>
      <c r="Q35" s="549">
        <v>0</v>
      </c>
      <c r="R35" s="550">
        <v>0</v>
      </c>
      <c r="S35" s="550">
        <v>2</v>
      </c>
      <c r="T35" s="550">
        <v>0</v>
      </c>
      <c r="U35" s="550">
        <v>1</v>
      </c>
      <c r="V35" s="550">
        <v>0</v>
      </c>
      <c r="W35" s="550">
        <v>1</v>
      </c>
    </row>
    <row r="36" spans="1:23" s="19" customFormat="1" ht="16.5" customHeight="1">
      <c r="A36" s="299">
        <v>31</v>
      </c>
      <c r="B36" s="290" t="s">
        <v>261</v>
      </c>
      <c r="C36" s="295">
        <f t="shared" si="4"/>
        <v>0</v>
      </c>
      <c r="D36" s="396">
        <f t="shared" si="5"/>
        <v>0</v>
      </c>
      <c r="E36" s="296">
        <f t="shared" si="5"/>
        <v>0</v>
      </c>
      <c r="F36" s="300">
        <f t="shared" si="5"/>
        <v>0</v>
      </c>
      <c r="G36" s="396">
        <f t="shared" si="5"/>
        <v>0</v>
      </c>
      <c r="H36" s="296">
        <f t="shared" si="5"/>
        <v>0</v>
      </c>
      <c r="I36" s="300">
        <f t="shared" si="5"/>
        <v>0</v>
      </c>
      <c r="J36" s="296">
        <f t="shared" si="5"/>
        <v>0</v>
      </c>
      <c r="K36" s="296">
        <f t="shared" si="5"/>
        <v>0</v>
      </c>
      <c r="L36" s="300">
        <f t="shared" si="5"/>
        <v>0</v>
      </c>
      <c r="N36" s="299">
        <v>31</v>
      </c>
      <c r="O36" s="417">
        <v>0</v>
      </c>
      <c r="P36" s="417">
        <v>0</v>
      </c>
      <c r="Q36" s="417">
        <v>0</v>
      </c>
      <c r="R36" s="416">
        <v>0</v>
      </c>
      <c r="S36" s="416">
        <v>0</v>
      </c>
      <c r="T36" s="416">
        <v>0</v>
      </c>
      <c r="U36" s="416">
        <v>0</v>
      </c>
      <c r="V36" s="416">
        <v>0</v>
      </c>
      <c r="W36" s="416">
        <v>0</v>
      </c>
    </row>
    <row r="37" spans="1:23" s="19" customFormat="1" ht="16.5" customHeight="1">
      <c r="A37" s="289">
        <v>32</v>
      </c>
      <c r="B37" s="290" t="s">
        <v>262</v>
      </c>
      <c r="C37" s="291">
        <f t="shared" si="4"/>
        <v>0</v>
      </c>
      <c r="D37" s="395">
        <f t="shared" si="5"/>
        <v>0</v>
      </c>
      <c r="E37" s="292">
        <f t="shared" si="5"/>
        <v>0</v>
      </c>
      <c r="F37" s="301">
        <f t="shared" si="5"/>
        <v>0</v>
      </c>
      <c r="G37" s="395">
        <f t="shared" si="5"/>
        <v>0</v>
      </c>
      <c r="H37" s="292">
        <f t="shared" si="5"/>
        <v>0</v>
      </c>
      <c r="I37" s="301">
        <f t="shared" si="5"/>
        <v>0</v>
      </c>
      <c r="J37" s="292">
        <f t="shared" si="5"/>
        <v>0</v>
      </c>
      <c r="K37" s="292">
        <f t="shared" si="5"/>
        <v>0</v>
      </c>
      <c r="L37" s="301">
        <f t="shared" si="5"/>
        <v>0</v>
      </c>
      <c r="N37" s="289">
        <v>32</v>
      </c>
      <c r="O37" s="417">
        <v>0</v>
      </c>
      <c r="P37" s="417">
        <v>0</v>
      </c>
      <c r="Q37" s="417">
        <v>0</v>
      </c>
      <c r="R37" s="416">
        <v>0</v>
      </c>
      <c r="S37" s="416">
        <v>0</v>
      </c>
      <c r="T37" s="416">
        <v>0</v>
      </c>
      <c r="U37" s="416">
        <v>0</v>
      </c>
      <c r="V37" s="416">
        <v>0</v>
      </c>
      <c r="W37" s="416">
        <v>0</v>
      </c>
    </row>
    <row r="38" spans="1:23" s="19" customFormat="1" ht="16.5" customHeight="1">
      <c r="A38" s="289">
        <v>33</v>
      </c>
      <c r="B38" s="290" t="s">
        <v>263</v>
      </c>
      <c r="C38" s="291">
        <f t="shared" si="4"/>
        <v>1</v>
      </c>
      <c r="D38" s="395">
        <f t="shared" si="5"/>
        <v>0</v>
      </c>
      <c r="E38" s="292">
        <f t="shared" si="5"/>
        <v>0</v>
      </c>
      <c r="F38" s="301">
        <f t="shared" si="5"/>
        <v>0</v>
      </c>
      <c r="G38" s="395">
        <f t="shared" si="5"/>
        <v>0</v>
      </c>
      <c r="H38" s="292">
        <f t="shared" si="5"/>
        <v>0</v>
      </c>
      <c r="I38" s="301">
        <f t="shared" si="5"/>
        <v>0</v>
      </c>
      <c r="J38" s="292">
        <f t="shared" si="5"/>
        <v>1</v>
      </c>
      <c r="K38" s="292">
        <f t="shared" si="5"/>
        <v>0</v>
      </c>
      <c r="L38" s="301">
        <f t="shared" si="5"/>
        <v>0</v>
      </c>
      <c r="N38" s="289">
        <v>33</v>
      </c>
      <c r="O38" s="417">
        <v>0</v>
      </c>
      <c r="P38" s="417">
        <v>0</v>
      </c>
      <c r="Q38" s="417">
        <v>0</v>
      </c>
      <c r="R38" s="416">
        <v>0</v>
      </c>
      <c r="S38" s="416">
        <v>0</v>
      </c>
      <c r="T38" s="416">
        <v>0</v>
      </c>
      <c r="U38" s="416">
        <v>1</v>
      </c>
      <c r="V38" s="416">
        <v>0</v>
      </c>
      <c r="W38" s="416">
        <v>0</v>
      </c>
    </row>
    <row r="39" spans="1:23" s="19" customFormat="1" ht="16.5" customHeight="1">
      <c r="A39" s="289">
        <v>34</v>
      </c>
      <c r="B39" s="290" t="s">
        <v>264</v>
      </c>
      <c r="C39" s="291">
        <f t="shared" si="4"/>
        <v>36</v>
      </c>
      <c r="D39" s="395">
        <f t="shared" si="5"/>
        <v>0</v>
      </c>
      <c r="E39" s="292">
        <f t="shared" si="5"/>
        <v>1</v>
      </c>
      <c r="F39" s="301">
        <f t="shared" si="5"/>
        <v>4</v>
      </c>
      <c r="G39" s="395">
        <f t="shared" si="5"/>
        <v>10</v>
      </c>
      <c r="H39" s="292">
        <f t="shared" si="5"/>
        <v>7</v>
      </c>
      <c r="I39" s="301">
        <f t="shared" si="5"/>
        <v>4</v>
      </c>
      <c r="J39" s="292">
        <f t="shared" si="5"/>
        <v>7</v>
      </c>
      <c r="K39" s="292">
        <f t="shared" si="5"/>
        <v>2</v>
      </c>
      <c r="L39" s="301">
        <f t="shared" si="5"/>
        <v>1</v>
      </c>
      <c r="N39" s="289">
        <v>34</v>
      </c>
      <c r="O39" s="417">
        <v>0</v>
      </c>
      <c r="P39" s="417">
        <v>1</v>
      </c>
      <c r="Q39" s="417">
        <v>4</v>
      </c>
      <c r="R39" s="416">
        <v>10</v>
      </c>
      <c r="S39" s="416">
        <v>7</v>
      </c>
      <c r="T39" s="416">
        <v>4</v>
      </c>
      <c r="U39" s="416">
        <v>7</v>
      </c>
      <c r="V39" s="416">
        <v>2</v>
      </c>
      <c r="W39" s="416">
        <v>1</v>
      </c>
    </row>
    <row r="40" spans="1:23" s="19" customFormat="1" ht="16.5" customHeight="1" thickBot="1">
      <c r="A40" s="293">
        <v>35</v>
      </c>
      <c r="B40" s="294" t="s">
        <v>22</v>
      </c>
      <c r="C40" s="297">
        <f t="shared" si="4"/>
        <v>42</v>
      </c>
      <c r="D40" s="397">
        <f t="shared" si="5"/>
        <v>0</v>
      </c>
      <c r="E40" s="298">
        <f t="shared" si="5"/>
        <v>0</v>
      </c>
      <c r="F40" s="303">
        <f t="shared" si="5"/>
        <v>0</v>
      </c>
      <c r="G40" s="397">
        <f t="shared" si="5"/>
        <v>1</v>
      </c>
      <c r="H40" s="298">
        <f t="shared" si="5"/>
        <v>7</v>
      </c>
      <c r="I40" s="303">
        <f t="shared" si="5"/>
        <v>11</v>
      </c>
      <c r="J40" s="298">
        <f t="shared" si="5"/>
        <v>10</v>
      </c>
      <c r="K40" s="298">
        <f t="shared" si="5"/>
        <v>5</v>
      </c>
      <c r="L40" s="303">
        <f t="shared" si="5"/>
        <v>8</v>
      </c>
      <c r="N40" s="293">
        <v>35</v>
      </c>
      <c r="O40" s="549">
        <v>0</v>
      </c>
      <c r="P40" s="549">
        <v>0</v>
      </c>
      <c r="Q40" s="549">
        <v>0</v>
      </c>
      <c r="R40" s="550">
        <v>1</v>
      </c>
      <c r="S40" s="550">
        <v>7</v>
      </c>
      <c r="T40" s="550">
        <v>11</v>
      </c>
      <c r="U40" s="550">
        <v>10</v>
      </c>
      <c r="V40" s="550">
        <v>5</v>
      </c>
      <c r="W40" s="550">
        <v>8</v>
      </c>
    </row>
    <row r="41" spans="1:23" s="19" customFormat="1" ht="16.5" customHeight="1">
      <c r="A41" s="289">
        <v>36</v>
      </c>
      <c r="B41" s="290" t="s">
        <v>265</v>
      </c>
      <c r="C41" s="291">
        <f t="shared" si="4"/>
        <v>2</v>
      </c>
      <c r="D41" s="395">
        <f t="shared" si="5"/>
        <v>0</v>
      </c>
      <c r="E41" s="292">
        <f t="shared" si="5"/>
        <v>0</v>
      </c>
      <c r="F41" s="301">
        <f t="shared" si="5"/>
        <v>0</v>
      </c>
      <c r="G41" s="395">
        <f t="shared" si="5"/>
        <v>1</v>
      </c>
      <c r="H41" s="292">
        <f t="shared" si="5"/>
        <v>0</v>
      </c>
      <c r="I41" s="301">
        <f t="shared" si="5"/>
        <v>0</v>
      </c>
      <c r="J41" s="292">
        <f t="shared" si="5"/>
        <v>1</v>
      </c>
      <c r="K41" s="292">
        <f t="shared" si="5"/>
        <v>0</v>
      </c>
      <c r="L41" s="301">
        <f t="shared" si="5"/>
        <v>0</v>
      </c>
      <c r="N41" s="289">
        <v>36</v>
      </c>
      <c r="O41" s="417">
        <v>0</v>
      </c>
      <c r="P41" s="417">
        <v>0</v>
      </c>
      <c r="Q41" s="417">
        <v>0</v>
      </c>
      <c r="R41" s="416">
        <v>1</v>
      </c>
      <c r="S41" s="416">
        <v>0</v>
      </c>
      <c r="T41" s="416">
        <v>0</v>
      </c>
      <c r="U41" s="416">
        <v>1</v>
      </c>
      <c r="V41" s="416">
        <v>0</v>
      </c>
      <c r="W41" s="416">
        <v>0</v>
      </c>
    </row>
    <row r="42" spans="1:23" s="19" customFormat="1" ht="16.5" customHeight="1">
      <c r="A42" s="289">
        <v>37</v>
      </c>
      <c r="B42" s="290" t="s">
        <v>266</v>
      </c>
      <c r="C42" s="291">
        <f t="shared" si="4"/>
        <v>34</v>
      </c>
      <c r="D42" s="395">
        <f t="shared" si="5"/>
        <v>0</v>
      </c>
      <c r="E42" s="292">
        <f t="shared" si="5"/>
        <v>0</v>
      </c>
      <c r="F42" s="301">
        <f t="shared" si="5"/>
        <v>0</v>
      </c>
      <c r="G42" s="395">
        <f t="shared" si="5"/>
        <v>1</v>
      </c>
      <c r="H42" s="292">
        <f t="shared" si="5"/>
        <v>5</v>
      </c>
      <c r="I42" s="301">
        <f t="shared" si="5"/>
        <v>8</v>
      </c>
      <c r="J42" s="292">
        <f t="shared" si="5"/>
        <v>10</v>
      </c>
      <c r="K42" s="292">
        <f t="shared" si="5"/>
        <v>5</v>
      </c>
      <c r="L42" s="301">
        <f t="shared" si="5"/>
        <v>5</v>
      </c>
      <c r="N42" s="289">
        <v>37</v>
      </c>
      <c r="O42" s="417">
        <v>0</v>
      </c>
      <c r="P42" s="417">
        <v>0</v>
      </c>
      <c r="Q42" s="417">
        <v>0</v>
      </c>
      <c r="R42" s="416">
        <v>1</v>
      </c>
      <c r="S42" s="416">
        <v>5</v>
      </c>
      <c r="T42" s="416">
        <v>8</v>
      </c>
      <c r="U42" s="416">
        <v>10</v>
      </c>
      <c r="V42" s="416">
        <v>5</v>
      </c>
      <c r="W42" s="416">
        <v>5</v>
      </c>
    </row>
    <row r="43" spans="1:23" ht="16.5" customHeight="1">
      <c r="A43" s="289">
        <v>38</v>
      </c>
      <c r="B43" s="290" t="s">
        <v>267</v>
      </c>
      <c r="C43" s="291">
        <f t="shared" si="4"/>
        <v>1</v>
      </c>
      <c r="D43" s="395">
        <f t="shared" si="5"/>
        <v>0</v>
      </c>
      <c r="E43" s="292">
        <f t="shared" si="5"/>
        <v>0</v>
      </c>
      <c r="F43" s="301">
        <f t="shared" si="5"/>
        <v>0</v>
      </c>
      <c r="G43" s="395">
        <f t="shared" si="5"/>
        <v>0</v>
      </c>
      <c r="H43" s="292">
        <f t="shared" si="5"/>
        <v>0</v>
      </c>
      <c r="I43" s="301">
        <f t="shared" si="5"/>
        <v>1</v>
      </c>
      <c r="J43" s="292">
        <f t="shared" si="5"/>
        <v>0</v>
      </c>
      <c r="K43" s="292">
        <f t="shared" si="5"/>
        <v>0</v>
      </c>
      <c r="L43" s="301">
        <f t="shared" si="5"/>
        <v>0</v>
      </c>
      <c r="N43" s="289">
        <v>38</v>
      </c>
      <c r="O43" s="417">
        <v>0</v>
      </c>
      <c r="P43" s="417">
        <v>0</v>
      </c>
      <c r="Q43" s="417">
        <v>0</v>
      </c>
      <c r="R43" s="416">
        <v>0</v>
      </c>
      <c r="S43" s="416">
        <v>0</v>
      </c>
      <c r="T43" s="416">
        <v>1</v>
      </c>
      <c r="U43" s="416">
        <v>0</v>
      </c>
      <c r="V43" s="416">
        <v>0</v>
      </c>
      <c r="W43" s="416">
        <v>0</v>
      </c>
    </row>
    <row r="44" spans="1:23" ht="16.5" customHeight="1">
      <c r="A44" s="289">
        <v>39</v>
      </c>
      <c r="B44" s="290" t="s">
        <v>268</v>
      </c>
      <c r="C44" s="291">
        <f t="shared" si="4"/>
        <v>1</v>
      </c>
      <c r="D44" s="395">
        <f t="shared" si="5"/>
        <v>0</v>
      </c>
      <c r="E44" s="292">
        <f t="shared" si="5"/>
        <v>0</v>
      </c>
      <c r="F44" s="301">
        <f t="shared" si="5"/>
        <v>0</v>
      </c>
      <c r="G44" s="395">
        <f t="shared" si="5"/>
        <v>0</v>
      </c>
      <c r="H44" s="292">
        <f t="shared" si="5"/>
        <v>0</v>
      </c>
      <c r="I44" s="301">
        <f t="shared" si="5"/>
        <v>1</v>
      </c>
      <c r="J44" s="292">
        <f t="shared" si="5"/>
        <v>0</v>
      </c>
      <c r="K44" s="292">
        <f t="shared" si="5"/>
        <v>0</v>
      </c>
      <c r="L44" s="301">
        <f t="shared" si="5"/>
        <v>0</v>
      </c>
      <c r="N44" s="289">
        <v>39</v>
      </c>
      <c r="O44" s="551">
        <v>0</v>
      </c>
      <c r="P44" s="551">
        <v>0</v>
      </c>
      <c r="Q44" s="551">
        <v>0</v>
      </c>
      <c r="R44" s="552">
        <v>0</v>
      </c>
      <c r="S44" s="552">
        <v>0</v>
      </c>
      <c r="T44" s="552">
        <v>1</v>
      </c>
      <c r="U44" s="552">
        <v>0</v>
      </c>
      <c r="V44" s="552">
        <v>0</v>
      </c>
      <c r="W44" s="552">
        <v>0</v>
      </c>
    </row>
    <row r="45" spans="1:23" ht="16.5" customHeight="1" thickBot="1">
      <c r="A45" s="289">
        <v>40</v>
      </c>
      <c r="B45" s="294" t="s">
        <v>269</v>
      </c>
      <c r="C45" s="291">
        <f t="shared" si="4"/>
        <v>63</v>
      </c>
      <c r="D45" s="397">
        <f t="shared" si="5"/>
        <v>0</v>
      </c>
      <c r="E45" s="298">
        <f t="shared" si="5"/>
        <v>2</v>
      </c>
      <c r="F45" s="303">
        <f t="shared" si="5"/>
        <v>9</v>
      </c>
      <c r="G45" s="397">
        <f t="shared" si="5"/>
        <v>13</v>
      </c>
      <c r="H45" s="298">
        <f t="shared" si="5"/>
        <v>15</v>
      </c>
      <c r="I45" s="303">
        <f t="shared" si="5"/>
        <v>5</v>
      </c>
      <c r="J45" s="298">
        <f t="shared" si="5"/>
        <v>7</v>
      </c>
      <c r="K45" s="298">
        <f t="shared" si="5"/>
        <v>3</v>
      </c>
      <c r="L45" s="301">
        <f t="shared" si="5"/>
        <v>9</v>
      </c>
      <c r="N45" s="289">
        <v>40</v>
      </c>
      <c r="O45" s="551">
        <v>0</v>
      </c>
      <c r="P45" s="551">
        <v>2</v>
      </c>
      <c r="Q45" s="551">
        <v>9</v>
      </c>
      <c r="R45" s="552">
        <v>13</v>
      </c>
      <c r="S45" s="552">
        <v>15</v>
      </c>
      <c r="T45" s="552">
        <v>5</v>
      </c>
      <c r="U45" s="552">
        <v>7</v>
      </c>
      <c r="V45" s="552">
        <v>3</v>
      </c>
      <c r="W45" s="552">
        <v>9</v>
      </c>
    </row>
    <row r="46" spans="1:23" ht="16.5" customHeight="1">
      <c r="A46" s="299">
        <v>41</v>
      </c>
      <c r="B46" s="290" t="s">
        <v>270</v>
      </c>
      <c r="C46" s="295">
        <f t="shared" si="4"/>
        <v>45</v>
      </c>
      <c r="D46" s="395">
        <f t="shared" si="5"/>
        <v>0</v>
      </c>
      <c r="E46" s="292">
        <f t="shared" si="5"/>
        <v>0</v>
      </c>
      <c r="F46" s="301">
        <f t="shared" si="5"/>
        <v>0</v>
      </c>
      <c r="G46" s="396">
        <f t="shared" si="5"/>
        <v>0</v>
      </c>
      <c r="H46" s="296">
        <f t="shared" si="5"/>
        <v>0</v>
      </c>
      <c r="I46" s="300">
        <f t="shared" si="5"/>
        <v>0</v>
      </c>
      <c r="J46" s="296">
        <f t="shared" si="5"/>
        <v>13</v>
      </c>
      <c r="K46" s="296">
        <f t="shared" si="5"/>
        <v>8</v>
      </c>
      <c r="L46" s="300">
        <f t="shared" si="5"/>
        <v>24</v>
      </c>
      <c r="N46" s="299">
        <v>41</v>
      </c>
      <c r="O46" s="553">
        <v>0</v>
      </c>
      <c r="P46" s="553">
        <v>0</v>
      </c>
      <c r="Q46" s="553">
        <v>0</v>
      </c>
      <c r="R46" s="554">
        <v>0</v>
      </c>
      <c r="S46" s="554">
        <v>0</v>
      </c>
      <c r="T46" s="554">
        <v>0</v>
      </c>
      <c r="U46" s="554">
        <v>13</v>
      </c>
      <c r="V46" s="554">
        <v>8</v>
      </c>
      <c r="W46" s="554">
        <v>24</v>
      </c>
    </row>
    <row r="47" spans="1:23" ht="16.5" customHeight="1">
      <c r="A47" s="289">
        <v>42</v>
      </c>
      <c r="B47" s="290" t="s">
        <v>271</v>
      </c>
      <c r="C47" s="291">
        <f t="shared" si="4"/>
        <v>16</v>
      </c>
      <c r="D47" s="395">
        <f t="shared" si="5"/>
        <v>0</v>
      </c>
      <c r="E47" s="292">
        <f t="shared" si="5"/>
        <v>0</v>
      </c>
      <c r="F47" s="301">
        <f t="shared" si="5"/>
        <v>1</v>
      </c>
      <c r="G47" s="395">
        <f t="shared" si="5"/>
        <v>2</v>
      </c>
      <c r="H47" s="292">
        <f t="shared" si="5"/>
        <v>3</v>
      </c>
      <c r="I47" s="301">
        <f t="shared" si="5"/>
        <v>2</v>
      </c>
      <c r="J47" s="292">
        <f t="shared" si="5"/>
        <v>3</v>
      </c>
      <c r="K47" s="292">
        <f t="shared" si="5"/>
        <v>1</v>
      </c>
      <c r="L47" s="301">
        <f t="shared" si="5"/>
        <v>4</v>
      </c>
      <c r="N47" s="289">
        <v>42</v>
      </c>
      <c r="O47" s="417">
        <v>0</v>
      </c>
      <c r="P47" s="417">
        <v>0</v>
      </c>
      <c r="Q47" s="417">
        <v>1</v>
      </c>
      <c r="R47" s="416">
        <v>2</v>
      </c>
      <c r="S47" s="416">
        <v>3</v>
      </c>
      <c r="T47" s="416">
        <v>2</v>
      </c>
      <c r="U47" s="416">
        <v>3</v>
      </c>
      <c r="V47" s="416">
        <v>1</v>
      </c>
      <c r="W47" s="416">
        <v>4</v>
      </c>
    </row>
    <row r="48" spans="1:23" ht="16.5" customHeight="1">
      <c r="A48" s="289">
        <v>43</v>
      </c>
      <c r="B48" s="290" t="s">
        <v>272</v>
      </c>
      <c r="C48" s="291">
        <f t="shared" si="4"/>
        <v>107</v>
      </c>
      <c r="D48" s="395">
        <f t="shared" si="5"/>
        <v>0</v>
      </c>
      <c r="E48" s="292">
        <f t="shared" si="5"/>
        <v>0</v>
      </c>
      <c r="F48" s="301">
        <f t="shared" si="5"/>
        <v>0</v>
      </c>
      <c r="G48" s="395">
        <f t="shared" si="5"/>
        <v>3</v>
      </c>
      <c r="H48" s="292">
        <f t="shared" si="5"/>
        <v>4</v>
      </c>
      <c r="I48" s="301">
        <f t="shared" si="5"/>
        <v>10</v>
      </c>
      <c r="J48" s="292">
        <f t="shared" ref="J48:L65" si="6">+U48</f>
        <v>22</v>
      </c>
      <c r="K48" s="292">
        <f t="shared" si="6"/>
        <v>13</v>
      </c>
      <c r="L48" s="301">
        <f t="shared" si="6"/>
        <v>55</v>
      </c>
      <c r="N48" s="289">
        <v>43</v>
      </c>
      <c r="O48" s="417">
        <v>0</v>
      </c>
      <c r="P48" s="417">
        <v>0</v>
      </c>
      <c r="Q48" s="417">
        <v>0</v>
      </c>
      <c r="R48" s="416">
        <v>3</v>
      </c>
      <c r="S48" s="416">
        <v>4</v>
      </c>
      <c r="T48" s="416">
        <v>10</v>
      </c>
      <c r="U48" s="416">
        <v>22</v>
      </c>
      <c r="V48" s="416">
        <v>13</v>
      </c>
      <c r="W48" s="416">
        <v>55</v>
      </c>
    </row>
    <row r="49" spans="1:23" ht="16.5" customHeight="1">
      <c r="A49" s="289">
        <v>44</v>
      </c>
      <c r="B49" s="290" t="s">
        <v>273</v>
      </c>
      <c r="C49" s="291">
        <f t="shared" si="4"/>
        <v>33</v>
      </c>
      <c r="D49" s="395">
        <f t="shared" ref="D49:I65" si="7">+O49</f>
        <v>0</v>
      </c>
      <c r="E49" s="292">
        <f t="shared" si="7"/>
        <v>0</v>
      </c>
      <c r="F49" s="301">
        <f t="shared" si="7"/>
        <v>0</v>
      </c>
      <c r="G49" s="395">
        <f t="shared" si="7"/>
        <v>0</v>
      </c>
      <c r="H49" s="292">
        <f t="shared" si="7"/>
        <v>3</v>
      </c>
      <c r="I49" s="301">
        <f t="shared" si="7"/>
        <v>2</v>
      </c>
      <c r="J49" s="292">
        <f t="shared" si="6"/>
        <v>10</v>
      </c>
      <c r="K49" s="292">
        <f t="shared" si="6"/>
        <v>8</v>
      </c>
      <c r="L49" s="301">
        <f t="shared" si="6"/>
        <v>10</v>
      </c>
      <c r="N49" s="289">
        <v>44</v>
      </c>
      <c r="O49" s="417">
        <v>0</v>
      </c>
      <c r="P49" s="417">
        <v>0</v>
      </c>
      <c r="Q49" s="417">
        <v>0</v>
      </c>
      <c r="R49" s="416">
        <v>0</v>
      </c>
      <c r="S49" s="416">
        <v>3</v>
      </c>
      <c r="T49" s="416">
        <v>2</v>
      </c>
      <c r="U49" s="416">
        <v>10</v>
      </c>
      <c r="V49" s="416">
        <v>8</v>
      </c>
      <c r="W49" s="416">
        <v>10</v>
      </c>
    </row>
    <row r="50" spans="1:23" ht="16.5" customHeight="1" thickBot="1">
      <c r="A50" s="293">
        <v>45</v>
      </c>
      <c r="B50" s="290" t="s">
        <v>274</v>
      </c>
      <c r="C50" s="297">
        <f t="shared" si="4"/>
        <v>102</v>
      </c>
      <c r="D50" s="397">
        <f t="shared" si="7"/>
        <v>0</v>
      </c>
      <c r="E50" s="298">
        <f t="shared" si="7"/>
        <v>0</v>
      </c>
      <c r="F50" s="301">
        <f t="shared" si="7"/>
        <v>0</v>
      </c>
      <c r="G50" s="395">
        <f t="shared" si="7"/>
        <v>5</v>
      </c>
      <c r="H50" s="298">
        <f t="shared" si="7"/>
        <v>15</v>
      </c>
      <c r="I50" s="301">
        <f t="shared" si="7"/>
        <v>16</v>
      </c>
      <c r="J50" s="292">
        <f t="shared" si="6"/>
        <v>24</v>
      </c>
      <c r="K50" s="298">
        <f t="shared" si="6"/>
        <v>20</v>
      </c>
      <c r="L50" s="303">
        <f t="shared" si="6"/>
        <v>22</v>
      </c>
      <c r="N50" s="293">
        <v>45</v>
      </c>
      <c r="O50" s="549">
        <v>0</v>
      </c>
      <c r="P50" s="549">
        <v>0</v>
      </c>
      <c r="Q50" s="549">
        <v>0</v>
      </c>
      <c r="R50" s="550">
        <v>5</v>
      </c>
      <c r="S50" s="550">
        <v>15</v>
      </c>
      <c r="T50" s="550">
        <v>16</v>
      </c>
      <c r="U50" s="550">
        <v>24</v>
      </c>
      <c r="V50" s="550">
        <v>20</v>
      </c>
      <c r="W50" s="550">
        <v>22</v>
      </c>
    </row>
    <row r="51" spans="1:23" s="19" customFormat="1" ht="16.5" customHeight="1">
      <c r="A51" s="289">
        <v>46</v>
      </c>
      <c r="B51" s="304" t="s">
        <v>24</v>
      </c>
      <c r="C51" s="291">
        <f t="shared" si="4"/>
        <v>58</v>
      </c>
      <c r="D51" s="395">
        <f t="shared" si="7"/>
        <v>0</v>
      </c>
      <c r="E51" s="292">
        <f t="shared" si="7"/>
        <v>0</v>
      </c>
      <c r="F51" s="300">
        <f t="shared" si="7"/>
        <v>0</v>
      </c>
      <c r="G51" s="396">
        <f t="shared" si="7"/>
        <v>1</v>
      </c>
      <c r="H51" s="296">
        <f t="shared" si="7"/>
        <v>3</v>
      </c>
      <c r="I51" s="300">
        <f t="shared" si="7"/>
        <v>7</v>
      </c>
      <c r="J51" s="296">
        <f t="shared" si="6"/>
        <v>15</v>
      </c>
      <c r="K51" s="292">
        <f t="shared" si="6"/>
        <v>10</v>
      </c>
      <c r="L51" s="301">
        <f t="shared" si="6"/>
        <v>22</v>
      </c>
      <c r="N51" s="289">
        <v>46</v>
      </c>
      <c r="O51" s="553">
        <v>0</v>
      </c>
      <c r="P51" s="553">
        <v>0</v>
      </c>
      <c r="Q51" s="553">
        <v>0</v>
      </c>
      <c r="R51" s="554">
        <v>1</v>
      </c>
      <c r="S51" s="554">
        <v>3</v>
      </c>
      <c r="T51" s="554">
        <v>7</v>
      </c>
      <c r="U51" s="554">
        <v>15</v>
      </c>
      <c r="V51" s="554">
        <v>10</v>
      </c>
      <c r="W51" s="554">
        <v>22</v>
      </c>
    </row>
    <row r="52" spans="1:23" s="19" customFormat="1" ht="16.5" customHeight="1">
      <c r="A52" s="289">
        <v>47</v>
      </c>
      <c r="B52" s="290" t="s">
        <v>275</v>
      </c>
      <c r="C52" s="291">
        <f t="shared" si="4"/>
        <v>8</v>
      </c>
      <c r="D52" s="395">
        <f t="shared" si="7"/>
        <v>0</v>
      </c>
      <c r="E52" s="292">
        <f t="shared" si="7"/>
        <v>0</v>
      </c>
      <c r="F52" s="301">
        <f t="shared" si="7"/>
        <v>2</v>
      </c>
      <c r="G52" s="395">
        <f t="shared" si="7"/>
        <v>1</v>
      </c>
      <c r="H52" s="292">
        <f t="shared" si="7"/>
        <v>2</v>
      </c>
      <c r="I52" s="301">
        <f t="shared" si="7"/>
        <v>1</v>
      </c>
      <c r="J52" s="292">
        <f t="shared" si="6"/>
        <v>2</v>
      </c>
      <c r="K52" s="292">
        <f t="shared" si="6"/>
        <v>0</v>
      </c>
      <c r="L52" s="301">
        <f t="shared" si="6"/>
        <v>0</v>
      </c>
      <c r="N52" s="289">
        <v>47</v>
      </c>
      <c r="O52" s="417">
        <v>0</v>
      </c>
      <c r="P52" s="417">
        <v>0</v>
      </c>
      <c r="Q52" s="417">
        <v>2</v>
      </c>
      <c r="R52" s="416">
        <v>1</v>
      </c>
      <c r="S52" s="416">
        <v>2</v>
      </c>
      <c r="T52" s="416">
        <v>1</v>
      </c>
      <c r="U52" s="416">
        <v>2</v>
      </c>
      <c r="V52" s="416">
        <v>0</v>
      </c>
      <c r="W52" s="416">
        <v>0</v>
      </c>
    </row>
    <row r="53" spans="1:23" ht="16.5" customHeight="1">
      <c r="A53" s="289">
        <v>48</v>
      </c>
      <c r="B53" s="290" t="s">
        <v>276</v>
      </c>
      <c r="C53" s="291">
        <f t="shared" si="4"/>
        <v>19</v>
      </c>
      <c r="D53" s="395">
        <f t="shared" si="7"/>
        <v>0</v>
      </c>
      <c r="E53" s="292">
        <f t="shared" si="7"/>
        <v>0</v>
      </c>
      <c r="F53" s="301">
        <f t="shared" si="7"/>
        <v>1</v>
      </c>
      <c r="G53" s="395">
        <f t="shared" si="7"/>
        <v>1</v>
      </c>
      <c r="H53" s="292">
        <f t="shared" si="7"/>
        <v>5</v>
      </c>
      <c r="I53" s="301">
        <f t="shared" si="7"/>
        <v>1</v>
      </c>
      <c r="J53" s="292">
        <f t="shared" si="6"/>
        <v>7</v>
      </c>
      <c r="K53" s="292">
        <f t="shared" si="6"/>
        <v>2</v>
      </c>
      <c r="L53" s="301">
        <f t="shared" si="6"/>
        <v>2</v>
      </c>
      <c r="N53" s="289">
        <v>48</v>
      </c>
      <c r="O53" s="417">
        <v>0</v>
      </c>
      <c r="P53" s="417">
        <v>0</v>
      </c>
      <c r="Q53" s="417">
        <v>1</v>
      </c>
      <c r="R53" s="416">
        <v>1</v>
      </c>
      <c r="S53" s="416">
        <v>5</v>
      </c>
      <c r="T53" s="416">
        <v>1</v>
      </c>
      <c r="U53" s="416">
        <v>7</v>
      </c>
      <c r="V53" s="416">
        <v>2</v>
      </c>
      <c r="W53" s="416">
        <v>2</v>
      </c>
    </row>
    <row r="54" spans="1:23" ht="16.5" customHeight="1">
      <c r="A54" s="289">
        <v>49</v>
      </c>
      <c r="B54" s="290" t="s">
        <v>18</v>
      </c>
      <c r="C54" s="291">
        <f t="shared" si="4"/>
        <v>1273</v>
      </c>
      <c r="D54" s="395">
        <f t="shared" si="7"/>
        <v>0</v>
      </c>
      <c r="E54" s="292">
        <f t="shared" si="7"/>
        <v>5</v>
      </c>
      <c r="F54" s="301">
        <f t="shared" si="7"/>
        <v>139</v>
      </c>
      <c r="G54" s="395">
        <f t="shared" si="7"/>
        <v>197</v>
      </c>
      <c r="H54" s="292">
        <f t="shared" si="7"/>
        <v>265</v>
      </c>
      <c r="I54" s="301">
        <f t="shared" si="7"/>
        <v>317</v>
      </c>
      <c r="J54" s="292">
        <f t="shared" si="6"/>
        <v>203</v>
      </c>
      <c r="K54" s="292">
        <f t="shared" si="6"/>
        <v>71</v>
      </c>
      <c r="L54" s="301">
        <f t="shared" si="6"/>
        <v>76</v>
      </c>
      <c r="N54" s="289">
        <v>49</v>
      </c>
      <c r="O54" s="417">
        <v>0</v>
      </c>
      <c r="P54" s="417">
        <v>5</v>
      </c>
      <c r="Q54" s="417">
        <v>139</v>
      </c>
      <c r="R54" s="416">
        <v>197</v>
      </c>
      <c r="S54" s="416">
        <v>265</v>
      </c>
      <c r="T54" s="416">
        <v>317</v>
      </c>
      <c r="U54" s="416">
        <v>203</v>
      </c>
      <c r="V54" s="416">
        <v>71</v>
      </c>
      <c r="W54" s="416">
        <v>76</v>
      </c>
    </row>
    <row r="55" spans="1:23" ht="16.5" customHeight="1" thickBot="1">
      <c r="A55" s="289">
        <v>50</v>
      </c>
      <c r="B55" s="294" t="s">
        <v>277</v>
      </c>
      <c r="C55" s="291">
        <f t="shared" si="4"/>
        <v>329</v>
      </c>
      <c r="D55" s="395">
        <f t="shared" si="7"/>
        <v>0</v>
      </c>
      <c r="E55" s="292">
        <f t="shared" si="7"/>
        <v>2</v>
      </c>
      <c r="F55" s="303">
        <f t="shared" si="7"/>
        <v>3</v>
      </c>
      <c r="G55" s="397">
        <f t="shared" si="7"/>
        <v>14</v>
      </c>
      <c r="H55" s="298">
        <f t="shared" si="7"/>
        <v>42</v>
      </c>
      <c r="I55" s="303">
        <f t="shared" si="7"/>
        <v>62</v>
      </c>
      <c r="J55" s="298">
        <f t="shared" si="6"/>
        <v>91</v>
      </c>
      <c r="K55" s="292">
        <f t="shared" si="6"/>
        <v>46</v>
      </c>
      <c r="L55" s="301">
        <f t="shared" si="6"/>
        <v>69</v>
      </c>
      <c r="N55" s="289">
        <v>50</v>
      </c>
      <c r="O55" s="549">
        <v>0</v>
      </c>
      <c r="P55" s="549">
        <v>2</v>
      </c>
      <c r="Q55" s="549">
        <v>3</v>
      </c>
      <c r="R55" s="550">
        <v>14</v>
      </c>
      <c r="S55" s="550">
        <v>42</v>
      </c>
      <c r="T55" s="550">
        <v>62</v>
      </c>
      <c r="U55" s="550">
        <v>91</v>
      </c>
      <c r="V55" s="550">
        <v>46</v>
      </c>
      <c r="W55" s="550">
        <v>69</v>
      </c>
    </row>
    <row r="56" spans="1:23" ht="16.5" customHeight="1">
      <c r="A56" s="299">
        <v>51</v>
      </c>
      <c r="B56" s="304" t="s">
        <v>278</v>
      </c>
      <c r="C56" s="295">
        <f t="shared" si="4"/>
        <v>232</v>
      </c>
      <c r="D56" s="396">
        <f t="shared" si="7"/>
        <v>0</v>
      </c>
      <c r="E56" s="296">
        <f t="shared" si="7"/>
        <v>0</v>
      </c>
      <c r="F56" s="300">
        <f t="shared" si="7"/>
        <v>4</v>
      </c>
      <c r="G56" s="396">
        <f t="shared" si="7"/>
        <v>9</v>
      </c>
      <c r="H56" s="296">
        <f t="shared" si="7"/>
        <v>29</v>
      </c>
      <c r="I56" s="300">
        <f t="shared" si="7"/>
        <v>40</v>
      </c>
      <c r="J56" s="296">
        <f t="shared" si="6"/>
        <v>63</v>
      </c>
      <c r="K56" s="296">
        <f t="shared" si="6"/>
        <v>36</v>
      </c>
      <c r="L56" s="300">
        <f t="shared" si="6"/>
        <v>51</v>
      </c>
      <c r="N56" s="299">
        <v>51</v>
      </c>
      <c r="O56" s="553">
        <v>0</v>
      </c>
      <c r="P56" s="553">
        <v>0</v>
      </c>
      <c r="Q56" s="553">
        <v>4</v>
      </c>
      <c r="R56" s="554">
        <v>9</v>
      </c>
      <c r="S56" s="554">
        <v>29</v>
      </c>
      <c r="T56" s="554">
        <v>40</v>
      </c>
      <c r="U56" s="554">
        <v>63</v>
      </c>
      <c r="V56" s="554">
        <v>36</v>
      </c>
      <c r="W56" s="554">
        <v>51</v>
      </c>
    </row>
    <row r="57" spans="1:23" ht="16.5" customHeight="1">
      <c r="A57" s="289">
        <v>52</v>
      </c>
      <c r="B57" s="290" t="s">
        <v>26</v>
      </c>
      <c r="C57" s="291">
        <f t="shared" si="4"/>
        <v>121</v>
      </c>
      <c r="D57" s="395">
        <f t="shared" si="7"/>
        <v>0</v>
      </c>
      <c r="E57" s="292">
        <f t="shared" si="7"/>
        <v>0</v>
      </c>
      <c r="F57" s="301">
        <f t="shared" si="7"/>
        <v>4</v>
      </c>
      <c r="G57" s="395">
        <f t="shared" si="7"/>
        <v>8</v>
      </c>
      <c r="H57" s="292">
        <f t="shared" si="7"/>
        <v>21</v>
      </c>
      <c r="I57" s="301">
        <f t="shared" si="7"/>
        <v>31</v>
      </c>
      <c r="J57" s="292">
        <f t="shared" si="6"/>
        <v>33</v>
      </c>
      <c r="K57" s="292">
        <f t="shared" si="6"/>
        <v>13</v>
      </c>
      <c r="L57" s="301">
        <f t="shared" si="6"/>
        <v>11</v>
      </c>
      <c r="N57" s="289">
        <v>52</v>
      </c>
      <c r="O57" s="417">
        <v>0</v>
      </c>
      <c r="P57" s="417">
        <v>0</v>
      </c>
      <c r="Q57" s="417">
        <v>4</v>
      </c>
      <c r="R57" s="416">
        <v>8</v>
      </c>
      <c r="S57" s="416">
        <v>21</v>
      </c>
      <c r="T57" s="416">
        <v>31</v>
      </c>
      <c r="U57" s="416">
        <v>33</v>
      </c>
      <c r="V57" s="416">
        <v>13</v>
      </c>
      <c r="W57" s="416">
        <v>11</v>
      </c>
    </row>
    <row r="58" spans="1:23" ht="16.5" customHeight="1">
      <c r="A58" s="289">
        <v>53</v>
      </c>
      <c r="B58" s="290" t="s">
        <v>279</v>
      </c>
      <c r="C58" s="291">
        <f t="shared" si="4"/>
        <v>401</v>
      </c>
      <c r="D58" s="395">
        <f t="shared" si="7"/>
        <v>0</v>
      </c>
      <c r="E58" s="292">
        <f t="shared" si="7"/>
        <v>0</v>
      </c>
      <c r="F58" s="301">
        <f t="shared" si="7"/>
        <v>9</v>
      </c>
      <c r="G58" s="395">
        <f t="shared" si="7"/>
        <v>30</v>
      </c>
      <c r="H58" s="292">
        <f t="shared" si="7"/>
        <v>73</v>
      </c>
      <c r="I58" s="301">
        <f t="shared" si="7"/>
        <v>85</v>
      </c>
      <c r="J58" s="292">
        <f t="shared" si="6"/>
        <v>88</v>
      </c>
      <c r="K58" s="292">
        <f t="shared" si="6"/>
        <v>55</v>
      </c>
      <c r="L58" s="301">
        <f t="shared" si="6"/>
        <v>61</v>
      </c>
      <c r="N58" s="289">
        <v>53</v>
      </c>
      <c r="O58" s="417">
        <v>0</v>
      </c>
      <c r="P58" s="417">
        <v>0</v>
      </c>
      <c r="Q58" s="417">
        <v>9</v>
      </c>
      <c r="R58" s="416">
        <v>30</v>
      </c>
      <c r="S58" s="416">
        <v>73</v>
      </c>
      <c r="T58" s="416">
        <v>85</v>
      </c>
      <c r="U58" s="416">
        <v>88</v>
      </c>
      <c r="V58" s="416">
        <v>55</v>
      </c>
      <c r="W58" s="416">
        <v>61</v>
      </c>
    </row>
    <row r="59" spans="1:23" ht="16.5" customHeight="1">
      <c r="A59" s="289">
        <v>54</v>
      </c>
      <c r="B59" s="290" t="s">
        <v>280</v>
      </c>
      <c r="C59" s="291">
        <f t="shared" si="4"/>
        <v>49</v>
      </c>
      <c r="D59" s="395">
        <f t="shared" si="7"/>
        <v>0</v>
      </c>
      <c r="E59" s="292">
        <f t="shared" si="7"/>
        <v>0</v>
      </c>
      <c r="F59" s="301">
        <f t="shared" si="7"/>
        <v>2</v>
      </c>
      <c r="G59" s="395">
        <f t="shared" si="7"/>
        <v>4</v>
      </c>
      <c r="H59" s="292">
        <f t="shared" si="7"/>
        <v>6</v>
      </c>
      <c r="I59" s="301">
        <f t="shared" si="7"/>
        <v>5</v>
      </c>
      <c r="J59" s="292">
        <f t="shared" si="6"/>
        <v>14</v>
      </c>
      <c r="K59" s="292">
        <f t="shared" si="6"/>
        <v>9</v>
      </c>
      <c r="L59" s="301">
        <f t="shared" si="6"/>
        <v>9</v>
      </c>
      <c r="N59" s="289">
        <v>54</v>
      </c>
      <c r="O59" s="417">
        <v>0</v>
      </c>
      <c r="P59" s="417">
        <v>0</v>
      </c>
      <c r="Q59" s="417">
        <v>2</v>
      </c>
      <c r="R59" s="416">
        <v>4</v>
      </c>
      <c r="S59" s="416">
        <v>6</v>
      </c>
      <c r="T59" s="416">
        <v>5</v>
      </c>
      <c r="U59" s="416">
        <v>14</v>
      </c>
      <c r="V59" s="416">
        <v>9</v>
      </c>
      <c r="W59" s="416">
        <v>9</v>
      </c>
    </row>
    <row r="60" spans="1:23" ht="16.5" customHeight="1" thickBot="1">
      <c r="A60" s="293">
        <v>55</v>
      </c>
      <c r="B60" s="294" t="s">
        <v>281</v>
      </c>
      <c r="C60" s="297">
        <f t="shared" si="4"/>
        <v>14</v>
      </c>
      <c r="D60" s="397">
        <f t="shared" si="7"/>
        <v>0</v>
      </c>
      <c r="E60" s="298">
        <f t="shared" si="7"/>
        <v>0</v>
      </c>
      <c r="F60" s="303">
        <f t="shared" si="7"/>
        <v>1</v>
      </c>
      <c r="G60" s="397">
        <f t="shared" si="7"/>
        <v>1</v>
      </c>
      <c r="H60" s="298">
        <f t="shared" si="7"/>
        <v>3</v>
      </c>
      <c r="I60" s="303">
        <f t="shared" si="7"/>
        <v>2</v>
      </c>
      <c r="J60" s="298">
        <f t="shared" si="6"/>
        <v>3</v>
      </c>
      <c r="K60" s="298">
        <f t="shared" si="6"/>
        <v>3</v>
      </c>
      <c r="L60" s="303">
        <f t="shared" si="6"/>
        <v>1</v>
      </c>
      <c r="N60" s="293">
        <v>55</v>
      </c>
      <c r="O60" s="549">
        <v>0</v>
      </c>
      <c r="P60" s="549">
        <v>0</v>
      </c>
      <c r="Q60" s="549">
        <v>1</v>
      </c>
      <c r="R60" s="550">
        <v>1</v>
      </c>
      <c r="S60" s="550">
        <v>3</v>
      </c>
      <c r="T60" s="550">
        <v>2</v>
      </c>
      <c r="U60" s="550">
        <v>3</v>
      </c>
      <c r="V60" s="550">
        <v>3</v>
      </c>
      <c r="W60" s="550">
        <v>1</v>
      </c>
    </row>
    <row r="61" spans="1:23" ht="16.5" customHeight="1">
      <c r="A61" s="299">
        <v>56</v>
      </c>
      <c r="B61" s="415" t="s">
        <v>16</v>
      </c>
      <c r="C61" s="295">
        <f t="shared" si="4"/>
        <v>90</v>
      </c>
      <c r="D61" s="396">
        <f t="shared" si="7"/>
        <v>0</v>
      </c>
      <c r="E61" s="296">
        <f t="shared" si="7"/>
        <v>1</v>
      </c>
      <c r="F61" s="300">
        <f t="shared" si="7"/>
        <v>7</v>
      </c>
      <c r="G61" s="396">
        <f t="shared" si="7"/>
        <v>21</v>
      </c>
      <c r="H61" s="296">
        <f t="shared" si="7"/>
        <v>15</v>
      </c>
      <c r="I61" s="300">
        <f t="shared" si="7"/>
        <v>18</v>
      </c>
      <c r="J61" s="396">
        <f t="shared" si="6"/>
        <v>14</v>
      </c>
      <c r="K61" s="296">
        <f t="shared" si="6"/>
        <v>7</v>
      </c>
      <c r="L61" s="300">
        <f t="shared" si="6"/>
        <v>7</v>
      </c>
      <c r="N61" s="299">
        <v>56</v>
      </c>
      <c r="O61" s="417">
        <v>0</v>
      </c>
      <c r="P61" s="417">
        <v>1</v>
      </c>
      <c r="Q61" s="417">
        <v>7</v>
      </c>
      <c r="R61" s="416">
        <v>21</v>
      </c>
      <c r="S61" s="416">
        <v>15</v>
      </c>
      <c r="T61" s="416">
        <v>18</v>
      </c>
      <c r="U61" s="416">
        <v>14</v>
      </c>
      <c r="V61" s="416">
        <v>7</v>
      </c>
      <c r="W61" s="416">
        <v>7</v>
      </c>
    </row>
    <row r="62" spans="1:23" s="284" customFormat="1" ht="16.5" customHeight="1">
      <c r="A62" s="374">
        <v>57</v>
      </c>
      <c r="B62" s="375" t="s">
        <v>282</v>
      </c>
      <c r="C62" s="291">
        <f t="shared" si="4"/>
        <v>193</v>
      </c>
      <c r="D62" s="395">
        <f t="shared" si="7"/>
        <v>0</v>
      </c>
      <c r="E62" s="292">
        <f t="shared" si="7"/>
        <v>0</v>
      </c>
      <c r="F62" s="301">
        <f t="shared" si="7"/>
        <v>1</v>
      </c>
      <c r="G62" s="395">
        <f t="shared" si="7"/>
        <v>12</v>
      </c>
      <c r="H62" s="292">
        <f t="shared" si="7"/>
        <v>30</v>
      </c>
      <c r="I62" s="301">
        <f t="shared" si="7"/>
        <v>36</v>
      </c>
      <c r="J62" s="395">
        <f t="shared" si="6"/>
        <v>47</v>
      </c>
      <c r="K62" s="292">
        <f t="shared" si="6"/>
        <v>18</v>
      </c>
      <c r="L62" s="301">
        <f t="shared" si="6"/>
        <v>49</v>
      </c>
      <c r="N62" s="374">
        <v>57</v>
      </c>
      <c r="O62" s="417">
        <v>0</v>
      </c>
      <c r="P62" s="417">
        <v>0</v>
      </c>
      <c r="Q62" s="417">
        <v>1</v>
      </c>
      <c r="R62" s="416">
        <v>12</v>
      </c>
      <c r="S62" s="416">
        <v>30</v>
      </c>
      <c r="T62" s="416">
        <v>36</v>
      </c>
      <c r="U62" s="416">
        <v>47</v>
      </c>
      <c r="V62" s="416">
        <v>18</v>
      </c>
      <c r="W62" s="416">
        <v>49</v>
      </c>
    </row>
    <row r="63" spans="1:23" s="284" customFormat="1" ht="16.5" customHeight="1">
      <c r="A63" s="374">
        <v>58</v>
      </c>
      <c r="B63" s="411" t="s">
        <v>283</v>
      </c>
      <c r="C63" s="291">
        <f t="shared" si="4"/>
        <v>26</v>
      </c>
      <c r="D63" s="395">
        <f t="shared" si="7"/>
        <v>0</v>
      </c>
      <c r="E63" s="292">
        <f t="shared" si="7"/>
        <v>0</v>
      </c>
      <c r="F63" s="301">
        <f t="shared" si="7"/>
        <v>1</v>
      </c>
      <c r="G63" s="395">
        <f t="shared" si="7"/>
        <v>1</v>
      </c>
      <c r="H63" s="292">
        <f t="shared" si="7"/>
        <v>6</v>
      </c>
      <c r="I63" s="301">
        <f t="shared" si="7"/>
        <v>4</v>
      </c>
      <c r="J63" s="395">
        <f t="shared" si="6"/>
        <v>3</v>
      </c>
      <c r="K63" s="292">
        <f t="shared" si="6"/>
        <v>6</v>
      </c>
      <c r="L63" s="301">
        <f t="shared" si="6"/>
        <v>5</v>
      </c>
      <c r="N63" s="374">
        <v>58</v>
      </c>
      <c r="O63" s="417">
        <v>0</v>
      </c>
      <c r="P63" s="417">
        <v>0</v>
      </c>
      <c r="Q63" s="417">
        <v>1</v>
      </c>
      <c r="R63" s="416">
        <v>1</v>
      </c>
      <c r="S63" s="416">
        <v>6</v>
      </c>
      <c r="T63" s="416">
        <v>4</v>
      </c>
      <c r="U63" s="416">
        <v>3</v>
      </c>
      <c r="V63" s="416">
        <v>6</v>
      </c>
      <c r="W63" s="416">
        <v>5</v>
      </c>
    </row>
    <row r="64" spans="1:23" ht="16.5" customHeight="1">
      <c r="A64" s="374">
        <v>59</v>
      </c>
      <c r="B64" s="411" t="s">
        <v>284</v>
      </c>
      <c r="C64" s="291">
        <f t="shared" si="4"/>
        <v>0</v>
      </c>
      <c r="D64" s="395">
        <f t="shared" si="7"/>
        <v>0</v>
      </c>
      <c r="E64" s="292">
        <f t="shared" si="7"/>
        <v>0</v>
      </c>
      <c r="F64" s="301">
        <f t="shared" si="7"/>
        <v>0</v>
      </c>
      <c r="G64" s="395">
        <f t="shared" si="7"/>
        <v>0</v>
      </c>
      <c r="H64" s="292">
        <f t="shared" si="7"/>
        <v>0</v>
      </c>
      <c r="I64" s="301">
        <f t="shared" si="7"/>
        <v>0</v>
      </c>
      <c r="J64" s="395">
        <f t="shared" si="6"/>
        <v>0</v>
      </c>
      <c r="K64" s="292">
        <f t="shared" si="6"/>
        <v>0</v>
      </c>
      <c r="L64" s="301">
        <f t="shared" si="6"/>
        <v>0</v>
      </c>
      <c r="N64" s="374">
        <v>59</v>
      </c>
      <c r="O64" s="417">
        <v>0</v>
      </c>
      <c r="P64" s="417">
        <v>0</v>
      </c>
      <c r="Q64" s="417">
        <v>0</v>
      </c>
      <c r="R64" s="416">
        <v>0</v>
      </c>
      <c r="S64" s="416">
        <v>0</v>
      </c>
      <c r="T64" s="416">
        <v>0</v>
      </c>
      <c r="U64" s="416">
        <v>0</v>
      </c>
      <c r="V64" s="416">
        <v>0</v>
      </c>
      <c r="W64" s="416">
        <v>0</v>
      </c>
    </row>
    <row r="65" spans="1:23" ht="16.5" customHeight="1" thickBot="1">
      <c r="A65" s="377">
        <v>60</v>
      </c>
      <c r="B65" s="412" t="s">
        <v>19</v>
      </c>
      <c r="C65" s="297">
        <f>SUM(D65:L65)</f>
        <v>101</v>
      </c>
      <c r="D65" s="397">
        <f t="shared" si="7"/>
        <v>0</v>
      </c>
      <c r="E65" s="298">
        <f t="shared" si="7"/>
        <v>2</v>
      </c>
      <c r="F65" s="303">
        <f t="shared" si="7"/>
        <v>3</v>
      </c>
      <c r="G65" s="397">
        <f t="shared" si="7"/>
        <v>8</v>
      </c>
      <c r="H65" s="298">
        <f t="shared" si="7"/>
        <v>10</v>
      </c>
      <c r="I65" s="303">
        <f t="shared" si="7"/>
        <v>9</v>
      </c>
      <c r="J65" s="397">
        <f t="shared" si="6"/>
        <v>18</v>
      </c>
      <c r="K65" s="298">
        <f t="shared" si="6"/>
        <v>16</v>
      </c>
      <c r="L65" s="303">
        <f t="shared" si="6"/>
        <v>35</v>
      </c>
      <c r="N65" s="377">
        <v>60</v>
      </c>
      <c r="O65" s="549">
        <v>0</v>
      </c>
      <c r="P65" s="549">
        <v>2</v>
      </c>
      <c r="Q65" s="549">
        <v>3</v>
      </c>
      <c r="R65" s="550">
        <v>8</v>
      </c>
      <c r="S65" s="550">
        <v>10</v>
      </c>
      <c r="T65" s="550">
        <v>9</v>
      </c>
      <c r="U65" s="550">
        <v>18</v>
      </c>
      <c r="V65" s="550">
        <v>16</v>
      </c>
      <c r="W65" s="550">
        <v>35</v>
      </c>
    </row>
    <row r="66" spans="1:23">
      <c r="O66" s="417">
        <v>0</v>
      </c>
      <c r="P66" s="417">
        <v>0</v>
      </c>
      <c r="Q66" s="417">
        <v>0</v>
      </c>
      <c r="R66" s="416">
        <v>1</v>
      </c>
      <c r="S66" s="416">
        <v>2</v>
      </c>
      <c r="T66" s="416">
        <v>0</v>
      </c>
      <c r="U66" s="416">
        <v>1</v>
      </c>
      <c r="V66" s="416">
        <v>1</v>
      </c>
      <c r="W66" s="416">
        <v>3</v>
      </c>
    </row>
    <row r="67" spans="1:23">
      <c r="O67" s="417">
        <v>0</v>
      </c>
      <c r="P67" s="417">
        <v>0</v>
      </c>
      <c r="Q67" s="417">
        <v>2</v>
      </c>
      <c r="R67" s="416">
        <v>2</v>
      </c>
      <c r="S67" s="416">
        <v>4</v>
      </c>
      <c r="T67" s="416">
        <v>1</v>
      </c>
      <c r="U67" s="416">
        <v>2</v>
      </c>
      <c r="V67" s="416">
        <v>1</v>
      </c>
      <c r="W67" s="416">
        <v>2</v>
      </c>
    </row>
    <row r="68" spans="1:23">
      <c r="O68" s="417">
        <v>0</v>
      </c>
      <c r="P68" s="417">
        <v>3</v>
      </c>
      <c r="Q68" s="417">
        <v>7</v>
      </c>
      <c r="R68" s="416">
        <v>9</v>
      </c>
      <c r="S68" s="416">
        <v>21</v>
      </c>
      <c r="T68" s="416">
        <v>18</v>
      </c>
      <c r="U68" s="416">
        <v>23</v>
      </c>
      <c r="V68" s="416">
        <v>17</v>
      </c>
      <c r="W68" s="416">
        <v>47</v>
      </c>
    </row>
    <row r="69" spans="1:23">
      <c r="O69" s="417">
        <v>0</v>
      </c>
      <c r="P69" s="417">
        <v>0</v>
      </c>
      <c r="Q69" s="417">
        <v>0</v>
      </c>
      <c r="R69" s="416">
        <v>0</v>
      </c>
      <c r="S69" s="416">
        <v>1</v>
      </c>
      <c r="T69" s="416">
        <v>2</v>
      </c>
      <c r="U69" s="416">
        <v>2</v>
      </c>
      <c r="V69" s="416">
        <v>2</v>
      </c>
      <c r="W69" s="416">
        <v>3</v>
      </c>
    </row>
    <row r="70" spans="1:23" ht="19.5" thickBot="1">
      <c r="O70" s="549">
        <v>0</v>
      </c>
      <c r="P70" s="549">
        <v>1</v>
      </c>
      <c r="Q70" s="549">
        <v>6</v>
      </c>
      <c r="R70" s="550">
        <v>7</v>
      </c>
      <c r="S70" s="550">
        <v>8</v>
      </c>
      <c r="T70" s="550">
        <v>11</v>
      </c>
      <c r="U70" s="550">
        <v>4</v>
      </c>
      <c r="V70" s="550">
        <v>1</v>
      </c>
      <c r="W70" s="550">
        <v>2</v>
      </c>
    </row>
    <row r="71" spans="1:23">
      <c r="O71" s="417">
        <v>0</v>
      </c>
      <c r="P71" s="417">
        <v>2</v>
      </c>
      <c r="Q71" s="417">
        <v>32</v>
      </c>
      <c r="R71" s="416">
        <v>40</v>
      </c>
      <c r="S71" s="416">
        <v>64</v>
      </c>
      <c r="T71" s="416">
        <v>70</v>
      </c>
      <c r="U71" s="416">
        <v>54</v>
      </c>
      <c r="V71" s="416">
        <v>19</v>
      </c>
      <c r="W71" s="416">
        <v>23</v>
      </c>
    </row>
    <row r="72" spans="1:23">
      <c r="O72" s="417">
        <v>0</v>
      </c>
      <c r="P72" s="417">
        <v>0</v>
      </c>
      <c r="Q72" s="417">
        <v>3</v>
      </c>
      <c r="R72" s="416">
        <v>13</v>
      </c>
      <c r="S72" s="416">
        <v>33</v>
      </c>
      <c r="T72" s="416">
        <v>48</v>
      </c>
      <c r="U72" s="416">
        <v>20</v>
      </c>
      <c r="V72" s="416">
        <v>9</v>
      </c>
      <c r="W72" s="416">
        <v>6</v>
      </c>
    </row>
    <row r="73" spans="1:23">
      <c r="O73" s="417">
        <v>0</v>
      </c>
      <c r="P73" s="417">
        <v>0</v>
      </c>
      <c r="Q73" s="417">
        <v>1</v>
      </c>
      <c r="R73" s="416">
        <v>8</v>
      </c>
      <c r="S73" s="416">
        <v>4</v>
      </c>
      <c r="T73" s="416">
        <v>23</v>
      </c>
      <c r="U73" s="416">
        <v>41</v>
      </c>
      <c r="V73" s="416">
        <v>20</v>
      </c>
      <c r="W73" s="416">
        <v>45</v>
      </c>
    </row>
    <row r="74" spans="1:23">
      <c r="O74" s="417">
        <v>0</v>
      </c>
      <c r="P74" s="417">
        <v>0</v>
      </c>
      <c r="Q74" s="417">
        <v>0</v>
      </c>
      <c r="R74" s="416">
        <v>4</v>
      </c>
      <c r="S74" s="416">
        <v>28</v>
      </c>
      <c r="T74" s="416">
        <v>78</v>
      </c>
      <c r="U74" s="416">
        <v>140</v>
      </c>
      <c r="V74" s="416">
        <v>73</v>
      </c>
      <c r="W74" s="416">
        <v>110</v>
      </c>
    </row>
    <row r="75" spans="1:23" ht="19.5" thickBot="1">
      <c r="O75" s="549">
        <v>0</v>
      </c>
      <c r="P75" s="549">
        <v>0</v>
      </c>
      <c r="Q75" s="549">
        <v>0</v>
      </c>
      <c r="R75" s="550">
        <v>0</v>
      </c>
      <c r="S75" s="550">
        <v>0</v>
      </c>
      <c r="T75" s="550">
        <v>4</v>
      </c>
      <c r="U75" s="550">
        <v>9</v>
      </c>
      <c r="V75" s="550">
        <v>14</v>
      </c>
      <c r="W75" s="550">
        <v>25</v>
      </c>
    </row>
    <row r="76" spans="1:23">
      <c r="O76" s="417">
        <v>0</v>
      </c>
      <c r="P76" s="417">
        <v>0</v>
      </c>
      <c r="Q76" s="417">
        <v>8</v>
      </c>
      <c r="R76" s="416">
        <v>24</v>
      </c>
      <c r="S76" s="416">
        <v>50</v>
      </c>
      <c r="T76" s="416">
        <v>80</v>
      </c>
      <c r="U76" s="416">
        <v>52</v>
      </c>
      <c r="V76" s="416">
        <v>21</v>
      </c>
      <c r="W76" s="416">
        <v>22</v>
      </c>
    </row>
    <row r="77" spans="1:23">
      <c r="O77" s="417">
        <v>0</v>
      </c>
      <c r="P77" s="417">
        <v>1</v>
      </c>
      <c r="Q77" s="417">
        <v>7</v>
      </c>
      <c r="R77" s="416">
        <v>7</v>
      </c>
      <c r="S77" s="416">
        <v>8</v>
      </c>
      <c r="T77" s="416">
        <v>15</v>
      </c>
      <c r="U77" s="416">
        <v>1</v>
      </c>
      <c r="V77" s="416">
        <v>3</v>
      </c>
      <c r="W77" s="416">
        <v>1</v>
      </c>
    </row>
    <row r="78" spans="1:23">
      <c r="O78" s="417">
        <v>0</v>
      </c>
      <c r="P78" s="417">
        <v>0</v>
      </c>
      <c r="Q78" s="417">
        <v>0</v>
      </c>
      <c r="R78" s="416">
        <v>0</v>
      </c>
      <c r="S78" s="416">
        <v>0</v>
      </c>
      <c r="T78" s="416">
        <v>0</v>
      </c>
      <c r="U78" s="416">
        <v>1</v>
      </c>
      <c r="V78" s="416">
        <v>0</v>
      </c>
      <c r="W78" s="416">
        <v>0</v>
      </c>
    </row>
    <row r="79" spans="1:23">
      <c r="O79" s="417">
        <v>0</v>
      </c>
      <c r="P79" s="417">
        <v>1</v>
      </c>
      <c r="Q79" s="417">
        <v>3</v>
      </c>
      <c r="R79" s="416">
        <v>7</v>
      </c>
      <c r="S79" s="416">
        <v>4</v>
      </c>
      <c r="T79" s="416">
        <v>3</v>
      </c>
      <c r="U79" s="416">
        <v>1</v>
      </c>
      <c r="V79" s="416">
        <v>0</v>
      </c>
      <c r="W79" s="416">
        <v>0</v>
      </c>
    </row>
    <row r="80" spans="1:23" ht="19.5" thickBot="1">
      <c r="O80" s="549">
        <v>0</v>
      </c>
      <c r="P80" s="549">
        <v>0</v>
      </c>
      <c r="Q80" s="549">
        <v>0</v>
      </c>
      <c r="R80" s="550">
        <v>1</v>
      </c>
      <c r="S80" s="550">
        <v>2</v>
      </c>
      <c r="T80" s="550">
        <v>1</v>
      </c>
      <c r="U80" s="550">
        <v>1</v>
      </c>
      <c r="V80" s="550">
        <v>1</v>
      </c>
      <c r="W80" s="550">
        <v>0</v>
      </c>
    </row>
    <row r="81" spans="15:23">
      <c r="O81" s="417">
        <v>0</v>
      </c>
      <c r="P81" s="417">
        <v>0</v>
      </c>
      <c r="Q81" s="417">
        <v>0</v>
      </c>
      <c r="R81" s="416">
        <v>0</v>
      </c>
      <c r="S81" s="416">
        <v>0</v>
      </c>
      <c r="T81" s="416">
        <v>0</v>
      </c>
      <c r="U81" s="416">
        <v>0</v>
      </c>
      <c r="V81" s="416">
        <v>0</v>
      </c>
      <c r="W81" s="416">
        <v>0</v>
      </c>
    </row>
    <row r="82" spans="15:23">
      <c r="O82" s="417">
        <v>0</v>
      </c>
      <c r="P82" s="417">
        <v>0</v>
      </c>
      <c r="Q82" s="417">
        <v>0</v>
      </c>
      <c r="R82" s="416">
        <v>3</v>
      </c>
      <c r="S82" s="416">
        <v>5</v>
      </c>
      <c r="T82" s="416">
        <v>11</v>
      </c>
      <c r="U82" s="416">
        <v>6</v>
      </c>
      <c r="V82" s="416">
        <v>2</v>
      </c>
      <c r="W82" s="416">
        <v>3</v>
      </c>
    </row>
    <row r="83" spans="15:23">
      <c r="O83" s="417">
        <v>0</v>
      </c>
      <c r="P83" s="417">
        <v>4</v>
      </c>
      <c r="Q83" s="417">
        <v>29</v>
      </c>
      <c r="R83" s="416">
        <v>38</v>
      </c>
      <c r="S83" s="416">
        <v>43</v>
      </c>
      <c r="T83" s="416">
        <v>52</v>
      </c>
      <c r="U83" s="416">
        <v>36</v>
      </c>
      <c r="V83" s="416">
        <v>21</v>
      </c>
      <c r="W83" s="416">
        <v>20</v>
      </c>
    </row>
    <row r="84" spans="15:23">
      <c r="O84" s="417">
        <v>0</v>
      </c>
      <c r="P84" s="417">
        <v>0</v>
      </c>
      <c r="Q84" s="417">
        <v>2</v>
      </c>
      <c r="R84" s="416">
        <v>2</v>
      </c>
      <c r="S84" s="416">
        <v>1</v>
      </c>
      <c r="T84" s="416">
        <v>1</v>
      </c>
      <c r="U84" s="416">
        <v>1</v>
      </c>
      <c r="V84" s="416">
        <v>0</v>
      </c>
      <c r="W84" s="416">
        <v>0</v>
      </c>
    </row>
    <row r="85" spans="15:23" ht="19.5" thickBot="1">
      <c r="O85" s="549">
        <v>0</v>
      </c>
      <c r="P85" s="549">
        <v>0</v>
      </c>
      <c r="Q85" s="549">
        <v>0</v>
      </c>
      <c r="R85" s="550">
        <v>0</v>
      </c>
      <c r="S85" s="550">
        <v>0</v>
      </c>
      <c r="T85" s="550">
        <v>1</v>
      </c>
      <c r="U85" s="550">
        <v>0</v>
      </c>
      <c r="V85" s="550">
        <v>0</v>
      </c>
      <c r="W85" s="550">
        <v>0</v>
      </c>
    </row>
    <row r="86" spans="15:23">
      <c r="O86" s="417">
        <v>0</v>
      </c>
      <c r="P86" s="417">
        <v>0</v>
      </c>
      <c r="Q86" s="417">
        <v>3</v>
      </c>
      <c r="R86" s="416">
        <v>0</v>
      </c>
      <c r="S86" s="416">
        <v>3</v>
      </c>
      <c r="T86" s="416">
        <v>1</v>
      </c>
      <c r="U86" s="416">
        <v>0</v>
      </c>
      <c r="V86" s="416">
        <v>0</v>
      </c>
      <c r="W86" s="416">
        <v>0</v>
      </c>
    </row>
    <row r="87" spans="15:23">
      <c r="O87" s="417">
        <v>0</v>
      </c>
      <c r="P87" s="417">
        <v>0</v>
      </c>
      <c r="Q87" s="417">
        <v>0</v>
      </c>
      <c r="R87" s="416">
        <v>0</v>
      </c>
      <c r="S87" s="416">
        <v>0</v>
      </c>
      <c r="T87" s="416">
        <v>0</v>
      </c>
      <c r="U87" s="416">
        <v>0</v>
      </c>
      <c r="V87" s="416">
        <v>0</v>
      </c>
      <c r="W87" s="416">
        <v>0</v>
      </c>
    </row>
    <row r="88" spans="15:23">
      <c r="O88" s="417">
        <v>0</v>
      </c>
      <c r="P88" s="417">
        <v>1</v>
      </c>
      <c r="Q88" s="417">
        <v>1</v>
      </c>
      <c r="R88" s="416">
        <v>0</v>
      </c>
      <c r="S88" s="416">
        <v>2</v>
      </c>
      <c r="T88" s="416">
        <v>3</v>
      </c>
      <c r="U88" s="416">
        <v>2</v>
      </c>
      <c r="V88" s="416">
        <v>0</v>
      </c>
      <c r="W88" s="416">
        <v>1</v>
      </c>
    </row>
    <row r="89" spans="15:23">
      <c r="O89" s="417">
        <v>0</v>
      </c>
      <c r="P89" s="417">
        <v>1</v>
      </c>
      <c r="Q89" s="417">
        <v>0</v>
      </c>
      <c r="R89" s="416">
        <v>3</v>
      </c>
      <c r="S89" s="416">
        <v>14</v>
      </c>
      <c r="T89" s="416">
        <v>27</v>
      </c>
      <c r="U89" s="416">
        <v>67</v>
      </c>
      <c r="V89" s="416">
        <v>20</v>
      </c>
      <c r="W89" s="416">
        <v>30</v>
      </c>
    </row>
    <row r="90" spans="15:23" ht="19.5" thickBot="1">
      <c r="O90" s="549">
        <v>0</v>
      </c>
      <c r="P90" s="549">
        <v>0</v>
      </c>
      <c r="Q90" s="549">
        <v>0</v>
      </c>
      <c r="R90" s="550">
        <v>0</v>
      </c>
      <c r="S90" s="550">
        <v>1</v>
      </c>
      <c r="T90" s="550">
        <v>8</v>
      </c>
      <c r="U90" s="550">
        <v>30</v>
      </c>
      <c r="V90" s="550">
        <v>47</v>
      </c>
      <c r="W90" s="550">
        <v>95</v>
      </c>
    </row>
    <row r="91" spans="15:23">
      <c r="O91" s="417">
        <v>0</v>
      </c>
      <c r="P91" s="417">
        <v>0</v>
      </c>
      <c r="Q91" s="417">
        <v>2</v>
      </c>
      <c r="R91" s="416">
        <v>9</v>
      </c>
      <c r="S91" s="416">
        <v>6</v>
      </c>
      <c r="T91" s="416">
        <v>11</v>
      </c>
      <c r="U91" s="416">
        <v>18</v>
      </c>
      <c r="V91" s="416">
        <v>12</v>
      </c>
      <c r="W91" s="416">
        <v>17</v>
      </c>
    </row>
    <row r="92" spans="15:23">
      <c r="O92" s="417">
        <v>0</v>
      </c>
      <c r="P92" s="417">
        <v>0</v>
      </c>
      <c r="Q92" s="417">
        <v>0</v>
      </c>
      <c r="R92" s="416">
        <v>0</v>
      </c>
      <c r="S92" s="416">
        <v>0</v>
      </c>
      <c r="T92" s="416">
        <v>0</v>
      </c>
      <c r="U92" s="416">
        <v>0</v>
      </c>
      <c r="V92" s="416">
        <v>0</v>
      </c>
      <c r="W92" s="416">
        <v>0</v>
      </c>
    </row>
    <row r="93" spans="15:23">
      <c r="O93" s="417">
        <v>0</v>
      </c>
      <c r="P93" s="417">
        <v>0</v>
      </c>
      <c r="Q93" s="417">
        <v>1</v>
      </c>
      <c r="R93" s="416">
        <v>0</v>
      </c>
      <c r="S93" s="416">
        <v>3</v>
      </c>
      <c r="T93" s="416">
        <v>11</v>
      </c>
      <c r="U93" s="416">
        <v>14</v>
      </c>
      <c r="V93" s="416">
        <v>3</v>
      </c>
      <c r="W93" s="416">
        <v>11</v>
      </c>
    </row>
    <row r="94" spans="15:23">
      <c r="O94" s="417">
        <v>0</v>
      </c>
      <c r="P94" s="417">
        <v>0</v>
      </c>
      <c r="Q94" s="417">
        <v>0</v>
      </c>
      <c r="R94" s="416">
        <v>2</v>
      </c>
      <c r="S94" s="416">
        <v>2</v>
      </c>
      <c r="T94" s="416">
        <v>2</v>
      </c>
      <c r="U94" s="416">
        <v>1</v>
      </c>
      <c r="V94" s="416">
        <v>0</v>
      </c>
      <c r="W94" s="416">
        <v>0</v>
      </c>
    </row>
    <row r="95" spans="15:23" ht="19.5" thickBot="1">
      <c r="O95" s="549">
        <v>0</v>
      </c>
      <c r="P95" s="549">
        <v>1</v>
      </c>
      <c r="Q95" s="549">
        <v>5</v>
      </c>
      <c r="R95" s="550">
        <v>11</v>
      </c>
      <c r="S95" s="550">
        <v>26</v>
      </c>
      <c r="T95" s="550">
        <v>64</v>
      </c>
      <c r="U95" s="550">
        <v>83</v>
      </c>
      <c r="V95" s="550">
        <v>64</v>
      </c>
      <c r="W95" s="550">
        <v>140</v>
      </c>
    </row>
    <row r="96" spans="15:23">
      <c r="O96" s="417">
        <v>0</v>
      </c>
      <c r="P96" s="417">
        <v>0</v>
      </c>
      <c r="Q96" s="417">
        <v>1</v>
      </c>
      <c r="R96" s="416">
        <v>0</v>
      </c>
      <c r="S96" s="416">
        <v>1</v>
      </c>
      <c r="T96" s="416">
        <v>1</v>
      </c>
      <c r="U96" s="416">
        <v>1</v>
      </c>
      <c r="V96" s="416">
        <v>0</v>
      </c>
      <c r="W96" s="416">
        <v>1</v>
      </c>
    </row>
    <row r="97" spans="15:23">
      <c r="O97" s="417">
        <v>0</v>
      </c>
      <c r="P97" s="417">
        <v>0</v>
      </c>
      <c r="Q97" s="417">
        <v>2</v>
      </c>
      <c r="R97" s="416">
        <v>1</v>
      </c>
      <c r="S97" s="416">
        <v>0</v>
      </c>
      <c r="T97" s="416">
        <v>1</v>
      </c>
      <c r="U97" s="416">
        <v>1</v>
      </c>
      <c r="V97" s="416">
        <v>0</v>
      </c>
      <c r="W97" s="416">
        <v>1</v>
      </c>
    </row>
    <row r="98" spans="15:23">
      <c r="O98" s="417">
        <v>0</v>
      </c>
      <c r="P98" s="417">
        <v>0</v>
      </c>
      <c r="Q98" s="417">
        <v>0</v>
      </c>
      <c r="R98" s="416">
        <v>4</v>
      </c>
      <c r="S98" s="416">
        <v>33</v>
      </c>
      <c r="T98" s="416">
        <v>88</v>
      </c>
      <c r="U98" s="416">
        <v>124</v>
      </c>
      <c r="V98" s="416">
        <v>52</v>
      </c>
      <c r="W98" s="416">
        <v>82</v>
      </c>
    </row>
    <row r="99" spans="15:23">
      <c r="O99" s="551">
        <v>0</v>
      </c>
      <c r="P99" s="551">
        <v>0</v>
      </c>
      <c r="Q99" s="551">
        <v>0</v>
      </c>
      <c r="R99" s="552">
        <v>1</v>
      </c>
      <c r="S99" s="552">
        <v>1</v>
      </c>
      <c r="T99" s="552">
        <v>2</v>
      </c>
      <c r="U99" s="552">
        <v>3</v>
      </c>
      <c r="V99" s="552">
        <v>3</v>
      </c>
      <c r="W99" s="552">
        <v>2</v>
      </c>
    </row>
    <row r="100" spans="15:23" ht="19.5" thickBot="1">
      <c r="O100" s="551">
        <v>0</v>
      </c>
      <c r="P100" s="551">
        <v>0</v>
      </c>
      <c r="Q100" s="551">
        <v>0</v>
      </c>
      <c r="R100" s="552">
        <v>6</v>
      </c>
      <c r="S100" s="552">
        <v>5</v>
      </c>
      <c r="T100" s="552">
        <v>17</v>
      </c>
      <c r="U100" s="552">
        <v>17</v>
      </c>
      <c r="V100" s="552">
        <v>14</v>
      </c>
      <c r="W100" s="552">
        <v>15</v>
      </c>
    </row>
    <row r="101" spans="15:23">
      <c r="O101" s="553">
        <v>0</v>
      </c>
      <c r="P101" s="553">
        <v>11</v>
      </c>
      <c r="Q101" s="553">
        <v>111</v>
      </c>
      <c r="R101" s="554">
        <v>117</v>
      </c>
      <c r="S101" s="554">
        <v>111</v>
      </c>
      <c r="T101" s="554">
        <v>118</v>
      </c>
      <c r="U101" s="554">
        <v>63</v>
      </c>
      <c r="V101" s="554">
        <v>16</v>
      </c>
      <c r="W101" s="554">
        <v>13</v>
      </c>
    </row>
    <row r="102" spans="15:23">
      <c r="O102" s="417">
        <v>0</v>
      </c>
      <c r="P102" s="417">
        <v>16</v>
      </c>
      <c r="Q102" s="417">
        <v>110</v>
      </c>
      <c r="R102" s="416">
        <v>175</v>
      </c>
      <c r="S102" s="416">
        <v>193</v>
      </c>
      <c r="T102" s="416">
        <v>231</v>
      </c>
      <c r="U102" s="416">
        <v>218</v>
      </c>
      <c r="V102" s="416">
        <v>90</v>
      </c>
      <c r="W102" s="416">
        <v>101</v>
      </c>
    </row>
    <row r="103" spans="15:23">
      <c r="O103" s="417">
        <v>0</v>
      </c>
      <c r="P103" s="417">
        <v>2</v>
      </c>
      <c r="Q103" s="417">
        <v>0</v>
      </c>
      <c r="R103" s="416">
        <v>3</v>
      </c>
      <c r="S103" s="416">
        <v>4</v>
      </c>
      <c r="T103" s="416">
        <v>7</v>
      </c>
      <c r="U103" s="416">
        <v>1</v>
      </c>
      <c r="V103" s="416">
        <v>1</v>
      </c>
      <c r="W103" s="416">
        <v>1</v>
      </c>
    </row>
    <row r="104" spans="15:23">
      <c r="O104" s="417">
        <v>0</v>
      </c>
      <c r="P104" s="417">
        <v>0</v>
      </c>
      <c r="Q104" s="417">
        <v>0</v>
      </c>
      <c r="R104" s="416">
        <v>0</v>
      </c>
      <c r="S104" s="416">
        <v>0</v>
      </c>
      <c r="T104" s="416">
        <v>1</v>
      </c>
      <c r="U104" s="416">
        <v>0</v>
      </c>
      <c r="V104" s="416">
        <v>0</v>
      </c>
      <c r="W104" s="416">
        <v>0</v>
      </c>
    </row>
    <row r="105" spans="15:23" ht="19.5" thickBot="1">
      <c r="O105" s="549">
        <v>0</v>
      </c>
      <c r="P105" s="549">
        <v>0</v>
      </c>
      <c r="Q105" s="549">
        <v>0</v>
      </c>
      <c r="R105" s="550">
        <v>0</v>
      </c>
      <c r="S105" s="550">
        <v>0</v>
      </c>
      <c r="T105" s="550">
        <v>0</v>
      </c>
      <c r="U105" s="550">
        <v>0</v>
      </c>
      <c r="V105" s="550">
        <v>0</v>
      </c>
      <c r="W105" s="550">
        <v>0</v>
      </c>
    </row>
    <row r="106" spans="15:23">
      <c r="O106" s="417">
        <v>0</v>
      </c>
      <c r="P106" s="417">
        <v>0</v>
      </c>
      <c r="Q106" s="417">
        <v>0</v>
      </c>
      <c r="R106" s="416">
        <v>0</v>
      </c>
      <c r="S106" s="416">
        <v>0</v>
      </c>
      <c r="T106" s="416">
        <v>0</v>
      </c>
      <c r="U106" s="416">
        <v>0</v>
      </c>
      <c r="V106" s="416">
        <v>0</v>
      </c>
      <c r="W106" s="416">
        <v>0</v>
      </c>
    </row>
    <row r="107" spans="15:23">
      <c r="O107" s="417">
        <v>0</v>
      </c>
      <c r="P107" s="417">
        <v>0</v>
      </c>
      <c r="Q107" s="417">
        <v>1</v>
      </c>
      <c r="R107" s="416">
        <v>0</v>
      </c>
      <c r="S107" s="416">
        <v>0</v>
      </c>
      <c r="T107" s="416">
        <v>0</v>
      </c>
      <c r="U107" s="416">
        <v>0</v>
      </c>
      <c r="V107" s="416">
        <v>0</v>
      </c>
      <c r="W107" s="416">
        <v>0</v>
      </c>
    </row>
    <row r="108" spans="15:23">
      <c r="O108" s="417">
        <v>0</v>
      </c>
      <c r="P108" s="417">
        <v>0</v>
      </c>
      <c r="Q108" s="417">
        <v>0</v>
      </c>
      <c r="R108" s="416">
        <v>0</v>
      </c>
      <c r="S108" s="416">
        <v>0</v>
      </c>
      <c r="T108" s="416">
        <v>0</v>
      </c>
      <c r="U108" s="416">
        <v>0</v>
      </c>
      <c r="V108" s="416">
        <v>0</v>
      </c>
      <c r="W108" s="416">
        <v>0</v>
      </c>
    </row>
    <row r="109" spans="15:23">
      <c r="O109" s="417">
        <v>0</v>
      </c>
      <c r="P109" s="417">
        <v>0</v>
      </c>
      <c r="Q109" s="417">
        <v>1</v>
      </c>
      <c r="R109" s="416">
        <v>0</v>
      </c>
      <c r="S109" s="416">
        <v>0</v>
      </c>
      <c r="T109" s="416">
        <v>0</v>
      </c>
      <c r="U109" s="416">
        <v>0</v>
      </c>
      <c r="V109" s="416">
        <v>0</v>
      </c>
      <c r="W109" s="416">
        <v>0</v>
      </c>
    </row>
    <row r="110" spans="15:23" ht="19.5" thickBot="1">
      <c r="O110" s="549">
        <v>0</v>
      </c>
      <c r="P110" s="549">
        <v>0</v>
      </c>
      <c r="Q110" s="549">
        <v>0</v>
      </c>
      <c r="R110" s="550">
        <v>0</v>
      </c>
      <c r="S110" s="550">
        <v>0</v>
      </c>
      <c r="T110" s="550">
        <v>0</v>
      </c>
      <c r="U110" s="550">
        <v>0</v>
      </c>
      <c r="V110" s="550">
        <v>0</v>
      </c>
      <c r="W110" s="550">
        <v>0</v>
      </c>
    </row>
    <row r="111" spans="15:23">
      <c r="O111" s="417">
        <v>0</v>
      </c>
      <c r="P111" s="417">
        <v>0</v>
      </c>
      <c r="Q111" s="417">
        <v>0</v>
      </c>
      <c r="R111" s="416">
        <v>1</v>
      </c>
      <c r="S111" s="416">
        <v>0</v>
      </c>
      <c r="T111" s="416">
        <v>0</v>
      </c>
      <c r="U111" s="416">
        <v>0</v>
      </c>
      <c r="V111" s="416">
        <v>0</v>
      </c>
      <c r="W111" s="416">
        <v>0</v>
      </c>
    </row>
    <row r="112" spans="15:23">
      <c r="O112" s="417">
        <v>0</v>
      </c>
      <c r="P112" s="417">
        <v>0</v>
      </c>
      <c r="Q112" s="417">
        <v>10</v>
      </c>
      <c r="R112" s="416">
        <v>3</v>
      </c>
      <c r="S112" s="416">
        <v>0</v>
      </c>
      <c r="T112" s="416">
        <v>0</v>
      </c>
      <c r="U112" s="416">
        <v>0</v>
      </c>
      <c r="V112" s="416">
        <v>0</v>
      </c>
      <c r="W112" s="416">
        <v>0</v>
      </c>
    </row>
    <row r="113" spans="15:23">
      <c r="O113" s="417">
        <v>0</v>
      </c>
      <c r="P113" s="417">
        <v>0</v>
      </c>
      <c r="Q113" s="417">
        <v>0</v>
      </c>
      <c r="R113" s="416">
        <v>0</v>
      </c>
      <c r="S113" s="416">
        <v>0</v>
      </c>
      <c r="T113" s="416">
        <v>0</v>
      </c>
      <c r="U113" s="416">
        <v>0</v>
      </c>
      <c r="V113" s="416">
        <v>0</v>
      </c>
      <c r="W113" s="416">
        <v>0</v>
      </c>
    </row>
    <row r="114" spans="15:23">
      <c r="O114" s="417">
        <v>0</v>
      </c>
      <c r="P114" s="417">
        <v>0</v>
      </c>
      <c r="Q114" s="417">
        <v>0</v>
      </c>
      <c r="R114" s="416">
        <v>0</v>
      </c>
      <c r="S114" s="416">
        <v>0</v>
      </c>
      <c r="T114" s="416">
        <v>0</v>
      </c>
      <c r="U114" s="416">
        <v>0</v>
      </c>
      <c r="V114" s="416">
        <v>0</v>
      </c>
      <c r="W114" s="416">
        <v>0</v>
      </c>
    </row>
    <row r="115" spans="15:23" ht="19.5" thickBot="1">
      <c r="O115" s="549">
        <v>0</v>
      </c>
      <c r="P115" s="549">
        <v>0</v>
      </c>
      <c r="Q115" s="549">
        <v>1</v>
      </c>
      <c r="R115" s="550">
        <v>0</v>
      </c>
      <c r="S115" s="550">
        <v>0</v>
      </c>
      <c r="T115" s="550">
        <v>0</v>
      </c>
      <c r="U115" s="550">
        <v>0</v>
      </c>
      <c r="V115" s="550">
        <v>0</v>
      </c>
      <c r="W115" s="550">
        <v>0</v>
      </c>
    </row>
    <row r="116" spans="15:23">
      <c r="O116" s="417">
        <v>0</v>
      </c>
      <c r="P116" s="417">
        <v>0</v>
      </c>
      <c r="Q116" s="417">
        <v>2</v>
      </c>
      <c r="R116" s="416">
        <v>0</v>
      </c>
      <c r="S116" s="416">
        <v>1</v>
      </c>
      <c r="T116" s="416">
        <v>1</v>
      </c>
      <c r="U116" s="416">
        <v>0</v>
      </c>
      <c r="V116" s="416">
        <v>0</v>
      </c>
      <c r="W116" s="416">
        <v>0</v>
      </c>
    </row>
    <row r="117" spans="15:23">
      <c r="O117" s="417">
        <v>0</v>
      </c>
      <c r="P117" s="417">
        <v>0</v>
      </c>
      <c r="Q117" s="417">
        <v>0</v>
      </c>
      <c r="R117" s="416">
        <v>0</v>
      </c>
      <c r="S117" s="416">
        <v>0</v>
      </c>
      <c r="T117" s="416">
        <v>0</v>
      </c>
      <c r="U117" s="416">
        <v>0</v>
      </c>
      <c r="V117" s="416">
        <v>0</v>
      </c>
      <c r="W117" s="416">
        <v>0</v>
      </c>
    </row>
    <row r="118" spans="15:23">
      <c r="O118" s="417">
        <v>0</v>
      </c>
      <c r="P118" s="417">
        <v>3</v>
      </c>
      <c r="Q118" s="417">
        <v>21</v>
      </c>
      <c r="R118" s="416">
        <v>20</v>
      </c>
      <c r="S118" s="416">
        <v>14</v>
      </c>
      <c r="T118" s="416">
        <v>35</v>
      </c>
      <c r="U118" s="416">
        <v>19</v>
      </c>
      <c r="V118" s="416">
        <v>4</v>
      </c>
      <c r="W118" s="416">
        <v>4</v>
      </c>
    </row>
    <row r="119" spans="15:23">
      <c r="O119" s="417">
        <v>0</v>
      </c>
      <c r="P119" s="417">
        <v>0</v>
      </c>
      <c r="Q119" s="417">
        <v>1</v>
      </c>
      <c r="R119" s="416">
        <v>0</v>
      </c>
      <c r="S119" s="416">
        <v>1</v>
      </c>
      <c r="T119" s="416">
        <v>1</v>
      </c>
      <c r="U119" s="416">
        <v>0</v>
      </c>
      <c r="V119" s="416">
        <v>0</v>
      </c>
      <c r="W119" s="416">
        <v>0</v>
      </c>
    </row>
    <row r="120" spans="15:23" ht="19.5" thickBot="1">
      <c r="O120" s="549">
        <v>0</v>
      </c>
      <c r="P120" s="549">
        <v>1</v>
      </c>
      <c r="Q120" s="549">
        <v>1</v>
      </c>
      <c r="R120" s="550">
        <v>1</v>
      </c>
      <c r="S120" s="550">
        <v>4</v>
      </c>
      <c r="T120" s="550">
        <v>1</v>
      </c>
      <c r="U120" s="550">
        <v>2</v>
      </c>
      <c r="V120" s="550">
        <v>0</v>
      </c>
      <c r="W120" s="550">
        <v>0</v>
      </c>
    </row>
    <row r="121" spans="15:23">
      <c r="O121" s="417">
        <v>0</v>
      </c>
      <c r="P121" s="417">
        <v>0</v>
      </c>
      <c r="Q121" s="417">
        <v>0</v>
      </c>
      <c r="R121" s="416">
        <v>1</v>
      </c>
      <c r="S121" s="416">
        <v>0</v>
      </c>
      <c r="T121" s="416">
        <v>0</v>
      </c>
      <c r="U121" s="416">
        <v>0</v>
      </c>
      <c r="V121" s="416">
        <v>0</v>
      </c>
      <c r="W121" s="416">
        <v>0</v>
      </c>
    </row>
    <row r="122" spans="15:23">
      <c r="O122" s="417">
        <v>0</v>
      </c>
      <c r="P122" s="417">
        <v>1</v>
      </c>
      <c r="Q122" s="417">
        <v>1</v>
      </c>
      <c r="R122" s="416">
        <v>0</v>
      </c>
      <c r="S122" s="416">
        <v>3</v>
      </c>
      <c r="T122" s="416">
        <v>2</v>
      </c>
      <c r="U122" s="416">
        <v>0</v>
      </c>
      <c r="V122" s="416">
        <v>2</v>
      </c>
      <c r="W122" s="416">
        <v>1</v>
      </c>
    </row>
    <row r="123" spans="15:23">
      <c r="O123" s="417">
        <v>0</v>
      </c>
      <c r="P123" s="417">
        <v>0</v>
      </c>
      <c r="Q123" s="417">
        <v>5</v>
      </c>
      <c r="R123" s="416">
        <v>0</v>
      </c>
      <c r="S123" s="416">
        <v>0</v>
      </c>
      <c r="T123" s="416">
        <v>1</v>
      </c>
      <c r="U123" s="416">
        <v>0</v>
      </c>
      <c r="V123" s="416">
        <v>0</v>
      </c>
      <c r="W123" s="416">
        <v>0</v>
      </c>
    </row>
    <row r="124" spans="15:23">
      <c r="O124" s="417">
        <v>0</v>
      </c>
      <c r="P124" s="417">
        <v>0</v>
      </c>
      <c r="Q124" s="417">
        <v>0</v>
      </c>
      <c r="R124" s="416">
        <v>0</v>
      </c>
      <c r="S124" s="416">
        <v>0</v>
      </c>
      <c r="T124" s="416">
        <v>0</v>
      </c>
      <c r="U124" s="416">
        <v>0</v>
      </c>
      <c r="V124" s="416">
        <v>0</v>
      </c>
      <c r="W124" s="416">
        <v>0</v>
      </c>
    </row>
    <row r="125" spans="15:23" ht="19.5" thickBot="1">
      <c r="O125" s="549">
        <v>0</v>
      </c>
      <c r="P125" s="549">
        <v>0</v>
      </c>
      <c r="Q125" s="549">
        <v>3</v>
      </c>
      <c r="R125" s="550">
        <v>1</v>
      </c>
      <c r="S125" s="550">
        <v>0</v>
      </c>
      <c r="T125" s="550">
        <v>0</v>
      </c>
      <c r="U125" s="550">
        <v>0</v>
      </c>
      <c r="V125" s="550">
        <v>0</v>
      </c>
      <c r="W125" s="550">
        <v>0</v>
      </c>
    </row>
    <row r="126" spans="15:23">
      <c r="O126" s="417">
        <v>0</v>
      </c>
      <c r="P126" s="417">
        <v>0</v>
      </c>
      <c r="Q126" s="417">
        <v>0</v>
      </c>
      <c r="R126" s="416">
        <v>0</v>
      </c>
      <c r="S126" s="416">
        <v>0</v>
      </c>
      <c r="T126" s="416">
        <v>0</v>
      </c>
      <c r="U126" s="416">
        <v>0</v>
      </c>
      <c r="V126" s="416">
        <v>0</v>
      </c>
      <c r="W126" s="416">
        <v>0</v>
      </c>
    </row>
    <row r="127" spans="15:23">
      <c r="O127" s="417">
        <v>0</v>
      </c>
      <c r="P127" s="417">
        <v>0</v>
      </c>
      <c r="Q127" s="417">
        <v>0</v>
      </c>
      <c r="R127" s="416">
        <v>0</v>
      </c>
      <c r="S127" s="416">
        <v>0</v>
      </c>
      <c r="T127" s="416">
        <v>0</v>
      </c>
      <c r="U127" s="416">
        <v>0</v>
      </c>
      <c r="V127" s="416">
        <v>0</v>
      </c>
      <c r="W127" s="416">
        <v>0</v>
      </c>
    </row>
    <row r="128" spans="15:23">
      <c r="O128" s="417">
        <v>0</v>
      </c>
      <c r="P128" s="417">
        <v>0</v>
      </c>
      <c r="Q128" s="417">
        <v>0</v>
      </c>
      <c r="R128" s="416">
        <v>1</v>
      </c>
      <c r="S128" s="416">
        <v>1</v>
      </c>
      <c r="T128" s="416">
        <v>0</v>
      </c>
      <c r="U128" s="416">
        <v>1</v>
      </c>
      <c r="V128" s="416">
        <v>0</v>
      </c>
      <c r="W128" s="416">
        <v>0</v>
      </c>
    </row>
    <row r="129" spans="15:23">
      <c r="O129" s="417">
        <v>0</v>
      </c>
      <c r="P129" s="417">
        <v>0</v>
      </c>
      <c r="Q129" s="417">
        <v>0</v>
      </c>
      <c r="R129" s="416">
        <v>0</v>
      </c>
      <c r="S129" s="416">
        <v>3</v>
      </c>
      <c r="T129" s="416">
        <v>6</v>
      </c>
      <c r="U129" s="416">
        <v>6</v>
      </c>
      <c r="V129" s="416">
        <v>2</v>
      </c>
      <c r="W129" s="416">
        <v>4</v>
      </c>
    </row>
    <row r="130" spans="15:23" ht="19.5" thickBot="1">
      <c r="O130" s="549">
        <v>0</v>
      </c>
      <c r="P130" s="549">
        <v>0</v>
      </c>
      <c r="Q130" s="549">
        <v>0</v>
      </c>
      <c r="R130" s="550">
        <v>0</v>
      </c>
      <c r="S130" s="550">
        <v>0</v>
      </c>
      <c r="T130" s="550">
        <v>0</v>
      </c>
      <c r="U130" s="550">
        <v>0</v>
      </c>
      <c r="V130" s="550">
        <v>0</v>
      </c>
      <c r="W130" s="550">
        <v>0</v>
      </c>
    </row>
    <row r="131" spans="15:23">
      <c r="O131" s="417">
        <v>0</v>
      </c>
      <c r="P131" s="417">
        <v>0</v>
      </c>
      <c r="Q131" s="417">
        <v>0</v>
      </c>
      <c r="R131" s="416">
        <v>0</v>
      </c>
      <c r="S131" s="416">
        <v>0</v>
      </c>
      <c r="T131" s="416">
        <v>0</v>
      </c>
      <c r="U131" s="416">
        <v>0</v>
      </c>
      <c r="V131" s="416">
        <v>0</v>
      </c>
      <c r="W131" s="416">
        <v>0</v>
      </c>
    </row>
    <row r="132" spans="15:23">
      <c r="O132" s="417">
        <v>0</v>
      </c>
      <c r="P132" s="417">
        <v>0</v>
      </c>
      <c r="Q132" s="417">
        <v>0</v>
      </c>
      <c r="R132" s="416">
        <v>0</v>
      </c>
      <c r="S132" s="416">
        <v>1</v>
      </c>
      <c r="T132" s="416">
        <v>1</v>
      </c>
      <c r="U132" s="416">
        <v>10</v>
      </c>
      <c r="V132" s="416">
        <v>3</v>
      </c>
      <c r="W132" s="416">
        <v>8</v>
      </c>
    </row>
    <row r="133" spans="15:23">
      <c r="O133" s="417">
        <v>0</v>
      </c>
      <c r="P133" s="417">
        <v>0</v>
      </c>
      <c r="Q133" s="417">
        <v>0</v>
      </c>
      <c r="R133" s="416">
        <v>0</v>
      </c>
      <c r="S133" s="416">
        <v>0</v>
      </c>
      <c r="T133" s="416">
        <v>2</v>
      </c>
      <c r="U133" s="416">
        <v>2</v>
      </c>
      <c r="V133" s="416">
        <v>0</v>
      </c>
      <c r="W133" s="416">
        <v>1</v>
      </c>
    </row>
    <row r="134" spans="15:23">
      <c r="O134" s="417">
        <v>0</v>
      </c>
      <c r="P134" s="417">
        <v>0</v>
      </c>
      <c r="Q134" s="417">
        <v>0</v>
      </c>
      <c r="R134" s="416">
        <v>0</v>
      </c>
      <c r="S134" s="416">
        <v>0</v>
      </c>
      <c r="T134" s="416">
        <v>0</v>
      </c>
      <c r="U134" s="416">
        <v>0</v>
      </c>
      <c r="V134" s="416">
        <v>0</v>
      </c>
      <c r="W134" s="416">
        <v>0</v>
      </c>
    </row>
    <row r="135" spans="15:23" ht="19.5" thickBot="1">
      <c r="O135" s="549">
        <v>0</v>
      </c>
      <c r="P135" s="549">
        <v>0</v>
      </c>
      <c r="Q135" s="549">
        <v>0</v>
      </c>
      <c r="R135" s="550">
        <v>0</v>
      </c>
      <c r="S135" s="550">
        <v>0</v>
      </c>
      <c r="T135" s="550">
        <v>0</v>
      </c>
      <c r="U135" s="550">
        <v>0</v>
      </c>
      <c r="V135" s="550">
        <v>0</v>
      </c>
      <c r="W135" s="550">
        <v>0</v>
      </c>
    </row>
    <row r="136" spans="15:23">
      <c r="O136" s="417">
        <v>0</v>
      </c>
      <c r="P136" s="417">
        <v>0</v>
      </c>
      <c r="Q136" s="417">
        <v>1</v>
      </c>
      <c r="R136" s="416">
        <v>0</v>
      </c>
      <c r="S136" s="416">
        <v>0</v>
      </c>
      <c r="T136" s="416">
        <v>0</v>
      </c>
      <c r="U136" s="416">
        <v>0</v>
      </c>
      <c r="V136" s="416">
        <v>0</v>
      </c>
      <c r="W136" s="416">
        <v>1</v>
      </c>
    </row>
    <row r="137" spans="15:23">
      <c r="O137" s="417">
        <v>0</v>
      </c>
      <c r="P137" s="417">
        <v>1</v>
      </c>
      <c r="Q137" s="417">
        <v>0</v>
      </c>
      <c r="R137" s="416">
        <v>0</v>
      </c>
      <c r="S137" s="416">
        <v>0</v>
      </c>
      <c r="T137" s="416">
        <v>0</v>
      </c>
      <c r="U137" s="416">
        <v>0</v>
      </c>
      <c r="V137" s="416">
        <v>0</v>
      </c>
      <c r="W137" s="416">
        <v>0</v>
      </c>
    </row>
    <row r="138" spans="15:23">
      <c r="O138" s="417">
        <v>1</v>
      </c>
      <c r="P138" s="417">
        <v>0</v>
      </c>
      <c r="Q138" s="417">
        <v>0</v>
      </c>
      <c r="R138" s="416">
        <v>0</v>
      </c>
      <c r="S138" s="416">
        <v>0</v>
      </c>
      <c r="T138" s="416">
        <v>0</v>
      </c>
      <c r="U138" s="416">
        <v>0</v>
      </c>
      <c r="V138" s="416">
        <v>0</v>
      </c>
      <c r="W138" s="416">
        <v>0</v>
      </c>
    </row>
    <row r="139" spans="15:23">
      <c r="O139" s="417">
        <v>0</v>
      </c>
      <c r="P139" s="417">
        <v>0</v>
      </c>
      <c r="Q139" s="417">
        <v>0</v>
      </c>
      <c r="R139" s="416">
        <v>0</v>
      </c>
      <c r="S139" s="416">
        <v>0</v>
      </c>
      <c r="T139" s="416">
        <v>0</v>
      </c>
      <c r="U139" s="416">
        <v>0</v>
      </c>
      <c r="V139" s="416">
        <v>0</v>
      </c>
      <c r="W139" s="416">
        <v>0</v>
      </c>
    </row>
    <row r="140" spans="15:23" ht="19.5" thickBot="1">
      <c r="O140" s="549">
        <v>0</v>
      </c>
      <c r="P140" s="549">
        <v>0</v>
      </c>
      <c r="Q140" s="549">
        <v>1</v>
      </c>
      <c r="R140" s="550">
        <v>0</v>
      </c>
      <c r="S140" s="550">
        <v>0</v>
      </c>
      <c r="T140" s="550">
        <v>0</v>
      </c>
      <c r="U140" s="550">
        <v>0</v>
      </c>
      <c r="V140" s="550">
        <v>0</v>
      </c>
      <c r="W140" s="550">
        <v>0</v>
      </c>
    </row>
    <row r="141" spans="15:23">
      <c r="O141" s="417">
        <v>0</v>
      </c>
      <c r="P141" s="417">
        <v>1</v>
      </c>
      <c r="Q141" s="417">
        <v>0</v>
      </c>
      <c r="R141" s="416">
        <v>0</v>
      </c>
      <c r="S141" s="416">
        <v>0</v>
      </c>
      <c r="T141" s="416">
        <v>0</v>
      </c>
      <c r="U141" s="416">
        <v>0</v>
      </c>
      <c r="V141" s="416">
        <v>0</v>
      </c>
      <c r="W141" s="416">
        <v>0</v>
      </c>
    </row>
    <row r="142" spans="15:23">
      <c r="O142" s="417">
        <v>0</v>
      </c>
      <c r="P142" s="417">
        <v>0</v>
      </c>
      <c r="Q142" s="417">
        <v>0</v>
      </c>
      <c r="R142" s="416">
        <v>0</v>
      </c>
      <c r="S142" s="416">
        <v>0</v>
      </c>
      <c r="T142" s="416">
        <v>0</v>
      </c>
      <c r="U142" s="416">
        <v>0</v>
      </c>
      <c r="V142" s="416">
        <v>0</v>
      </c>
      <c r="W142" s="416">
        <v>0</v>
      </c>
    </row>
    <row r="143" spans="15:23">
      <c r="O143" s="417">
        <v>0</v>
      </c>
      <c r="P143" s="417">
        <v>0</v>
      </c>
      <c r="Q143" s="417">
        <v>0</v>
      </c>
      <c r="R143" s="416">
        <v>0</v>
      </c>
      <c r="S143" s="416">
        <v>0</v>
      </c>
      <c r="T143" s="416">
        <v>0</v>
      </c>
      <c r="U143" s="416">
        <v>0</v>
      </c>
      <c r="V143" s="416">
        <v>0</v>
      </c>
      <c r="W143" s="416">
        <v>0</v>
      </c>
    </row>
    <row r="144" spans="15:23">
      <c r="O144" s="551">
        <v>0</v>
      </c>
      <c r="P144" s="551">
        <v>0</v>
      </c>
      <c r="Q144" s="551">
        <v>0</v>
      </c>
      <c r="R144" s="552">
        <v>0</v>
      </c>
      <c r="S144" s="552">
        <v>0</v>
      </c>
      <c r="T144" s="552">
        <v>0</v>
      </c>
      <c r="U144" s="552">
        <v>0</v>
      </c>
      <c r="V144" s="552">
        <v>0</v>
      </c>
      <c r="W144" s="552">
        <v>0</v>
      </c>
    </row>
    <row r="145" spans="15:23" ht="19.5" thickBot="1">
      <c r="O145" s="551">
        <v>0</v>
      </c>
      <c r="P145" s="551">
        <v>0</v>
      </c>
      <c r="Q145" s="551">
        <v>2</v>
      </c>
      <c r="R145" s="552">
        <v>0</v>
      </c>
      <c r="S145" s="552">
        <v>0</v>
      </c>
      <c r="T145" s="552">
        <v>0</v>
      </c>
      <c r="U145" s="552">
        <v>0</v>
      </c>
      <c r="V145" s="552">
        <v>0</v>
      </c>
      <c r="W145" s="552">
        <v>0</v>
      </c>
    </row>
    <row r="146" spans="15:23">
      <c r="O146" s="553">
        <v>0</v>
      </c>
      <c r="P146" s="553">
        <v>0</v>
      </c>
      <c r="Q146" s="553">
        <v>0</v>
      </c>
      <c r="R146" s="554">
        <v>0</v>
      </c>
      <c r="S146" s="554">
        <v>0</v>
      </c>
      <c r="T146" s="554">
        <v>0</v>
      </c>
      <c r="U146" s="554">
        <v>0</v>
      </c>
      <c r="V146" s="554">
        <v>0</v>
      </c>
      <c r="W146" s="554">
        <v>0</v>
      </c>
    </row>
    <row r="147" spans="15:23">
      <c r="O147" s="417">
        <v>0</v>
      </c>
      <c r="P147" s="417">
        <v>0</v>
      </c>
      <c r="Q147" s="417">
        <v>0</v>
      </c>
      <c r="R147" s="416">
        <v>0</v>
      </c>
      <c r="S147" s="416">
        <v>0</v>
      </c>
      <c r="T147" s="416">
        <v>0</v>
      </c>
      <c r="U147" s="416">
        <v>0</v>
      </c>
      <c r="V147" s="416">
        <v>0</v>
      </c>
      <c r="W147" s="416">
        <v>0</v>
      </c>
    </row>
    <row r="148" spans="15:23">
      <c r="O148" s="417">
        <v>0</v>
      </c>
      <c r="P148" s="417">
        <v>0</v>
      </c>
      <c r="Q148" s="417">
        <v>0</v>
      </c>
      <c r="R148" s="416">
        <v>0</v>
      </c>
      <c r="S148" s="416">
        <v>0</v>
      </c>
      <c r="T148" s="416">
        <v>0</v>
      </c>
      <c r="U148" s="416">
        <v>0</v>
      </c>
      <c r="V148" s="416">
        <v>0</v>
      </c>
      <c r="W148" s="416">
        <v>0</v>
      </c>
    </row>
    <row r="149" spans="15:23">
      <c r="O149" s="417">
        <v>0</v>
      </c>
      <c r="P149" s="417">
        <v>0</v>
      </c>
      <c r="Q149" s="417">
        <v>4</v>
      </c>
      <c r="R149" s="416">
        <v>1</v>
      </c>
      <c r="S149" s="416">
        <v>0</v>
      </c>
      <c r="T149" s="416">
        <v>0</v>
      </c>
      <c r="U149" s="416">
        <v>0</v>
      </c>
      <c r="V149" s="416">
        <v>0</v>
      </c>
      <c r="W149" s="416">
        <v>0</v>
      </c>
    </row>
    <row r="150" spans="15:23" ht="19.5" thickBot="1">
      <c r="O150" s="549">
        <v>0</v>
      </c>
      <c r="P150" s="549">
        <v>0</v>
      </c>
      <c r="Q150" s="549">
        <v>7</v>
      </c>
      <c r="R150" s="550">
        <v>0</v>
      </c>
      <c r="S150" s="550">
        <v>0</v>
      </c>
      <c r="T150" s="550">
        <v>0</v>
      </c>
      <c r="U150" s="550">
        <v>0</v>
      </c>
      <c r="V150" s="550">
        <v>0</v>
      </c>
      <c r="W150" s="550">
        <v>0</v>
      </c>
    </row>
    <row r="151" spans="15:23">
      <c r="O151" s="553">
        <v>0</v>
      </c>
      <c r="P151" s="553">
        <v>0</v>
      </c>
      <c r="Q151" s="553">
        <v>0</v>
      </c>
      <c r="R151" s="554">
        <v>0</v>
      </c>
      <c r="S151" s="554">
        <v>0</v>
      </c>
      <c r="T151" s="554">
        <v>0</v>
      </c>
      <c r="U151" s="554">
        <v>0</v>
      </c>
      <c r="V151" s="554">
        <v>0</v>
      </c>
      <c r="W151" s="554">
        <v>0</v>
      </c>
    </row>
    <row r="152" spans="15:23">
      <c r="O152" s="417">
        <v>0</v>
      </c>
      <c r="P152" s="417">
        <v>0</v>
      </c>
      <c r="Q152" s="417">
        <v>0</v>
      </c>
      <c r="R152" s="416">
        <v>0</v>
      </c>
      <c r="S152" s="416">
        <v>0</v>
      </c>
      <c r="T152" s="416">
        <v>0</v>
      </c>
      <c r="U152" s="416">
        <v>0</v>
      </c>
      <c r="V152" s="416">
        <v>0</v>
      </c>
      <c r="W152" s="416">
        <v>0</v>
      </c>
    </row>
    <row r="153" spans="15:23">
      <c r="O153" s="417">
        <v>0</v>
      </c>
      <c r="P153" s="417">
        <v>1</v>
      </c>
      <c r="Q153" s="417">
        <v>0</v>
      </c>
      <c r="R153" s="416">
        <v>0</v>
      </c>
      <c r="S153" s="416">
        <v>0</v>
      </c>
      <c r="T153" s="416">
        <v>0</v>
      </c>
      <c r="U153" s="416">
        <v>0</v>
      </c>
      <c r="V153" s="416">
        <v>0</v>
      </c>
      <c r="W153" s="416">
        <v>0</v>
      </c>
    </row>
    <row r="154" spans="15:23">
      <c r="O154" s="417">
        <v>0</v>
      </c>
      <c r="P154" s="417">
        <v>0</v>
      </c>
      <c r="Q154" s="417">
        <v>0</v>
      </c>
      <c r="R154" s="416">
        <v>0</v>
      </c>
      <c r="S154" s="416">
        <v>0</v>
      </c>
      <c r="T154" s="416">
        <v>0</v>
      </c>
      <c r="U154" s="416">
        <v>0</v>
      </c>
      <c r="V154" s="416">
        <v>0</v>
      </c>
      <c r="W154" s="416">
        <v>0</v>
      </c>
    </row>
    <row r="155" spans="15:23" ht="19.5" thickBot="1">
      <c r="O155" s="549">
        <v>0</v>
      </c>
      <c r="P155" s="549">
        <v>0</v>
      </c>
      <c r="Q155" s="549">
        <v>0</v>
      </c>
      <c r="R155" s="550">
        <v>0</v>
      </c>
      <c r="S155" s="550">
        <v>0</v>
      </c>
      <c r="T155" s="550">
        <v>0</v>
      </c>
      <c r="U155" s="550">
        <v>0</v>
      </c>
      <c r="V155" s="550">
        <v>0</v>
      </c>
      <c r="W155" s="550">
        <v>0</v>
      </c>
    </row>
    <row r="156" spans="15:23">
      <c r="O156" s="553">
        <v>0</v>
      </c>
      <c r="P156" s="553">
        <v>0</v>
      </c>
      <c r="Q156" s="553">
        <v>0</v>
      </c>
      <c r="R156" s="554">
        <v>0</v>
      </c>
      <c r="S156" s="554">
        <v>0</v>
      </c>
      <c r="T156" s="554">
        <v>0</v>
      </c>
      <c r="U156" s="554">
        <v>0</v>
      </c>
      <c r="V156" s="554">
        <v>0</v>
      </c>
      <c r="W156" s="554">
        <v>1</v>
      </c>
    </row>
    <row r="157" spans="15:23">
      <c r="O157" s="417">
        <v>0</v>
      </c>
      <c r="P157" s="417">
        <v>1</v>
      </c>
      <c r="Q157" s="417">
        <v>0</v>
      </c>
      <c r="R157" s="416">
        <v>0</v>
      </c>
      <c r="S157" s="416">
        <v>0</v>
      </c>
      <c r="T157" s="416">
        <v>0</v>
      </c>
      <c r="U157" s="416">
        <v>0</v>
      </c>
      <c r="V157" s="416">
        <v>0</v>
      </c>
      <c r="W157" s="416">
        <v>0</v>
      </c>
    </row>
    <row r="158" spans="15:23">
      <c r="O158" s="417">
        <v>0</v>
      </c>
      <c r="P158" s="417">
        <v>0</v>
      </c>
      <c r="Q158" s="417">
        <v>0</v>
      </c>
      <c r="R158" s="416">
        <v>0</v>
      </c>
      <c r="S158" s="416">
        <v>0</v>
      </c>
      <c r="T158" s="416">
        <v>0</v>
      </c>
      <c r="U158" s="416">
        <v>0</v>
      </c>
      <c r="V158" s="416">
        <v>0</v>
      </c>
      <c r="W158" s="416">
        <v>0</v>
      </c>
    </row>
    <row r="159" spans="15:23">
      <c r="O159" s="417">
        <v>0</v>
      </c>
      <c r="P159" s="417">
        <v>0</v>
      </c>
      <c r="Q159" s="417">
        <v>0</v>
      </c>
      <c r="R159" s="416">
        <v>0</v>
      </c>
      <c r="S159" s="416">
        <v>0</v>
      </c>
      <c r="T159" s="416">
        <v>0</v>
      </c>
      <c r="U159" s="416">
        <v>0</v>
      </c>
      <c r="V159" s="416">
        <v>0</v>
      </c>
      <c r="W159" s="416">
        <v>0</v>
      </c>
    </row>
    <row r="160" spans="15:23" ht="19.5" thickBot="1">
      <c r="O160" s="549">
        <v>0</v>
      </c>
      <c r="P160" s="549">
        <v>0</v>
      </c>
      <c r="Q160" s="549">
        <v>0</v>
      </c>
      <c r="R160" s="550">
        <v>0</v>
      </c>
      <c r="S160" s="550">
        <v>0</v>
      </c>
      <c r="T160" s="550">
        <v>0</v>
      </c>
      <c r="U160" s="550">
        <v>0</v>
      </c>
      <c r="V160" s="550">
        <v>0</v>
      </c>
      <c r="W160" s="550">
        <v>0</v>
      </c>
    </row>
    <row r="161" spans="15:23">
      <c r="O161" s="417">
        <v>0</v>
      </c>
      <c r="P161" s="417">
        <v>0</v>
      </c>
      <c r="Q161" s="417">
        <v>2</v>
      </c>
      <c r="R161" s="416">
        <v>0</v>
      </c>
      <c r="S161" s="416">
        <v>0</v>
      </c>
      <c r="T161" s="416">
        <v>0</v>
      </c>
      <c r="U161" s="416">
        <v>0</v>
      </c>
      <c r="V161" s="416">
        <v>0</v>
      </c>
      <c r="W161" s="416">
        <v>0</v>
      </c>
    </row>
    <row r="162" spans="15:23">
      <c r="O162" s="417">
        <v>0</v>
      </c>
      <c r="P162" s="417">
        <v>0</v>
      </c>
      <c r="Q162" s="417">
        <v>0</v>
      </c>
      <c r="R162" s="416">
        <v>1</v>
      </c>
      <c r="S162" s="416">
        <v>0</v>
      </c>
      <c r="T162" s="416">
        <v>0</v>
      </c>
      <c r="U162" s="416">
        <v>0</v>
      </c>
      <c r="V162" s="416">
        <v>0</v>
      </c>
      <c r="W162" s="416">
        <v>0</v>
      </c>
    </row>
    <row r="163" spans="15:23">
      <c r="O163" s="417">
        <v>0</v>
      </c>
      <c r="P163" s="417">
        <v>3</v>
      </c>
      <c r="Q163" s="417">
        <v>8</v>
      </c>
      <c r="R163" s="416">
        <v>4</v>
      </c>
      <c r="S163" s="416">
        <v>3</v>
      </c>
      <c r="T163" s="416">
        <v>4</v>
      </c>
      <c r="U163" s="416">
        <v>0</v>
      </c>
      <c r="V163" s="416">
        <v>0</v>
      </c>
      <c r="W163" s="416">
        <v>0</v>
      </c>
    </row>
    <row r="164" spans="15:23">
      <c r="O164" s="417">
        <v>0</v>
      </c>
      <c r="P164" s="417">
        <v>0</v>
      </c>
      <c r="Q164" s="417">
        <v>0</v>
      </c>
      <c r="R164" s="416">
        <v>1</v>
      </c>
      <c r="S164" s="416">
        <v>0</v>
      </c>
      <c r="T164" s="416">
        <v>0</v>
      </c>
      <c r="U164" s="416">
        <v>0</v>
      </c>
      <c r="V164" s="416">
        <v>1</v>
      </c>
      <c r="W164" s="416">
        <v>1</v>
      </c>
    </row>
    <row r="165" spans="15:23" ht="19.5" thickBot="1">
      <c r="O165" s="549">
        <v>0</v>
      </c>
      <c r="P165" s="549">
        <v>0</v>
      </c>
      <c r="Q165" s="549">
        <v>1</v>
      </c>
      <c r="R165" s="550">
        <v>0</v>
      </c>
      <c r="S165" s="550">
        <v>0</v>
      </c>
      <c r="T165" s="550">
        <v>0</v>
      </c>
      <c r="U165" s="550">
        <v>0</v>
      </c>
      <c r="V165" s="550">
        <v>0</v>
      </c>
      <c r="W165" s="550">
        <v>0</v>
      </c>
    </row>
    <row r="166" spans="15:23">
      <c r="O166" s="417">
        <v>0</v>
      </c>
      <c r="P166" s="417">
        <v>0</v>
      </c>
      <c r="Q166" s="417">
        <v>0</v>
      </c>
      <c r="R166" s="416">
        <v>0</v>
      </c>
      <c r="S166" s="416">
        <v>0</v>
      </c>
      <c r="T166" s="416">
        <v>0</v>
      </c>
      <c r="U166" s="416">
        <v>1</v>
      </c>
      <c r="V166" s="416">
        <v>0</v>
      </c>
      <c r="W166" s="416">
        <v>0</v>
      </c>
    </row>
    <row r="167" spans="15:23">
      <c r="O167" s="417">
        <v>0</v>
      </c>
      <c r="P167" s="417">
        <v>0</v>
      </c>
      <c r="Q167" s="417">
        <v>0</v>
      </c>
      <c r="R167" s="416">
        <v>0</v>
      </c>
      <c r="S167" s="416">
        <v>2</v>
      </c>
      <c r="T167" s="416">
        <v>7</v>
      </c>
      <c r="U167" s="416">
        <v>6</v>
      </c>
      <c r="V167" s="416">
        <v>6</v>
      </c>
      <c r="W167" s="416">
        <v>25</v>
      </c>
    </row>
    <row r="168" spans="15:23">
      <c r="O168" s="417">
        <v>0</v>
      </c>
      <c r="P168" s="417">
        <v>2</v>
      </c>
      <c r="Q168" s="417">
        <v>3</v>
      </c>
      <c r="R168" s="416">
        <v>2</v>
      </c>
      <c r="S168" s="416">
        <v>2</v>
      </c>
      <c r="T168" s="416">
        <v>0</v>
      </c>
      <c r="U168" s="416">
        <v>0</v>
      </c>
      <c r="V168" s="416">
        <v>0</v>
      </c>
      <c r="W168" s="416">
        <v>0</v>
      </c>
    </row>
    <row r="169" spans="15:23">
      <c r="O169" s="417">
        <v>0</v>
      </c>
      <c r="P169" s="417">
        <v>0</v>
      </c>
      <c r="Q169" s="417">
        <v>0</v>
      </c>
      <c r="R169" s="416">
        <v>0</v>
      </c>
      <c r="S169" s="416">
        <v>0</v>
      </c>
      <c r="T169" s="416">
        <v>1</v>
      </c>
      <c r="U169" s="416">
        <v>0</v>
      </c>
      <c r="V169" s="416">
        <v>0</v>
      </c>
      <c r="W169" s="416">
        <v>0</v>
      </c>
    </row>
    <row r="170" spans="15:23" ht="19.5" thickBot="1">
      <c r="O170" s="549">
        <v>0</v>
      </c>
      <c r="P170" s="549">
        <v>0</v>
      </c>
      <c r="Q170" s="549">
        <v>0</v>
      </c>
      <c r="R170" s="550">
        <v>0</v>
      </c>
      <c r="S170" s="550">
        <v>0</v>
      </c>
      <c r="T170" s="550">
        <v>1</v>
      </c>
      <c r="U170" s="550">
        <v>0</v>
      </c>
      <c r="V170" s="550">
        <v>0</v>
      </c>
      <c r="W170" s="550">
        <v>0</v>
      </c>
    </row>
    <row r="171" spans="15:23">
      <c r="O171" s="417">
        <v>0</v>
      </c>
      <c r="P171" s="417">
        <v>0</v>
      </c>
      <c r="Q171" s="417">
        <v>0</v>
      </c>
      <c r="R171" s="416">
        <v>0</v>
      </c>
      <c r="S171" s="416">
        <v>0</v>
      </c>
      <c r="T171" s="416">
        <v>0</v>
      </c>
      <c r="U171" s="416">
        <v>0</v>
      </c>
      <c r="V171" s="416">
        <v>0</v>
      </c>
      <c r="W171" s="416">
        <v>0</v>
      </c>
    </row>
    <row r="172" spans="15:23">
      <c r="O172" s="417">
        <v>0</v>
      </c>
      <c r="P172" s="417">
        <v>0</v>
      </c>
      <c r="Q172" s="417">
        <v>1</v>
      </c>
      <c r="R172" s="416">
        <v>3</v>
      </c>
      <c r="S172" s="416">
        <v>7</v>
      </c>
      <c r="T172" s="416">
        <v>4</v>
      </c>
      <c r="U172" s="416">
        <v>1</v>
      </c>
      <c r="V172" s="416">
        <v>1</v>
      </c>
      <c r="W172" s="416">
        <v>0</v>
      </c>
    </row>
    <row r="173" spans="15:23">
      <c r="O173" s="417">
        <v>0</v>
      </c>
      <c r="P173" s="417">
        <v>1</v>
      </c>
      <c r="Q173" s="417">
        <v>1</v>
      </c>
      <c r="R173" s="416">
        <v>0</v>
      </c>
      <c r="S173" s="416">
        <v>2</v>
      </c>
      <c r="T173" s="416">
        <v>1</v>
      </c>
      <c r="U173" s="416">
        <v>0</v>
      </c>
      <c r="V173" s="416">
        <v>0</v>
      </c>
      <c r="W173" s="416">
        <v>0</v>
      </c>
    </row>
    <row r="174" spans="15:23">
      <c r="O174" s="417">
        <v>0</v>
      </c>
      <c r="P174" s="417">
        <v>0</v>
      </c>
      <c r="Q174" s="417">
        <v>0</v>
      </c>
      <c r="R174" s="416">
        <v>0</v>
      </c>
      <c r="S174" s="416">
        <v>0</v>
      </c>
      <c r="T174" s="416">
        <v>0</v>
      </c>
      <c r="U174" s="416">
        <v>0</v>
      </c>
      <c r="V174" s="416">
        <v>0</v>
      </c>
      <c r="W174" s="416">
        <v>0</v>
      </c>
    </row>
    <row r="175" spans="15:23" ht="19.5" thickBot="1">
      <c r="O175" s="549">
        <v>0</v>
      </c>
      <c r="P175" s="549">
        <v>0</v>
      </c>
      <c r="Q175" s="549">
        <v>0</v>
      </c>
      <c r="R175" s="550">
        <v>0</v>
      </c>
      <c r="S175" s="550">
        <v>0</v>
      </c>
      <c r="T175" s="550">
        <v>0</v>
      </c>
      <c r="U175" s="550">
        <v>0</v>
      </c>
      <c r="V175" s="550">
        <v>0</v>
      </c>
      <c r="W175" s="550">
        <v>0</v>
      </c>
    </row>
    <row r="176" spans="15:23">
      <c r="O176" s="417">
        <v>0</v>
      </c>
      <c r="P176" s="417">
        <v>0</v>
      </c>
      <c r="Q176" s="417">
        <v>4</v>
      </c>
      <c r="R176" s="416">
        <v>2</v>
      </c>
      <c r="S176" s="416">
        <v>6</v>
      </c>
      <c r="T176" s="416">
        <v>0</v>
      </c>
      <c r="U176" s="416">
        <v>3</v>
      </c>
      <c r="V176" s="416">
        <v>0</v>
      </c>
      <c r="W176" s="416">
        <v>0</v>
      </c>
    </row>
    <row r="177" spans="15:23">
      <c r="O177" s="417">
        <v>0</v>
      </c>
      <c r="P177" s="417">
        <v>0</v>
      </c>
      <c r="Q177" s="417">
        <v>0</v>
      </c>
      <c r="R177" s="416">
        <v>1</v>
      </c>
      <c r="S177" s="416">
        <v>0</v>
      </c>
      <c r="T177" s="416">
        <v>1</v>
      </c>
      <c r="U177" s="416">
        <v>0</v>
      </c>
      <c r="V177" s="416">
        <v>0</v>
      </c>
      <c r="W177" s="416">
        <v>0</v>
      </c>
    </row>
    <row r="178" spans="15:23">
      <c r="O178" s="417">
        <v>0</v>
      </c>
      <c r="P178" s="417">
        <v>0</v>
      </c>
      <c r="Q178" s="417">
        <v>0</v>
      </c>
      <c r="R178" s="416">
        <v>0</v>
      </c>
      <c r="S178" s="416">
        <v>0</v>
      </c>
      <c r="T178" s="416">
        <v>0</v>
      </c>
      <c r="U178" s="416">
        <v>0</v>
      </c>
      <c r="V178" s="416">
        <v>0</v>
      </c>
      <c r="W178" s="416">
        <v>0</v>
      </c>
    </row>
    <row r="179" spans="15:23">
      <c r="O179" s="417">
        <v>0</v>
      </c>
      <c r="P179" s="417">
        <v>0</v>
      </c>
      <c r="Q179" s="417">
        <v>0</v>
      </c>
      <c r="R179" s="416">
        <v>0</v>
      </c>
      <c r="S179" s="416">
        <v>0</v>
      </c>
      <c r="T179" s="416">
        <v>0</v>
      </c>
      <c r="U179" s="416">
        <v>0</v>
      </c>
      <c r="V179" s="416">
        <v>0</v>
      </c>
      <c r="W179" s="416">
        <v>0</v>
      </c>
    </row>
    <row r="180" spans="15:23" ht="19.5" thickBot="1">
      <c r="O180" s="549">
        <v>0</v>
      </c>
      <c r="P180" s="549">
        <v>0</v>
      </c>
      <c r="Q180" s="549">
        <v>0</v>
      </c>
      <c r="R180" s="550">
        <v>0</v>
      </c>
      <c r="S180" s="550">
        <v>0</v>
      </c>
      <c r="T180" s="550">
        <v>0</v>
      </c>
      <c r="U180" s="550">
        <v>0</v>
      </c>
      <c r="V180" s="550">
        <v>0</v>
      </c>
      <c r="W180" s="550">
        <v>0</v>
      </c>
    </row>
    <row r="181" spans="15:23">
      <c r="O181" s="417">
        <v>0</v>
      </c>
      <c r="P181" s="417">
        <v>0</v>
      </c>
      <c r="Q181" s="417">
        <v>0</v>
      </c>
      <c r="R181" s="416">
        <v>0</v>
      </c>
      <c r="S181" s="416">
        <v>0</v>
      </c>
      <c r="T181" s="416">
        <v>0</v>
      </c>
      <c r="U181" s="416">
        <v>0</v>
      </c>
      <c r="V181" s="416">
        <v>0</v>
      </c>
      <c r="W181" s="416">
        <v>0</v>
      </c>
    </row>
    <row r="182" spans="15:23">
      <c r="O182" s="417">
        <v>0</v>
      </c>
      <c r="P182" s="417">
        <v>0</v>
      </c>
      <c r="Q182" s="417">
        <v>0</v>
      </c>
      <c r="R182" s="416">
        <v>0</v>
      </c>
      <c r="S182" s="416">
        <v>0</v>
      </c>
      <c r="T182" s="416">
        <v>0</v>
      </c>
      <c r="U182" s="416">
        <v>0</v>
      </c>
      <c r="V182" s="416">
        <v>0</v>
      </c>
      <c r="W182" s="416">
        <v>0</v>
      </c>
    </row>
    <row r="183" spans="15:23">
      <c r="O183" s="417">
        <v>0</v>
      </c>
      <c r="P183" s="417">
        <v>0</v>
      </c>
      <c r="Q183" s="417">
        <v>0</v>
      </c>
      <c r="R183" s="416">
        <v>0</v>
      </c>
      <c r="S183" s="416">
        <v>0</v>
      </c>
      <c r="T183" s="416">
        <v>0</v>
      </c>
      <c r="U183" s="416">
        <v>0</v>
      </c>
      <c r="V183" s="416">
        <v>0</v>
      </c>
      <c r="W183" s="416">
        <v>0</v>
      </c>
    </row>
    <row r="184" spans="15:23">
      <c r="O184" s="417">
        <v>0</v>
      </c>
      <c r="P184" s="417">
        <v>1</v>
      </c>
      <c r="Q184" s="417">
        <v>1</v>
      </c>
      <c r="R184" s="416">
        <v>0</v>
      </c>
      <c r="S184" s="416">
        <v>0</v>
      </c>
      <c r="T184" s="416">
        <v>0</v>
      </c>
      <c r="U184" s="416">
        <v>0</v>
      </c>
      <c r="V184" s="416">
        <v>0</v>
      </c>
      <c r="W184" s="416">
        <v>0</v>
      </c>
    </row>
    <row r="185" spans="15:23" ht="19.5" thickBot="1">
      <c r="O185" s="549">
        <v>0</v>
      </c>
      <c r="P185" s="549">
        <v>0</v>
      </c>
      <c r="Q185" s="549">
        <v>0</v>
      </c>
      <c r="R185" s="550">
        <v>0</v>
      </c>
      <c r="S185" s="550">
        <v>0</v>
      </c>
      <c r="T185" s="550">
        <v>0</v>
      </c>
      <c r="U185" s="550">
        <v>0</v>
      </c>
      <c r="V185" s="550">
        <v>0</v>
      </c>
      <c r="W185" s="550">
        <v>0</v>
      </c>
    </row>
    <row r="186" spans="15:23">
      <c r="O186" s="417">
        <v>0</v>
      </c>
      <c r="P186" s="417">
        <v>0</v>
      </c>
      <c r="Q186" s="417">
        <v>0</v>
      </c>
      <c r="R186" s="416">
        <v>0</v>
      </c>
      <c r="S186" s="416">
        <v>0</v>
      </c>
      <c r="T186" s="416">
        <v>0</v>
      </c>
      <c r="U186" s="416">
        <v>0</v>
      </c>
      <c r="V186" s="416">
        <v>0</v>
      </c>
      <c r="W186" s="416">
        <v>0</v>
      </c>
    </row>
    <row r="187" spans="15:23">
      <c r="O187" s="417">
        <v>0</v>
      </c>
      <c r="P187" s="417">
        <v>0</v>
      </c>
      <c r="Q187" s="417">
        <v>0</v>
      </c>
      <c r="R187" s="416">
        <v>0</v>
      </c>
      <c r="S187" s="416">
        <v>0</v>
      </c>
      <c r="T187" s="416">
        <v>0</v>
      </c>
      <c r="U187" s="416">
        <v>0</v>
      </c>
      <c r="V187" s="416">
        <v>0</v>
      </c>
      <c r="W187" s="416">
        <v>0</v>
      </c>
    </row>
    <row r="188" spans="15:23">
      <c r="O188" s="417">
        <v>0</v>
      </c>
      <c r="P188" s="417">
        <v>0</v>
      </c>
      <c r="Q188" s="417">
        <v>0</v>
      </c>
      <c r="R188" s="416">
        <v>0</v>
      </c>
      <c r="S188" s="416">
        <v>0</v>
      </c>
      <c r="T188" s="416">
        <v>0</v>
      </c>
      <c r="U188" s="416">
        <v>0</v>
      </c>
      <c r="V188" s="416">
        <v>0</v>
      </c>
      <c r="W188" s="416">
        <v>0</v>
      </c>
    </row>
    <row r="189" spans="15:23">
      <c r="O189" s="417">
        <v>0</v>
      </c>
      <c r="P189" s="417">
        <v>0</v>
      </c>
      <c r="Q189" s="417">
        <v>0</v>
      </c>
      <c r="R189" s="416">
        <v>0</v>
      </c>
      <c r="S189" s="416">
        <v>0</v>
      </c>
      <c r="T189" s="416">
        <v>0</v>
      </c>
      <c r="U189" s="416">
        <v>0</v>
      </c>
      <c r="V189" s="416">
        <v>0</v>
      </c>
      <c r="W189" s="416">
        <v>0</v>
      </c>
    </row>
    <row r="190" spans="15:23" ht="19.5" thickBot="1">
      <c r="O190" s="549">
        <v>0</v>
      </c>
      <c r="P190" s="549">
        <v>0</v>
      </c>
      <c r="Q190" s="549">
        <v>0</v>
      </c>
      <c r="R190" s="550">
        <v>0</v>
      </c>
      <c r="S190" s="550">
        <v>0</v>
      </c>
      <c r="T190" s="550">
        <v>0</v>
      </c>
      <c r="U190" s="550">
        <v>0</v>
      </c>
      <c r="V190" s="550">
        <v>0</v>
      </c>
      <c r="W190" s="550">
        <v>0</v>
      </c>
    </row>
    <row r="191" spans="15:23">
      <c r="O191" s="417">
        <v>0</v>
      </c>
      <c r="P191" s="417">
        <v>0</v>
      </c>
      <c r="Q191" s="417">
        <v>0</v>
      </c>
      <c r="R191" s="416">
        <v>0</v>
      </c>
      <c r="S191" s="416">
        <v>0</v>
      </c>
      <c r="T191" s="416">
        <v>0</v>
      </c>
      <c r="U191" s="416">
        <v>0</v>
      </c>
      <c r="V191" s="416">
        <v>0</v>
      </c>
      <c r="W191" s="416">
        <v>0</v>
      </c>
    </row>
    <row r="192" spans="15:23">
      <c r="O192" s="417">
        <v>0</v>
      </c>
      <c r="P192" s="417">
        <v>0</v>
      </c>
      <c r="Q192" s="417">
        <v>0</v>
      </c>
      <c r="R192" s="416">
        <v>0</v>
      </c>
      <c r="S192" s="416">
        <v>0</v>
      </c>
      <c r="T192" s="416">
        <v>0</v>
      </c>
      <c r="U192" s="416">
        <v>0</v>
      </c>
      <c r="V192" s="416">
        <v>0</v>
      </c>
      <c r="W192" s="416">
        <v>0</v>
      </c>
    </row>
    <row r="193" spans="15:23">
      <c r="O193" s="417">
        <v>0</v>
      </c>
      <c r="P193" s="417">
        <v>0</v>
      </c>
      <c r="Q193" s="417">
        <v>3</v>
      </c>
      <c r="R193" s="416">
        <v>3</v>
      </c>
      <c r="S193" s="416">
        <v>0</v>
      </c>
      <c r="T193" s="416">
        <v>0</v>
      </c>
      <c r="U193" s="416">
        <v>0</v>
      </c>
      <c r="V193" s="416">
        <v>0</v>
      </c>
      <c r="W193" s="416">
        <v>1</v>
      </c>
    </row>
    <row r="194" spans="15:23">
      <c r="O194" s="417">
        <v>0</v>
      </c>
      <c r="P194" s="417">
        <v>0</v>
      </c>
      <c r="Q194" s="417">
        <v>4</v>
      </c>
      <c r="R194" s="416">
        <v>1</v>
      </c>
      <c r="S194" s="416">
        <v>1</v>
      </c>
      <c r="T194" s="416">
        <v>0</v>
      </c>
      <c r="U194" s="416">
        <v>0</v>
      </c>
      <c r="V194" s="416">
        <v>0</v>
      </c>
      <c r="W194" s="416">
        <v>0</v>
      </c>
    </row>
    <row r="195" spans="15:23" ht="19.5" thickBot="1">
      <c r="O195" s="549">
        <v>0</v>
      </c>
      <c r="P195" s="549">
        <v>0</v>
      </c>
      <c r="Q195" s="549">
        <v>0</v>
      </c>
      <c r="R195" s="550">
        <v>0</v>
      </c>
      <c r="S195" s="550">
        <v>0</v>
      </c>
      <c r="T195" s="550">
        <v>0</v>
      </c>
      <c r="U195" s="550">
        <v>0</v>
      </c>
      <c r="V195" s="550">
        <v>0</v>
      </c>
      <c r="W195" s="550">
        <v>0</v>
      </c>
    </row>
    <row r="196" spans="15:23">
      <c r="O196" s="417">
        <v>0</v>
      </c>
      <c r="P196" s="417">
        <v>0</v>
      </c>
      <c r="Q196" s="417">
        <v>0</v>
      </c>
      <c r="R196" s="416">
        <v>0</v>
      </c>
      <c r="S196" s="416">
        <v>0</v>
      </c>
      <c r="T196" s="416">
        <v>0</v>
      </c>
      <c r="U196" s="416">
        <v>0</v>
      </c>
      <c r="V196" s="416">
        <v>0</v>
      </c>
      <c r="W196" s="416">
        <v>0</v>
      </c>
    </row>
    <row r="197" spans="15:23">
      <c r="O197" s="417">
        <v>0</v>
      </c>
      <c r="P197" s="417">
        <v>0</v>
      </c>
      <c r="Q197" s="417">
        <v>0</v>
      </c>
      <c r="R197" s="416">
        <v>0</v>
      </c>
      <c r="S197" s="416">
        <v>0</v>
      </c>
      <c r="T197" s="416">
        <v>0</v>
      </c>
      <c r="U197" s="416">
        <v>0</v>
      </c>
      <c r="V197" s="416">
        <v>0</v>
      </c>
      <c r="W197" s="416">
        <v>0</v>
      </c>
    </row>
    <row r="198" spans="15:23">
      <c r="O198" s="417">
        <v>0</v>
      </c>
      <c r="P198" s="417">
        <v>1</v>
      </c>
      <c r="Q198" s="417">
        <v>0</v>
      </c>
      <c r="R198" s="416">
        <v>1</v>
      </c>
      <c r="S198" s="416">
        <v>0</v>
      </c>
      <c r="T198" s="416">
        <v>0</v>
      </c>
      <c r="U198" s="416">
        <v>0</v>
      </c>
      <c r="V198" s="416">
        <v>0</v>
      </c>
      <c r="W198" s="416">
        <v>0</v>
      </c>
    </row>
    <row r="199" spans="15:23">
      <c r="O199" s="551">
        <v>0</v>
      </c>
      <c r="P199" s="551">
        <v>0</v>
      </c>
      <c r="Q199" s="551">
        <v>1</v>
      </c>
      <c r="R199" s="552">
        <v>0</v>
      </c>
      <c r="S199" s="552">
        <v>0</v>
      </c>
      <c r="T199" s="552">
        <v>0</v>
      </c>
      <c r="U199" s="552">
        <v>0</v>
      </c>
      <c r="V199" s="552">
        <v>0</v>
      </c>
      <c r="W199" s="552">
        <v>0</v>
      </c>
    </row>
    <row r="200" spans="15:23" ht="19.5" thickBot="1">
      <c r="O200" s="551">
        <v>0</v>
      </c>
      <c r="P200" s="551">
        <v>0</v>
      </c>
      <c r="Q200" s="551">
        <v>1</v>
      </c>
      <c r="R200" s="552">
        <v>0</v>
      </c>
      <c r="S200" s="552">
        <v>0</v>
      </c>
      <c r="T200" s="552">
        <v>0</v>
      </c>
      <c r="U200" s="552">
        <v>0</v>
      </c>
      <c r="V200" s="552">
        <v>0</v>
      </c>
      <c r="W200" s="552">
        <v>0</v>
      </c>
    </row>
    <row r="201" spans="15:23">
      <c r="O201" s="553">
        <v>0</v>
      </c>
      <c r="P201" s="553">
        <v>0</v>
      </c>
      <c r="Q201" s="553">
        <v>0</v>
      </c>
      <c r="R201" s="554">
        <v>0</v>
      </c>
      <c r="S201" s="554">
        <v>0</v>
      </c>
      <c r="T201" s="554">
        <v>0</v>
      </c>
      <c r="U201" s="554">
        <v>0</v>
      </c>
      <c r="V201" s="554">
        <v>0</v>
      </c>
      <c r="W201" s="554">
        <v>0</v>
      </c>
    </row>
    <row r="202" spans="15:23">
      <c r="O202" s="417">
        <v>0</v>
      </c>
      <c r="P202" s="417">
        <v>0</v>
      </c>
      <c r="Q202" s="417">
        <v>0</v>
      </c>
      <c r="R202" s="416">
        <v>0</v>
      </c>
      <c r="S202" s="416">
        <v>0</v>
      </c>
      <c r="T202" s="416">
        <v>0</v>
      </c>
      <c r="U202" s="416">
        <v>0</v>
      </c>
      <c r="V202" s="416">
        <v>0</v>
      </c>
      <c r="W202" s="416">
        <v>0</v>
      </c>
    </row>
    <row r="203" spans="15:23">
      <c r="O203" s="417">
        <v>0</v>
      </c>
      <c r="P203" s="417">
        <v>0</v>
      </c>
      <c r="Q203" s="417">
        <v>1</v>
      </c>
      <c r="R203" s="416">
        <v>0</v>
      </c>
      <c r="S203" s="416">
        <v>0</v>
      </c>
      <c r="T203" s="416">
        <v>0</v>
      </c>
      <c r="U203" s="416">
        <v>0</v>
      </c>
      <c r="V203" s="416">
        <v>0</v>
      </c>
      <c r="W203" s="416">
        <v>0</v>
      </c>
    </row>
    <row r="204" spans="15:23">
      <c r="O204" s="417">
        <v>0</v>
      </c>
      <c r="P204" s="417">
        <v>0</v>
      </c>
      <c r="Q204" s="417">
        <v>1</v>
      </c>
      <c r="R204" s="416">
        <v>0</v>
      </c>
      <c r="S204" s="416">
        <v>0</v>
      </c>
      <c r="T204" s="416">
        <v>0</v>
      </c>
      <c r="U204" s="416">
        <v>0</v>
      </c>
      <c r="V204" s="416">
        <v>0</v>
      </c>
      <c r="W204" s="416">
        <v>0</v>
      </c>
    </row>
    <row r="205" spans="15:23" ht="19.5" thickBot="1">
      <c r="O205" s="549">
        <v>1</v>
      </c>
      <c r="P205" s="549">
        <v>0</v>
      </c>
      <c r="Q205" s="549">
        <v>0</v>
      </c>
      <c r="R205" s="550">
        <v>0</v>
      </c>
      <c r="S205" s="550">
        <v>0</v>
      </c>
      <c r="T205" s="550">
        <v>0</v>
      </c>
      <c r="U205" s="550">
        <v>0</v>
      </c>
      <c r="V205" s="550">
        <v>0</v>
      </c>
      <c r="W205" s="550">
        <v>0</v>
      </c>
    </row>
    <row r="206" spans="15:23">
      <c r="O206" s="417">
        <v>0</v>
      </c>
      <c r="P206" s="417">
        <v>0</v>
      </c>
      <c r="Q206" s="417">
        <v>0</v>
      </c>
      <c r="R206" s="416">
        <v>1</v>
      </c>
      <c r="S206" s="416">
        <v>0</v>
      </c>
      <c r="T206" s="416">
        <v>0</v>
      </c>
      <c r="U206" s="416">
        <v>0</v>
      </c>
      <c r="V206" s="416">
        <v>0</v>
      </c>
      <c r="W206" s="416">
        <v>0</v>
      </c>
    </row>
    <row r="207" spans="15:23">
      <c r="O207" s="417">
        <v>0</v>
      </c>
      <c r="P207" s="417">
        <v>0</v>
      </c>
      <c r="Q207" s="417">
        <v>0</v>
      </c>
      <c r="R207" s="416">
        <v>0</v>
      </c>
      <c r="S207" s="416">
        <v>0</v>
      </c>
      <c r="T207" s="416">
        <v>0</v>
      </c>
      <c r="U207" s="416">
        <v>0</v>
      </c>
      <c r="V207" s="416">
        <v>0</v>
      </c>
      <c r="W207" s="416">
        <v>0</v>
      </c>
    </row>
    <row r="208" spans="15:23">
      <c r="O208" s="417">
        <v>0</v>
      </c>
      <c r="P208" s="417">
        <v>0</v>
      </c>
      <c r="Q208" s="417">
        <v>2</v>
      </c>
      <c r="R208" s="416">
        <v>1</v>
      </c>
      <c r="S208" s="416">
        <v>0</v>
      </c>
      <c r="T208" s="416">
        <v>0</v>
      </c>
      <c r="U208" s="416">
        <v>0</v>
      </c>
      <c r="V208" s="416">
        <v>0</v>
      </c>
      <c r="W208" s="416">
        <v>0</v>
      </c>
    </row>
    <row r="209" spans="15:23">
      <c r="O209" s="417">
        <v>0</v>
      </c>
      <c r="P209" s="417">
        <v>0</v>
      </c>
      <c r="Q209" s="417">
        <v>0</v>
      </c>
      <c r="R209" s="416">
        <v>0</v>
      </c>
      <c r="S209" s="416">
        <v>0</v>
      </c>
      <c r="T209" s="416">
        <v>0</v>
      </c>
      <c r="U209" s="416">
        <v>0</v>
      </c>
      <c r="V209" s="416">
        <v>0</v>
      </c>
      <c r="W209" s="416">
        <v>0</v>
      </c>
    </row>
    <row r="210" spans="15:23" ht="19.5" thickBot="1">
      <c r="O210" s="549">
        <v>0</v>
      </c>
      <c r="P210" s="549">
        <v>0</v>
      </c>
      <c r="Q210" s="549">
        <v>0</v>
      </c>
      <c r="R210" s="550">
        <v>0</v>
      </c>
      <c r="S210" s="550">
        <v>0</v>
      </c>
      <c r="T210" s="550">
        <v>0</v>
      </c>
      <c r="U210" s="550">
        <v>0</v>
      </c>
      <c r="V210" s="550">
        <v>1</v>
      </c>
      <c r="W210" s="550">
        <v>0</v>
      </c>
    </row>
    <row r="211" spans="15:23">
      <c r="O211" s="417">
        <v>0</v>
      </c>
      <c r="P211" s="417">
        <v>0</v>
      </c>
      <c r="Q211" s="417">
        <v>0</v>
      </c>
      <c r="R211" s="416">
        <v>0</v>
      </c>
      <c r="S211" s="416">
        <v>0</v>
      </c>
      <c r="T211" s="416">
        <v>0</v>
      </c>
      <c r="U211" s="416">
        <v>0</v>
      </c>
      <c r="V211" s="416">
        <v>0</v>
      </c>
      <c r="W211" s="416">
        <v>0</v>
      </c>
    </row>
    <row r="212" spans="15:23">
      <c r="O212" s="417">
        <v>0</v>
      </c>
      <c r="P212" s="417">
        <v>0</v>
      </c>
      <c r="Q212" s="417">
        <v>1</v>
      </c>
      <c r="R212" s="416">
        <v>1</v>
      </c>
      <c r="S212" s="416">
        <v>0</v>
      </c>
      <c r="T212" s="416">
        <v>0</v>
      </c>
      <c r="U212" s="416">
        <v>0</v>
      </c>
      <c r="V212" s="416">
        <v>0</v>
      </c>
      <c r="W212" s="416">
        <v>0</v>
      </c>
    </row>
    <row r="213" spans="15:23">
      <c r="O213" s="417">
        <v>0</v>
      </c>
      <c r="P213" s="417">
        <v>1</v>
      </c>
      <c r="Q213" s="417">
        <v>4</v>
      </c>
      <c r="R213" s="416">
        <v>1</v>
      </c>
      <c r="S213" s="416">
        <v>0</v>
      </c>
      <c r="T213" s="416">
        <v>0</v>
      </c>
      <c r="U213" s="416">
        <v>2</v>
      </c>
      <c r="V213" s="416">
        <v>0</v>
      </c>
      <c r="W213" s="416">
        <v>0</v>
      </c>
    </row>
    <row r="214" spans="15:23">
      <c r="O214" s="417">
        <v>0</v>
      </c>
      <c r="P214" s="417">
        <v>0</v>
      </c>
      <c r="Q214" s="417">
        <v>10</v>
      </c>
      <c r="R214" s="416">
        <v>1</v>
      </c>
      <c r="S214" s="416">
        <v>1</v>
      </c>
      <c r="T214" s="416">
        <v>1</v>
      </c>
      <c r="U214" s="416">
        <v>0</v>
      </c>
      <c r="V214" s="416">
        <v>0</v>
      </c>
      <c r="W214" s="416">
        <v>0</v>
      </c>
    </row>
    <row r="215" spans="15:23" ht="19.5" thickBot="1">
      <c r="O215" s="549">
        <v>0</v>
      </c>
      <c r="P215" s="549">
        <v>0</v>
      </c>
      <c r="Q215" s="549">
        <v>13</v>
      </c>
      <c r="R215" s="550">
        <v>3</v>
      </c>
      <c r="S215" s="550">
        <v>1</v>
      </c>
      <c r="T215" s="550">
        <v>0</v>
      </c>
      <c r="U215" s="550">
        <v>0</v>
      </c>
      <c r="V215" s="550">
        <v>0</v>
      </c>
      <c r="W215" s="550">
        <v>0</v>
      </c>
    </row>
    <row r="216" spans="15:23">
      <c r="O216" s="417">
        <v>0</v>
      </c>
      <c r="P216" s="417">
        <v>0</v>
      </c>
      <c r="Q216" s="417">
        <v>1</v>
      </c>
      <c r="R216" s="416">
        <v>0</v>
      </c>
      <c r="S216" s="416">
        <v>0</v>
      </c>
      <c r="T216" s="416">
        <v>0</v>
      </c>
      <c r="U216" s="416">
        <v>0</v>
      </c>
      <c r="V216" s="416">
        <v>0</v>
      </c>
      <c r="W216" s="416">
        <v>0</v>
      </c>
    </row>
    <row r="217" spans="15:23">
      <c r="O217" s="417">
        <v>0</v>
      </c>
      <c r="P217" s="417">
        <v>0</v>
      </c>
      <c r="Q217" s="417">
        <v>5</v>
      </c>
      <c r="R217" s="416">
        <v>0</v>
      </c>
      <c r="S217" s="416">
        <v>0</v>
      </c>
      <c r="T217" s="416">
        <v>0</v>
      </c>
      <c r="U217" s="416">
        <v>0</v>
      </c>
      <c r="V217" s="416">
        <v>0</v>
      </c>
      <c r="W217" s="416">
        <v>0</v>
      </c>
    </row>
    <row r="218" spans="15:23">
      <c r="O218" s="417">
        <v>0</v>
      </c>
      <c r="P218" s="417">
        <v>0</v>
      </c>
      <c r="Q218" s="417">
        <v>9</v>
      </c>
      <c r="R218" s="416">
        <v>2</v>
      </c>
      <c r="S218" s="416">
        <v>0</v>
      </c>
      <c r="T218" s="416">
        <v>0</v>
      </c>
      <c r="U218" s="416">
        <v>0</v>
      </c>
      <c r="V218" s="416">
        <v>0</v>
      </c>
      <c r="W218" s="416">
        <v>0</v>
      </c>
    </row>
    <row r="219" spans="15:23">
      <c r="O219" s="417">
        <v>0</v>
      </c>
      <c r="P219" s="417">
        <v>0</v>
      </c>
      <c r="Q219" s="417">
        <v>4</v>
      </c>
      <c r="R219" s="416">
        <v>1</v>
      </c>
      <c r="S219" s="416">
        <v>0</v>
      </c>
      <c r="T219" s="416">
        <v>0</v>
      </c>
      <c r="U219" s="416">
        <v>0</v>
      </c>
      <c r="V219" s="416">
        <v>0</v>
      </c>
      <c r="W219" s="416">
        <v>0</v>
      </c>
    </row>
    <row r="220" spans="15:23" ht="19.5" thickBot="1">
      <c r="O220" s="549">
        <v>0</v>
      </c>
      <c r="P220" s="549">
        <v>3</v>
      </c>
      <c r="Q220" s="549">
        <v>17</v>
      </c>
      <c r="R220" s="550">
        <v>6</v>
      </c>
      <c r="S220" s="550">
        <v>6</v>
      </c>
      <c r="T220" s="550">
        <v>0</v>
      </c>
      <c r="U220" s="550">
        <v>1</v>
      </c>
      <c r="V220" s="550">
        <v>0</v>
      </c>
      <c r="W220" s="550">
        <v>0</v>
      </c>
    </row>
    <row r="221" spans="15:23">
      <c r="O221" s="417">
        <v>0</v>
      </c>
      <c r="P221" s="417">
        <v>0</v>
      </c>
      <c r="Q221" s="417">
        <v>6</v>
      </c>
      <c r="R221" s="416">
        <v>0</v>
      </c>
      <c r="S221" s="416">
        <v>0</v>
      </c>
      <c r="T221" s="416">
        <v>0</v>
      </c>
      <c r="U221" s="416">
        <v>0</v>
      </c>
      <c r="V221" s="416">
        <v>0</v>
      </c>
      <c r="W221" s="416">
        <v>0</v>
      </c>
    </row>
    <row r="222" spans="15:23">
      <c r="O222" s="417">
        <v>0</v>
      </c>
      <c r="P222" s="417">
        <v>0</v>
      </c>
      <c r="Q222" s="417">
        <v>1</v>
      </c>
      <c r="R222" s="416">
        <v>2</v>
      </c>
      <c r="S222" s="416">
        <v>0</v>
      </c>
      <c r="T222" s="416">
        <v>0</v>
      </c>
      <c r="U222" s="416">
        <v>0</v>
      </c>
      <c r="V222" s="416">
        <v>0</v>
      </c>
      <c r="W222" s="416">
        <v>0</v>
      </c>
    </row>
    <row r="223" spans="15:23">
      <c r="O223" s="417">
        <v>0</v>
      </c>
      <c r="P223" s="417">
        <v>0</v>
      </c>
      <c r="Q223" s="417">
        <v>0</v>
      </c>
      <c r="R223" s="416">
        <v>0</v>
      </c>
      <c r="S223" s="416">
        <v>2</v>
      </c>
      <c r="T223" s="416">
        <v>0</v>
      </c>
      <c r="U223" s="416">
        <v>0</v>
      </c>
      <c r="V223" s="416">
        <v>0</v>
      </c>
      <c r="W223" s="416">
        <v>0</v>
      </c>
    </row>
    <row r="224" spans="15:23">
      <c r="O224" s="417">
        <v>0</v>
      </c>
      <c r="P224" s="417">
        <v>0</v>
      </c>
      <c r="Q224" s="417">
        <v>0</v>
      </c>
      <c r="R224" s="416">
        <v>0</v>
      </c>
      <c r="S224" s="416">
        <v>0</v>
      </c>
      <c r="T224" s="416">
        <v>0</v>
      </c>
      <c r="U224" s="416">
        <v>0</v>
      </c>
      <c r="V224" s="416">
        <v>0</v>
      </c>
      <c r="W224" s="416">
        <v>0</v>
      </c>
    </row>
    <row r="225" spans="15:23" ht="19.5" thickBot="1">
      <c r="O225" s="549">
        <v>0</v>
      </c>
      <c r="P225" s="549">
        <v>0</v>
      </c>
      <c r="Q225" s="549">
        <v>0</v>
      </c>
      <c r="R225" s="550">
        <v>0</v>
      </c>
      <c r="S225" s="550">
        <v>0</v>
      </c>
      <c r="T225" s="550">
        <v>1</v>
      </c>
      <c r="U225" s="550">
        <v>2</v>
      </c>
      <c r="V225" s="550">
        <v>0</v>
      </c>
      <c r="W225" s="550">
        <v>1</v>
      </c>
    </row>
    <row r="226" spans="15:23">
      <c r="O226" s="417">
        <v>0</v>
      </c>
      <c r="P226" s="417">
        <v>0</v>
      </c>
      <c r="Q226" s="417">
        <v>1</v>
      </c>
      <c r="R226" s="416">
        <v>1</v>
      </c>
      <c r="S226" s="416">
        <v>1</v>
      </c>
      <c r="T226" s="416">
        <v>2</v>
      </c>
      <c r="U226" s="416">
        <v>3</v>
      </c>
      <c r="V226" s="416">
        <v>3</v>
      </c>
      <c r="W226" s="416">
        <v>3</v>
      </c>
    </row>
    <row r="227" spans="15:23">
      <c r="O227" s="417">
        <v>0</v>
      </c>
      <c r="P227" s="417">
        <v>0</v>
      </c>
      <c r="Q227" s="417">
        <v>36</v>
      </c>
      <c r="R227" s="416">
        <v>26</v>
      </c>
      <c r="S227" s="416">
        <v>18</v>
      </c>
      <c r="T227" s="416">
        <v>25</v>
      </c>
      <c r="U227" s="416">
        <v>24</v>
      </c>
      <c r="V227" s="416">
        <v>16</v>
      </c>
      <c r="W227" s="416">
        <v>34</v>
      </c>
    </row>
    <row r="228" spans="15:23">
      <c r="O228" s="417">
        <v>0</v>
      </c>
      <c r="P228" s="417">
        <v>0</v>
      </c>
      <c r="Q228" s="417">
        <v>3</v>
      </c>
      <c r="R228" s="416">
        <v>0</v>
      </c>
      <c r="S228" s="416">
        <v>0</v>
      </c>
      <c r="T228" s="416">
        <v>2</v>
      </c>
      <c r="U228" s="416">
        <v>0</v>
      </c>
      <c r="V228" s="416">
        <v>2</v>
      </c>
      <c r="W228" s="416">
        <v>2</v>
      </c>
    </row>
    <row r="229" spans="15:23">
      <c r="O229" s="417">
        <v>0</v>
      </c>
      <c r="P229" s="417">
        <v>0</v>
      </c>
      <c r="Q229" s="417">
        <v>5</v>
      </c>
      <c r="R229" s="416">
        <v>1</v>
      </c>
      <c r="S229" s="416">
        <v>1</v>
      </c>
      <c r="T229" s="416">
        <v>2</v>
      </c>
      <c r="U229" s="416">
        <v>1</v>
      </c>
      <c r="V229" s="416">
        <v>3</v>
      </c>
      <c r="W229" s="416">
        <v>2</v>
      </c>
    </row>
    <row r="230" spans="15:23" ht="19.5" thickBot="1">
      <c r="O230" s="549">
        <v>0</v>
      </c>
      <c r="P230" s="549">
        <v>0</v>
      </c>
      <c r="Q230" s="549">
        <v>1</v>
      </c>
      <c r="R230" s="550">
        <v>0</v>
      </c>
      <c r="S230" s="550">
        <v>0</v>
      </c>
      <c r="T230" s="550">
        <v>0</v>
      </c>
      <c r="U230" s="550">
        <v>0</v>
      </c>
      <c r="V230" s="550">
        <v>0</v>
      </c>
      <c r="W230" s="550">
        <v>0</v>
      </c>
    </row>
    <row r="231" spans="15:23">
      <c r="O231" s="417">
        <v>0</v>
      </c>
      <c r="P231" s="417">
        <v>0</v>
      </c>
      <c r="Q231" s="417">
        <v>0</v>
      </c>
      <c r="R231" s="416">
        <v>0</v>
      </c>
      <c r="S231" s="416">
        <v>1</v>
      </c>
      <c r="T231" s="416">
        <v>0</v>
      </c>
      <c r="U231" s="416">
        <v>8</v>
      </c>
      <c r="V231" s="416">
        <v>3</v>
      </c>
      <c r="W231" s="416">
        <v>6</v>
      </c>
    </row>
    <row r="232" spans="15:23">
      <c r="O232" s="417">
        <v>0</v>
      </c>
      <c r="P232" s="417">
        <v>0</v>
      </c>
      <c r="Q232" s="417">
        <v>0</v>
      </c>
      <c r="R232" s="416">
        <v>0</v>
      </c>
      <c r="S232" s="416">
        <v>0</v>
      </c>
      <c r="T232" s="416">
        <v>2</v>
      </c>
      <c r="U232" s="416">
        <v>0</v>
      </c>
      <c r="V232" s="416">
        <v>2</v>
      </c>
      <c r="W232" s="416">
        <v>1</v>
      </c>
    </row>
    <row r="233" spans="15:23">
      <c r="O233" s="417">
        <v>0</v>
      </c>
      <c r="P233" s="417">
        <v>0</v>
      </c>
      <c r="Q233" s="417">
        <v>1</v>
      </c>
      <c r="R233" s="416">
        <v>0</v>
      </c>
      <c r="S233" s="416">
        <v>0</v>
      </c>
      <c r="T233" s="416">
        <v>0</v>
      </c>
      <c r="U233" s="416">
        <v>0</v>
      </c>
      <c r="V233" s="416">
        <v>0</v>
      </c>
      <c r="W233" s="416">
        <v>0</v>
      </c>
    </row>
    <row r="234" spans="15:23">
      <c r="O234" s="417">
        <v>0</v>
      </c>
      <c r="P234" s="417">
        <v>0</v>
      </c>
      <c r="Q234" s="417">
        <v>0</v>
      </c>
      <c r="R234" s="416">
        <v>0</v>
      </c>
      <c r="S234" s="416">
        <v>0</v>
      </c>
      <c r="T234" s="416">
        <v>2</v>
      </c>
      <c r="U234" s="416">
        <v>2</v>
      </c>
      <c r="V234" s="416">
        <v>0</v>
      </c>
      <c r="W234" s="416">
        <v>0</v>
      </c>
    </row>
    <row r="235" spans="15:23" ht="19.5" thickBot="1">
      <c r="O235" s="549">
        <v>0</v>
      </c>
      <c r="P235" s="549">
        <v>0</v>
      </c>
      <c r="Q235" s="549">
        <v>1</v>
      </c>
      <c r="R235" s="550">
        <v>0</v>
      </c>
      <c r="S235" s="550">
        <v>0</v>
      </c>
      <c r="T235" s="550">
        <v>2</v>
      </c>
      <c r="U235" s="550">
        <v>1</v>
      </c>
      <c r="V235" s="550">
        <v>0</v>
      </c>
      <c r="W235" s="550">
        <v>0</v>
      </c>
    </row>
    <row r="236" spans="15:23">
      <c r="O236" s="417">
        <v>0</v>
      </c>
      <c r="P236" s="417">
        <v>0</v>
      </c>
      <c r="Q236" s="417">
        <v>0</v>
      </c>
      <c r="R236" s="416">
        <v>0</v>
      </c>
      <c r="S236" s="416">
        <v>0</v>
      </c>
      <c r="T236" s="416">
        <v>0</v>
      </c>
      <c r="U236" s="416">
        <v>0</v>
      </c>
      <c r="V236" s="416">
        <v>0</v>
      </c>
      <c r="W236" s="416">
        <v>0</v>
      </c>
    </row>
    <row r="237" spans="15:23">
      <c r="O237" s="417">
        <v>0</v>
      </c>
      <c r="P237" s="417">
        <v>0</v>
      </c>
      <c r="Q237" s="417">
        <v>0</v>
      </c>
      <c r="R237" s="416">
        <v>0</v>
      </c>
      <c r="S237" s="416">
        <v>0</v>
      </c>
      <c r="T237" s="416">
        <v>1</v>
      </c>
      <c r="U237" s="416">
        <v>0</v>
      </c>
      <c r="V237" s="416">
        <v>0</v>
      </c>
      <c r="W237" s="416">
        <v>0</v>
      </c>
    </row>
    <row r="238" spans="15:23">
      <c r="O238" s="417">
        <v>0</v>
      </c>
      <c r="P238" s="417">
        <v>0</v>
      </c>
      <c r="Q238" s="417">
        <v>0</v>
      </c>
      <c r="R238" s="416">
        <v>0</v>
      </c>
      <c r="S238" s="416">
        <v>0</v>
      </c>
      <c r="T238" s="416">
        <v>0</v>
      </c>
      <c r="U238" s="416">
        <v>0</v>
      </c>
      <c r="V238" s="416">
        <v>0</v>
      </c>
      <c r="W238" s="416">
        <v>0</v>
      </c>
    </row>
    <row r="239" spans="15:23">
      <c r="O239" s="417">
        <v>0</v>
      </c>
      <c r="P239" s="417">
        <v>0</v>
      </c>
      <c r="Q239" s="417">
        <v>0</v>
      </c>
      <c r="R239" s="416">
        <v>0</v>
      </c>
      <c r="S239" s="416">
        <v>0</v>
      </c>
      <c r="T239" s="416">
        <v>0</v>
      </c>
      <c r="U239" s="416">
        <v>0</v>
      </c>
      <c r="V239" s="416">
        <v>0</v>
      </c>
      <c r="W239" s="416">
        <v>0</v>
      </c>
    </row>
    <row r="240" spans="15:23" ht="19.5" thickBot="1">
      <c r="O240" s="549">
        <v>0</v>
      </c>
      <c r="P240" s="549">
        <v>0</v>
      </c>
      <c r="Q240" s="549">
        <v>0</v>
      </c>
      <c r="R240" s="550">
        <v>3</v>
      </c>
      <c r="S240" s="550">
        <v>2</v>
      </c>
      <c r="T240" s="550">
        <v>1</v>
      </c>
      <c r="U240" s="550">
        <v>2</v>
      </c>
      <c r="V240" s="550">
        <v>0</v>
      </c>
      <c r="W240" s="550">
        <v>0</v>
      </c>
    </row>
    <row r="241" spans="15:23">
      <c r="O241" s="417">
        <v>0</v>
      </c>
      <c r="P241" s="417">
        <v>0</v>
      </c>
      <c r="Q241" s="417">
        <v>2</v>
      </c>
      <c r="R241" s="416">
        <v>0</v>
      </c>
      <c r="S241" s="416">
        <v>0</v>
      </c>
      <c r="T241" s="416">
        <v>0</v>
      </c>
      <c r="U241" s="416">
        <v>1</v>
      </c>
      <c r="V241" s="416">
        <v>0</v>
      </c>
      <c r="W241" s="416">
        <v>0</v>
      </c>
    </row>
    <row r="242" spans="15:23">
      <c r="O242" s="417">
        <v>0</v>
      </c>
      <c r="P242" s="417">
        <v>0</v>
      </c>
      <c r="Q242" s="417">
        <v>0</v>
      </c>
      <c r="R242" s="416">
        <v>0</v>
      </c>
      <c r="S242" s="416">
        <v>0</v>
      </c>
      <c r="T242" s="416">
        <v>0</v>
      </c>
      <c r="U242" s="416">
        <v>0</v>
      </c>
      <c r="V242" s="416">
        <v>0</v>
      </c>
      <c r="W242" s="416">
        <v>0</v>
      </c>
    </row>
    <row r="243" spans="15:23">
      <c r="O243" s="417">
        <v>0</v>
      </c>
      <c r="P243" s="417">
        <v>0</v>
      </c>
      <c r="Q243" s="417">
        <v>2</v>
      </c>
      <c r="R243" s="416">
        <v>0</v>
      </c>
      <c r="S243" s="416">
        <v>1</v>
      </c>
      <c r="T243" s="416">
        <v>0</v>
      </c>
      <c r="U243" s="416">
        <v>1</v>
      </c>
      <c r="V243" s="416">
        <v>0</v>
      </c>
      <c r="W243" s="416">
        <v>0</v>
      </c>
    </row>
    <row r="244" spans="15:23">
      <c r="O244" s="551">
        <v>0</v>
      </c>
      <c r="P244" s="551">
        <v>0</v>
      </c>
      <c r="Q244" s="551">
        <v>0</v>
      </c>
      <c r="R244" s="552">
        <v>0</v>
      </c>
      <c r="S244" s="552">
        <v>0</v>
      </c>
      <c r="T244" s="552">
        <v>0</v>
      </c>
      <c r="U244" s="552">
        <v>0</v>
      </c>
      <c r="V244" s="552">
        <v>0</v>
      </c>
      <c r="W244" s="552">
        <v>0</v>
      </c>
    </row>
    <row r="245" spans="15:23" ht="19.5" thickBot="1">
      <c r="O245" s="551">
        <v>0</v>
      </c>
      <c r="P245" s="551">
        <v>0</v>
      </c>
      <c r="Q245" s="551">
        <v>1</v>
      </c>
      <c r="R245" s="552">
        <v>2</v>
      </c>
      <c r="S245" s="552">
        <v>0</v>
      </c>
      <c r="T245" s="552">
        <v>0</v>
      </c>
      <c r="U245" s="552">
        <v>0</v>
      </c>
      <c r="V245" s="552">
        <v>0</v>
      </c>
      <c r="W245" s="552">
        <v>0</v>
      </c>
    </row>
    <row r="246" spans="15:23">
      <c r="O246" s="553">
        <v>0</v>
      </c>
      <c r="P246" s="553">
        <v>0</v>
      </c>
      <c r="Q246" s="553">
        <v>0</v>
      </c>
      <c r="R246" s="554">
        <v>0</v>
      </c>
      <c r="S246" s="554">
        <v>0</v>
      </c>
      <c r="T246" s="554">
        <v>0</v>
      </c>
      <c r="U246" s="554">
        <v>0</v>
      </c>
      <c r="V246" s="554">
        <v>0</v>
      </c>
      <c r="W246" s="554">
        <v>0</v>
      </c>
    </row>
    <row r="247" spans="15:23">
      <c r="O247" s="417">
        <v>0</v>
      </c>
      <c r="P247" s="417">
        <v>0</v>
      </c>
      <c r="Q247" s="417">
        <v>0</v>
      </c>
      <c r="R247" s="416">
        <v>0</v>
      </c>
      <c r="S247" s="416">
        <v>0</v>
      </c>
      <c r="T247" s="416">
        <v>0</v>
      </c>
      <c r="U247" s="416">
        <v>0</v>
      </c>
      <c r="V247" s="416">
        <v>0</v>
      </c>
      <c r="W247" s="416">
        <v>0</v>
      </c>
    </row>
    <row r="248" spans="15:23">
      <c r="O248" s="417">
        <v>0</v>
      </c>
      <c r="P248" s="417">
        <v>0</v>
      </c>
      <c r="Q248" s="417">
        <v>0</v>
      </c>
      <c r="R248" s="416">
        <v>0</v>
      </c>
      <c r="S248" s="416">
        <v>0</v>
      </c>
      <c r="T248" s="416">
        <v>0</v>
      </c>
      <c r="U248" s="416">
        <v>0</v>
      </c>
      <c r="V248" s="416">
        <v>0</v>
      </c>
      <c r="W248" s="416">
        <v>0</v>
      </c>
    </row>
    <row r="249" spans="15:23">
      <c r="O249" s="417">
        <v>0</v>
      </c>
      <c r="P249" s="417">
        <v>0</v>
      </c>
      <c r="Q249" s="417">
        <v>0</v>
      </c>
      <c r="R249" s="416">
        <v>0</v>
      </c>
      <c r="S249" s="416">
        <v>0</v>
      </c>
      <c r="T249" s="416">
        <v>0</v>
      </c>
      <c r="U249" s="416">
        <v>0</v>
      </c>
      <c r="V249" s="416">
        <v>0</v>
      </c>
      <c r="W249" s="416">
        <v>0</v>
      </c>
    </row>
    <row r="250" spans="15:23" ht="19.5" thickBot="1">
      <c r="O250" s="549">
        <v>0</v>
      </c>
      <c r="P250" s="549">
        <v>0</v>
      </c>
      <c r="Q250" s="549">
        <v>1</v>
      </c>
      <c r="R250" s="550">
        <v>0</v>
      </c>
      <c r="S250" s="550">
        <v>0</v>
      </c>
      <c r="T250" s="550">
        <v>0</v>
      </c>
      <c r="U250" s="550">
        <v>0</v>
      </c>
      <c r="V250" s="550">
        <v>0</v>
      </c>
      <c r="W250" s="550">
        <v>0</v>
      </c>
    </row>
    <row r="251" spans="15:23">
      <c r="O251" s="553">
        <v>0</v>
      </c>
      <c r="P251" s="553">
        <v>0</v>
      </c>
      <c r="Q251" s="553">
        <v>0</v>
      </c>
      <c r="R251" s="554">
        <v>0</v>
      </c>
      <c r="S251" s="554">
        <v>0</v>
      </c>
      <c r="T251" s="554">
        <v>0</v>
      </c>
      <c r="U251" s="554">
        <v>0</v>
      </c>
      <c r="V251" s="554">
        <v>0</v>
      </c>
      <c r="W251" s="554">
        <v>0</v>
      </c>
    </row>
    <row r="252" spans="15:23">
      <c r="O252" s="417">
        <v>0</v>
      </c>
      <c r="P252" s="417">
        <v>0</v>
      </c>
      <c r="Q252" s="417">
        <v>0</v>
      </c>
      <c r="R252" s="416">
        <v>0</v>
      </c>
      <c r="S252" s="416">
        <v>0</v>
      </c>
      <c r="T252" s="416">
        <v>0</v>
      </c>
      <c r="U252" s="416">
        <v>0</v>
      </c>
      <c r="V252" s="416">
        <v>0</v>
      </c>
      <c r="W252" s="416">
        <v>0</v>
      </c>
    </row>
    <row r="253" spans="15:23">
      <c r="O253" s="417">
        <v>0</v>
      </c>
      <c r="P253" s="417">
        <v>0</v>
      </c>
      <c r="Q253" s="417">
        <v>0</v>
      </c>
      <c r="R253" s="416">
        <v>0</v>
      </c>
      <c r="S253" s="416">
        <v>0</v>
      </c>
      <c r="T253" s="416">
        <v>0</v>
      </c>
      <c r="U253" s="416">
        <v>0</v>
      </c>
      <c r="V253" s="416">
        <v>0</v>
      </c>
      <c r="W253" s="416">
        <v>0</v>
      </c>
    </row>
    <row r="254" spans="15:23">
      <c r="O254" s="417">
        <v>0</v>
      </c>
      <c r="P254" s="417">
        <v>0</v>
      </c>
      <c r="Q254" s="417">
        <v>0</v>
      </c>
      <c r="R254" s="416">
        <v>0</v>
      </c>
      <c r="S254" s="416">
        <v>0</v>
      </c>
      <c r="T254" s="416">
        <v>0</v>
      </c>
      <c r="U254" s="416">
        <v>0</v>
      </c>
      <c r="V254" s="416">
        <v>0</v>
      </c>
      <c r="W254" s="416">
        <v>0</v>
      </c>
    </row>
    <row r="255" spans="15:23" ht="19.5" thickBot="1">
      <c r="O255" s="549">
        <v>0</v>
      </c>
      <c r="P255" s="549">
        <v>0</v>
      </c>
      <c r="Q255" s="549">
        <v>0</v>
      </c>
      <c r="R255" s="550">
        <v>0</v>
      </c>
      <c r="S255" s="550">
        <v>0</v>
      </c>
      <c r="T255" s="550">
        <v>0</v>
      </c>
      <c r="U255" s="550">
        <v>0</v>
      </c>
      <c r="V255" s="550">
        <v>0</v>
      </c>
      <c r="W255" s="550">
        <v>0</v>
      </c>
    </row>
    <row r="256" spans="15:23">
      <c r="O256" s="553">
        <v>0</v>
      </c>
      <c r="P256" s="553">
        <v>0</v>
      </c>
      <c r="Q256" s="553">
        <v>0</v>
      </c>
      <c r="R256" s="554">
        <v>0</v>
      </c>
      <c r="S256" s="554">
        <v>0</v>
      </c>
      <c r="T256" s="554">
        <v>0</v>
      </c>
      <c r="U256" s="554">
        <v>0</v>
      </c>
      <c r="V256" s="554">
        <v>0</v>
      </c>
      <c r="W256" s="554">
        <v>0</v>
      </c>
    </row>
    <row r="257" spans="15:23">
      <c r="O257" s="417">
        <v>0</v>
      </c>
      <c r="P257" s="417">
        <v>0</v>
      </c>
      <c r="Q257" s="417">
        <v>0</v>
      </c>
      <c r="R257" s="416">
        <v>0</v>
      </c>
      <c r="S257" s="416">
        <v>0</v>
      </c>
      <c r="T257" s="416">
        <v>0</v>
      </c>
      <c r="U257" s="416">
        <v>0</v>
      </c>
      <c r="V257" s="416">
        <v>0</v>
      </c>
      <c r="W257" s="416">
        <v>0</v>
      </c>
    </row>
    <row r="258" spans="15:23">
      <c r="O258" s="417">
        <v>0</v>
      </c>
      <c r="P258" s="417">
        <v>0</v>
      </c>
      <c r="Q258" s="417">
        <v>0</v>
      </c>
      <c r="R258" s="416">
        <v>0</v>
      </c>
      <c r="S258" s="416">
        <v>0</v>
      </c>
      <c r="T258" s="416">
        <v>0</v>
      </c>
      <c r="U258" s="416">
        <v>0</v>
      </c>
      <c r="V258" s="416">
        <v>0</v>
      </c>
      <c r="W258" s="416">
        <v>0</v>
      </c>
    </row>
    <row r="259" spans="15:23">
      <c r="O259" s="417">
        <v>0</v>
      </c>
      <c r="P259" s="417">
        <v>0</v>
      </c>
      <c r="Q259" s="417">
        <v>0</v>
      </c>
      <c r="R259" s="416">
        <v>0</v>
      </c>
      <c r="S259" s="416">
        <v>0</v>
      </c>
      <c r="T259" s="416">
        <v>1</v>
      </c>
      <c r="U259" s="416">
        <v>0</v>
      </c>
      <c r="V259" s="416">
        <v>0</v>
      </c>
      <c r="W259" s="416">
        <v>0</v>
      </c>
    </row>
    <row r="260" spans="15:23" ht="19.5" thickBot="1">
      <c r="O260" s="549">
        <v>0</v>
      </c>
      <c r="P260" s="549">
        <v>0</v>
      </c>
      <c r="Q260" s="549">
        <v>0</v>
      </c>
      <c r="R260" s="550">
        <v>0</v>
      </c>
      <c r="S260" s="550">
        <v>0</v>
      </c>
      <c r="T260" s="550">
        <v>0</v>
      </c>
      <c r="U260" s="550">
        <v>0</v>
      </c>
      <c r="V260" s="550">
        <v>0</v>
      </c>
      <c r="W260" s="550">
        <v>0</v>
      </c>
    </row>
    <row r="261" spans="15:23">
      <c r="O261" s="417">
        <v>0</v>
      </c>
      <c r="P261" s="417">
        <v>0</v>
      </c>
      <c r="Q261" s="417">
        <v>0</v>
      </c>
      <c r="R261" s="416">
        <v>0</v>
      </c>
      <c r="S261" s="416">
        <v>0</v>
      </c>
      <c r="T261" s="416">
        <v>0</v>
      </c>
      <c r="U261" s="416">
        <v>0</v>
      </c>
      <c r="V261" s="416">
        <v>0</v>
      </c>
      <c r="W261" s="416">
        <v>0</v>
      </c>
    </row>
    <row r="262" spans="15:23">
      <c r="O262" s="417">
        <v>0</v>
      </c>
      <c r="P262" s="417">
        <v>0</v>
      </c>
      <c r="Q262" s="417">
        <v>0</v>
      </c>
      <c r="R262" s="416">
        <v>1</v>
      </c>
      <c r="S262" s="416">
        <v>0</v>
      </c>
      <c r="T262" s="416">
        <v>0</v>
      </c>
      <c r="U262" s="416">
        <v>0</v>
      </c>
      <c r="V262" s="416">
        <v>0</v>
      </c>
      <c r="W262" s="416">
        <v>0</v>
      </c>
    </row>
    <row r="263" spans="15:23">
      <c r="O263" s="417">
        <v>0</v>
      </c>
      <c r="P263" s="417">
        <v>0</v>
      </c>
      <c r="Q263" s="417">
        <v>0</v>
      </c>
      <c r="R263" s="416">
        <v>0</v>
      </c>
      <c r="S263" s="416">
        <v>0</v>
      </c>
      <c r="T263" s="416">
        <v>0</v>
      </c>
      <c r="U263" s="416">
        <v>0</v>
      </c>
      <c r="V263" s="416">
        <v>0</v>
      </c>
      <c r="W263" s="416">
        <v>0</v>
      </c>
    </row>
    <row r="264" spans="15:23">
      <c r="O264" s="417">
        <v>0</v>
      </c>
      <c r="P264" s="417">
        <v>0</v>
      </c>
      <c r="Q264" s="417">
        <v>0</v>
      </c>
      <c r="R264" s="416">
        <v>0</v>
      </c>
      <c r="S264" s="416">
        <v>0</v>
      </c>
      <c r="T264" s="416">
        <v>0</v>
      </c>
      <c r="U264" s="416">
        <v>1</v>
      </c>
      <c r="V264" s="416">
        <v>0</v>
      </c>
      <c r="W264" s="416">
        <v>0</v>
      </c>
    </row>
    <row r="265" spans="15:23" ht="19.5" thickBot="1">
      <c r="O265" s="549">
        <v>0</v>
      </c>
      <c r="P265" s="549">
        <v>0</v>
      </c>
      <c r="Q265" s="549">
        <v>0</v>
      </c>
      <c r="R265" s="550">
        <v>0</v>
      </c>
      <c r="S265" s="550">
        <v>0</v>
      </c>
      <c r="T265" s="550">
        <v>0</v>
      </c>
      <c r="U265" s="550">
        <v>0</v>
      </c>
      <c r="V265" s="550">
        <v>0</v>
      </c>
      <c r="W265" s="550">
        <v>0</v>
      </c>
    </row>
    <row r="266" spans="15:23">
      <c r="O266" s="417">
        <v>0</v>
      </c>
      <c r="P266" s="417">
        <v>0</v>
      </c>
      <c r="Q266" s="417">
        <v>0</v>
      </c>
      <c r="R266" s="416">
        <v>0</v>
      </c>
      <c r="S266" s="416">
        <v>0</v>
      </c>
      <c r="T266" s="416">
        <v>0</v>
      </c>
      <c r="U266" s="416">
        <v>0</v>
      </c>
      <c r="V266" s="416">
        <v>0</v>
      </c>
      <c r="W266" s="416">
        <v>0</v>
      </c>
    </row>
    <row r="267" spans="15:23">
      <c r="O267" s="417">
        <v>0</v>
      </c>
      <c r="P267" s="417">
        <v>0</v>
      </c>
      <c r="Q267" s="417">
        <v>1</v>
      </c>
      <c r="R267" s="416">
        <v>0</v>
      </c>
      <c r="S267" s="416">
        <v>0</v>
      </c>
      <c r="T267" s="416">
        <v>0</v>
      </c>
      <c r="U267" s="416">
        <v>0</v>
      </c>
      <c r="V267" s="416">
        <v>0</v>
      </c>
      <c r="W267" s="416">
        <v>0</v>
      </c>
    </row>
    <row r="268" spans="15:23">
      <c r="O268" s="417">
        <v>0</v>
      </c>
      <c r="P268" s="417">
        <v>0</v>
      </c>
      <c r="Q268" s="417">
        <v>0</v>
      </c>
      <c r="R268" s="416">
        <v>0</v>
      </c>
      <c r="S268" s="416">
        <v>3</v>
      </c>
      <c r="T268" s="416">
        <v>3</v>
      </c>
      <c r="U268" s="416">
        <v>2</v>
      </c>
      <c r="V268" s="416">
        <v>1</v>
      </c>
      <c r="W268" s="416">
        <v>0</v>
      </c>
    </row>
    <row r="269" spans="15:23">
      <c r="O269" s="417">
        <v>0</v>
      </c>
      <c r="P269" s="417">
        <v>0</v>
      </c>
      <c r="Q269" s="417">
        <v>0</v>
      </c>
      <c r="R269" s="416">
        <v>0</v>
      </c>
      <c r="S269" s="416">
        <v>0</v>
      </c>
      <c r="T269" s="416">
        <v>0</v>
      </c>
      <c r="U269" s="416">
        <v>0</v>
      </c>
      <c r="V269" s="416">
        <v>0</v>
      </c>
      <c r="W269" s="416">
        <v>0</v>
      </c>
    </row>
    <row r="270" spans="15:23" ht="19.5" thickBot="1">
      <c r="O270" s="549">
        <v>0</v>
      </c>
      <c r="P270" s="549">
        <v>0</v>
      </c>
      <c r="Q270" s="549">
        <v>0</v>
      </c>
      <c r="R270" s="550">
        <v>0</v>
      </c>
      <c r="S270" s="550">
        <v>0</v>
      </c>
      <c r="T270" s="550">
        <v>0</v>
      </c>
      <c r="U270" s="550">
        <v>0</v>
      </c>
      <c r="V270" s="550">
        <v>0</v>
      </c>
      <c r="W270" s="550">
        <v>0</v>
      </c>
    </row>
    <row r="271" spans="15:23">
      <c r="O271" s="417">
        <v>0</v>
      </c>
      <c r="P271" s="417">
        <v>0</v>
      </c>
      <c r="Q271" s="417">
        <v>2</v>
      </c>
      <c r="R271" s="416">
        <v>1</v>
      </c>
      <c r="S271" s="416">
        <v>2</v>
      </c>
      <c r="T271" s="416">
        <v>2</v>
      </c>
      <c r="U271" s="416">
        <v>2</v>
      </c>
      <c r="V271" s="416">
        <v>1</v>
      </c>
      <c r="W271" s="416">
        <v>1</v>
      </c>
    </row>
    <row r="272" spans="15:23">
      <c r="O272" s="417">
        <v>0</v>
      </c>
      <c r="P272" s="417">
        <v>0</v>
      </c>
      <c r="Q272" s="417">
        <v>0</v>
      </c>
      <c r="R272" s="416">
        <v>0</v>
      </c>
      <c r="S272" s="416">
        <v>0</v>
      </c>
      <c r="T272" s="416">
        <v>0</v>
      </c>
      <c r="U272" s="416">
        <v>0</v>
      </c>
      <c r="V272" s="416">
        <v>0</v>
      </c>
      <c r="W272" s="416">
        <v>0</v>
      </c>
    </row>
    <row r="273" spans="15:23">
      <c r="O273" s="417">
        <v>0</v>
      </c>
      <c r="P273" s="417">
        <v>0</v>
      </c>
      <c r="Q273" s="417">
        <v>0</v>
      </c>
      <c r="R273" s="416">
        <v>0</v>
      </c>
      <c r="S273" s="416">
        <v>0</v>
      </c>
      <c r="T273" s="416">
        <v>0</v>
      </c>
      <c r="U273" s="416">
        <v>0</v>
      </c>
      <c r="V273" s="416">
        <v>0</v>
      </c>
      <c r="W273" s="416">
        <v>0</v>
      </c>
    </row>
    <row r="274" spans="15:23">
      <c r="O274" s="417">
        <v>0</v>
      </c>
      <c r="P274" s="417">
        <v>0</v>
      </c>
      <c r="Q274" s="417">
        <v>0</v>
      </c>
      <c r="R274" s="416">
        <v>0</v>
      </c>
      <c r="S274" s="416">
        <v>0</v>
      </c>
      <c r="T274" s="416">
        <v>1</v>
      </c>
      <c r="U274" s="416">
        <v>0</v>
      </c>
      <c r="V274" s="416">
        <v>0</v>
      </c>
      <c r="W274" s="416">
        <v>0</v>
      </c>
    </row>
    <row r="275" spans="15:23" ht="19.5" thickBot="1">
      <c r="O275" s="549">
        <v>0</v>
      </c>
      <c r="P275" s="549">
        <v>0</v>
      </c>
      <c r="Q275" s="549">
        <v>0</v>
      </c>
      <c r="R275" s="550">
        <v>0</v>
      </c>
      <c r="S275" s="550">
        <v>0</v>
      </c>
      <c r="T275" s="550">
        <v>0</v>
      </c>
      <c r="U275" s="550">
        <v>0</v>
      </c>
      <c r="V275" s="550">
        <v>0</v>
      </c>
      <c r="W275" s="550">
        <v>0</v>
      </c>
    </row>
    <row r="276" spans="15:23">
      <c r="O276" s="417">
        <v>0</v>
      </c>
      <c r="P276" s="417">
        <v>0</v>
      </c>
      <c r="Q276" s="417">
        <v>4</v>
      </c>
      <c r="R276" s="416">
        <v>15</v>
      </c>
      <c r="S276" s="416">
        <v>23</v>
      </c>
      <c r="T276" s="416">
        <v>25</v>
      </c>
      <c r="U276" s="416">
        <v>11</v>
      </c>
      <c r="V276" s="416">
        <v>4</v>
      </c>
      <c r="W276" s="416">
        <v>3</v>
      </c>
    </row>
    <row r="277" spans="15:23">
      <c r="O277" s="417">
        <v>0</v>
      </c>
      <c r="P277" s="417">
        <v>0</v>
      </c>
      <c r="Q277" s="417">
        <v>0</v>
      </c>
      <c r="R277" s="416">
        <v>0</v>
      </c>
      <c r="S277" s="416">
        <v>0</v>
      </c>
      <c r="T277" s="416">
        <v>0</v>
      </c>
      <c r="U277" s="416">
        <v>0</v>
      </c>
      <c r="V277" s="416">
        <v>0</v>
      </c>
      <c r="W277" s="416">
        <v>0</v>
      </c>
    </row>
    <row r="278" spans="15:23">
      <c r="O278" s="417">
        <v>0</v>
      </c>
      <c r="P278" s="417">
        <v>1</v>
      </c>
      <c r="Q278" s="417">
        <v>0</v>
      </c>
      <c r="R278" s="416">
        <v>0</v>
      </c>
      <c r="S278" s="416">
        <v>0</v>
      </c>
      <c r="T278" s="416">
        <v>0</v>
      </c>
      <c r="U278" s="416">
        <v>0</v>
      </c>
      <c r="V278" s="416">
        <v>0</v>
      </c>
      <c r="W278" s="416">
        <v>0</v>
      </c>
    </row>
    <row r="279" spans="15:23">
      <c r="O279" s="417">
        <v>0</v>
      </c>
      <c r="P279" s="417">
        <v>0</v>
      </c>
      <c r="Q279" s="417">
        <v>4</v>
      </c>
      <c r="R279" s="416">
        <v>1</v>
      </c>
      <c r="S279" s="416">
        <v>0</v>
      </c>
      <c r="T279" s="416">
        <v>0</v>
      </c>
      <c r="U279" s="416">
        <v>0</v>
      </c>
      <c r="V279" s="416">
        <v>0</v>
      </c>
      <c r="W279" s="416">
        <v>0</v>
      </c>
    </row>
    <row r="280" spans="15:23" ht="19.5" thickBot="1">
      <c r="O280" s="549">
        <v>0</v>
      </c>
      <c r="P280" s="549">
        <v>0</v>
      </c>
      <c r="Q280" s="549">
        <v>0</v>
      </c>
      <c r="R280" s="550">
        <v>0</v>
      </c>
      <c r="S280" s="550">
        <v>0</v>
      </c>
      <c r="T280" s="550">
        <v>0</v>
      </c>
      <c r="U280" s="550">
        <v>0</v>
      </c>
      <c r="V280" s="550">
        <v>0</v>
      </c>
      <c r="W280" s="550">
        <v>0</v>
      </c>
    </row>
    <row r="281" spans="15:23">
      <c r="O281" s="417">
        <v>0</v>
      </c>
      <c r="P281" s="417">
        <v>0</v>
      </c>
      <c r="Q281" s="417">
        <v>0</v>
      </c>
      <c r="R281" s="416">
        <v>1</v>
      </c>
      <c r="S281" s="416">
        <v>0</v>
      </c>
      <c r="T281" s="416">
        <v>0</v>
      </c>
      <c r="U281" s="416">
        <v>0</v>
      </c>
      <c r="V281" s="416">
        <v>0</v>
      </c>
      <c r="W281" s="416">
        <v>0</v>
      </c>
    </row>
    <row r="282" spans="15:23">
      <c r="O282" s="417">
        <v>0</v>
      </c>
      <c r="P282" s="417">
        <v>0</v>
      </c>
      <c r="Q282" s="417">
        <v>0</v>
      </c>
      <c r="R282" s="416">
        <v>0</v>
      </c>
      <c r="S282" s="416">
        <v>0</v>
      </c>
      <c r="T282" s="416">
        <v>0</v>
      </c>
      <c r="U282" s="416">
        <v>0</v>
      </c>
      <c r="V282" s="416">
        <v>0</v>
      </c>
      <c r="W282" s="416">
        <v>0</v>
      </c>
    </row>
    <row r="283" spans="15:23">
      <c r="O283" s="417">
        <v>0</v>
      </c>
      <c r="P283" s="417">
        <v>0</v>
      </c>
      <c r="Q283" s="417">
        <v>0</v>
      </c>
      <c r="R283" s="416">
        <v>0</v>
      </c>
      <c r="S283" s="416">
        <v>0</v>
      </c>
      <c r="T283" s="416">
        <v>0</v>
      </c>
      <c r="U283" s="416">
        <v>0</v>
      </c>
      <c r="V283" s="416">
        <v>0</v>
      </c>
      <c r="W283" s="416">
        <v>0</v>
      </c>
    </row>
    <row r="284" spans="15:23">
      <c r="O284" s="417">
        <v>0</v>
      </c>
      <c r="P284" s="417">
        <v>0</v>
      </c>
      <c r="Q284" s="417">
        <v>0</v>
      </c>
      <c r="R284" s="416">
        <v>0</v>
      </c>
      <c r="S284" s="416">
        <v>0</v>
      </c>
      <c r="T284" s="416">
        <v>0</v>
      </c>
      <c r="U284" s="416">
        <v>0</v>
      </c>
      <c r="V284" s="416">
        <v>0</v>
      </c>
      <c r="W284" s="416">
        <v>0</v>
      </c>
    </row>
    <row r="285" spans="15:23" ht="19.5" thickBot="1">
      <c r="O285" s="549">
        <v>0</v>
      </c>
      <c r="P285" s="549">
        <v>0</v>
      </c>
      <c r="Q285" s="549">
        <v>0</v>
      </c>
      <c r="R285" s="550">
        <v>0</v>
      </c>
      <c r="S285" s="550">
        <v>0</v>
      </c>
      <c r="T285" s="550">
        <v>0</v>
      </c>
      <c r="U285" s="550">
        <v>0</v>
      </c>
      <c r="V285" s="550">
        <v>0</v>
      </c>
      <c r="W285" s="550">
        <v>0</v>
      </c>
    </row>
    <row r="286" spans="15:23">
      <c r="O286" s="417">
        <v>0</v>
      </c>
      <c r="P286" s="417">
        <v>1</v>
      </c>
      <c r="Q286" s="417">
        <v>1</v>
      </c>
      <c r="R286" s="416">
        <v>0</v>
      </c>
      <c r="S286" s="416">
        <v>0</v>
      </c>
      <c r="T286" s="416">
        <v>0</v>
      </c>
      <c r="U286" s="416">
        <v>0</v>
      </c>
      <c r="V286" s="416">
        <v>0</v>
      </c>
      <c r="W286" s="416">
        <v>0</v>
      </c>
    </row>
    <row r="287" spans="15:23">
      <c r="O287" s="417">
        <v>0</v>
      </c>
      <c r="P287" s="417">
        <v>0</v>
      </c>
      <c r="Q287" s="417">
        <v>0</v>
      </c>
      <c r="R287" s="416">
        <v>0</v>
      </c>
      <c r="S287" s="416">
        <v>0</v>
      </c>
      <c r="T287" s="416">
        <v>0</v>
      </c>
      <c r="U287" s="416">
        <v>0</v>
      </c>
      <c r="V287" s="416">
        <v>0</v>
      </c>
      <c r="W287" s="416">
        <v>0</v>
      </c>
    </row>
    <row r="288" spans="15:23">
      <c r="O288" s="417">
        <v>0</v>
      </c>
      <c r="P288" s="417">
        <v>0</v>
      </c>
      <c r="Q288" s="417">
        <v>1</v>
      </c>
      <c r="R288" s="416">
        <v>0</v>
      </c>
      <c r="S288" s="416">
        <v>1</v>
      </c>
      <c r="T288" s="416">
        <v>0</v>
      </c>
      <c r="U288" s="416">
        <v>2</v>
      </c>
      <c r="V288" s="416">
        <v>8</v>
      </c>
      <c r="W288" s="416">
        <v>16</v>
      </c>
    </row>
    <row r="289" spans="15:23">
      <c r="O289" s="417">
        <v>0</v>
      </c>
      <c r="P289" s="417">
        <v>0</v>
      </c>
      <c r="Q289" s="417">
        <v>1</v>
      </c>
      <c r="R289" s="416">
        <v>0</v>
      </c>
      <c r="S289" s="416">
        <v>0</v>
      </c>
      <c r="T289" s="416">
        <v>0</v>
      </c>
      <c r="U289" s="416">
        <v>0</v>
      </c>
      <c r="V289" s="416">
        <v>0</v>
      </c>
      <c r="W289" s="416">
        <v>0</v>
      </c>
    </row>
    <row r="290" spans="15:23" ht="19.5" thickBot="1">
      <c r="O290" s="549">
        <v>0</v>
      </c>
      <c r="P290" s="549">
        <v>0</v>
      </c>
      <c r="Q290" s="549">
        <v>0</v>
      </c>
      <c r="R290" s="550">
        <v>0</v>
      </c>
      <c r="S290" s="550">
        <v>0</v>
      </c>
      <c r="T290" s="550">
        <v>0</v>
      </c>
      <c r="U290" s="550">
        <v>0</v>
      </c>
      <c r="V290" s="550">
        <v>0</v>
      </c>
      <c r="W290" s="550">
        <v>0</v>
      </c>
    </row>
    <row r="291" spans="15:23">
      <c r="O291" s="417">
        <v>0</v>
      </c>
      <c r="P291" s="417">
        <v>0</v>
      </c>
      <c r="Q291" s="417">
        <v>0</v>
      </c>
      <c r="R291" s="416">
        <v>0</v>
      </c>
      <c r="S291" s="416">
        <v>0</v>
      </c>
      <c r="T291" s="416">
        <v>0</v>
      </c>
      <c r="U291" s="416">
        <v>0</v>
      </c>
      <c r="V291" s="416">
        <v>0</v>
      </c>
      <c r="W291" s="416">
        <v>0</v>
      </c>
    </row>
    <row r="292" spans="15:23">
      <c r="O292" s="417">
        <v>0</v>
      </c>
      <c r="P292" s="417">
        <v>0</v>
      </c>
      <c r="Q292" s="417">
        <v>0</v>
      </c>
      <c r="R292" s="416">
        <v>0</v>
      </c>
      <c r="S292" s="416">
        <v>0</v>
      </c>
      <c r="T292" s="416">
        <v>0</v>
      </c>
      <c r="U292" s="416">
        <v>0</v>
      </c>
      <c r="V292" s="416">
        <v>0</v>
      </c>
      <c r="W292" s="416">
        <v>0</v>
      </c>
    </row>
    <row r="293" spans="15:23">
      <c r="O293" s="417">
        <v>0</v>
      </c>
      <c r="P293" s="417">
        <v>0</v>
      </c>
      <c r="Q293" s="417">
        <v>0</v>
      </c>
      <c r="R293" s="416">
        <v>0</v>
      </c>
      <c r="S293" s="416">
        <v>0</v>
      </c>
      <c r="T293" s="416">
        <v>0</v>
      </c>
      <c r="U293" s="416">
        <v>1</v>
      </c>
      <c r="V293" s="416">
        <v>1</v>
      </c>
      <c r="W293" s="416">
        <v>4</v>
      </c>
    </row>
    <row r="294" spans="15:23">
      <c r="O294" s="417">
        <v>0</v>
      </c>
      <c r="P294" s="417">
        <v>0</v>
      </c>
      <c r="Q294" s="417">
        <v>0</v>
      </c>
      <c r="R294" s="416">
        <v>1</v>
      </c>
      <c r="S294" s="416">
        <v>0</v>
      </c>
      <c r="T294" s="416">
        <v>2</v>
      </c>
      <c r="U294" s="416">
        <v>1</v>
      </c>
      <c r="V294" s="416">
        <v>1</v>
      </c>
      <c r="W294" s="416">
        <v>0</v>
      </c>
    </row>
    <row r="295" spans="15:23" ht="19.5" thickBot="1">
      <c r="O295" s="549">
        <v>0</v>
      </c>
      <c r="P295" s="549">
        <v>0</v>
      </c>
      <c r="Q295" s="549">
        <v>0</v>
      </c>
      <c r="R295" s="550">
        <v>0</v>
      </c>
      <c r="S295" s="550">
        <v>0</v>
      </c>
      <c r="T295" s="550">
        <v>1</v>
      </c>
      <c r="U295" s="550">
        <v>0</v>
      </c>
      <c r="V295" s="550">
        <v>0</v>
      </c>
      <c r="W295" s="550">
        <v>1</v>
      </c>
    </row>
    <row r="296" spans="15:23">
      <c r="O296" s="417">
        <v>0</v>
      </c>
      <c r="P296" s="417">
        <v>0</v>
      </c>
      <c r="Q296" s="417">
        <v>0</v>
      </c>
      <c r="R296" s="416">
        <v>0</v>
      </c>
      <c r="S296" s="416">
        <v>0</v>
      </c>
      <c r="T296" s="416">
        <v>0</v>
      </c>
      <c r="U296" s="416">
        <v>0</v>
      </c>
      <c r="V296" s="416">
        <v>0</v>
      </c>
      <c r="W296" s="416">
        <v>0</v>
      </c>
    </row>
    <row r="297" spans="15:23">
      <c r="O297" s="417">
        <v>0</v>
      </c>
      <c r="P297" s="417">
        <v>0</v>
      </c>
      <c r="Q297" s="417">
        <v>1</v>
      </c>
      <c r="R297" s="416">
        <v>0</v>
      </c>
      <c r="S297" s="416">
        <v>0</v>
      </c>
      <c r="T297" s="416">
        <v>0</v>
      </c>
      <c r="U297" s="416">
        <v>0</v>
      </c>
      <c r="V297" s="416">
        <v>0</v>
      </c>
      <c r="W297" s="416">
        <v>0</v>
      </c>
    </row>
    <row r="298" spans="15:23">
      <c r="O298" s="417">
        <v>0</v>
      </c>
      <c r="P298" s="417">
        <v>0</v>
      </c>
      <c r="Q298" s="417">
        <v>0</v>
      </c>
      <c r="R298" s="416">
        <v>0</v>
      </c>
      <c r="S298" s="416">
        <v>0</v>
      </c>
      <c r="T298" s="416">
        <v>0</v>
      </c>
      <c r="U298" s="416">
        <v>0</v>
      </c>
      <c r="V298" s="416">
        <v>0</v>
      </c>
      <c r="W298" s="416">
        <v>0</v>
      </c>
    </row>
    <row r="299" spans="15:23">
      <c r="O299" s="551">
        <v>0</v>
      </c>
      <c r="P299" s="551">
        <v>0</v>
      </c>
      <c r="Q299" s="551">
        <v>0</v>
      </c>
      <c r="R299" s="552">
        <v>0</v>
      </c>
      <c r="S299" s="552">
        <v>0</v>
      </c>
      <c r="T299" s="552">
        <v>0</v>
      </c>
      <c r="U299" s="552">
        <v>0</v>
      </c>
      <c r="V299" s="552">
        <v>0</v>
      </c>
      <c r="W299" s="552">
        <v>0</v>
      </c>
    </row>
    <row r="300" spans="15:23" ht="19.5" thickBot="1">
      <c r="O300" s="551">
        <v>0</v>
      </c>
      <c r="P300" s="551">
        <v>0</v>
      </c>
      <c r="Q300" s="551">
        <v>0</v>
      </c>
      <c r="R300" s="552">
        <v>0</v>
      </c>
      <c r="S300" s="552">
        <v>0</v>
      </c>
      <c r="T300" s="552">
        <v>0</v>
      </c>
      <c r="U300" s="552">
        <v>0</v>
      </c>
      <c r="V300" s="552">
        <v>0</v>
      </c>
      <c r="W300" s="552">
        <v>0</v>
      </c>
    </row>
    <row r="301" spans="15:23">
      <c r="O301" s="553">
        <v>0</v>
      </c>
      <c r="P301" s="553">
        <v>0</v>
      </c>
      <c r="Q301" s="553">
        <v>1</v>
      </c>
      <c r="R301" s="554">
        <v>0</v>
      </c>
      <c r="S301" s="554">
        <v>1</v>
      </c>
      <c r="T301" s="554">
        <v>0</v>
      </c>
      <c r="U301" s="554">
        <v>0</v>
      </c>
      <c r="V301" s="554">
        <v>0</v>
      </c>
      <c r="W301" s="554">
        <v>0</v>
      </c>
    </row>
    <row r="302" spans="15:23">
      <c r="O302" s="417">
        <v>0</v>
      </c>
      <c r="P302" s="417">
        <v>0</v>
      </c>
      <c r="Q302" s="417">
        <v>2</v>
      </c>
      <c r="R302" s="416">
        <v>0</v>
      </c>
      <c r="S302" s="416">
        <v>0</v>
      </c>
      <c r="T302" s="416">
        <v>0</v>
      </c>
      <c r="U302" s="416">
        <v>0</v>
      </c>
      <c r="V302" s="416">
        <v>0</v>
      </c>
      <c r="W302" s="416">
        <v>0</v>
      </c>
    </row>
    <row r="303" spans="15:23">
      <c r="O303" s="417">
        <v>0</v>
      </c>
      <c r="P303" s="417">
        <v>0</v>
      </c>
      <c r="Q303" s="417">
        <v>0</v>
      </c>
      <c r="R303" s="416">
        <v>1</v>
      </c>
      <c r="S303" s="416">
        <v>0</v>
      </c>
      <c r="T303" s="416">
        <v>0</v>
      </c>
      <c r="U303" s="416">
        <v>0</v>
      </c>
      <c r="V303" s="416">
        <v>0</v>
      </c>
      <c r="W303" s="416">
        <v>0</v>
      </c>
    </row>
    <row r="304" spans="15:23">
      <c r="O304" s="417">
        <v>0</v>
      </c>
      <c r="P304" s="417">
        <v>0</v>
      </c>
      <c r="Q304" s="417">
        <v>1</v>
      </c>
      <c r="R304" s="416">
        <v>0</v>
      </c>
      <c r="S304" s="416">
        <v>0</v>
      </c>
      <c r="T304" s="416">
        <v>0</v>
      </c>
      <c r="U304" s="416">
        <v>0</v>
      </c>
      <c r="V304" s="416">
        <v>0</v>
      </c>
      <c r="W304" s="416">
        <v>0</v>
      </c>
    </row>
    <row r="305" spans="15:23" ht="19.5" thickBot="1">
      <c r="O305" s="549">
        <v>0</v>
      </c>
      <c r="P305" s="549">
        <v>0</v>
      </c>
      <c r="Q305" s="549">
        <v>0</v>
      </c>
      <c r="R305" s="550">
        <v>0</v>
      </c>
      <c r="S305" s="550">
        <v>1</v>
      </c>
      <c r="T305" s="550">
        <v>0</v>
      </c>
      <c r="U305" s="550">
        <v>8</v>
      </c>
      <c r="V305" s="550">
        <v>3</v>
      </c>
      <c r="W305" s="550">
        <v>7</v>
      </c>
    </row>
    <row r="306" spans="15:23">
      <c r="O306" s="553">
        <v>0</v>
      </c>
      <c r="P306" s="553">
        <v>0</v>
      </c>
      <c r="Q306" s="553">
        <v>0</v>
      </c>
      <c r="R306" s="554">
        <v>0</v>
      </c>
      <c r="S306" s="554">
        <v>2</v>
      </c>
      <c r="T306" s="554">
        <v>0</v>
      </c>
      <c r="U306" s="554">
        <v>0</v>
      </c>
      <c r="V306" s="554">
        <v>1</v>
      </c>
      <c r="W306" s="554">
        <v>1</v>
      </c>
    </row>
    <row r="307" spans="15:23">
      <c r="O307" s="417">
        <v>0</v>
      </c>
      <c r="P307" s="417">
        <v>0</v>
      </c>
      <c r="Q307" s="417">
        <v>0</v>
      </c>
      <c r="R307" s="416">
        <v>0</v>
      </c>
      <c r="S307" s="416">
        <v>1</v>
      </c>
      <c r="T307" s="416">
        <v>0</v>
      </c>
      <c r="U307" s="416">
        <v>0</v>
      </c>
      <c r="V307" s="416">
        <v>0</v>
      </c>
      <c r="W307" s="416">
        <v>0</v>
      </c>
    </row>
    <row r="308" spans="15:23">
      <c r="O308" s="417">
        <v>0</v>
      </c>
      <c r="P308" s="417">
        <v>1</v>
      </c>
      <c r="Q308" s="417">
        <v>0</v>
      </c>
      <c r="R308" s="416">
        <v>0</v>
      </c>
      <c r="S308" s="416">
        <v>0</v>
      </c>
      <c r="T308" s="416">
        <v>1</v>
      </c>
      <c r="U308" s="416">
        <v>0</v>
      </c>
      <c r="V308" s="416">
        <v>0</v>
      </c>
      <c r="W308" s="416">
        <v>0</v>
      </c>
    </row>
    <row r="309" spans="15:23">
      <c r="O309" s="417">
        <v>0</v>
      </c>
      <c r="P309" s="417">
        <v>0</v>
      </c>
      <c r="Q309" s="417">
        <v>0</v>
      </c>
      <c r="R309" s="416">
        <v>0</v>
      </c>
      <c r="S309" s="416">
        <v>0</v>
      </c>
      <c r="T309" s="416">
        <v>0</v>
      </c>
      <c r="U309" s="416">
        <v>0</v>
      </c>
      <c r="V309" s="416">
        <v>0</v>
      </c>
      <c r="W309" s="416">
        <v>0</v>
      </c>
    </row>
    <row r="310" spans="15:23" ht="19.5" thickBot="1">
      <c r="O310" s="549">
        <v>0</v>
      </c>
      <c r="P310" s="549">
        <v>0</v>
      </c>
      <c r="Q310" s="549">
        <v>0</v>
      </c>
      <c r="R310" s="550">
        <v>0</v>
      </c>
      <c r="S310" s="550">
        <v>0</v>
      </c>
      <c r="T310" s="550">
        <v>0</v>
      </c>
      <c r="U310" s="550">
        <v>0</v>
      </c>
      <c r="V310" s="550">
        <v>0</v>
      </c>
      <c r="W310" s="550">
        <v>0</v>
      </c>
    </row>
    <row r="311" spans="15:23">
      <c r="O311" s="553">
        <v>0</v>
      </c>
      <c r="P311" s="553">
        <v>0</v>
      </c>
      <c r="Q311" s="553">
        <v>10</v>
      </c>
      <c r="R311" s="554">
        <v>22</v>
      </c>
      <c r="S311" s="554">
        <v>53</v>
      </c>
      <c r="T311" s="554">
        <v>79</v>
      </c>
      <c r="U311" s="554">
        <v>59</v>
      </c>
      <c r="V311" s="554">
        <v>22</v>
      </c>
      <c r="W311" s="554">
        <v>12</v>
      </c>
    </row>
    <row r="312" spans="15:23">
      <c r="O312" s="417">
        <v>0</v>
      </c>
      <c r="P312" s="417">
        <v>0</v>
      </c>
      <c r="Q312" s="417">
        <v>0</v>
      </c>
      <c r="R312" s="416">
        <v>0</v>
      </c>
      <c r="S312" s="416">
        <v>0</v>
      </c>
      <c r="T312" s="416">
        <v>0</v>
      </c>
      <c r="U312" s="416">
        <v>0</v>
      </c>
      <c r="V312" s="416">
        <v>0</v>
      </c>
      <c r="W312" s="416">
        <v>0</v>
      </c>
    </row>
    <row r="313" spans="15:23">
      <c r="O313" s="417">
        <v>0</v>
      </c>
      <c r="P313" s="417">
        <v>0</v>
      </c>
      <c r="Q313" s="417">
        <v>0</v>
      </c>
      <c r="R313" s="416">
        <v>0</v>
      </c>
      <c r="S313" s="416">
        <v>0</v>
      </c>
      <c r="T313" s="416">
        <v>0</v>
      </c>
      <c r="U313" s="416">
        <v>0</v>
      </c>
      <c r="V313" s="416">
        <v>0</v>
      </c>
      <c r="W313" s="416">
        <v>0</v>
      </c>
    </row>
    <row r="314" spans="15:23">
      <c r="O314" s="417">
        <v>0</v>
      </c>
      <c r="P314" s="417">
        <v>0</v>
      </c>
      <c r="Q314" s="417">
        <v>0</v>
      </c>
      <c r="R314" s="416">
        <v>0</v>
      </c>
      <c r="S314" s="416">
        <v>0</v>
      </c>
      <c r="T314" s="416">
        <v>0</v>
      </c>
      <c r="U314" s="416">
        <v>0</v>
      </c>
      <c r="V314" s="416">
        <v>0</v>
      </c>
      <c r="W314" s="416">
        <v>0</v>
      </c>
    </row>
    <row r="315" spans="15:23" ht="19.5" thickBot="1">
      <c r="O315" s="549">
        <v>0</v>
      </c>
      <c r="P315" s="549">
        <v>0</v>
      </c>
      <c r="Q315" s="549">
        <v>1</v>
      </c>
      <c r="R315" s="550">
        <v>0</v>
      </c>
      <c r="S315" s="550">
        <v>0</v>
      </c>
      <c r="T315" s="550">
        <v>0</v>
      </c>
      <c r="U315" s="550">
        <v>0</v>
      </c>
      <c r="V315" s="550">
        <v>0</v>
      </c>
      <c r="W315" s="550">
        <v>0</v>
      </c>
    </row>
    <row r="316" spans="15:23">
      <c r="O316" s="553">
        <v>0</v>
      </c>
      <c r="P316" s="553">
        <v>0</v>
      </c>
      <c r="Q316" s="553">
        <v>0</v>
      </c>
      <c r="R316" s="554">
        <v>0</v>
      </c>
      <c r="S316" s="554">
        <v>0</v>
      </c>
      <c r="T316" s="554">
        <v>0</v>
      </c>
      <c r="U316" s="554">
        <v>0</v>
      </c>
      <c r="V316" s="554">
        <v>0</v>
      </c>
      <c r="W316" s="554">
        <v>0</v>
      </c>
    </row>
    <row r="317" spans="15:23">
      <c r="O317" s="417">
        <v>0</v>
      </c>
      <c r="P317" s="417">
        <v>0</v>
      </c>
      <c r="Q317" s="417">
        <v>0</v>
      </c>
      <c r="R317" s="416">
        <v>0</v>
      </c>
      <c r="S317" s="416">
        <v>0</v>
      </c>
      <c r="T317" s="416">
        <v>0</v>
      </c>
      <c r="U317" s="416">
        <v>0</v>
      </c>
      <c r="V317" s="416">
        <v>0</v>
      </c>
      <c r="W317" s="416">
        <v>0</v>
      </c>
    </row>
    <row r="318" spans="15:23">
      <c r="O318" s="417">
        <v>0</v>
      </c>
      <c r="P318" s="417">
        <v>0</v>
      </c>
      <c r="Q318" s="417">
        <v>0</v>
      </c>
      <c r="R318" s="416">
        <v>0</v>
      </c>
      <c r="S318" s="416">
        <v>0</v>
      </c>
      <c r="T318" s="416">
        <v>0</v>
      </c>
      <c r="U318" s="416">
        <v>0</v>
      </c>
      <c r="V318" s="416">
        <v>0</v>
      </c>
      <c r="W318" s="416">
        <v>0</v>
      </c>
    </row>
    <row r="319" spans="15:23">
      <c r="O319" s="417">
        <v>0</v>
      </c>
      <c r="P319" s="417">
        <v>0</v>
      </c>
      <c r="Q319" s="417">
        <v>0</v>
      </c>
      <c r="R319" s="416">
        <v>0</v>
      </c>
      <c r="S319" s="416">
        <v>0</v>
      </c>
      <c r="T319" s="416">
        <v>0</v>
      </c>
      <c r="U319" s="416">
        <v>0</v>
      </c>
      <c r="V319" s="416">
        <v>0</v>
      </c>
      <c r="W319" s="416">
        <v>0</v>
      </c>
    </row>
    <row r="320" spans="15:23" ht="19.5" thickBot="1">
      <c r="O320" s="549">
        <v>0</v>
      </c>
      <c r="P320" s="549">
        <v>0</v>
      </c>
      <c r="Q320" s="549">
        <v>0</v>
      </c>
      <c r="R320" s="550">
        <v>0</v>
      </c>
      <c r="S320" s="550">
        <v>0</v>
      </c>
      <c r="T320" s="550">
        <v>0</v>
      </c>
      <c r="U320" s="550">
        <v>0</v>
      </c>
      <c r="V320" s="550">
        <v>0</v>
      </c>
      <c r="W320" s="550">
        <v>0</v>
      </c>
    </row>
    <row r="321" spans="15:23">
      <c r="O321" s="553">
        <v>0</v>
      </c>
      <c r="P321" s="553">
        <v>0</v>
      </c>
      <c r="Q321" s="553">
        <v>0</v>
      </c>
      <c r="R321" s="554">
        <v>0</v>
      </c>
      <c r="S321" s="554">
        <v>1</v>
      </c>
      <c r="T321" s="554">
        <v>0</v>
      </c>
      <c r="U321" s="554">
        <v>0</v>
      </c>
      <c r="V321" s="554">
        <v>0</v>
      </c>
      <c r="W321" s="554">
        <v>0</v>
      </c>
    </row>
    <row r="322" spans="15:23">
      <c r="O322" s="417">
        <v>0</v>
      </c>
      <c r="P322" s="417">
        <v>0</v>
      </c>
      <c r="Q322" s="417">
        <v>0</v>
      </c>
      <c r="R322" s="416">
        <v>0</v>
      </c>
      <c r="S322" s="416">
        <v>0</v>
      </c>
      <c r="T322" s="416">
        <v>0</v>
      </c>
      <c r="U322" s="416">
        <v>0</v>
      </c>
      <c r="V322" s="416">
        <v>0</v>
      </c>
      <c r="W322" s="416">
        <v>0</v>
      </c>
    </row>
    <row r="323" spans="15:23">
      <c r="O323" s="417">
        <v>0</v>
      </c>
      <c r="P323" s="417">
        <v>0</v>
      </c>
      <c r="Q323" s="417">
        <v>0</v>
      </c>
      <c r="R323" s="416">
        <v>0</v>
      </c>
      <c r="S323" s="416">
        <v>0</v>
      </c>
      <c r="T323" s="416">
        <v>0</v>
      </c>
      <c r="U323" s="416">
        <v>0</v>
      </c>
      <c r="V323" s="416">
        <v>0</v>
      </c>
      <c r="W323" s="416">
        <v>0</v>
      </c>
    </row>
    <row r="324" spans="15:23">
      <c r="O324" s="417">
        <v>0</v>
      </c>
      <c r="P324" s="417">
        <v>0</v>
      </c>
      <c r="Q324" s="417">
        <v>0</v>
      </c>
      <c r="R324" s="416">
        <v>0</v>
      </c>
      <c r="S324" s="416">
        <v>0</v>
      </c>
      <c r="T324" s="416">
        <v>0</v>
      </c>
      <c r="U324" s="416">
        <v>0</v>
      </c>
      <c r="V324" s="416">
        <v>0</v>
      </c>
      <c r="W324" s="416">
        <v>0</v>
      </c>
    </row>
    <row r="325" spans="15:23" ht="19.5" thickBot="1">
      <c r="O325" s="549">
        <v>0</v>
      </c>
      <c r="P325" s="549">
        <v>0</v>
      </c>
      <c r="Q325" s="549">
        <v>0</v>
      </c>
      <c r="R325" s="550">
        <v>0</v>
      </c>
      <c r="S325" s="550">
        <v>0</v>
      </c>
      <c r="T325" s="550">
        <v>0</v>
      </c>
      <c r="U325" s="550">
        <v>0</v>
      </c>
      <c r="V325" s="550">
        <v>0</v>
      </c>
      <c r="W325" s="550">
        <v>0</v>
      </c>
    </row>
    <row r="326" spans="15:23">
      <c r="O326" s="553">
        <v>0</v>
      </c>
      <c r="P326" s="553">
        <v>0</v>
      </c>
      <c r="Q326" s="553">
        <v>0</v>
      </c>
      <c r="R326" s="554">
        <v>0</v>
      </c>
      <c r="S326" s="554">
        <v>0</v>
      </c>
      <c r="T326" s="554">
        <v>0</v>
      </c>
      <c r="U326" s="554">
        <v>0</v>
      </c>
      <c r="V326" s="554">
        <v>0</v>
      </c>
      <c r="W326" s="554">
        <v>0</v>
      </c>
    </row>
    <row r="327" spans="15:23">
      <c r="O327" s="417">
        <v>0</v>
      </c>
      <c r="P327" s="417">
        <v>0</v>
      </c>
      <c r="Q327" s="417">
        <v>0</v>
      </c>
      <c r="R327" s="416">
        <v>0</v>
      </c>
      <c r="S327" s="416">
        <v>0</v>
      </c>
      <c r="T327" s="416">
        <v>0</v>
      </c>
      <c r="U327" s="416">
        <v>0</v>
      </c>
      <c r="V327" s="416">
        <v>0</v>
      </c>
      <c r="W327" s="416">
        <v>0</v>
      </c>
    </row>
    <row r="328" spans="15:23">
      <c r="O328" s="417">
        <v>0</v>
      </c>
      <c r="P328" s="417">
        <v>0</v>
      </c>
      <c r="Q328" s="417">
        <v>0</v>
      </c>
      <c r="R328" s="416">
        <v>0</v>
      </c>
      <c r="S328" s="416">
        <v>0</v>
      </c>
      <c r="T328" s="416">
        <v>0</v>
      </c>
      <c r="U328" s="416">
        <v>0</v>
      </c>
      <c r="V328" s="416">
        <v>0</v>
      </c>
      <c r="W328" s="416">
        <v>0</v>
      </c>
    </row>
    <row r="329" spans="15:23">
      <c r="O329" s="417">
        <v>0</v>
      </c>
      <c r="P329" s="417">
        <v>0</v>
      </c>
      <c r="Q329" s="417">
        <v>0</v>
      </c>
      <c r="R329" s="416">
        <v>0</v>
      </c>
      <c r="S329" s="416">
        <v>0</v>
      </c>
      <c r="T329" s="416">
        <v>0</v>
      </c>
      <c r="U329" s="416">
        <v>0</v>
      </c>
      <c r="V329" s="416">
        <v>0</v>
      </c>
      <c r="W329" s="416">
        <v>0</v>
      </c>
    </row>
    <row r="330" spans="15:23" ht="19.5" thickBot="1">
      <c r="O330" s="549">
        <v>0</v>
      </c>
      <c r="P330" s="549">
        <v>0</v>
      </c>
      <c r="Q330" s="549">
        <v>0</v>
      </c>
      <c r="R330" s="550">
        <v>0</v>
      </c>
      <c r="S330" s="550">
        <v>0</v>
      </c>
      <c r="T330" s="550">
        <v>0</v>
      </c>
      <c r="U330" s="550">
        <v>0</v>
      </c>
      <c r="V330" s="550">
        <v>0</v>
      </c>
      <c r="W330" s="550">
        <v>0</v>
      </c>
    </row>
    <row r="331" spans="15:23">
      <c r="O331" s="553">
        <v>0</v>
      </c>
      <c r="P331" s="553">
        <v>0</v>
      </c>
      <c r="Q331" s="553">
        <v>0</v>
      </c>
      <c r="R331" s="554">
        <v>0</v>
      </c>
      <c r="S331" s="554">
        <v>0</v>
      </c>
      <c r="T331" s="554">
        <v>0</v>
      </c>
      <c r="U331" s="554">
        <v>1</v>
      </c>
      <c r="V331" s="554">
        <v>0</v>
      </c>
      <c r="W331" s="554">
        <v>0</v>
      </c>
    </row>
    <row r="332" spans="15:23">
      <c r="O332" s="417">
        <v>0</v>
      </c>
      <c r="P332" s="417">
        <v>0</v>
      </c>
      <c r="Q332" s="417">
        <v>1</v>
      </c>
      <c r="R332" s="416">
        <v>0</v>
      </c>
      <c r="S332" s="416">
        <v>0</v>
      </c>
      <c r="T332" s="416">
        <v>0</v>
      </c>
      <c r="U332" s="416">
        <v>0</v>
      </c>
      <c r="V332" s="416">
        <v>0</v>
      </c>
      <c r="W332" s="416">
        <v>0</v>
      </c>
    </row>
    <row r="333" spans="15:23">
      <c r="O333" s="417">
        <v>1</v>
      </c>
      <c r="P333" s="417">
        <v>0</v>
      </c>
      <c r="Q333" s="417">
        <v>0</v>
      </c>
      <c r="R333" s="416">
        <v>0</v>
      </c>
      <c r="S333" s="416">
        <v>0</v>
      </c>
      <c r="T333" s="416">
        <v>0</v>
      </c>
      <c r="U333" s="416">
        <v>0</v>
      </c>
      <c r="V333" s="416">
        <v>0</v>
      </c>
      <c r="W333" s="416">
        <v>0</v>
      </c>
    </row>
    <row r="334" spans="15:23">
      <c r="O334" s="417">
        <v>0</v>
      </c>
      <c r="P334" s="417">
        <v>0</v>
      </c>
      <c r="Q334" s="417">
        <v>0</v>
      </c>
      <c r="R334" s="416">
        <v>1</v>
      </c>
      <c r="S334" s="416">
        <v>0</v>
      </c>
      <c r="T334" s="416">
        <v>0</v>
      </c>
      <c r="U334" s="416">
        <v>0</v>
      </c>
      <c r="V334" s="416">
        <v>0</v>
      </c>
      <c r="W334" s="416">
        <v>0</v>
      </c>
    </row>
    <row r="335" spans="15:23" ht="19.5" thickBot="1">
      <c r="O335" s="549">
        <v>0</v>
      </c>
      <c r="P335" s="549">
        <v>0</v>
      </c>
      <c r="Q335" s="549">
        <v>4</v>
      </c>
      <c r="R335" s="550">
        <v>0</v>
      </c>
      <c r="S335" s="550">
        <v>0</v>
      </c>
      <c r="T335" s="550">
        <v>0</v>
      </c>
      <c r="U335" s="550">
        <v>0</v>
      </c>
      <c r="V335" s="550">
        <v>0</v>
      </c>
      <c r="W335" s="550">
        <v>0</v>
      </c>
    </row>
    <row r="336" spans="15:23">
      <c r="O336" s="555">
        <v>0</v>
      </c>
      <c r="P336" s="555">
        <v>0</v>
      </c>
      <c r="Q336" s="555">
        <v>1</v>
      </c>
      <c r="R336" s="556">
        <v>4</v>
      </c>
      <c r="S336" s="556">
        <v>3</v>
      </c>
      <c r="T336" s="556">
        <v>5</v>
      </c>
      <c r="U336" s="556">
        <v>9</v>
      </c>
      <c r="V336" s="556">
        <v>6</v>
      </c>
      <c r="W336" s="556">
        <v>3</v>
      </c>
    </row>
    <row r="337" spans="15:23">
      <c r="O337" s="551">
        <v>0</v>
      </c>
      <c r="P337" s="551">
        <v>0</v>
      </c>
      <c r="Q337" s="551">
        <v>0</v>
      </c>
      <c r="R337" s="552">
        <v>0</v>
      </c>
      <c r="S337" s="552">
        <v>0</v>
      </c>
      <c r="T337" s="552">
        <v>0</v>
      </c>
      <c r="U337" s="552">
        <v>0</v>
      </c>
      <c r="V337" s="552">
        <v>0</v>
      </c>
      <c r="W337" s="552">
        <v>0</v>
      </c>
    </row>
    <row r="338" spans="15:23">
      <c r="O338" s="551">
        <v>0</v>
      </c>
      <c r="P338" s="551">
        <v>0</v>
      </c>
      <c r="Q338" s="551">
        <v>0</v>
      </c>
      <c r="R338" s="552">
        <v>0</v>
      </c>
      <c r="S338" s="552">
        <v>0</v>
      </c>
      <c r="T338" s="552">
        <v>0</v>
      </c>
      <c r="U338" s="552">
        <v>0</v>
      </c>
      <c r="V338" s="552">
        <v>0</v>
      </c>
      <c r="W338" s="552">
        <v>0</v>
      </c>
    </row>
    <row r="339" spans="15:23">
      <c r="O339" s="417">
        <v>0</v>
      </c>
      <c r="P339" s="417">
        <v>0</v>
      </c>
      <c r="Q339" s="417">
        <v>0</v>
      </c>
      <c r="R339" s="416">
        <v>0</v>
      </c>
      <c r="S339" s="416">
        <v>0</v>
      </c>
      <c r="T339" s="416">
        <v>0</v>
      </c>
      <c r="U339" s="416">
        <v>0</v>
      </c>
      <c r="V339" s="416">
        <v>0</v>
      </c>
      <c r="W339" s="416">
        <v>0</v>
      </c>
    </row>
    <row r="340" spans="15:23" ht="19.5" thickBot="1">
      <c r="O340" s="551">
        <v>0</v>
      </c>
      <c r="P340" s="551">
        <v>0</v>
      </c>
      <c r="Q340" s="551">
        <v>0</v>
      </c>
      <c r="R340" s="552">
        <v>0</v>
      </c>
      <c r="S340" s="552">
        <v>0</v>
      </c>
      <c r="T340" s="552">
        <v>0</v>
      </c>
      <c r="U340" s="552">
        <v>0</v>
      </c>
      <c r="V340" s="552">
        <v>0</v>
      </c>
      <c r="W340" s="552">
        <v>0</v>
      </c>
    </row>
    <row r="341" spans="15:23">
      <c r="O341" s="557">
        <v>0</v>
      </c>
      <c r="P341" s="557">
        <v>0</v>
      </c>
      <c r="Q341" s="557">
        <v>0</v>
      </c>
      <c r="R341" s="558">
        <v>0</v>
      </c>
      <c r="S341" s="558">
        <v>0</v>
      </c>
      <c r="T341" s="558">
        <v>0</v>
      </c>
      <c r="U341" s="558">
        <v>0</v>
      </c>
      <c r="V341" s="558">
        <v>0</v>
      </c>
      <c r="W341" s="558">
        <v>0</v>
      </c>
    </row>
    <row r="342" spans="15:23">
      <c r="O342" s="551">
        <v>0</v>
      </c>
      <c r="P342" s="551">
        <v>0</v>
      </c>
      <c r="Q342" s="551">
        <v>0</v>
      </c>
      <c r="R342" s="552">
        <v>0</v>
      </c>
      <c r="S342" s="552">
        <v>0</v>
      </c>
      <c r="T342" s="552">
        <v>0</v>
      </c>
      <c r="U342" s="552">
        <v>0</v>
      </c>
      <c r="V342" s="552">
        <v>0</v>
      </c>
      <c r="W342" s="552">
        <v>0</v>
      </c>
    </row>
    <row r="343" spans="15:23">
      <c r="O343" s="551">
        <v>0</v>
      </c>
      <c r="P343" s="551">
        <v>0</v>
      </c>
      <c r="Q343" s="551">
        <v>0</v>
      </c>
      <c r="R343" s="552">
        <v>0</v>
      </c>
      <c r="S343" s="552">
        <v>0</v>
      </c>
      <c r="T343" s="552">
        <v>0</v>
      </c>
      <c r="U343" s="552">
        <v>0</v>
      </c>
      <c r="V343" s="552">
        <v>0</v>
      </c>
      <c r="W343" s="552">
        <v>0</v>
      </c>
    </row>
    <row r="344" spans="15:23">
      <c r="O344" s="551">
        <v>0</v>
      </c>
      <c r="P344" s="551">
        <v>0</v>
      </c>
      <c r="Q344" s="551">
        <v>0</v>
      </c>
      <c r="R344" s="552">
        <v>0</v>
      </c>
      <c r="S344" s="552">
        <v>0</v>
      </c>
      <c r="T344" s="552">
        <v>0</v>
      </c>
      <c r="U344" s="552">
        <v>0</v>
      </c>
      <c r="V344" s="552">
        <v>0</v>
      </c>
      <c r="W344" s="552">
        <v>0</v>
      </c>
    </row>
    <row r="345" spans="15:23" ht="19.5" thickBot="1">
      <c r="O345" s="551">
        <v>0</v>
      </c>
      <c r="P345" s="551">
        <v>0</v>
      </c>
      <c r="Q345" s="551">
        <v>1</v>
      </c>
      <c r="R345" s="552">
        <v>0</v>
      </c>
      <c r="S345" s="552">
        <v>0</v>
      </c>
      <c r="T345" s="552">
        <v>0</v>
      </c>
      <c r="U345" s="552">
        <v>0</v>
      </c>
      <c r="V345" s="552">
        <v>0</v>
      </c>
      <c r="W345" s="552">
        <v>0</v>
      </c>
    </row>
    <row r="346" spans="15:23" ht="19.5" thickBot="1">
      <c r="O346" s="559">
        <v>0</v>
      </c>
      <c r="P346" s="559">
        <v>0</v>
      </c>
      <c r="Q346" s="559">
        <v>0</v>
      </c>
      <c r="R346" s="560">
        <v>0</v>
      </c>
      <c r="S346" s="560">
        <v>0</v>
      </c>
      <c r="T346" s="560">
        <v>0</v>
      </c>
      <c r="U346" s="560">
        <v>0</v>
      </c>
      <c r="V346" s="560">
        <v>0</v>
      </c>
      <c r="W346" s="560">
        <v>0</v>
      </c>
    </row>
  </sheetData>
  <mergeCells count="4">
    <mergeCell ref="A2:L2"/>
    <mergeCell ref="O3:W3"/>
    <mergeCell ref="A4:B4"/>
    <mergeCell ref="A5:B5"/>
  </mergeCells>
  <phoneticPr fontId="4"/>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W64"/>
  <sheetViews>
    <sheetView view="pageBreakPreview" topLeftCell="G54" zoomScaleNormal="100" workbookViewId="0">
      <selection activeCell="L4" sqref="L4"/>
    </sheetView>
  </sheetViews>
  <sheetFormatPr defaultColWidth="3" defaultRowHeight="19"/>
  <cols>
    <col min="1" max="1" width="3.1796875" style="260" bestFit="1" customWidth="1"/>
    <col min="2" max="2" width="34.1796875" style="14" customWidth="1"/>
    <col min="3" max="3" width="8.6328125" style="14" customWidth="1"/>
    <col min="4" max="12" width="8.6328125" style="17" customWidth="1"/>
    <col min="13" max="13" width="7" style="17" customWidth="1"/>
    <col min="14" max="14" width="3" style="17"/>
    <col min="15" max="23" width="5.6328125" style="17" customWidth="1"/>
    <col min="24" max="16384" width="3" style="17"/>
  </cols>
  <sheetData>
    <row r="1" spans="1:23" s="91" customFormat="1" ht="21.75" customHeight="1">
      <c r="A1" s="76" t="s">
        <v>535</v>
      </c>
      <c r="C1" s="40"/>
    </row>
    <row r="2" spans="1:23" s="20" customFormat="1" ht="40" customHeight="1">
      <c r="A2" s="734" t="s">
        <v>583</v>
      </c>
      <c r="B2" s="734"/>
      <c r="C2" s="734"/>
      <c r="D2" s="734"/>
      <c r="E2" s="734"/>
      <c r="F2" s="734"/>
      <c r="G2" s="734"/>
      <c r="H2" s="734"/>
      <c r="I2" s="734"/>
      <c r="J2" s="734"/>
      <c r="K2" s="734"/>
      <c r="L2" s="734"/>
    </row>
    <row r="3" spans="1:23" s="20" customFormat="1" ht="21.75" customHeight="1">
      <c r="A3" s="109" t="s">
        <v>182</v>
      </c>
      <c r="C3" s="37"/>
      <c r="D3" s="37"/>
      <c r="E3" s="37"/>
      <c r="F3" s="37"/>
      <c r="G3" s="37"/>
      <c r="H3" s="37"/>
      <c r="I3" s="37"/>
      <c r="J3" s="37"/>
      <c r="K3" s="37"/>
      <c r="L3" s="63" t="s">
        <v>771</v>
      </c>
      <c r="M3" s="46"/>
      <c r="O3" s="735" t="s">
        <v>165</v>
      </c>
      <c r="P3" s="736"/>
      <c r="Q3" s="736"/>
      <c r="R3" s="736"/>
      <c r="S3" s="736"/>
      <c r="T3" s="736"/>
      <c r="U3" s="736"/>
      <c r="V3" s="736"/>
      <c r="W3" s="737"/>
    </row>
    <row r="4" spans="1:23" s="18" customFormat="1" ht="38.25" customHeight="1">
      <c r="A4" s="738"/>
      <c r="B4" s="739"/>
      <c r="C4" s="38" t="s">
        <v>63</v>
      </c>
      <c r="D4" s="38" t="s">
        <v>227</v>
      </c>
      <c r="E4" s="38" t="s">
        <v>226</v>
      </c>
      <c r="F4" s="38" t="s">
        <v>228</v>
      </c>
      <c r="G4" s="38" t="s">
        <v>229</v>
      </c>
      <c r="H4" s="305" t="s">
        <v>230</v>
      </c>
      <c r="I4" s="38" t="s">
        <v>231</v>
      </c>
      <c r="J4" s="305" t="s">
        <v>232</v>
      </c>
      <c r="K4" s="305" t="s">
        <v>233</v>
      </c>
      <c r="L4" s="38" t="s">
        <v>234</v>
      </c>
      <c r="O4" s="380" t="s">
        <v>524</v>
      </c>
      <c r="P4" s="381" t="s">
        <v>525</v>
      </c>
      <c r="Q4" s="381" t="s">
        <v>526</v>
      </c>
      <c r="R4" s="381" t="s">
        <v>527</v>
      </c>
      <c r="S4" s="381" t="s">
        <v>528</v>
      </c>
      <c r="T4" s="381" t="s">
        <v>529</v>
      </c>
      <c r="U4" s="381" t="s">
        <v>530</v>
      </c>
      <c r="V4" s="381" t="s">
        <v>531</v>
      </c>
      <c r="W4" s="382" t="s">
        <v>532</v>
      </c>
    </row>
    <row r="5" spans="1:23" ht="16.5" customHeight="1">
      <c r="A5" s="379">
        <v>61</v>
      </c>
      <c r="B5" s="413" t="s">
        <v>285</v>
      </c>
      <c r="C5" s="295">
        <f t="shared" ref="C5:C9" si="0">SUM(D5:L5)</f>
        <v>8</v>
      </c>
      <c r="D5" s="396">
        <f t="shared" ref="D5:I30" si="1">+O5</f>
        <v>0</v>
      </c>
      <c r="E5" s="296">
        <f t="shared" si="1"/>
        <v>0</v>
      </c>
      <c r="F5" s="300">
        <f t="shared" si="1"/>
        <v>0</v>
      </c>
      <c r="G5" s="396">
        <f t="shared" si="1"/>
        <v>1</v>
      </c>
      <c r="H5" s="296">
        <f t="shared" si="1"/>
        <v>2</v>
      </c>
      <c r="I5" s="300">
        <f t="shared" si="1"/>
        <v>0</v>
      </c>
      <c r="J5" s="396">
        <f t="shared" ref="J5:L50" si="2">+U5</f>
        <v>1</v>
      </c>
      <c r="K5" s="296">
        <f t="shared" si="2"/>
        <v>1</v>
      </c>
      <c r="L5" s="300">
        <f t="shared" si="2"/>
        <v>3</v>
      </c>
      <c r="N5" s="379">
        <v>61</v>
      </c>
      <c r="O5" s="417">
        <v>0</v>
      </c>
      <c r="P5" s="417">
        <v>0</v>
      </c>
      <c r="Q5" s="417">
        <v>0</v>
      </c>
      <c r="R5" s="416">
        <v>1</v>
      </c>
      <c r="S5" s="416">
        <v>2</v>
      </c>
      <c r="T5" s="416">
        <v>0</v>
      </c>
      <c r="U5" s="416">
        <v>1</v>
      </c>
      <c r="V5" s="416">
        <v>1</v>
      </c>
      <c r="W5" s="416">
        <v>3</v>
      </c>
    </row>
    <row r="6" spans="1:23" ht="16.5" customHeight="1">
      <c r="A6" s="374">
        <v>62</v>
      </c>
      <c r="B6" s="411" t="s">
        <v>286</v>
      </c>
      <c r="C6" s="291">
        <f t="shared" si="0"/>
        <v>14</v>
      </c>
      <c r="D6" s="395">
        <f t="shared" si="1"/>
        <v>0</v>
      </c>
      <c r="E6" s="292">
        <f t="shared" si="1"/>
        <v>0</v>
      </c>
      <c r="F6" s="301">
        <f t="shared" si="1"/>
        <v>2</v>
      </c>
      <c r="G6" s="395">
        <f t="shared" si="1"/>
        <v>2</v>
      </c>
      <c r="H6" s="292">
        <f t="shared" si="1"/>
        <v>4</v>
      </c>
      <c r="I6" s="301">
        <f t="shared" si="1"/>
        <v>1</v>
      </c>
      <c r="J6" s="395">
        <f t="shared" si="2"/>
        <v>2</v>
      </c>
      <c r="K6" s="292">
        <f t="shared" si="2"/>
        <v>1</v>
      </c>
      <c r="L6" s="301">
        <f t="shared" si="2"/>
        <v>2</v>
      </c>
      <c r="N6" s="374">
        <v>62</v>
      </c>
      <c r="O6" s="417">
        <v>0</v>
      </c>
      <c r="P6" s="417">
        <v>0</v>
      </c>
      <c r="Q6" s="417">
        <v>2</v>
      </c>
      <c r="R6" s="416">
        <v>2</v>
      </c>
      <c r="S6" s="416">
        <v>4</v>
      </c>
      <c r="T6" s="416">
        <v>1</v>
      </c>
      <c r="U6" s="416">
        <v>2</v>
      </c>
      <c r="V6" s="416">
        <v>1</v>
      </c>
      <c r="W6" s="416">
        <v>2</v>
      </c>
    </row>
    <row r="7" spans="1:23" ht="16.5" customHeight="1">
      <c r="A7" s="374">
        <v>63</v>
      </c>
      <c r="B7" s="411" t="s">
        <v>20</v>
      </c>
      <c r="C7" s="291">
        <f>SUM(D7:L7)</f>
        <v>145</v>
      </c>
      <c r="D7" s="395">
        <f t="shared" si="1"/>
        <v>0</v>
      </c>
      <c r="E7" s="292">
        <f t="shared" si="1"/>
        <v>3</v>
      </c>
      <c r="F7" s="301">
        <f t="shared" si="1"/>
        <v>7</v>
      </c>
      <c r="G7" s="395">
        <f t="shared" si="1"/>
        <v>9</v>
      </c>
      <c r="H7" s="292">
        <f t="shared" si="1"/>
        <v>21</v>
      </c>
      <c r="I7" s="301">
        <f t="shared" si="1"/>
        <v>18</v>
      </c>
      <c r="J7" s="395">
        <f t="shared" si="2"/>
        <v>23</v>
      </c>
      <c r="K7" s="292">
        <f t="shared" si="2"/>
        <v>17</v>
      </c>
      <c r="L7" s="301">
        <f t="shared" si="2"/>
        <v>47</v>
      </c>
      <c r="N7" s="374">
        <v>63</v>
      </c>
      <c r="O7" s="417">
        <v>0</v>
      </c>
      <c r="P7" s="417">
        <v>3</v>
      </c>
      <c r="Q7" s="417">
        <v>7</v>
      </c>
      <c r="R7" s="416">
        <v>9</v>
      </c>
      <c r="S7" s="416">
        <v>21</v>
      </c>
      <c r="T7" s="416">
        <v>18</v>
      </c>
      <c r="U7" s="416">
        <v>23</v>
      </c>
      <c r="V7" s="416">
        <v>17</v>
      </c>
      <c r="W7" s="416">
        <v>47</v>
      </c>
    </row>
    <row r="8" spans="1:23" ht="16.5" customHeight="1">
      <c r="A8" s="374">
        <v>64</v>
      </c>
      <c r="B8" s="411" t="s">
        <v>287</v>
      </c>
      <c r="C8" s="291">
        <f t="shared" si="0"/>
        <v>10</v>
      </c>
      <c r="D8" s="395">
        <f t="shared" si="1"/>
        <v>0</v>
      </c>
      <c r="E8" s="292">
        <f t="shared" si="1"/>
        <v>0</v>
      </c>
      <c r="F8" s="301">
        <f t="shared" si="1"/>
        <v>0</v>
      </c>
      <c r="G8" s="395">
        <f t="shared" si="1"/>
        <v>0</v>
      </c>
      <c r="H8" s="292">
        <f t="shared" si="1"/>
        <v>1</v>
      </c>
      <c r="I8" s="301">
        <f t="shared" si="1"/>
        <v>2</v>
      </c>
      <c r="J8" s="395">
        <f t="shared" si="2"/>
        <v>2</v>
      </c>
      <c r="K8" s="292">
        <f t="shared" si="2"/>
        <v>2</v>
      </c>
      <c r="L8" s="301">
        <f t="shared" si="2"/>
        <v>3</v>
      </c>
      <c r="N8" s="374">
        <v>64</v>
      </c>
      <c r="O8" s="417">
        <v>0</v>
      </c>
      <c r="P8" s="417">
        <v>0</v>
      </c>
      <c r="Q8" s="417">
        <v>0</v>
      </c>
      <c r="R8" s="416">
        <v>0</v>
      </c>
      <c r="S8" s="416">
        <v>1</v>
      </c>
      <c r="T8" s="416">
        <v>2</v>
      </c>
      <c r="U8" s="416">
        <v>2</v>
      </c>
      <c r="V8" s="416">
        <v>2</v>
      </c>
      <c r="W8" s="416">
        <v>3</v>
      </c>
    </row>
    <row r="9" spans="1:23" ht="16.5" customHeight="1" thickBot="1">
      <c r="A9" s="377">
        <v>65</v>
      </c>
      <c r="B9" s="412" t="s">
        <v>288</v>
      </c>
      <c r="C9" s="297">
        <f t="shared" si="0"/>
        <v>40</v>
      </c>
      <c r="D9" s="397">
        <f t="shared" si="1"/>
        <v>0</v>
      </c>
      <c r="E9" s="298">
        <f t="shared" si="1"/>
        <v>1</v>
      </c>
      <c r="F9" s="303">
        <f t="shared" si="1"/>
        <v>6</v>
      </c>
      <c r="G9" s="397">
        <f t="shared" si="1"/>
        <v>7</v>
      </c>
      <c r="H9" s="298">
        <f t="shared" si="1"/>
        <v>8</v>
      </c>
      <c r="I9" s="303">
        <f t="shared" si="1"/>
        <v>11</v>
      </c>
      <c r="J9" s="397">
        <f t="shared" si="2"/>
        <v>4</v>
      </c>
      <c r="K9" s="298">
        <f t="shared" si="2"/>
        <v>1</v>
      </c>
      <c r="L9" s="303">
        <f t="shared" si="2"/>
        <v>2</v>
      </c>
      <c r="N9" s="377">
        <v>65</v>
      </c>
      <c r="O9" s="549">
        <v>0</v>
      </c>
      <c r="P9" s="549">
        <v>1</v>
      </c>
      <c r="Q9" s="549">
        <v>6</v>
      </c>
      <c r="R9" s="550">
        <v>7</v>
      </c>
      <c r="S9" s="550">
        <v>8</v>
      </c>
      <c r="T9" s="550">
        <v>11</v>
      </c>
      <c r="U9" s="550">
        <v>4</v>
      </c>
      <c r="V9" s="550">
        <v>1</v>
      </c>
      <c r="W9" s="550">
        <v>2</v>
      </c>
    </row>
    <row r="10" spans="1:23" ht="16.5" customHeight="1">
      <c r="A10" s="379">
        <v>66</v>
      </c>
      <c r="B10" s="413" t="s">
        <v>289</v>
      </c>
      <c r="C10" s="295">
        <f t="shared" ref="C10:C64" si="3">SUM(D10:L10)</f>
        <v>304</v>
      </c>
      <c r="D10" s="396">
        <f t="shared" si="1"/>
        <v>0</v>
      </c>
      <c r="E10" s="296">
        <f t="shared" si="1"/>
        <v>2</v>
      </c>
      <c r="F10" s="300">
        <f t="shared" si="1"/>
        <v>32</v>
      </c>
      <c r="G10" s="396">
        <f t="shared" si="1"/>
        <v>40</v>
      </c>
      <c r="H10" s="296">
        <f t="shared" si="1"/>
        <v>64</v>
      </c>
      <c r="I10" s="300">
        <f t="shared" si="1"/>
        <v>70</v>
      </c>
      <c r="J10" s="396">
        <f t="shared" si="2"/>
        <v>54</v>
      </c>
      <c r="K10" s="296">
        <f t="shared" si="2"/>
        <v>19</v>
      </c>
      <c r="L10" s="300">
        <f t="shared" si="2"/>
        <v>23</v>
      </c>
      <c r="N10" s="379">
        <v>66</v>
      </c>
      <c r="O10" s="417">
        <v>0</v>
      </c>
      <c r="P10" s="417">
        <v>2</v>
      </c>
      <c r="Q10" s="417">
        <v>32</v>
      </c>
      <c r="R10" s="416">
        <v>40</v>
      </c>
      <c r="S10" s="416">
        <v>64</v>
      </c>
      <c r="T10" s="416">
        <v>70</v>
      </c>
      <c r="U10" s="416">
        <v>54</v>
      </c>
      <c r="V10" s="416">
        <v>19</v>
      </c>
      <c r="W10" s="416">
        <v>23</v>
      </c>
    </row>
    <row r="11" spans="1:23" ht="16.5" customHeight="1">
      <c r="A11" s="374">
        <v>67</v>
      </c>
      <c r="B11" s="411" t="s">
        <v>290</v>
      </c>
      <c r="C11" s="291">
        <f t="shared" si="3"/>
        <v>132</v>
      </c>
      <c r="D11" s="395">
        <f t="shared" si="1"/>
        <v>0</v>
      </c>
      <c r="E11" s="292">
        <f t="shared" si="1"/>
        <v>0</v>
      </c>
      <c r="F11" s="301">
        <f t="shared" si="1"/>
        <v>3</v>
      </c>
      <c r="G11" s="395">
        <f t="shared" si="1"/>
        <v>13</v>
      </c>
      <c r="H11" s="292">
        <f t="shared" si="1"/>
        <v>33</v>
      </c>
      <c r="I11" s="301">
        <f t="shared" si="1"/>
        <v>48</v>
      </c>
      <c r="J11" s="395">
        <f t="shared" si="2"/>
        <v>20</v>
      </c>
      <c r="K11" s="292">
        <f t="shared" si="2"/>
        <v>9</v>
      </c>
      <c r="L11" s="301">
        <f t="shared" si="2"/>
        <v>6</v>
      </c>
      <c r="N11" s="374">
        <v>67</v>
      </c>
      <c r="O11" s="417">
        <v>0</v>
      </c>
      <c r="P11" s="417">
        <v>0</v>
      </c>
      <c r="Q11" s="417">
        <v>3</v>
      </c>
      <c r="R11" s="416">
        <v>13</v>
      </c>
      <c r="S11" s="416">
        <v>33</v>
      </c>
      <c r="T11" s="416">
        <v>48</v>
      </c>
      <c r="U11" s="416">
        <v>20</v>
      </c>
      <c r="V11" s="416">
        <v>9</v>
      </c>
      <c r="W11" s="416">
        <v>6</v>
      </c>
    </row>
    <row r="12" spans="1:23" ht="16.5" customHeight="1">
      <c r="A12" s="374">
        <v>68</v>
      </c>
      <c r="B12" s="411" t="s">
        <v>291</v>
      </c>
      <c r="C12" s="291">
        <f t="shared" si="3"/>
        <v>142</v>
      </c>
      <c r="D12" s="395">
        <f t="shared" si="1"/>
        <v>0</v>
      </c>
      <c r="E12" s="292">
        <f t="shared" si="1"/>
        <v>0</v>
      </c>
      <c r="F12" s="301">
        <f t="shared" si="1"/>
        <v>1</v>
      </c>
      <c r="G12" s="395">
        <f t="shared" si="1"/>
        <v>8</v>
      </c>
      <c r="H12" s="292">
        <f t="shared" si="1"/>
        <v>4</v>
      </c>
      <c r="I12" s="301">
        <f t="shared" si="1"/>
        <v>23</v>
      </c>
      <c r="J12" s="395">
        <f t="shared" si="2"/>
        <v>41</v>
      </c>
      <c r="K12" s="292">
        <f t="shared" si="2"/>
        <v>20</v>
      </c>
      <c r="L12" s="301">
        <f t="shared" si="2"/>
        <v>45</v>
      </c>
      <c r="N12" s="374">
        <v>68</v>
      </c>
      <c r="O12" s="417">
        <v>0</v>
      </c>
      <c r="P12" s="417">
        <v>0</v>
      </c>
      <c r="Q12" s="417">
        <v>1</v>
      </c>
      <c r="R12" s="416">
        <v>8</v>
      </c>
      <c r="S12" s="416">
        <v>4</v>
      </c>
      <c r="T12" s="416">
        <v>23</v>
      </c>
      <c r="U12" s="416">
        <v>41</v>
      </c>
      <c r="V12" s="416">
        <v>20</v>
      </c>
      <c r="W12" s="416">
        <v>45</v>
      </c>
    </row>
    <row r="13" spans="1:23" ht="16.5" customHeight="1">
      <c r="A13" s="374">
        <v>69</v>
      </c>
      <c r="B13" s="411" t="s">
        <v>292</v>
      </c>
      <c r="C13" s="291">
        <f t="shared" si="3"/>
        <v>433</v>
      </c>
      <c r="D13" s="395">
        <f t="shared" si="1"/>
        <v>0</v>
      </c>
      <c r="E13" s="292">
        <f t="shared" si="1"/>
        <v>0</v>
      </c>
      <c r="F13" s="301">
        <f t="shared" si="1"/>
        <v>0</v>
      </c>
      <c r="G13" s="395">
        <f t="shared" si="1"/>
        <v>4</v>
      </c>
      <c r="H13" s="292">
        <f t="shared" si="1"/>
        <v>28</v>
      </c>
      <c r="I13" s="301">
        <f t="shared" si="1"/>
        <v>78</v>
      </c>
      <c r="J13" s="395">
        <f t="shared" si="2"/>
        <v>140</v>
      </c>
      <c r="K13" s="292">
        <f t="shared" si="2"/>
        <v>73</v>
      </c>
      <c r="L13" s="301">
        <f t="shared" si="2"/>
        <v>110</v>
      </c>
      <c r="N13" s="374">
        <v>69</v>
      </c>
      <c r="O13" s="417">
        <v>0</v>
      </c>
      <c r="P13" s="417">
        <v>0</v>
      </c>
      <c r="Q13" s="417">
        <v>0</v>
      </c>
      <c r="R13" s="416">
        <v>4</v>
      </c>
      <c r="S13" s="416">
        <v>28</v>
      </c>
      <c r="T13" s="416">
        <v>78</v>
      </c>
      <c r="U13" s="416">
        <v>140</v>
      </c>
      <c r="V13" s="416">
        <v>73</v>
      </c>
      <c r="W13" s="416">
        <v>110</v>
      </c>
    </row>
    <row r="14" spans="1:23" ht="16.5" customHeight="1" thickBot="1">
      <c r="A14" s="377">
        <v>70</v>
      </c>
      <c r="B14" s="412" t="s">
        <v>293</v>
      </c>
      <c r="C14" s="297">
        <f t="shared" si="3"/>
        <v>52</v>
      </c>
      <c r="D14" s="397">
        <f t="shared" si="1"/>
        <v>0</v>
      </c>
      <c r="E14" s="298">
        <f t="shared" si="1"/>
        <v>0</v>
      </c>
      <c r="F14" s="303">
        <f t="shared" si="1"/>
        <v>0</v>
      </c>
      <c r="G14" s="397">
        <f t="shared" si="1"/>
        <v>0</v>
      </c>
      <c r="H14" s="298">
        <f t="shared" si="1"/>
        <v>0</v>
      </c>
      <c r="I14" s="303">
        <f t="shared" si="1"/>
        <v>4</v>
      </c>
      <c r="J14" s="397">
        <f t="shared" si="2"/>
        <v>9</v>
      </c>
      <c r="K14" s="298">
        <f t="shared" si="2"/>
        <v>14</v>
      </c>
      <c r="L14" s="303">
        <f t="shared" si="2"/>
        <v>25</v>
      </c>
      <c r="N14" s="377">
        <v>70</v>
      </c>
      <c r="O14" s="549">
        <v>0</v>
      </c>
      <c r="P14" s="549">
        <v>0</v>
      </c>
      <c r="Q14" s="549">
        <v>0</v>
      </c>
      <c r="R14" s="550">
        <v>0</v>
      </c>
      <c r="S14" s="550">
        <v>0</v>
      </c>
      <c r="T14" s="550">
        <v>4</v>
      </c>
      <c r="U14" s="550">
        <v>9</v>
      </c>
      <c r="V14" s="550">
        <v>14</v>
      </c>
      <c r="W14" s="550">
        <v>25</v>
      </c>
    </row>
    <row r="15" spans="1:23" ht="16.5" customHeight="1">
      <c r="A15" s="379">
        <v>71</v>
      </c>
      <c r="B15" s="413" t="s">
        <v>25</v>
      </c>
      <c r="C15" s="295">
        <f t="shared" si="3"/>
        <v>257</v>
      </c>
      <c r="D15" s="396">
        <f t="shared" si="1"/>
        <v>0</v>
      </c>
      <c r="E15" s="296">
        <f t="shared" si="1"/>
        <v>0</v>
      </c>
      <c r="F15" s="300">
        <f t="shared" si="1"/>
        <v>8</v>
      </c>
      <c r="G15" s="396">
        <f t="shared" si="1"/>
        <v>24</v>
      </c>
      <c r="H15" s="296">
        <f t="shared" si="1"/>
        <v>50</v>
      </c>
      <c r="I15" s="300">
        <f t="shared" si="1"/>
        <v>80</v>
      </c>
      <c r="J15" s="396">
        <f t="shared" si="2"/>
        <v>52</v>
      </c>
      <c r="K15" s="296">
        <f t="shared" si="2"/>
        <v>21</v>
      </c>
      <c r="L15" s="300">
        <f t="shared" si="2"/>
        <v>22</v>
      </c>
      <c r="N15" s="379">
        <v>71</v>
      </c>
      <c r="O15" s="417">
        <v>0</v>
      </c>
      <c r="P15" s="417">
        <v>0</v>
      </c>
      <c r="Q15" s="417">
        <v>8</v>
      </c>
      <c r="R15" s="416">
        <v>24</v>
      </c>
      <c r="S15" s="416">
        <v>50</v>
      </c>
      <c r="T15" s="416">
        <v>80</v>
      </c>
      <c r="U15" s="416">
        <v>52</v>
      </c>
      <c r="V15" s="416">
        <v>21</v>
      </c>
      <c r="W15" s="416">
        <v>22</v>
      </c>
    </row>
    <row r="16" spans="1:23" ht="16.5" customHeight="1">
      <c r="A16" s="374">
        <v>72</v>
      </c>
      <c r="B16" s="411" t="s">
        <v>294</v>
      </c>
      <c r="C16" s="291">
        <f t="shared" si="3"/>
        <v>43</v>
      </c>
      <c r="D16" s="395">
        <f t="shared" si="1"/>
        <v>0</v>
      </c>
      <c r="E16" s="292">
        <f t="shared" si="1"/>
        <v>1</v>
      </c>
      <c r="F16" s="301">
        <f t="shared" si="1"/>
        <v>7</v>
      </c>
      <c r="G16" s="395">
        <f t="shared" si="1"/>
        <v>7</v>
      </c>
      <c r="H16" s="292">
        <f t="shared" si="1"/>
        <v>8</v>
      </c>
      <c r="I16" s="301">
        <f t="shared" si="1"/>
        <v>15</v>
      </c>
      <c r="J16" s="395">
        <f t="shared" si="2"/>
        <v>1</v>
      </c>
      <c r="K16" s="292">
        <f t="shared" si="2"/>
        <v>3</v>
      </c>
      <c r="L16" s="301">
        <f t="shared" si="2"/>
        <v>1</v>
      </c>
      <c r="N16" s="374">
        <v>72</v>
      </c>
      <c r="O16" s="417">
        <v>0</v>
      </c>
      <c r="P16" s="417">
        <v>1</v>
      </c>
      <c r="Q16" s="417">
        <v>7</v>
      </c>
      <c r="R16" s="416">
        <v>7</v>
      </c>
      <c r="S16" s="416">
        <v>8</v>
      </c>
      <c r="T16" s="416">
        <v>15</v>
      </c>
      <c r="U16" s="416">
        <v>1</v>
      </c>
      <c r="V16" s="416">
        <v>3</v>
      </c>
      <c r="W16" s="416">
        <v>1</v>
      </c>
    </row>
    <row r="17" spans="1:23" ht="16.5" customHeight="1">
      <c r="A17" s="374">
        <v>73</v>
      </c>
      <c r="B17" s="411" t="s">
        <v>295</v>
      </c>
      <c r="C17" s="291">
        <f t="shared" si="3"/>
        <v>1</v>
      </c>
      <c r="D17" s="395">
        <f t="shared" si="1"/>
        <v>0</v>
      </c>
      <c r="E17" s="292">
        <f t="shared" si="1"/>
        <v>0</v>
      </c>
      <c r="F17" s="301">
        <f t="shared" si="1"/>
        <v>0</v>
      </c>
      <c r="G17" s="395">
        <f t="shared" si="1"/>
        <v>0</v>
      </c>
      <c r="H17" s="292">
        <f t="shared" si="1"/>
        <v>0</v>
      </c>
      <c r="I17" s="301">
        <f t="shared" si="1"/>
        <v>0</v>
      </c>
      <c r="J17" s="395">
        <f t="shared" si="2"/>
        <v>1</v>
      </c>
      <c r="K17" s="292">
        <f t="shared" si="2"/>
        <v>0</v>
      </c>
      <c r="L17" s="301">
        <f t="shared" si="2"/>
        <v>0</v>
      </c>
      <c r="N17" s="374">
        <v>73</v>
      </c>
      <c r="O17" s="417">
        <v>0</v>
      </c>
      <c r="P17" s="417">
        <v>0</v>
      </c>
      <c r="Q17" s="417">
        <v>0</v>
      </c>
      <c r="R17" s="416">
        <v>0</v>
      </c>
      <c r="S17" s="416">
        <v>0</v>
      </c>
      <c r="T17" s="416">
        <v>0</v>
      </c>
      <c r="U17" s="416">
        <v>1</v>
      </c>
      <c r="V17" s="416">
        <v>0</v>
      </c>
      <c r="W17" s="416">
        <v>0</v>
      </c>
    </row>
    <row r="18" spans="1:23" ht="16.5" customHeight="1">
      <c r="A18" s="374">
        <v>74</v>
      </c>
      <c r="B18" s="411" t="s">
        <v>296</v>
      </c>
      <c r="C18" s="291">
        <f t="shared" si="3"/>
        <v>19</v>
      </c>
      <c r="D18" s="395">
        <f t="shared" si="1"/>
        <v>0</v>
      </c>
      <c r="E18" s="292">
        <f t="shared" si="1"/>
        <v>1</v>
      </c>
      <c r="F18" s="301">
        <f t="shared" si="1"/>
        <v>3</v>
      </c>
      <c r="G18" s="395">
        <f t="shared" si="1"/>
        <v>7</v>
      </c>
      <c r="H18" s="292">
        <f t="shared" si="1"/>
        <v>4</v>
      </c>
      <c r="I18" s="301">
        <f t="shared" si="1"/>
        <v>3</v>
      </c>
      <c r="J18" s="395">
        <f t="shared" si="2"/>
        <v>1</v>
      </c>
      <c r="K18" s="292">
        <f t="shared" si="2"/>
        <v>0</v>
      </c>
      <c r="L18" s="301">
        <f t="shared" si="2"/>
        <v>0</v>
      </c>
      <c r="N18" s="374">
        <v>74</v>
      </c>
      <c r="O18" s="417">
        <v>0</v>
      </c>
      <c r="P18" s="417">
        <v>1</v>
      </c>
      <c r="Q18" s="417">
        <v>3</v>
      </c>
      <c r="R18" s="416">
        <v>7</v>
      </c>
      <c r="S18" s="416">
        <v>4</v>
      </c>
      <c r="T18" s="416">
        <v>3</v>
      </c>
      <c r="U18" s="416">
        <v>1</v>
      </c>
      <c r="V18" s="416">
        <v>0</v>
      </c>
      <c r="W18" s="416">
        <v>0</v>
      </c>
    </row>
    <row r="19" spans="1:23" ht="16.5" customHeight="1" thickBot="1">
      <c r="A19" s="377">
        <v>75</v>
      </c>
      <c r="B19" s="412" t="s">
        <v>297</v>
      </c>
      <c r="C19" s="297">
        <f t="shared" si="3"/>
        <v>6</v>
      </c>
      <c r="D19" s="397">
        <f t="shared" si="1"/>
        <v>0</v>
      </c>
      <c r="E19" s="298">
        <f t="shared" si="1"/>
        <v>0</v>
      </c>
      <c r="F19" s="303">
        <f t="shared" si="1"/>
        <v>0</v>
      </c>
      <c r="G19" s="397">
        <f t="shared" si="1"/>
        <v>1</v>
      </c>
      <c r="H19" s="298">
        <f t="shared" si="1"/>
        <v>2</v>
      </c>
      <c r="I19" s="303">
        <f t="shared" si="1"/>
        <v>1</v>
      </c>
      <c r="J19" s="397">
        <f t="shared" si="2"/>
        <v>1</v>
      </c>
      <c r="K19" s="298">
        <f t="shared" si="2"/>
        <v>1</v>
      </c>
      <c r="L19" s="303">
        <f t="shared" si="2"/>
        <v>0</v>
      </c>
      <c r="N19" s="377">
        <v>75</v>
      </c>
      <c r="O19" s="549">
        <v>0</v>
      </c>
      <c r="P19" s="549">
        <v>0</v>
      </c>
      <c r="Q19" s="549">
        <v>0</v>
      </c>
      <c r="R19" s="550">
        <v>1</v>
      </c>
      <c r="S19" s="550">
        <v>2</v>
      </c>
      <c r="T19" s="550">
        <v>1</v>
      </c>
      <c r="U19" s="550">
        <v>1</v>
      </c>
      <c r="V19" s="550">
        <v>1</v>
      </c>
      <c r="W19" s="550">
        <v>0</v>
      </c>
    </row>
    <row r="20" spans="1:23" ht="16.5" customHeight="1">
      <c r="A20" s="379">
        <v>76</v>
      </c>
      <c r="B20" s="413" t="s">
        <v>298</v>
      </c>
      <c r="C20" s="295">
        <f t="shared" si="3"/>
        <v>0</v>
      </c>
      <c r="D20" s="396">
        <f t="shared" si="1"/>
        <v>0</v>
      </c>
      <c r="E20" s="296">
        <f t="shared" si="1"/>
        <v>0</v>
      </c>
      <c r="F20" s="300">
        <f t="shared" si="1"/>
        <v>0</v>
      </c>
      <c r="G20" s="396">
        <f t="shared" si="1"/>
        <v>0</v>
      </c>
      <c r="H20" s="296">
        <f t="shared" si="1"/>
        <v>0</v>
      </c>
      <c r="I20" s="300">
        <f t="shared" si="1"/>
        <v>0</v>
      </c>
      <c r="J20" s="396">
        <f t="shared" si="2"/>
        <v>0</v>
      </c>
      <c r="K20" s="296">
        <f t="shared" si="2"/>
        <v>0</v>
      </c>
      <c r="L20" s="300">
        <f t="shared" si="2"/>
        <v>0</v>
      </c>
      <c r="N20" s="379">
        <v>76</v>
      </c>
      <c r="O20" s="417">
        <v>0</v>
      </c>
      <c r="P20" s="417">
        <v>0</v>
      </c>
      <c r="Q20" s="417">
        <v>0</v>
      </c>
      <c r="R20" s="416">
        <v>0</v>
      </c>
      <c r="S20" s="416">
        <v>0</v>
      </c>
      <c r="T20" s="416">
        <v>0</v>
      </c>
      <c r="U20" s="416">
        <v>0</v>
      </c>
      <c r="V20" s="416">
        <v>0</v>
      </c>
      <c r="W20" s="416">
        <v>0</v>
      </c>
    </row>
    <row r="21" spans="1:23" ht="16.5" customHeight="1">
      <c r="A21" s="374">
        <v>77</v>
      </c>
      <c r="B21" s="411" t="s">
        <v>299</v>
      </c>
      <c r="C21" s="291">
        <f t="shared" si="3"/>
        <v>30</v>
      </c>
      <c r="D21" s="395">
        <f t="shared" si="1"/>
        <v>0</v>
      </c>
      <c r="E21" s="292">
        <f t="shared" si="1"/>
        <v>0</v>
      </c>
      <c r="F21" s="301">
        <f t="shared" si="1"/>
        <v>0</v>
      </c>
      <c r="G21" s="395">
        <f t="shared" si="1"/>
        <v>3</v>
      </c>
      <c r="H21" s="292">
        <f t="shared" si="1"/>
        <v>5</v>
      </c>
      <c r="I21" s="301">
        <f t="shared" si="1"/>
        <v>11</v>
      </c>
      <c r="J21" s="395">
        <f t="shared" si="2"/>
        <v>6</v>
      </c>
      <c r="K21" s="292">
        <f t="shared" si="2"/>
        <v>2</v>
      </c>
      <c r="L21" s="301">
        <f t="shared" si="2"/>
        <v>3</v>
      </c>
      <c r="N21" s="374">
        <v>77</v>
      </c>
      <c r="O21" s="417">
        <v>0</v>
      </c>
      <c r="P21" s="417">
        <v>0</v>
      </c>
      <c r="Q21" s="417">
        <v>0</v>
      </c>
      <c r="R21" s="416">
        <v>3</v>
      </c>
      <c r="S21" s="416">
        <v>5</v>
      </c>
      <c r="T21" s="416">
        <v>11</v>
      </c>
      <c r="U21" s="416">
        <v>6</v>
      </c>
      <c r="V21" s="416">
        <v>2</v>
      </c>
      <c r="W21" s="416">
        <v>3</v>
      </c>
    </row>
    <row r="22" spans="1:23" ht="16.5" customHeight="1">
      <c r="A22" s="374">
        <v>78</v>
      </c>
      <c r="B22" s="411" t="s">
        <v>300</v>
      </c>
      <c r="C22" s="291">
        <f t="shared" si="3"/>
        <v>243</v>
      </c>
      <c r="D22" s="395">
        <f t="shared" si="1"/>
        <v>0</v>
      </c>
      <c r="E22" s="292">
        <f t="shared" si="1"/>
        <v>4</v>
      </c>
      <c r="F22" s="301">
        <f t="shared" si="1"/>
        <v>29</v>
      </c>
      <c r="G22" s="395">
        <f t="shared" si="1"/>
        <v>38</v>
      </c>
      <c r="H22" s="292">
        <f t="shared" si="1"/>
        <v>43</v>
      </c>
      <c r="I22" s="301">
        <f t="shared" si="1"/>
        <v>52</v>
      </c>
      <c r="J22" s="395">
        <f t="shared" si="2"/>
        <v>36</v>
      </c>
      <c r="K22" s="292">
        <f t="shared" si="2"/>
        <v>21</v>
      </c>
      <c r="L22" s="301">
        <f t="shared" si="2"/>
        <v>20</v>
      </c>
      <c r="N22" s="374">
        <v>78</v>
      </c>
      <c r="O22" s="417">
        <v>0</v>
      </c>
      <c r="P22" s="417">
        <v>4</v>
      </c>
      <c r="Q22" s="417">
        <v>29</v>
      </c>
      <c r="R22" s="416">
        <v>38</v>
      </c>
      <c r="S22" s="416">
        <v>43</v>
      </c>
      <c r="T22" s="416">
        <v>52</v>
      </c>
      <c r="U22" s="416">
        <v>36</v>
      </c>
      <c r="V22" s="416">
        <v>21</v>
      </c>
      <c r="W22" s="416">
        <v>20</v>
      </c>
    </row>
    <row r="23" spans="1:23" ht="16.5" customHeight="1">
      <c r="A23" s="374">
        <v>79</v>
      </c>
      <c r="B23" s="411" t="s">
        <v>301</v>
      </c>
      <c r="C23" s="291">
        <f t="shared" si="3"/>
        <v>7</v>
      </c>
      <c r="D23" s="395">
        <f t="shared" si="1"/>
        <v>0</v>
      </c>
      <c r="E23" s="292">
        <f t="shared" si="1"/>
        <v>0</v>
      </c>
      <c r="F23" s="301">
        <f t="shared" si="1"/>
        <v>2</v>
      </c>
      <c r="G23" s="395">
        <f t="shared" si="1"/>
        <v>2</v>
      </c>
      <c r="H23" s="292">
        <f t="shared" si="1"/>
        <v>1</v>
      </c>
      <c r="I23" s="301">
        <f t="shared" si="1"/>
        <v>1</v>
      </c>
      <c r="J23" s="395">
        <f t="shared" si="2"/>
        <v>1</v>
      </c>
      <c r="K23" s="292">
        <f t="shared" si="2"/>
        <v>0</v>
      </c>
      <c r="L23" s="301">
        <f t="shared" si="2"/>
        <v>0</v>
      </c>
      <c r="N23" s="374">
        <v>79</v>
      </c>
      <c r="O23" s="417">
        <v>0</v>
      </c>
      <c r="P23" s="417">
        <v>0</v>
      </c>
      <c r="Q23" s="417">
        <v>2</v>
      </c>
      <c r="R23" s="416">
        <v>2</v>
      </c>
      <c r="S23" s="416">
        <v>1</v>
      </c>
      <c r="T23" s="416">
        <v>1</v>
      </c>
      <c r="U23" s="416">
        <v>1</v>
      </c>
      <c r="V23" s="416">
        <v>0</v>
      </c>
      <c r="W23" s="416">
        <v>0</v>
      </c>
    </row>
    <row r="24" spans="1:23" ht="16.5" customHeight="1" thickBot="1">
      <c r="A24" s="377">
        <v>80</v>
      </c>
      <c r="B24" s="412" t="s">
        <v>302</v>
      </c>
      <c r="C24" s="297">
        <f t="shared" si="3"/>
        <v>1</v>
      </c>
      <c r="D24" s="397">
        <f t="shared" si="1"/>
        <v>0</v>
      </c>
      <c r="E24" s="298">
        <f t="shared" si="1"/>
        <v>0</v>
      </c>
      <c r="F24" s="303">
        <f t="shared" si="1"/>
        <v>0</v>
      </c>
      <c r="G24" s="397">
        <f t="shared" si="1"/>
        <v>0</v>
      </c>
      <c r="H24" s="298">
        <f t="shared" si="1"/>
        <v>0</v>
      </c>
      <c r="I24" s="303">
        <f t="shared" si="1"/>
        <v>1</v>
      </c>
      <c r="J24" s="397">
        <f t="shared" si="2"/>
        <v>0</v>
      </c>
      <c r="K24" s="298">
        <f t="shared" si="2"/>
        <v>0</v>
      </c>
      <c r="L24" s="303">
        <f t="shared" si="2"/>
        <v>0</v>
      </c>
      <c r="N24" s="377">
        <v>80</v>
      </c>
      <c r="O24" s="549">
        <v>0</v>
      </c>
      <c r="P24" s="549">
        <v>0</v>
      </c>
      <c r="Q24" s="549">
        <v>0</v>
      </c>
      <c r="R24" s="550">
        <v>0</v>
      </c>
      <c r="S24" s="550">
        <v>0</v>
      </c>
      <c r="T24" s="550">
        <v>1</v>
      </c>
      <c r="U24" s="550">
        <v>0</v>
      </c>
      <c r="V24" s="550">
        <v>0</v>
      </c>
      <c r="W24" s="550">
        <v>0</v>
      </c>
    </row>
    <row r="25" spans="1:23" ht="16.5" customHeight="1">
      <c r="A25" s="379">
        <v>81</v>
      </c>
      <c r="B25" s="413" t="s">
        <v>303</v>
      </c>
      <c r="C25" s="295">
        <f t="shared" si="3"/>
        <v>7</v>
      </c>
      <c r="D25" s="396">
        <f t="shared" si="1"/>
        <v>0</v>
      </c>
      <c r="E25" s="296">
        <f t="shared" si="1"/>
        <v>0</v>
      </c>
      <c r="F25" s="300">
        <f t="shared" si="1"/>
        <v>3</v>
      </c>
      <c r="G25" s="396">
        <f t="shared" si="1"/>
        <v>0</v>
      </c>
      <c r="H25" s="296">
        <f t="shared" si="1"/>
        <v>3</v>
      </c>
      <c r="I25" s="300">
        <f t="shared" si="1"/>
        <v>1</v>
      </c>
      <c r="J25" s="396">
        <f t="shared" si="2"/>
        <v>0</v>
      </c>
      <c r="K25" s="296">
        <f t="shared" si="2"/>
        <v>0</v>
      </c>
      <c r="L25" s="300">
        <f t="shared" si="2"/>
        <v>0</v>
      </c>
      <c r="N25" s="379">
        <v>81</v>
      </c>
      <c r="O25" s="417">
        <v>0</v>
      </c>
      <c r="P25" s="417">
        <v>0</v>
      </c>
      <c r="Q25" s="417">
        <v>3</v>
      </c>
      <c r="R25" s="416">
        <v>0</v>
      </c>
      <c r="S25" s="416">
        <v>3</v>
      </c>
      <c r="T25" s="416">
        <v>1</v>
      </c>
      <c r="U25" s="416">
        <v>0</v>
      </c>
      <c r="V25" s="416">
        <v>0</v>
      </c>
      <c r="W25" s="416">
        <v>0</v>
      </c>
    </row>
    <row r="26" spans="1:23" ht="16.5" customHeight="1">
      <c r="A26" s="374">
        <v>82</v>
      </c>
      <c r="B26" s="411" t="s">
        <v>304</v>
      </c>
      <c r="C26" s="291">
        <f t="shared" si="3"/>
        <v>0</v>
      </c>
      <c r="D26" s="395">
        <f t="shared" si="1"/>
        <v>0</v>
      </c>
      <c r="E26" s="292">
        <f t="shared" si="1"/>
        <v>0</v>
      </c>
      <c r="F26" s="301">
        <f t="shared" si="1"/>
        <v>0</v>
      </c>
      <c r="G26" s="395">
        <f t="shared" si="1"/>
        <v>0</v>
      </c>
      <c r="H26" s="292">
        <f t="shared" si="1"/>
        <v>0</v>
      </c>
      <c r="I26" s="301">
        <f t="shared" si="1"/>
        <v>0</v>
      </c>
      <c r="J26" s="395">
        <f t="shared" si="2"/>
        <v>0</v>
      </c>
      <c r="K26" s="292">
        <f t="shared" si="2"/>
        <v>0</v>
      </c>
      <c r="L26" s="301">
        <f t="shared" si="2"/>
        <v>0</v>
      </c>
      <c r="N26" s="374">
        <v>82</v>
      </c>
      <c r="O26" s="417">
        <v>0</v>
      </c>
      <c r="P26" s="417">
        <v>0</v>
      </c>
      <c r="Q26" s="417">
        <v>0</v>
      </c>
      <c r="R26" s="416">
        <v>0</v>
      </c>
      <c r="S26" s="416">
        <v>0</v>
      </c>
      <c r="T26" s="416">
        <v>0</v>
      </c>
      <c r="U26" s="416">
        <v>0</v>
      </c>
      <c r="V26" s="416">
        <v>0</v>
      </c>
      <c r="W26" s="416">
        <v>0</v>
      </c>
    </row>
    <row r="27" spans="1:23" ht="16.5" customHeight="1">
      <c r="A27" s="374">
        <v>83</v>
      </c>
      <c r="B27" s="411" t="s">
        <v>305</v>
      </c>
      <c r="C27" s="291">
        <f t="shared" si="3"/>
        <v>10</v>
      </c>
      <c r="D27" s="395">
        <f t="shared" si="1"/>
        <v>0</v>
      </c>
      <c r="E27" s="292">
        <f t="shared" si="1"/>
        <v>1</v>
      </c>
      <c r="F27" s="301">
        <f t="shared" si="1"/>
        <v>1</v>
      </c>
      <c r="G27" s="395">
        <f t="shared" si="1"/>
        <v>0</v>
      </c>
      <c r="H27" s="292">
        <f t="shared" si="1"/>
        <v>2</v>
      </c>
      <c r="I27" s="301">
        <f t="shared" si="1"/>
        <v>3</v>
      </c>
      <c r="J27" s="395">
        <f t="shared" si="2"/>
        <v>2</v>
      </c>
      <c r="K27" s="292">
        <f t="shared" si="2"/>
        <v>0</v>
      </c>
      <c r="L27" s="301">
        <f t="shared" si="2"/>
        <v>1</v>
      </c>
      <c r="N27" s="374">
        <v>83</v>
      </c>
      <c r="O27" s="417">
        <v>0</v>
      </c>
      <c r="P27" s="417">
        <v>1</v>
      </c>
      <c r="Q27" s="417">
        <v>1</v>
      </c>
      <c r="R27" s="416">
        <v>0</v>
      </c>
      <c r="S27" s="416">
        <v>2</v>
      </c>
      <c r="T27" s="416">
        <v>3</v>
      </c>
      <c r="U27" s="416">
        <v>2</v>
      </c>
      <c r="V27" s="416">
        <v>0</v>
      </c>
      <c r="W27" s="416">
        <v>1</v>
      </c>
    </row>
    <row r="28" spans="1:23" ht="16.5" customHeight="1">
      <c r="A28" s="374">
        <v>84</v>
      </c>
      <c r="B28" s="411" t="s">
        <v>15</v>
      </c>
      <c r="C28" s="291">
        <f t="shared" si="3"/>
        <v>162</v>
      </c>
      <c r="D28" s="395">
        <f t="shared" si="1"/>
        <v>0</v>
      </c>
      <c r="E28" s="292">
        <f t="shared" si="1"/>
        <v>1</v>
      </c>
      <c r="F28" s="301">
        <f t="shared" si="1"/>
        <v>0</v>
      </c>
      <c r="G28" s="395">
        <f t="shared" si="1"/>
        <v>3</v>
      </c>
      <c r="H28" s="292">
        <f t="shared" si="1"/>
        <v>14</v>
      </c>
      <c r="I28" s="301">
        <f t="shared" si="1"/>
        <v>27</v>
      </c>
      <c r="J28" s="395">
        <f t="shared" si="2"/>
        <v>67</v>
      </c>
      <c r="K28" s="292">
        <f t="shared" si="2"/>
        <v>20</v>
      </c>
      <c r="L28" s="301">
        <f t="shared" si="2"/>
        <v>30</v>
      </c>
      <c r="N28" s="374">
        <v>84</v>
      </c>
      <c r="O28" s="417">
        <v>0</v>
      </c>
      <c r="P28" s="417">
        <v>1</v>
      </c>
      <c r="Q28" s="417">
        <v>0</v>
      </c>
      <c r="R28" s="416">
        <v>3</v>
      </c>
      <c r="S28" s="416">
        <v>14</v>
      </c>
      <c r="T28" s="416">
        <v>27</v>
      </c>
      <c r="U28" s="416">
        <v>67</v>
      </c>
      <c r="V28" s="416">
        <v>20</v>
      </c>
      <c r="W28" s="416">
        <v>30</v>
      </c>
    </row>
    <row r="29" spans="1:23" ht="16.5" customHeight="1" thickBot="1">
      <c r="A29" s="377">
        <v>85</v>
      </c>
      <c r="B29" s="412" t="s">
        <v>306</v>
      </c>
      <c r="C29" s="297">
        <f t="shared" si="3"/>
        <v>181</v>
      </c>
      <c r="D29" s="397">
        <f t="shared" si="1"/>
        <v>0</v>
      </c>
      <c r="E29" s="298">
        <f t="shared" si="1"/>
        <v>0</v>
      </c>
      <c r="F29" s="303">
        <f t="shared" si="1"/>
        <v>0</v>
      </c>
      <c r="G29" s="397">
        <f t="shared" si="1"/>
        <v>0</v>
      </c>
      <c r="H29" s="298">
        <f t="shared" si="1"/>
        <v>1</v>
      </c>
      <c r="I29" s="303">
        <f t="shared" si="1"/>
        <v>8</v>
      </c>
      <c r="J29" s="397">
        <f t="shared" si="2"/>
        <v>30</v>
      </c>
      <c r="K29" s="298">
        <f t="shared" si="2"/>
        <v>47</v>
      </c>
      <c r="L29" s="303">
        <f t="shared" si="2"/>
        <v>95</v>
      </c>
      <c r="N29" s="377">
        <v>85</v>
      </c>
      <c r="O29" s="549">
        <v>0</v>
      </c>
      <c r="P29" s="549">
        <v>0</v>
      </c>
      <c r="Q29" s="549">
        <v>0</v>
      </c>
      <c r="R29" s="550">
        <v>0</v>
      </c>
      <c r="S29" s="550">
        <v>1</v>
      </c>
      <c r="T29" s="550">
        <v>8</v>
      </c>
      <c r="U29" s="550">
        <v>30</v>
      </c>
      <c r="V29" s="550">
        <v>47</v>
      </c>
      <c r="W29" s="550">
        <v>95</v>
      </c>
    </row>
    <row r="30" spans="1:23" ht="16.5" customHeight="1">
      <c r="A30" s="379">
        <v>86</v>
      </c>
      <c r="B30" s="413" t="s">
        <v>307</v>
      </c>
      <c r="C30" s="295">
        <f t="shared" si="3"/>
        <v>75</v>
      </c>
      <c r="D30" s="396">
        <f t="shared" si="1"/>
        <v>0</v>
      </c>
      <c r="E30" s="296">
        <f t="shared" si="1"/>
        <v>0</v>
      </c>
      <c r="F30" s="300">
        <f t="shared" si="1"/>
        <v>2</v>
      </c>
      <c r="G30" s="396">
        <f t="shared" ref="G30:L64" si="4">+R30</f>
        <v>9</v>
      </c>
      <c r="H30" s="296">
        <f t="shared" si="4"/>
        <v>6</v>
      </c>
      <c r="I30" s="300">
        <f t="shared" si="4"/>
        <v>11</v>
      </c>
      <c r="J30" s="396">
        <f t="shared" si="2"/>
        <v>18</v>
      </c>
      <c r="K30" s="296">
        <f t="shared" si="2"/>
        <v>12</v>
      </c>
      <c r="L30" s="300">
        <f t="shared" si="2"/>
        <v>17</v>
      </c>
      <c r="N30" s="379">
        <v>86</v>
      </c>
      <c r="O30" s="417">
        <v>0</v>
      </c>
      <c r="P30" s="417">
        <v>0</v>
      </c>
      <c r="Q30" s="417">
        <v>2</v>
      </c>
      <c r="R30" s="416">
        <v>9</v>
      </c>
      <c r="S30" s="416">
        <v>6</v>
      </c>
      <c r="T30" s="416">
        <v>11</v>
      </c>
      <c r="U30" s="416">
        <v>18</v>
      </c>
      <c r="V30" s="416">
        <v>12</v>
      </c>
      <c r="W30" s="416">
        <v>17</v>
      </c>
    </row>
    <row r="31" spans="1:23" ht="16.5" customHeight="1">
      <c r="A31" s="374">
        <v>87</v>
      </c>
      <c r="B31" s="411" t="s">
        <v>308</v>
      </c>
      <c r="C31" s="291">
        <f t="shared" si="3"/>
        <v>0</v>
      </c>
      <c r="D31" s="395">
        <f t="shared" ref="D31:F64" si="5">+O31</f>
        <v>0</v>
      </c>
      <c r="E31" s="292">
        <f t="shared" si="5"/>
        <v>0</v>
      </c>
      <c r="F31" s="301">
        <f t="shared" si="5"/>
        <v>0</v>
      </c>
      <c r="G31" s="395">
        <f t="shared" si="4"/>
        <v>0</v>
      </c>
      <c r="H31" s="292">
        <f t="shared" si="4"/>
        <v>0</v>
      </c>
      <c r="I31" s="301">
        <f t="shared" si="4"/>
        <v>0</v>
      </c>
      <c r="J31" s="395">
        <f t="shared" si="2"/>
        <v>0</v>
      </c>
      <c r="K31" s="292">
        <f t="shared" si="2"/>
        <v>0</v>
      </c>
      <c r="L31" s="301">
        <f t="shared" si="2"/>
        <v>0</v>
      </c>
      <c r="N31" s="374">
        <v>87</v>
      </c>
      <c r="O31" s="417">
        <v>0</v>
      </c>
      <c r="P31" s="417">
        <v>0</v>
      </c>
      <c r="Q31" s="417">
        <v>0</v>
      </c>
      <c r="R31" s="416">
        <v>0</v>
      </c>
      <c r="S31" s="416">
        <v>0</v>
      </c>
      <c r="T31" s="416">
        <v>0</v>
      </c>
      <c r="U31" s="416">
        <v>0</v>
      </c>
      <c r="V31" s="416">
        <v>0</v>
      </c>
      <c r="W31" s="416">
        <v>0</v>
      </c>
    </row>
    <row r="32" spans="1:23" ht="16.5" customHeight="1">
      <c r="A32" s="374">
        <v>88</v>
      </c>
      <c r="B32" s="411" t="s">
        <v>309</v>
      </c>
      <c r="C32" s="291">
        <f t="shared" si="3"/>
        <v>43</v>
      </c>
      <c r="D32" s="395">
        <f t="shared" si="5"/>
        <v>0</v>
      </c>
      <c r="E32" s="292">
        <f t="shared" si="5"/>
        <v>0</v>
      </c>
      <c r="F32" s="301">
        <f t="shared" si="5"/>
        <v>1</v>
      </c>
      <c r="G32" s="395">
        <f t="shared" si="4"/>
        <v>0</v>
      </c>
      <c r="H32" s="292">
        <f t="shared" si="4"/>
        <v>3</v>
      </c>
      <c r="I32" s="301">
        <f t="shared" si="4"/>
        <v>11</v>
      </c>
      <c r="J32" s="395">
        <f t="shared" si="2"/>
        <v>14</v>
      </c>
      <c r="K32" s="292">
        <f t="shared" si="2"/>
        <v>3</v>
      </c>
      <c r="L32" s="301">
        <f t="shared" si="2"/>
        <v>11</v>
      </c>
      <c r="N32" s="374">
        <v>88</v>
      </c>
      <c r="O32" s="417">
        <v>0</v>
      </c>
      <c r="P32" s="417">
        <v>0</v>
      </c>
      <c r="Q32" s="417">
        <v>1</v>
      </c>
      <c r="R32" s="416">
        <v>0</v>
      </c>
      <c r="S32" s="416">
        <v>3</v>
      </c>
      <c r="T32" s="416">
        <v>11</v>
      </c>
      <c r="U32" s="416">
        <v>14</v>
      </c>
      <c r="V32" s="416">
        <v>3</v>
      </c>
      <c r="W32" s="416">
        <v>11</v>
      </c>
    </row>
    <row r="33" spans="1:23" ht="16.5" customHeight="1">
      <c r="A33" s="374">
        <v>89</v>
      </c>
      <c r="B33" s="411" t="s">
        <v>310</v>
      </c>
      <c r="C33" s="291">
        <f t="shared" si="3"/>
        <v>7</v>
      </c>
      <c r="D33" s="395">
        <f t="shared" si="5"/>
        <v>0</v>
      </c>
      <c r="E33" s="292">
        <f t="shared" si="5"/>
        <v>0</v>
      </c>
      <c r="F33" s="301">
        <f t="shared" si="5"/>
        <v>0</v>
      </c>
      <c r="G33" s="395">
        <f t="shared" si="4"/>
        <v>2</v>
      </c>
      <c r="H33" s="292">
        <f t="shared" si="4"/>
        <v>2</v>
      </c>
      <c r="I33" s="301">
        <f t="shared" si="4"/>
        <v>2</v>
      </c>
      <c r="J33" s="395">
        <f t="shared" si="2"/>
        <v>1</v>
      </c>
      <c r="K33" s="292">
        <f t="shared" si="2"/>
        <v>0</v>
      </c>
      <c r="L33" s="301">
        <f t="shared" si="2"/>
        <v>0</v>
      </c>
      <c r="N33" s="374">
        <v>89</v>
      </c>
      <c r="O33" s="417">
        <v>0</v>
      </c>
      <c r="P33" s="417">
        <v>0</v>
      </c>
      <c r="Q33" s="417">
        <v>0</v>
      </c>
      <c r="R33" s="416">
        <v>2</v>
      </c>
      <c r="S33" s="416">
        <v>2</v>
      </c>
      <c r="T33" s="416">
        <v>2</v>
      </c>
      <c r="U33" s="416">
        <v>1</v>
      </c>
      <c r="V33" s="416">
        <v>0</v>
      </c>
      <c r="W33" s="416">
        <v>0</v>
      </c>
    </row>
    <row r="34" spans="1:23" ht="16.5" customHeight="1" thickBot="1">
      <c r="A34" s="377">
        <v>90</v>
      </c>
      <c r="B34" s="412" t="s">
        <v>311</v>
      </c>
      <c r="C34" s="297">
        <f t="shared" si="3"/>
        <v>394</v>
      </c>
      <c r="D34" s="397">
        <f t="shared" si="5"/>
        <v>0</v>
      </c>
      <c r="E34" s="298">
        <f t="shared" si="5"/>
        <v>1</v>
      </c>
      <c r="F34" s="303">
        <f t="shared" si="5"/>
        <v>5</v>
      </c>
      <c r="G34" s="397">
        <f t="shared" si="4"/>
        <v>11</v>
      </c>
      <c r="H34" s="298">
        <f t="shared" si="4"/>
        <v>26</v>
      </c>
      <c r="I34" s="303">
        <f t="shared" si="4"/>
        <v>64</v>
      </c>
      <c r="J34" s="397">
        <f t="shared" si="2"/>
        <v>83</v>
      </c>
      <c r="K34" s="298">
        <f t="shared" si="2"/>
        <v>64</v>
      </c>
      <c r="L34" s="303">
        <f t="shared" si="2"/>
        <v>140</v>
      </c>
      <c r="N34" s="377">
        <v>90</v>
      </c>
      <c r="O34" s="549">
        <v>0</v>
      </c>
      <c r="P34" s="549">
        <v>1</v>
      </c>
      <c r="Q34" s="549">
        <v>5</v>
      </c>
      <c r="R34" s="550">
        <v>11</v>
      </c>
      <c r="S34" s="550">
        <v>26</v>
      </c>
      <c r="T34" s="550">
        <v>64</v>
      </c>
      <c r="U34" s="550">
        <v>83</v>
      </c>
      <c r="V34" s="550">
        <v>64</v>
      </c>
      <c r="W34" s="550">
        <v>140</v>
      </c>
    </row>
    <row r="35" spans="1:23" ht="16.5" customHeight="1">
      <c r="A35" s="379">
        <v>91</v>
      </c>
      <c r="B35" s="413" t="s">
        <v>312</v>
      </c>
      <c r="C35" s="295">
        <f t="shared" si="3"/>
        <v>5</v>
      </c>
      <c r="D35" s="396">
        <f t="shared" si="5"/>
        <v>0</v>
      </c>
      <c r="E35" s="296">
        <f t="shared" si="5"/>
        <v>0</v>
      </c>
      <c r="F35" s="300">
        <f t="shared" si="5"/>
        <v>1</v>
      </c>
      <c r="G35" s="396">
        <f t="shared" si="4"/>
        <v>0</v>
      </c>
      <c r="H35" s="296">
        <f t="shared" si="4"/>
        <v>1</v>
      </c>
      <c r="I35" s="300">
        <f t="shared" si="4"/>
        <v>1</v>
      </c>
      <c r="J35" s="396">
        <f t="shared" si="2"/>
        <v>1</v>
      </c>
      <c r="K35" s="296">
        <f t="shared" si="2"/>
        <v>0</v>
      </c>
      <c r="L35" s="300">
        <f t="shared" si="2"/>
        <v>1</v>
      </c>
      <c r="N35" s="379">
        <v>91</v>
      </c>
      <c r="O35" s="417">
        <v>0</v>
      </c>
      <c r="P35" s="417">
        <v>0</v>
      </c>
      <c r="Q35" s="417">
        <v>1</v>
      </c>
      <c r="R35" s="416">
        <v>0</v>
      </c>
      <c r="S35" s="416">
        <v>1</v>
      </c>
      <c r="T35" s="416">
        <v>1</v>
      </c>
      <c r="U35" s="416">
        <v>1</v>
      </c>
      <c r="V35" s="416">
        <v>0</v>
      </c>
      <c r="W35" s="416">
        <v>1</v>
      </c>
    </row>
    <row r="36" spans="1:23" ht="16.5" customHeight="1">
      <c r="A36" s="374">
        <v>92</v>
      </c>
      <c r="B36" s="411" t="s">
        <v>313</v>
      </c>
      <c r="C36" s="291">
        <f t="shared" si="3"/>
        <v>6</v>
      </c>
      <c r="D36" s="395">
        <f t="shared" si="5"/>
        <v>0</v>
      </c>
      <c r="E36" s="292">
        <f t="shared" si="5"/>
        <v>0</v>
      </c>
      <c r="F36" s="301">
        <f t="shared" si="5"/>
        <v>2</v>
      </c>
      <c r="G36" s="395">
        <f t="shared" si="4"/>
        <v>1</v>
      </c>
      <c r="H36" s="292">
        <f t="shared" si="4"/>
        <v>0</v>
      </c>
      <c r="I36" s="301">
        <f t="shared" si="4"/>
        <v>1</v>
      </c>
      <c r="J36" s="395">
        <f t="shared" si="2"/>
        <v>1</v>
      </c>
      <c r="K36" s="292">
        <f t="shared" si="2"/>
        <v>0</v>
      </c>
      <c r="L36" s="301">
        <f t="shared" si="2"/>
        <v>1</v>
      </c>
      <c r="N36" s="374">
        <v>92</v>
      </c>
      <c r="O36" s="417">
        <v>0</v>
      </c>
      <c r="P36" s="417">
        <v>0</v>
      </c>
      <c r="Q36" s="417">
        <v>2</v>
      </c>
      <c r="R36" s="416">
        <v>1</v>
      </c>
      <c r="S36" s="416">
        <v>0</v>
      </c>
      <c r="T36" s="416">
        <v>1</v>
      </c>
      <c r="U36" s="416">
        <v>1</v>
      </c>
      <c r="V36" s="416">
        <v>0</v>
      </c>
      <c r="W36" s="416">
        <v>1</v>
      </c>
    </row>
    <row r="37" spans="1:23" ht="16.5" customHeight="1">
      <c r="A37" s="374">
        <v>93</v>
      </c>
      <c r="B37" s="411" t="s">
        <v>667</v>
      </c>
      <c r="C37" s="291">
        <f t="shared" si="3"/>
        <v>383</v>
      </c>
      <c r="D37" s="395">
        <f t="shared" si="5"/>
        <v>0</v>
      </c>
      <c r="E37" s="292">
        <f t="shared" si="5"/>
        <v>0</v>
      </c>
      <c r="F37" s="301">
        <f t="shared" si="5"/>
        <v>0</v>
      </c>
      <c r="G37" s="395">
        <f t="shared" si="4"/>
        <v>4</v>
      </c>
      <c r="H37" s="292">
        <f t="shared" si="4"/>
        <v>33</v>
      </c>
      <c r="I37" s="301">
        <f t="shared" si="4"/>
        <v>88</v>
      </c>
      <c r="J37" s="395">
        <f t="shared" si="2"/>
        <v>124</v>
      </c>
      <c r="K37" s="292">
        <f t="shared" si="2"/>
        <v>52</v>
      </c>
      <c r="L37" s="301">
        <f t="shared" si="2"/>
        <v>82</v>
      </c>
      <c r="N37" s="374">
        <v>93</v>
      </c>
      <c r="O37" s="417">
        <v>0</v>
      </c>
      <c r="P37" s="417">
        <v>0</v>
      </c>
      <c r="Q37" s="417">
        <v>0</v>
      </c>
      <c r="R37" s="416">
        <v>4</v>
      </c>
      <c r="S37" s="416">
        <v>33</v>
      </c>
      <c r="T37" s="416">
        <v>88</v>
      </c>
      <c r="U37" s="416">
        <v>124</v>
      </c>
      <c r="V37" s="416">
        <v>52</v>
      </c>
      <c r="W37" s="416">
        <v>82</v>
      </c>
    </row>
    <row r="38" spans="1:23" ht="16.5" customHeight="1">
      <c r="A38" s="374">
        <v>94</v>
      </c>
      <c r="B38" s="411" t="s">
        <v>314</v>
      </c>
      <c r="C38" s="291">
        <f t="shared" si="3"/>
        <v>12</v>
      </c>
      <c r="D38" s="395">
        <f t="shared" si="5"/>
        <v>0</v>
      </c>
      <c r="E38" s="292">
        <f t="shared" si="5"/>
        <v>0</v>
      </c>
      <c r="F38" s="301">
        <f t="shared" si="5"/>
        <v>0</v>
      </c>
      <c r="G38" s="395">
        <f t="shared" si="4"/>
        <v>1</v>
      </c>
      <c r="H38" s="292">
        <f t="shared" si="4"/>
        <v>1</v>
      </c>
      <c r="I38" s="301">
        <f t="shared" si="4"/>
        <v>2</v>
      </c>
      <c r="J38" s="395">
        <f t="shared" si="2"/>
        <v>3</v>
      </c>
      <c r="K38" s="292">
        <f t="shared" si="2"/>
        <v>3</v>
      </c>
      <c r="L38" s="301">
        <f t="shared" si="2"/>
        <v>2</v>
      </c>
      <c r="N38" s="374">
        <v>94</v>
      </c>
      <c r="O38" s="551">
        <v>0</v>
      </c>
      <c r="P38" s="551">
        <v>0</v>
      </c>
      <c r="Q38" s="551">
        <v>0</v>
      </c>
      <c r="R38" s="552">
        <v>1</v>
      </c>
      <c r="S38" s="552">
        <v>1</v>
      </c>
      <c r="T38" s="552">
        <v>2</v>
      </c>
      <c r="U38" s="552">
        <v>3</v>
      </c>
      <c r="V38" s="552">
        <v>3</v>
      </c>
      <c r="W38" s="552">
        <v>2</v>
      </c>
    </row>
    <row r="39" spans="1:23" ht="16.5" customHeight="1" thickBot="1">
      <c r="A39" s="377">
        <v>95</v>
      </c>
      <c r="B39" s="412" t="s">
        <v>315</v>
      </c>
      <c r="C39" s="297">
        <f t="shared" si="3"/>
        <v>74</v>
      </c>
      <c r="D39" s="397">
        <f t="shared" si="5"/>
        <v>0</v>
      </c>
      <c r="E39" s="298">
        <f t="shared" si="5"/>
        <v>0</v>
      </c>
      <c r="F39" s="303">
        <f t="shared" si="5"/>
        <v>0</v>
      </c>
      <c r="G39" s="397">
        <f t="shared" si="4"/>
        <v>6</v>
      </c>
      <c r="H39" s="298">
        <f t="shared" si="4"/>
        <v>5</v>
      </c>
      <c r="I39" s="303">
        <f t="shared" si="4"/>
        <v>17</v>
      </c>
      <c r="J39" s="397">
        <f t="shared" si="2"/>
        <v>17</v>
      </c>
      <c r="K39" s="298">
        <f t="shared" si="2"/>
        <v>14</v>
      </c>
      <c r="L39" s="303">
        <f t="shared" si="2"/>
        <v>15</v>
      </c>
      <c r="N39" s="377">
        <v>95</v>
      </c>
      <c r="O39" s="551">
        <v>0</v>
      </c>
      <c r="P39" s="551">
        <v>0</v>
      </c>
      <c r="Q39" s="551">
        <v>0</v>
      </c>
      <c r="R39" s="552">
        <v>6</v>
      </c>
      <c r="S39" s="552">
        <v>5</v>
      </c>
      <c r="T39" s="552">
        <v>17</v>
      </c>
      <c r="U39" s="552">
        <v>17</v>
      </c>
      <c r="V39" s="552">
        <v>14</v>
      </c>
      <c r="W39" s="552">
        <v>15</v>
      </c>
    </row>
    <row r="40" spans="1:23" ht="16.5" customHeight="1">
      <c r="A40" s="379">
        <v>96</v>
      </c>
      <c r="B40" s="413" t="s">
        <v>23</v>
      </c>
      <c r="C40" s="295">
        <f t="shared" si="3"/>
        <v>560</v>
      </c>
      <c r="D40" s="396">
        <f t="shared" si="5"/>
        <v>0</v>
      </c>
      <c r="E40" s="296">
        <f t="shared" si="5"/>
        <v>11</v>
      </c>
      <c r="F40" s="300">
        <f t="shared" si="5"/>
        <v>111</v>
      </c>
      <c r="G40" s="396">
        <f t="shared" si="4"/>
        <v>117</v>
      </c>
      <c r="H40" s="296">
        <f t="shared" si="4"/>
        <v>111</v>
      </c>
      <c r="I40" s="300">
        <f t="shared" si="4"/>
        <v>118</v>
      </c>
      <c r="J40" s="396">
        <f t="shared" si="2"/>
        <v>63</v>
      </c>
      <c r="K40" s="296">
        <f t="shared" si="2"/>
        <v>16</v>
      </c>
      <c r="L40" s="300">
        <f t="shared" si="2"/>
        <v>13</v>
      </c>
      <c r="N40" s="379">
        <v>96</v>
      </c>
      <c r="O40" s="553">
        <v>0</v>
      </c>
      <c r="P40" s="553">
        <v>11</v>
      </c>
      <c r="Q40" s="553">
        <v>111</v>
      </c>
      <c r="R40" s="554">
        <v>117</v>
      </c>
      <c r="S40" s="554">
        <v>111</v>
      </c>
      <c r="T40" s="554">
        <v>118</v>
      </c>
      <c r="U40" s="554">
        <v>63</v>
      </c>
      <c r="V40" s="554">
        <v>16</v>
      </c>
      <c r="W40" s="554">
        <v>13</v>
      </c>
    </row>
    <row r="41" spans="1:23" ht="16.5" customHeight="1">
      <c r="A41" s="374">
        <v>97</v>
      </c>
      <c r="B41" s="411" t="s">
        <v>21</v>
      </c>
      <c r="C41" s="291">
        <f t="shared" si="3"/>
        <v>1134</v>
      </c>
      <c r="D41" s="395">
        <f t="shared" si="5"/>
        <v>0</v>
      </c>
      <c r="E41" s="292">
        <f t="shared" si="5"/>
        <v>16</v>
      </c>
      <c r="F41" s="301">
        <f t="shared" si="5"/>
        <v>110</v>
      </c>
      <c r="G41" s="395">
        <f t="shared" si="4"/>
        <v>175</v>
      </c>
      <c r="H41" s="292">
        <f t="shared" si="4"/>
        <v>193</v>
      </c>
      <c r="I41" s="301">
        <f t="shared" si="4"/>
        <v>231</v>
      </c>
      <c r="J41" s="395">
        <f t="shared" si="2"/>
        <v>218</v>
      </c>
      <c r="K41" s="292">
        <f t="shared" si="2"/>
        <v>90</v>
      </c>
      <c r="L41" s="301">
        <f t="shared" si="2"/>
        <v>101</v>
      </c>
      <c r="N41" s="374">
        <v>97</v>
      </c>
      <c r="O41" s="417">
        <v>0</v>
      </c>
      <c r="P41" s="417">
        <v>16</v>
      </c>
      <c r="Q41" s="417">
        <v>110</v>
      </c>
      <c r="R41" s="416">
        <v>175</v>
      </c>
      <c r="S41" s="416">
        <v>193</v>
      </c>
      <c r="T41" s="416">
        <v>231</v>
      </c>
      <c r="U41" s="416">
        <v>218</v>
      </c>
      <c r="V41" s="416">
        <v>90</v>
      </c>
      <c r="W41" s="416">
        <v>101</v>
      </c>
    </row>
    <row r="42" spans="1:23" ht="16.5" customHeight="1">
      <c r="A42" s="374">
        <v>98</v>
      </c>
      <c r="B42" s="411" t="s">
        <v>316</v>
      </c>
      <c r="C42" s="291">
        <f t="shared" si="3"/>
        <v>19</v>
      </c>
      <c r="D42" s="395">
        <f t="shared" si="5"/>
        <v>0</v>
      </c>
      <c r="E42" s="292">
        <f t="shared" si="5"/>
        <v>2</v>
      </c>
      <c r="F42" s="301">
        <f t="shared" si="5"/>
        <v>0</v>
      </c>
      <c r="G42" s="395">
        <f t="shared" si="4"/>
        <v>3</v>
      </c>
      <c r="H42" s="292">
        <f t="shared" si="4"/>
        <v>4</v>
      </c>
      <c r="I42" s="301">
        <f t="shared" si="4"/>
        <v>7</v>
      </c>
      <c r="J42" s="395">
        <f t="shared" si="2"/>
        <v>1</v>
      </c>
      <c r="K42" s="292">
        <f t="shared" si="2"/>
        <v>1</v>
      </c>
      <c r="L42" s="301">
        <f t="shared" si="2"/>
        <v>1</v>
      </c>
      <c r="N42" s="374">
        <v>98</v>
      </c>
      <c r="O42" s="417">
        <v>0</v>
      </c>
      <c r="P42" s="417">
        <v>2</v>
      </c>
      <c r="Q42" s="417">
        <v>0</v>
      </c>
      <c r="R42" s="416">
        <v>3</v>
      </c>
      <c r="S42" s="416">
        <v>4</v>
      </c>
      <c r="T42" s="416">
        <v>7</v>
      </c>
      <c r="U42" s="416">
        <v>1</v>
      </c>
      <c r="V42" s="416">
        <v>1</v>
      </c>
      <c r="W42" s="416">
        <v>1</v>
      </c>
    </row>
    <row r="43" spans="1:23" ht="16.5" customHeight="1">
      <c r="A43" s="374">
        <v>99</v>
      </c>
      <c r="B43" s="411" t="s">
        <v>317</v>
      </c>
      <c r="C43" s="291">
        <f t="shared" si="3"/>
        <v>1</v>
      </c>
      <c r="D43" s="395">
        <f t="shared" si="5"/>
        <v>0</v>
      </c>
      <c r="E43" s="292">
        <f t="shared" si="5"/>
        <v>0</v>
      </c>
      <c r="F43" s="301">
        <f t="shared" si="5"/>
        <v>0</v>
      </c>
      <c r="G43" s="395">
        <f t="shared" si="4"/>
        <v>0</v>
      </c>
      <c r="H43" s="292">
        <f t="shared" si="4"/>
        <v>0</v>
      </c>
      <c r="I43" s="301">
        <f t="shared" si="4"/>
        <v>1</v>
      </c>
      <c r="J43" s="395">
        <f t="shared" si="2"/>
        <v>0</v>
      </c>
      <c r="K43" s="292">
        <f t="shared" si="2"/>
        <v>0</v>
      </c>
      <c r="L43" s="301">
        <f t="shared" si="2"/>
        <v>0</v>
      </c>
      <c r="N43" s="374">
        <v>99</v>
      </c>
      <c r="O43" s="417">
        <v>0</v>
      </c>
      <c r="P43" s="417">
        <v>0</v>
      </c>
      <c r="Q43" s="417">
        <v>0</v>
      </c>
      <c r="R43" s="416">
        <v>0</v>
      </c>
      <c r="S43" s="416">
        <v>0</v>
      </c>
      <c r="T43" s="416">
        <v>1</v>
      </c>
      <c r="U43" s="416">
        <v>0</v>
      </c>
      <c r="V43" s="416">
        <v>0</v>
      </c>
      <c r="W43" s="416">
        <v>0</v>
      </c>
    </row>
    <row r="44" spans="1:23" ht="16.5" customHeight="1" thickBot="1">
      <c r="A44" s="377">
        <v>100</v>
      </c>
      <c r="B44" s="412" t="s">
        <v>318</v>
      </c>
      <c r="C44" s="297">
        <f t="shared" si="3"/>
        <v>0</v>
      </c>
      <c r="D44" s="397">
        <f t="shared" si="5"/>
        <v>0</v>
      </c>
      <c r="E44" s="298">
        <f t="shared" si="5"/>
        <v>0</v>
      </c>
      <c r="F44" s="303">
        <f t="shared" si="5"/>
        <v>0</v>
      </c>
      <c r="G44" s="397">
        <f t="shared" si="4"/>
        <v>0</v>
      </c>
      <c r="H44" s="298">
        <f t="shared" si="4"/>
        <v>0</v>
      </c>
      <c r="I44" s="303">
        <f t="shared" si="4"/>
        <v>0</v>
      </c>
      <c r="J44" s="397">
        <f t="shared" si="2"/>
        <v>0</v>
      </c>
      <c r="K44" s="298">
        <f t="shared" si="2"/>
        <v>0</v>
      </c>
      <c r="L44" s="303">
        <f t="shared" si="2"/>
        <v>0</v>
      </c>
      <c r="N44" s="377">
        <v>100</v>
      </c>
      <c r="O44" s="549">
        <v>0</v>
      </c>
      <c r="P44" s="549">
        <v>0</v>
      </c>
      <c r="Q44" s="549">
        <v>0</v>
      </c>
      <c r="R44" s="550">
        <v>0</v>
      </c>
      <c r="S44" s="550">
        <v>0</v>
      </c>
      <c r="T44" s="550">
        <v>0</v>
      </c>
      <c r="U44" s="550">
        <v>0</v>
      </c>
      <c r="V44" s="550">
        <v>0</v>
      </c>
      <c r="W44" s="550">
        <v>0</v>
      </c>
    </row>
    <row r="45" spans="1:23" ht="16.5" customHeight="1">
      <c r="A45" s="379">
        <v>101</v>
      </c>
      <c r="B45" s="413" t="s">
        <v>319</v>
      </c>
      <c r="C45" s="295">
        <f t="shared" si="3"/>
        <v>0</v>
      </c>
      <c r="D45" s="396">
        <f t="shared" si="5"/>
        <v>0</v>
      </c>
      <c r="E45" s="296">
        <f t="shared" si="5"/>
        <v>0</v>
      </c>
      <c r="F45" s="300">
        <f t="shared" si="5"/>
        <v>0</v>
      </c>
      <c r="G45" s="396">
        <f t="shared" si="4"/>
        <v>0</v>
      </c>
      <c r="H45" s="296">
        <f t="shared" si="4"/>
        <v>0</v>
      </c>
      <c r="I45" s="300">
        <f t="shared" si="4"/>
        <v>0</v>
      </c>
      <c r="J45" s="396">
        <f t="shared" si="2"/>
        <v>0</v>
      </c>
      <c r="K45" s="296">
        <f t="shared" si="2"/>
        <v>0</v>
      </c>
      <c r="L45" s="300">
        <f t="shared" si="2"/>
        <v>0</v>
      </c>
      <c r="N45" s="379">
        <v>101</v>
      </c>
      <c r="O45" s="417">
        <v>0</v>
      </c>
      <c r="P45" s="417">
        <v>0</v>
      </c>
      <c r="Q45" s="417">
        <v>0</v>
      </c>
      <c r="R45" s="416">
        <v>0</v>
      </c>
      <c r="S45" s="416">
        <v>0</v>
      </c>
      <c r="T45" s="416">
        <v>0</v>
      </c>
      <c r="U45" s="416">
        <v>0</v>
      </c>
      <c r="V45" s="416">
        <v>0</v>
      </c>
      <c r="W45" s="416">
        <v>0</v>
      </c>
    </row>
    <row r="46" spans="1:23" ht="16.5" customHeight="1">
      <c r="A46" s="374">
        <v>102</v>
      </c>
      <c r="B46" s="411" t="s">
        <v>320</v>
      </c>
      <c r="C46" s="291">
        <f t="shared" si="3"/>
        <v>1</v>
      </c>
      <c r="D46" s="395">
        <f t="shared" si="5"/>
        <v>0</v>
      </c>
      <c r="E46" s="292">
        <f t="shared" si="5"/>
        <v>0</v>
      </c>
      <c r="F46" s="301">
        <f t="shared" si="5"/>
        <v>1</v>
      </c>
      <c r="G46" s="395">
        <f t="shared" si="4"/>
        <v>0</v>
      </c>
      <c r="H46" s="292">
        <f t="shared" si="4"/>
        <v>0</v>
      </c>
      <c r="I46" s="301">
        <f t="shared" si="4"/>
        <v>0</v>
      </c>
      <c r="J46" s="395">
        <f t="shared" si="2"/>
        <v>0</v>
      </c>
      <c r="K46" s="292">
        <f t="shared" si="2"/>
        <v>0</v>
      </c>
      <c r="L46" s="301">
        <f t="shared" si="2"/>
        <v>0</v>
      </c>
      <c r="N46" s="374">
        <v>102</v>
      </c>
      <c r="O46" s="417">
        <v>0</v>
      </c>
      <c r="P46" s="417">
        <v>0</v>
      </c>
      <c r="Q46" s="417">
        <v>1</v>
      </c>
      <c r="R46" s="416">
        <v>0</v>
      </c>
      <c r="S46" s="416">
        <v>0</v>
      </c>
      <c r="T46" s="416">
        <v>0</v>
      </c>
      <c r="U46" s="416">
        <v>0</v>
      </c>
      <c r="V46" s="416">
        <v>0</v>
      </c>
      <c r="W46" s="416">
        <v>0</v>
      </c>
    </row>
    <row r="47" spans="1:23" ht="16.5" customHeight="1">
      <c r="A47" s="374">
        <v>103</v>
      </c>
      <c r="B47" s="411" t="s">
        <v>321</v>
      </c>
      <c r="C47" s="291">
        <f t="shared" si="3"/>
        <v>0</v>
      </c>
      <c r="D47" s="395">
        <f t="shared" si="5"/>
        <v>0</v>
      </c>
      <c r="E47" s="292">
        <f t="shared" si="5"/>
        <v>0</v>
      </c>
      <c r="F47" s="301">
        <f t="shared" si="5"/>
        <v>0</v>
      </c>
      <c r="G47" s="395">
        <f t="shared" si="4"/>
        <v>0</v>
      </c>
      <c r="H47" s="292">
        <f t="shared" si="4"/>
        <v>0</v>
      </c>
      <c r="I47" s="301">
        <f t="shared" si="4"/>
        <v>0</v>
      </c>
      <c r="J47" s="395">
        <f t="shared" si="2"/>
        <v>0</v>
      </c>
      <c r="K47" s="292">
        <f t="shared" si="2"/>
        <v>0</v>
      </c>
      <c r="L47" s="301">
        <f t="shared" si="2"/>
        <v>0</v>
      </c>
      <c r="N47" s="374">
        <v>103</v>
      </c>
      <c r="O47" s="417">
        <v>0</v>
      </c>
      <c r="P47" s="417">
        <v>0</v>
      </c>
      <c r="Q47" s="417">
        <v>0</v>
      </c>
      <c r="R47" s="416">
        <v>0</v>
      </c>
      <c r="S47" s="416">
        <v>0</v>
      </c>
      <c r="T47" s="416">
        <v>0</v>
      </c>
      <c r="U47" s="416">
        <v>0</v>
      </c>
      <c r="V47" s="416">
        <v>0</v>
      </c>
      <c r="W47" s="416">
        <v>0</v>
      </c>
    </row>
    <row r="48" spans="1:23" ht="16.5" customHeight="1">
      <c r="A48" s="374">
        <v>104</v>
      </c>
      <c r="B48" s="411" t="s">
        <v>322</v>
      </c>
      <c r="C48" s="291">
        <f t="shared" si="3"/>
        <v>1</v>
      </c>
      <c r="D48" s="395">
        <f t="shared" si="5"/>
        <v>0</v>
      </c>
      <c r="E48" s="292">
        <f t="shared" si="5"/>
        <v>0</v>
      </c>
      <c r="F48" s="301">
        <f t="shared" si="5"/>
        <v>1</v>
      </c>
      <c r="G48" s="395">
        <f t="shared" si="4"/>
        <v>0</v>
      </c>
      <c r="H48" s="292">
        <f t="shared" si="4"/>
        <v>0</v>
      </c>
      <c r="I48" s="301">
        <f t="shared" si="4"/>
        <v>0</v>
      </c>
      <c r="J48" s="395">
        <f t="shared" si="2"/>
        <v>0</v>
      </c>
      <c r="K48" s="292">
        <f t="shared" si="2"/>
        <v>0</v>
      </c>
      <c r="L48" s="301">
        <f t="shared" si="2"/>
        <v>0</v>
      </c>
      <c r="N48" s="374">
        <v>104</v>
      </c>
      <c r="O48" s="417">
        <v>0</v>
      </c>
      <c r="P48" s="417">
        <v>0</v>
      </c>
      <c r="Q48" s="417">
        <v>1</v>
      </c>
      <c r="R48" s="416">
        <v>0</v>
      </c>
      <c r="S48" s="416">
        <v>0</v>
      </c>
      <c r="T48" s="416">
        <v>0</v>
      </c>
      <c r="U48" s="416">
        <v>0</v>
      </c>
      <c r="V48" s="416">
        <v>0</v>
      </c>
      <c r="W48" s="416">
        <v>0</v>
      </c>
    </row>
    <row r="49" spans="1:23" ht="16.5" customHeight="1" thickBot="1">
      <c r="A49" s="377">
        <v>105</v>
      </c>
      <c r="B49" s="412" t="s">
        <v>323</v>
      </c>
      <c r="C49" s="297">
        <f t="shared" si="3"/>
        <v>0</v>
      </c>
      <c r="D49" s="397">
        <f t="shared" si="5"/>
        <v>0</v>
      </c>
      <c r="E49" s="298">
        <f t="shared" si="5"/>
        <v>0</v>
      </c>
      <c r="F49" s="303">
        <f t="shared" si="5"/>
        <v>0</v>
      </c>
      <c r="G49" s="397">
        <f t="shared" si="4"/>
        <v>0</v>
      </c>
      <c r="H49" s="298">
        <f t="shared" si="4"/>
        <v>0</v>
      </c>
      <c r="I49" s="303">
        <f t="shared" si="4"/>
        <v>0</v>
      </c>
      <c r="J49" s="397">
        <f t="shared" si="2"/>
        <v>0</v>
      </c>
      <c r="K49" s="298">
        <f t="shared" si="2"/>
        <v>0</v>
      </c>
      <c r="L49" s="303">
        <f t="shared" si="2"/>
        <v>0</v>
      </c>
      <c r="N49" s="377">
        <v>105</v>
      </c>
      <c r="O49" s="549">
        <v>0</v>
      </c>
      <c r="P49" s="549">
        <v>0</v>
      </c>
      <c r="Q49" s="549">
        <v>0</v>
      </c>
      <c r="R49" s="550">
        <v>0</v>
      </c>
      <c r="S49" s="550">
        <v>0</v>
      </c>
      <c r="T49" s="550">
        <v>0</v>
      </c>
      <c r="U49" s="550">
        <v>0</v>
      </c>
      <c r="V49" s="550">
        <v>0</v>
      </c>
      <c r="W49" s="550">
        <v>0</v>
      </c>
    </row>
    <row r="50" spans="1:23" ht="16.5" customHeight="1">
      <c r="A50" s="379">
        <v>106</v>
      </c>
      <c r="B50" s="413" t="s">
        <v>324</v>
      </c>
      <c r="C50" s="295">
        <f t="shared" si="3"/>
        <v>1</v>
      </c>
      <c r="D50" s="396">
        <f t="shared" si="5"/>
        <v>0</v>
      </c>
      <c r="E50" s="296">
        <f t="shared" si="5"/>
        <v>0</v>
      </c>
      <c r="F50" s="300">
        <f t="shared" si="5"/>
        <v>0</v>
      </c>
      <c r="G50" s="396">
        <f t="shared" si="4"/>
        <v>1</v>
      </c>
      <c r="H50" s="296">
        <f t="shared" si="4"/>
        <v>0</v>
      </c>
      <c r="I50" s="300">
        <f t="shared" si="4"/>
        <v>0</v>
      </c>
      <c r="J50" s="396">
        <f t="shared" si="2"/>
        <v>0</v>
      </c>
      <c r="K50" s="296">
        <f t="shared" si="2"/>
        <v>0</v>
      </c>
      <c r="L50" s="300">
        <f t="shared" si="2"/>
        <v>0</v>
      </c>
      <c r="N50" s="379">
        <v>106</v>
      </c>
      <c r="O50" s="417">
        <v>0</v>
      </c>
      <c r="P50" s="417">
        <v>0</v>
      </c>
      <c r="Q50" s="417">
        <v>0</v>
      </c>
      <c r="R50" s="416">
        <v>1</v>
      </c>
      <c r="S50" s="416">
        <v>0</v>
      </c>
      <c r="T50" s="416">
        <v>0</v>
      </c>
      <c r="U50" s="416">
        <v>0</v>
      </c>
      <c r="V50" s="416">
        <v>0</v>
      </c>
      <c r="W50" s="416">
        <v>0</v>
      </c>
    </row>
    <row r="51" spans="1:23" ht="16.5" customHeight="1">
      <c r="A51" s="374">
        <v>107</v>
      </c>
      <c r="B51" s="411" t="s">
        <v>668</v>
      </c>
      <c r="C51" s="291">
        <f t="shared" si="3"/>
        <v>13</v>
      </c>
      <c r="D51" s="395">
        <f t="shared" si="5"/>
        <v>0</v>
      </c>
      <c r="E51" s="292">
        <f t="shared" si="5"/>
        <v>0</v>
      </c>
      <c r="F51" s="301">
        <f t="shared" si="5"/>
        <v>10</v>
      </c>
      <c r="G51" s="395">
        <f t="shared" si="4"/>
        <v>3</v>
      </c>
      <c r="H51" s="292">
        <f t="shared" si="4"/>
        <v>0</v>
      </c>
      <c r="I51" s="301">
        <f t="shared" si="4"/>
        <v>0</v>
      </c>
      <c r="J51" s="395">
        <f t="shared" si="4"/>
        <v>0</v>
      </c>
      <c r="K51" s="292">
        <f t="shared" si="4"/>
        <v>0</v>
      </c>
      <c r="L51" s="301">
        <f t="shared" si="4"/>
        <v>0</v>
      </c>
      <c r="N51" s="374">
        <v>107</v>
      </c>
      <c r="O51" s="417">
        <v>0</v>
      </c>
      <c r="P51" s="417">
        <v>0</v>
      </c>
      <c r="Q51" s="417">
        <v>10</v>
      </c>
      <c r="R51" s="416">
        <v>3</v>
      </c>
      <c r="S51" s="416">
        <v>0</v>
      </c>
      <c r="T51" s="416">
        <v>0</v>
      </c>
      <c r="U51" s="416">
        <v>0</v>
      </c>
      <c r="V51" s="416">
        <v>0</v>
      </c>
      <c r="W51" s="416">
        <v>0</v>
      </c>
    </row>
    <row r="52" spans="1:23" ht="16.5" customHeight="1">
      <c r="A52" s="374">
        <v>108</v>
      </c>
      <c r="B52" s="411" t="s">
        <v>325</v>
      </c>
      <c r="C52" s="291">
        <f t="shared" si="3"/>
        <v>0</v>
      </c>
      <c r="D52" s="395">
        <f t="shared" si="5"/>
        <v>0</v>
      </c>
      <c r="E52" s="292">
        <f t="shared" si="5"/>
        <v>0</v>
      </c>
      <c r="F52" s="301">
        <f t="shared" si="5"/>
        <v>0</v>
      </c>
      <c r="G52" s="395">
        <f t="shared" si="4"/>
        <v>0</v>
      </c>
      <c r="H52" s="292">
        <f t="shared" si="4"/>
        <v>0</v>
      </c>
      <c r="I52" s="301">
        <f t="shared" si="4"/>
        <v>0</v>
      </c>
      <c r="J52" s="395">
        <f t="shared" si="4"/>
        <v>0</v>
      </c>
      <c r="K52" s="292">
        <f t="shared" si="4"/>
        <v>0</v>
      </c>
      <c r="L52" s="301">
        <f t="shared" si="4"/>
        <v>0</v>
      </c>
      <c r="N52" s="374">
        <v>108</v>
      </c>
      <c r="O52" s="417">
        <v>0</v>
      </c>
      <c r="P52" s="417">
        <v>0</v>
      </c>
      <c r="Q52" s="417">
        <v>0</v>
      </c>
      <c r="R52" s="416">
        <v>0</v>
      </c>
      <c r="S52" s="416">
        <v>0</v>
      </c>
      <c r="T52" s="416">
        <v>0</v>
      </c>
      <c r="U52" s="416">
        <v>0</v>
      </c>
      <c r="V52" s="416">
        <v>0</v>
      </c>
      <c r="W52" s="416">
        <v>0</v>
      </c>
    </row>
    <row r="53" spans="1:23" ht="16.5" customHeight="1">
      <c r="A53" s="374">
        <v>109</v>
      </c>
      <c r="B53" s="411" t="s">
        <v>326</v>
      </c>
      <c r="C53" s="291">
        <f t="shared" si="3"/>
        <v>0</v>
      </c>
      <c r="D53" s="395">
        <f t="shared" si="5"/>
        <v>0</v>
      </c>
      <c r="E53" s="292">
        <f t="shared" si="5"/>
        <v>0</v>
      </c>
      <c r="F53" s="301">
        <f t="shared" si="5"/>
        <v>0</v>
      </c>
      <c r="G53" s="395">
        <f t="shared" si="4"/>
        <v>0</v>
      </c>
      <c r="H53" s="292">
        <f t="shared" si="4"/>
        <v>0</v>
      </c>
      <c r="I53" s="301">
        <f t="shared" si="4"/>
        <v>0</v>
      </c>
      <c r="J53" s="395">
        <f t="shared" si="4"/>
        <v>0</v>
      </c>
      <c r="K53" s="292">
        <f t="shared" si="4"/>
        <v>0</v>
      </c>
      <c r="L53" s="301">
        <f t="shared" si="4"/>
        <v>0</v>
      </c>
      <c r="N53" s="374">
        <v>109</v>
      </c>
      <c r="O53" s="417">
        <v>0</v>
      </c>
      <c r="P53" s="417">
        <v>0</v>
      </c>
      <c r="Q53" s="417">
        <v>0</v>
      </c>
      <c r="R53" s="416">
        <v>0</v>
      </c>
      <c r="S53" s="416">
        <v>0</v>
      </c>
      <c r="T53" s="416">
        <v>0</v>
      </c>
      <c r="U53" s="416">
        <v>0</v>
      </c>
      <c r="V53" s="416">
        <v>0</v>
      </c>
      <c r="W53" s="416">
        <v>0</v>
      </c>
    </row>
    <row r="54" spans="1:23" ht="16.5" customHeight="1" thickBot="1">
      <c r="A54" s="377">
        <v>110</v>
      </c>
      <c r="B54" s="412" t="s">
        <v>327</v>
      </c>
      <c r="C54" s="297">
        <f t="shared" si="3"/>
        <v>1</v>
      </c>
      <c r="D54" s="397">
        <f t="shared" si="5"/>
        <v>0</v>
      </c>
      <c r="E54" s="298">
        <f t="shared" si="5"/>
        <v>0</v>
      </c>
      <c r="F54" s="303">
        <f t="shared" si="5"/>
        <v>1</v>
      </c>
      <c r="G54" s="397">
        <f t="shared" si="4"/>
        <v>0</v>
      </c>
      <c r="H54" s="298">
        <f t="shared" si="4"/>
        <v>0</v>
      </c>
      <c r="I54" s="303">
        <f t="shared" si="4"/>
        <v>0</v>
      </c>
      <c r="J54" s="397">
        <f t="shared" si="4"/>
        <v>0</v>
      </c>
      <c r="K54" s="298">
        <f t="shared" si="4"/>
        <v>0</v>
      </c>
      <c r="L54" s="303">
        <f t="shared" si="4"/>
        <v>0</v>
      </c>
      <c r="N54" s="377">
        <v>110</v>
      </c>
      <c r="O54" s="549">
        <v>0</v>
      </c>
      <c r="P54" s="549">
        <v>0</v>
      </c>
      <c r="Q54" s="549">
        <v>1</v>
      </c>
      <c r="R54" s="550">
        <v>0</v>
      </c>
      <c r="S54" s="550">
        <v>0</v>
      </c>
      <c r="T54" s="550">
        <v>0</v>
      </c>
      <c r="U54" s="550">
        <v>0</v>
      </c>
      <c r="V54" s="550">
        <v>0</v>
      </c>
      <c r="W54" s="550">
        <v>0</v>
      </c>
    </row>
    <row r="55" spans="1:23" ht="16.5" customHeight="1">
      <c r="A55" s="379">
        <v>111</v>
      </c>
      <c r="B55" s="413" t="s">
        <v>328</v>
      </c>
      <c r="C55" s="295">
        <f t="shared" si="3"/>
        <v>4</v>
      </c>
      <c r="D55" s="396">
        <f t="shared" si="5"/>
        <v>0</v>
      </c>
      <c r="E55" s="296">
        <f t="shared" si="5"/>
        <v>0</v>
      </c>
      <c r="F55" s="300">
        <f t="shared" si="5"/>
        <v>2</v>
      </c>
      <c r="G55" s="396">
        <f t="shared" si="4"/>
        <v>0</v>
      </c>
      <c r="H55" s="296">
        <f t="shared" si="4"/>
        <v>1</v>
      </c>
      <c r="I55" s="300">
        <f t="shared" si="4"/>
        <v>1</v>
      </c>
      <c r="J55" s="396">
        <f t="shared" si="4"/>
        <v>0</v>
      </c>
      <c r="K55" s="296">
        <f t="shared" si="4"/>
        <v>0</v>
      </c>
      <c r="L55" s="300">
        <f t="shared" si="4"/>
        <v>0</v>
      </c>
      <c r="N55" s="379">
        <v>111</v>
      </c>
      <c r="O55" s="417">
        <v>0</v>
      </c>
      <c r="P55" s="417">
        <v>0</v>
      </c>
      <c r="Q55" s="417">
        <v>2</v>
      </c>
      <c r="R55" s="416">
        <v>0</v>
      </c>
      <c r="S55" s="416">
        <v>1</v>
      </c>
      <c r="T55" s="416">
        <v>1</v>
      </c>
      <c r="U55" s="416">
        <v>0</v>
      </c>
      <c r="V55" s="416">
        <v>0</v>
      </c>
      <c r="W55" s="416">
        <v>0</v>
      </c>
    </row>
    <row r="56" spans="1:23" ht="16.5" customHeight="1">
      <c r="A56" s="374">
        <v>112</v>
      </c>
      <c r="B56" s="411" t="s">
        <v>329</v>
      </c>
      <c r="C56" s="291">
        <f t="shared" si="3"/>
        <v>0</v>
      </c>
      <c r="D56" s="395">
        <f t="shared" si="5"/>
        <v>0</v>
      </c>
      <c r="E56" s="292">
        <f t="shared" si="5"/>
        <v>0</v>
      </c>
      <c r="F56" s="301">
        <f t="shared" si="5"/>
        <v>0</v>
      </c>
      <c r="G56" s="395">
        <f t="shared" si="4"/>
        <v>0</v>
      </c>
      <c r="H56" s="292">
        <f t="shared" si="4"/>
        <v>0</v>
      </c>
      <c r="I56" s="301">
        <f t="shared" si="4"/>
        <v>0</v>
      </c>
      <c r="J56" s="395">
        <f t="shared" si="4"/>
        <v>0</v>
      </c>
      <c r="K56" s="292">
        <f t="shared" si="4"/>
        <v>0</v>
      </c>
      <c r="L56" s="301">
        <f t="shared" si="4"/>
        <v>0</v>
      </c>
      <c r="N56" s="374">
        <v>112</v>
      </c>
      <c r="O56" s="417">
        <v>0</v>
      </c>
      <c r="P56" s="417">
        <v>0</v>
      </c>
      <c r="Q56" s="417">
        <v>0</v>
      </c>
      <c r="R56" s="416">
        <v>0</v>
      </c>
      <c r="S56" s="416">
        <v>0</v>
      </c>
      <c r="T56" s="416">
        <v>0</v>
      </c>
      <c r="U56" s="416">
        <v>0</v>
      </c>
      <c r="V56" s="416">
        <v>0</v>
      </c>
      <c r="W56" s="416">
        <v>0</v>
      </c>
    </row>
    <row r="57" spans="1:23" ht="16.5" customHeight="1">
      <c r="A57" s="374">
        <v>113</v>
      </c>
      <c r="B57" s="411" t="s">
        <v>330</v>
      </c>
      <c r="C57" s="291">
        <f t="shared" si="3"/>
        <v>120</v>
      </c>
      <c r="D57" s="395">
        <f t="shared" si="5"/>
        <v>0</v>
      </c>
      <c r="E57" s="292">
        <f t="shared" si="5"/>
        <v>3</v>
      </c>
      <c r="F57" s="301">
        <f t="shared" si="5"/>
        <v>21</v>
      </c>
      <c r="G57" s="395">
        <f t="shared" si="4"/>
        <v>20</v>
      </c>
      <c r="H57" s="292">
        <f t="shared" si="4"/>
        <v>14</v>
      </c>
      <c r="I57" s="301">
        <f t="shared" si="4"/>
        <v>35</v>
      </c>
      <c r="J57" s="395">
        <f t="shared" si="4"/>
        <v>19</v>
      </c>
      <c r="K57" s="292">
        <f t="shared" si="4"/>
        <v>4</v>
      </c>
      <c r="L57" s="301">
        <f t="shared" si="4"/>
        <v>4</v>
      </c>
      <c r="N57" s="374">
        <v>113</v>
      </c>
      <c r="O57" s="417">
        <v>0</v>
      </c>
      <c r="P57" s="417">
        <v>3</v>
      </c>
      <c r="Q57" s="417">
        <v>21</v>
      </c>
      <c r="R57" s="416">
        <v>20</v>
      </c>
      <c r="S57" s="416">
        <v>14</v>
      </c>
      <c r="T57" s="416">
        <v>35</v>
      </c>
      <c r="U57" s="416">
        <v>19</v>
      </c>
      <c r="V57" s="416">
        <v>4</v>
      </c>
      <c r="W57" s="416">
        <v>4</v>
      </c>
    </row>
    <row r="58" spans="1:23" ht="16.5" customHeight="1">
      <c r="A58" s="374">
        <v>114</v>
      </c>
      <c r="B58" s="411" t="s">
        <v>331</v>
      </c>
      <c r="C58" s="291">
        <f t="shared" si="3"/>
        <v>3</v>
      </c>
      <c r="D58" s="395">
        <f t="shared" si="5"/>
        <v>0</v>
      </c>
      <c r="E58" s="292">
        <f t="shared" si="5"/>
        <v>0</v>
      </c>
      <c r="F58" s="301">
        <f t="shared" si="5"/>
        <v>1</v>
      </c>
      <c r="G58" s="395">
        <f t="shared" si="4"/>
        <v>0</v>
      </c>
      <c r="H58" s="292">
        <f t="shared" si="4"/>
        <v>1</v>
      </c>
      <c r="I58" s="301">
        <f t="shared" si="4"/>
        <v>1</v>
      </c>
      <c r="J58" s="395">
        <f t="shared" si="4"/>
        <v>0</v>
      </c>
      <c r="K58" s="292">
        <f t="shared" si="4"/>
        <v>0</v>
      </c>
      <c r="L58" s="301">
        <f t="shared" si="4"/>
        <v>0</v>
      </c>
      <c r="N58" s="374">
        <v>114</v>
      </c>
      <c r="O58" s="417">
        <v>0</v>
      </c>
      <c r="P58" s="417">
        <v>0</v>
      </c>
      <c r="Q58" s="417">
        <v>1</v>
      </c>
      <c r="R58" s="416">
        <v>0</v>
      </c>
      <c r="S58" s="416">
        <v>1</v>
      </c>
      <c r="T58" s="416">
        <v>1</v>
      </c>
      <c r="U58" s="416">
        <v>0</v>
      </c>
      <c r="V58" s="416">
        <v>0</v>
      </c>
      <c r="W58" s="416">
        <v>0</v>
      </c>
    </row>
    <row r="59" spans="1:23" ht="16.5" customHeight="1" thickBot="1">
      <c r="A59" s="377">
        <v>115</v>
      </c>
      <c r="B59" s="412" t="s">
        <v>332</v>
      </c>
      <c r="C59" s="297">
        <f t="shared" si="3"/>
        <v>10</v>
      </c>
      <c r="D59" s="397">
        <f t="shared" si="5"/>
        <v>0</v>
      </c>
      <c r="E59" s="298">
        <f t="shared" si="5"/>
        <v>1</v>
      </c>
      <c r="F59" s="303">
        <f t="shared" si="5"/>
        <v>1</v>
      </c>
      <c r="G59" s="397">
        <f t="shared" si="4"/>
        <v>1</v>
      </c>
      <c r="H59" s="298">
        <f t="shared" si="4"/>
        <v>4</v>
      </c>
      <c r="I59" s="303">
        <f t="shared" si="4"/>
        <v>1</v>
      </c>
      <c r="J59" s="397">
        <f t="shared" si="4"/>
        <v>2</v>
      </c>
      <c r="K59" s="298">
        <f t="shared" si="4"/>
        <v>0</v>
      </c>
      <c r="L59" s="303">
        <f t="shared" si="4"/>
        <v>0</v>
      </c>
      <c r="N59" s="377">
        <v>115</v>
      </c>
      <c r="O59" s="549">
        <v>0</v>
      </c>
      <c r="P59" s="549">
        <v>1</v>
      </c>
      <c r="Q59" s="549">
        <v>1</v>
      </c>
      <c r="R59" s="550">
        <v>1</v>
      </c>
      <c r="S59" s="550">
        <v>4</v>
      </c>
      <c r="T59" s="550">
        <v>1</v>
      </c>
      <c r="U59" s="550">
        <v>2</v>
      </c>
      <c r="V59" s="550">
        <v>0</v>
      </c>
      <c r="W59" s="550">
        <v>0</v>
      </c>
    </row>
    <row r="60" spans="1:23" ht="16.5" customHeight="1">
      <c r="A60" s="379">
        <v>116</v>
      </c>
      <c r="B60" s="413" t="s">
        <v>333</v>
      </c>
      <c r="C60" s="295">
        <f t="shared" si="3"/>
        <v>1</v>
      </c>
      <c r="D60" s="396">
        <f t="shared" si="5"/>
        <v>0</v>
      </c>
      <c r="E60" s="296">
        <f t="shared" si="5"/>
        <v>0</v>
      </c>
      <c r="F60" s="300">
        <f t="shared" si="5"/>
        <v>0</v>
      </c>
      <c r="G60" s="396">
        <f t="shared" si="4"/>
        <v>1</v>
      </c>
      <c r="H60" s="296">
        <f t="shared" si="4"/>
        <v>0</v>
      </c>
      <c r="I60" s="300">
        <f t="shared" si="4"/>
        <v>0</v>
      </c>
      <c r="J60" s="396">
        <f t="shared" si="4"/>
        <v>0</v>
      </c>
      <c r="K60" s="296">
        <f t="shared" si="4"/>
        <v>0</v>
      </c>
      <c r="L60" s="300">
        <f t="shared" si="4"/>
        <v>0</v>
      </c>
      <c r="N60" s="379">
        <v>116</v>
      </c>
      <c r="O60" s="417">
        <v>0</v>
      </c>
      <c r="P60" s="417">
        <v>0</v>
      </c>
      <c r="Q60" s="417">
        <v>0</v>
      </c>
      <c r="R60" s="416">
        <v>1</v>
      </c>
      <c r="S60" s="416">
        <v>0</v>
      </c>
      <c r="T60" s="416">
        <v>0</v>
      </c>
      <c r="U60" s="416">
        <v>0</v>
      </c>
      <c r="V60" s="416">
        <v>0</v>
      </c>
      <c r="W60" s="416">
        <v>0</v>
      </c>
    </row>
    <row r="61" spans="1:23" ht="16.5" customHeight="1">
      <c r="A61" s="374">
        <v>117</v>
      </c>
      <c r="B61" s="411" t="s">
        <v>334</v>
      </c>
      <c r="C61" s="291">
        <f t="shared" si="3"/>
        <v>10</v>
      </c>
      <c r="D61" s="395">
        <f t="shared" si="5"/>
        <v>0</v>
      </c>
      <c r="E61" s="292">
        <f t="shared" si="5"/>
        <v>1</v>
      </c>
      <c r="F61" s="301">
        <f t="shared" si="5"/>
        <v>1</v>
      </c>
      <c r="G61" s="395">
        <f t="shared" si="4"/>
        <v>0</v>
      </c>
      <c r="H61" s="292">
        <f t="shared" si="4"/>
        <v>3</v>
      </c>
      <c r="I61" s="301">
        <f t="shared" si="4"/>
        <v>2</v>
      </c>
      <c r="J61" s="395">
        <f t="shared" si="4"/>
        <v>0</v>
      </c>
      <c r="K61" s="292">
        <f t="shared" si="4"/>
        <v>2</v>
      </c>
      <c r="L61" s="301">
        <f t="shared" si="4"/>
        <v>1</v>
      </c>
      <c r="N61" s="374">
        <v>117</v>
      </c>
      <c r="O61" s="417">
        <v>0</v>
      </c>
      <c r="P61" s="417">
        <v>1</v>
      </c>
      <c r="Q61" s="417">
        <v>1</v>
      </c>
      <c r="R61" s="416">
        <v>0</v>
      </c>
      <c r="S61" s="416">
        <v>3</v>
      </c>
      <c r="T61" s="416">
        <v>2</v>
      </c>
      <c r="U61" s="416">
        <v>0</v>
      </c>
      <c r="V61" s="416">
        <v>2</v>
      </c>
      <c r="W61" s="416">
        <v>1</v>
      </c>
    </row>
    <row r="62" spans="1:23" ht="16.5" customHeight="1">
      <c r="A62" s="374">
        <v>118</v>
      </c>
      <c r="B62" s="411" t="s">
        <v>335</v>
      </c>
      <c r="C62" s="291">
        <f t="shared" si="3"/>
        <v>6</v>
      </c>
      <c r="D62" s="395">
        <f t="shared" si="5"/>
        <v>0</v>
      </c>
      <c r="E62" s="292">
        <f t="shared" si="5"/>
        <v>0</v>
      </c>
      <c r="F62" s="301">
        <f t="shared" si="5"/>
        <v>5</v>
      </c>
      <c r="G62" s="395">
        <f t="shared" si="4"/>
        <v>0</v>
      </c>
      <c r="H62" s="292">
        <f t="shared" si="4"/>
        <v>0</v>
      </c>
      <c r="I62" s="301">
        <f t="shared" si="4"/>
        <v>1</v>
      </c>
      <c r="J62" s="395">
        <f t="shared" si="4"/>
        <v>0</v>
      </c>
      <c r="K62" s="292">
        <f t="shared" si="4"/>
        <v>0</v>
      </c>
      <c r="L62" s="301">
        <f t="shared" si="4"/>
        <v>0</v>
      </c>
      <c r="N62" s="374">
        <v>118</v>
      </c>
      <c r="O62" s="417">
        <v>0</v>
      </c>
      <c r="P62" s="417">
        <v>0</v>
      </c>
      <c r="Q62" s="417">
        <v>5</v>
      </c>
      <c r="R62" s="416">
        <v>0</v>
      </c>
      <c r="S62" s="416">
        <v>0</v>
      </c>
      <c r="T62" s="416">
        <v>1</v>
      </c>
      <c r="U62" s="416">
        <v>0</v>
      </c>
      <c r="V62" s="416">
        <v>0</v>
      </c>
      <c r="W62" s="416">
        <v>0</v>
      </c>
    </row>
    <row r="63" spans="1:23" ht="16.5" customHeight="1">
      <c r="A63" s="374">
        <v>119</v>
      </c>
      <c r="B63" s="411" t="s">
        <v>336</v>
      </c>
      <c r="C63" s="291">
        <f t="shared" si="3"/>
        <v>0</v>
      </c>
      <c r="D63" s="395">
        <f t="shared" si="5"/>
        <v>0</v>
      </c>
      <c r="E63" s="292">
        <f t="shared" si="5"/>
        <v>0</v>
      </c>
      <c r="F63" s="301">
        <f t="shared" si="5"/>
        <v>0</v>
      </c>
      <c r="G63" s="395">
        <f t="shared" si="4"/>
        <v>0</v>
      </c>
      <c r="H63" s="292">
        <f t="shared" si="4"/>
        <v>0</v>
      </c>
      <c r="I63" s="301">
        <f t="shared" si="4"/>
        <v>0</v>
      </c>
      <c r="J63" s="395">
        <f t="shared" si="4"/>
        <v>0</v>
      </c>
      <c r="K63" s="292">
        <f t="shared" si="4"/>
        <v>0</v>
      </c>
      <c r="L63" s="301">
        <f t="shared" si="4"/>
        <v>0</v>
      </c>
      <c r="N63" s="374">
        <v>119</v>
      </c>
      <c r="O63" s="417">
        <v>0</v>
      </c>
      <c r="P63" s="417">
        <v>0</v>
      </c>
      <c r="Q63" s="417">
        <v>0</v>
      </c>
      <c r="R63" s="416">
        <v>0</v>
      </c>
      <c r="S63" s="416">
        <v>0</v>
      </c>
      <c r="T63" s="416">
        <v>0</v>
      </c>
      <c r="U63" s="416">
        <v>0</v>
      </c>
      <c r="V63" s="416">
        <v>0</v>
      </c>
      <c r="W63" s="416">
        <v>0</v>
      </c>
    </row>
    <row r="64" spans="1:23" ht="16.5" customHeight="1" thickBot="1">
      <c r="A64" s="377">
        <v>120</v>
      </c>
      <c r="B64" s="412" t="s">
        <v>337</v>
      </c>
      <c r="C64" s="297">
        <f t="shared" si="3"/>
        <v>4</v>
      </c>
      <c r="D64" s="397">
        <f t="shared" si="5"/>
        <v>0</v>
      </c>
      <c r="E64" s="298">
        <f t="shared" si="5"/>
        <v>0</v>
      </c>
      <c r="F64" s="303">
        <f t="shared" si="5"/>
        <v>3</v>
      </c>
      <c r="G64" s="397">
        <f t="shared" si="4"/>
        <v>1</v>
      </c>
      <c r="H64" s="298">
        <f t="shared" si="4"/>
        <v>0</v>
      </c>
      <c r="I64" s="303">
        <f t="shared" si="4"/>
        <v>0</v>
      </c>
      <c r="J64" s="397">
        <f t="shared" si="4"/>
        <v>0</v>
      </c>
      <c r="K64" s="298">
        <f t="shared" si="4"/>
        <v>0</v>
      </c>
      <c r="L64" s="303">
        <f t="shared" si="4"/>
        <v>0</v>
      </c>
      <c r="N64" s="377">
        <v>120</v>
      </c>
      <c r="O64" s="549">
        <v>0</v>
      </c>
      <c r="P64" s="549">
        <v>0</v>
      </c>
      <c r="Q64" s="549">
        <v>3</v>
      </c>
      <c r="R64" s="550">
        <v>1</v>
      </c>
      <c r="S64" s="550">
        <v>0</v>
      </c>
      <c r="T64" s="550">
        <v>0</v>
      </c>
      <c r="U64" s="550">
        <v>0</v>
      </c>
      <c r="V64" s="550">
        <v>0</v>
      </c>
      <c r="W64" s="550">
        <v>0</v>
      </c>
    </row>
  </sheetData>
  <mergeCells count="3">
    <mergeCell ref="A2:L2"/>
    <mergeCell ref="O3:W3"/>
    <mergeCell ref="A4:B4"/>
  </mergeCells>
  <phoneticPr fontId="4"/>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W64"/>
  <sheetViews>
    <sheetView view="pageBreakPreview" topLeftCell="H50" zoomScaleNormal="100" workbookViewId="0">
      <selection activeCell="L4" sqref="L4"/>
    </sheetView>
  </sheetViews>
  <sheetFormatPr defaultColWidth="3" defaultRowHeight="19"/>
  <cols>
    <col min="1" max="1" width="3.1796875" style="260" bestFit="1" customWidth="1"/>
    <col min="2" max="2" width="34.1796875" style="14" customWidth="1"/>
    <col min="3" max="3" width="8.6328125" style="14" customWidth="1"/>
    <col min="4" max="12" width="8.6328125" style="17" customWidth="1"/>
    <col min="13" max="13" width="7" style="17" customWidth="1"/>
    <col min="14" max="14" width="3" style="17"/>
    <col min="15" max="23" width="5.6328125" style="17" customWidth="1"/>
    <col min="24" max="16384" width="3" style="17"/>
  </cols>
  <sheetData>
    <row r="1" spans="1:23" s="91" customFormat="1" ht="21.75" customHeight="1">
      <c r="A1" s="76" t="s">
        <v>535</v>
      </c>
      <c r="C1" s="40"/>
    </row>
    <row r="2" spans="1:23" s="20" customFormat="1" ht="40" customHeight="1">
      <c r="A2" s="734" t="s">
        <v>582</v>
      </c>
      <c r="B2" s="734"/>
      <c r="C2" s="734"/>
      <c r="D2" s="734"/>
      <c r="E2" s="734"/>
      <c r="F2" s="734"/>
      <c r="G2" s="734"/>
      <c r="H2" s="734"/>
      <c r="I2" s="734"/>
      <c r="J2" s="734"/>
      <c r="K2" s="734"/>
      <c r="L2" s="734"/>
    </row>
    <row r="3" spans="1:23" s="20" customFormat="1" ht="21.75" customHeight="1">
      <c r="A3" s="109" t="s">
        <v>182</v>
      </c>
      <c r="C3" s="37"/>
      <c r="D3" s="37"/>
      <c r="E3" s="37"/>
      <c r="F3" s="37"/>
      <c r="G3" s="37"/>
      <c r="H3" s="37"/>
      <c r="I3" s="37"/>
      <c r="J3" s="37"/>
      <c r="K3" s="37"/>
      <c r="L3" s="63" t="s">
        <v>771</v>
      </c>
      <c r="M3" s="46"/>
      <c r="O3" s="735" t="s">
        <v>165</v>
      </c>
      <c r="P3" s="736"/>
      <c r="Q3" s="736"/>
      <c r="R3" s="736"/>
      <c r="S3" s="736"/>
      <c r="T3" s="736"/>
      <c r="U3" s="736"/>
      <c r="V3" s="736"/>
      <c r="W3" s="737"/>
    </row>
    <row r="4" spans="1:23" s="18" customFormat="1" ht="38.25" customHeight="1">
      <c r="A4" s="738"/>
      <c r="B4" s="739"/>
      <c r="C4" s="38" t="s">
        <v>63</v>
      </c>
      <c r="D4" s="38" t="s">
        <v>227</v>
      </c>
      <c r="E4" s="38" t="s">
        <v>226</v>
      </c>
      <c r="F4" s="38" t="s">
        <v>228</v>
      </c>
      <c r="G4" s="38" t="s">
        <v>229</v>
      </c>
      <c r="H4" s="305" t="s">
        <v>230</v>
      </c>
      <c r="I4" s="38" t="s">
        <v>231</v>
      </c>
      <c r="J4" s="305" t="s">
        <v>232</v>
      </c>
      <c r="K4" s="305" t="s">
        <v>233</v>
      </c>
      <c r="L4" s="38" t="s">
        <v>234</v>
      </c>
      <c r="O4" s="380" t="s">
        <v>524</v>
      </c>
      <c r="P4" s="381" t="s">
        <v>525</v>
      </c>
      <c r="Q4" s="381" t="s">
        <v>526</v>
      </c>
      <c r="R4" s="381" t="s">
        <v>527</v>
      </c>
      <c r="S4" s="381" t="s">
        <v>528</v>
      </c>
      <c r="T4" s="381" t="s">
        <v>529</v>
      </c>
      <c r="U4" s="381" t="s">
        <v>530</v>
      </c>
      <c r="V4" s="381" t="s">
        <v>531</v>
      </c>
      <c r="W4" s="382" t="s">
        <v>532</v>
      </c>
    </row>
    <row r="5" spans="1:23" ht="16.5" customHeight="1">
      <c r="A5" s="379">
        <v>121</v>
      </c>
      <c r="B5" s="413" t="s">
        <v>338</v>
      </c>
      <c r="C5" s="295">
        <f t="shared" ref="C5:C13" si="0">SUM(D5:L5)</f>
        <v>0</v>
      </c>
      <c r="D5" s="396">
        <f t="shared" ref="D5:L33" si="1">+O5</f>
        <v>0</v>
      </c>
      <c r="E5" s="296">
        <f t="shared" si="1"/>
        <v>0</v>
      </c>
      <c r="F5" s="300">
        <f t="shared" si="1"/>
        <v>0</v>
      </c>
      <c r="G5" s="396">
        <f t="shared" ref="G5:L22" si="2">+R5</f>
        <v>0</v>
      </c>
      <c r="H5" s="296">
        <f t="shared" si="2"/>
        <v>0</v>
      </c>
      <c r="I5" s="300">
        <f t="shared" si="2"/>
        <v>0</v>
      </c>
      <c r="J5" s="396">
        <f t="shared" si="2"/>
        <v>0</v>
      </c>
      <c r="K5" s="296">
        <f t="shared" si="2"/>
        <v>0</v>
      </c>
      <c r="L5" s="300">
        <f t="shared" si="2"/>
        <v>0</v>
      </c>
      <c r="N5" s="379">
        <v>121</v>
      </c>
      <c r="O5" s="383">
        <v>0</v>
      </c>
      <c r="P5" s="384">
        <v>0</v>
      </c>
      <c r="Q5" s="384">
        <v>0</v>
      </c>
      <c r="R5" s="385">
        <v>0</v>
      </c>
      <c r="S5" s="385">
        <v>0</v>
      </c>
      <c r="T5" s="385">
        <v>0</v>
      </c>
      <c r="U5" s="385">
        <v>0</v>
      </c>
      <c r="V5" s="385">
        <v>0</v>
      </c>
      <c r="W5" s="385">
        <v>0</v>
      </c>
    </row>
    <row r="6" spans="1:23" ht="16.5" customHeight="1">
      <c r="A6" s="374">
        <v>122</v>
      </c>
      <c r="B6" s="411" t="s">
        <v>339</v>
      </c>
      <c r="C6" s="291">
        <f t="shared" si="0"/>
        <v>0</v>
      </c>
      <c r="D6" s="395">
        <f t="shared" si="1"/>
        <v>0</v>
      </c>
      <c r="E6" s="292">
        <f t="shared" si="1"/>
        <v>0</v>
      </c>
      <c r="F6" s="301">
        <f t="shared" si="1"/>
        <v>0</v>
      </c>
      <c r="G6" s="395">
        <f t="shared" si="2"/>
        <v>0</v>
      </c>
      <c r="H6" s="292">
        <f t="shared" si="2"/>
        <v>0</v>
      </c>
      <c r="I6" s="301">
        <f t="shared" si="2"/>
        <v>0</v>
      </c>
      <c r="J6" s="395">
        <f t="shared" si="2"/>
        <v>0</v>
      </c>
      <c r="K6" s="292">
        <f t="shared" si="2"/>
        <v>0</v>
      </c>
      <c r="L6" s="301">
        <f t="shared" si="2"/>
        <v>0</v>
      </c>
      <c r="N6" s="374">
        <v>122</v>
      </c>
      <c r="O6" s="383">
        <v>0</v>
      </c>
      <c r="P6" s="384">
        <v>0</v>
      </c>
      <c r="Q6" s="384">
        <v>0</v>
      </c>
      <c r="R6" s="385">
        <v>0</v>
      </c>
      <c r="S6" s="385">
        <v>0</v>
      </c>
      <c r="T6" s="385">
        <v>0</v>
      </c>
      <c r="U6" s="385">
        <v>0</v>
      </c>
      <c r="V6" s="385">
        <v>0</v>
      </c>
      <c r="W6" s="385">
        <v>0</v>
      </c>
    </row>
    <row r="7" spans="1:23" ht="16.5" customHeight="1">
      <c r="A7" s="374">
        <v>123</v>
      </c>
      <c r="B7" s="411" t="s">
        <v>340</v>
      </c>
      <c r="C7" s="291">
        <f t="shared" si="0"/>
        <v>3</v>
      </c>
      <c r="D7" s="395">
        <f t="shared" si="1"/>
        <v>0</v>
      </c>
      <c r="E7" s="292">
        <f t="shared" si="1"/>
        <v>0</v>
      </c>
      <c r="F7" s="301">
        <f t="shared" si="1"/>
        <v>0</v>
      </c>
      <c r="G7" s="395">
        <f t="shared" si="2"/>
        <v>1</v>
      </c>
      <c r="H7" s="292">
        <f t="shared" si="2"/>
        <v>1</v>
      </c>
      <c r="I7" s="301">
        <f t="shared" si="2"/>
        <v>0</v>
      </c>
      <c r="J7" s="395">
        <f t="shared" si="2"/>
        <v>1</v>
      </c>
      <c r="K7" s="292">
        <f t="shared" si="2"/>
        <v>0</v>
      </c>
      <c r="L7" s="301">
        <f t="shared" si="2"/>
        <v>0</v>
      </c>
      <c r="N7" s="374">
        <v>123</v>
      </c>
      <c r="O7" s="383">
        <v>0</v>
      </c>
      <c r="P7" s="384">
        <v>0</v>
      </c>
      <c r="Q7" s="384">
        <v>0</v>
      </c>
      <c r="R7" s="385">
        <v>1</v>
      </c>
      <c r="S7" s="385">
        <v>1</v>
      </c>
      <c r="T7" s="385">
        <v>0</v>
      </c>
      <c r="U7" s="385">
        <v>1</v>
      </c>
      <c r="V7" s="385">
        <v>0</v>
      </c>
      <c r="W7" s="385">
        <v>0</v>
      </c>
    </row>
    <row r="8" spans="1:23" ht="16.5" customHeight="1">
      <c r="A8" s="374">
        <v>124</v>
      </c>
      <c r="B8" s="411" t="s">
        <v>341</v>
      </c>
      <c r="C8" s="291">
        <f t="shared" si="0"/>
        <v>21</v>
      </c>
      <c r="D8" s="395">
        <f t="shared" si="1"/>
        <v>0</v>
      </c>
      <c r="E8" s="292">
        <f t="shared" si="1"/>
        <v>0</v>
      </c>
      <c r="F8" s="301">
        <f t="shared" si="1"/>
        <v>0</v>
      </c>
      <c r="G8" s="395">
        <f t="shared" si="2"/>
        <v>0</v>
      </c>
      <c r="H8" s="292">
        <f t="shared" si="2"/>
        <v>3</v>
      </c>
      <c r="I8" s="301">
        <f t="shared" si="2"/>
        <v>6</v>
      </c>
      <c r="J8" s="395">
        <f t="shared" si="2"/>
        <v>6</v>
      </c>
      <c r="K8" s="292">
        <f t="shared" si="2"/>
        <v>2</v>
      </c>
      <c r="L8" s="301">
        <f t="shared" si="2"/>
        <v>4</v>
      </c>
      <c r="N8" s="374">
        <v>124</v>
      </c>
      <c r="O8" s="383">
        <v>0</v>
      </c>
      <c r="P8" s="384">
        <v>0</v>
      </c>
      <c r="Q8" s="384">
        <v>0</v>
      </c>
      <c r="R8" s="385">
        <v>0</v>
      </c>
      <c r="S8" s="385">
        <v>3</v>
      </c>
      <c r="T8" s="385">
        <v>6</v>
      </c>
      <c r="U8" s="385">
        <v>6</v>
      </c>
      <c r="V8" s="385">
        <v>2</v>
      </c>
      <c r="W8" s="385">
        <v>4</v>
      </c>
    </row>
    <row r="9" spans="1:23" ht="16.5" customHeight="1" thickBot="1">
      <c r="A9" s="377">
        <v>125</v>
      </c>
      <c r="B9" s="412" t="s">
        <v>342</v>
      </c>
      <c r="C9" s="297">
        <f t="shared" si="0"/>
        <v>0</v>
      </c>
      <c r="D9" s="397">
        <f t="shared" si="1"/>
        <v>0</v>
      </c>
      <c r="E9" s="298">
        <f t="shared" si="1"/>
        <v>0</v>
      </c>
      <c r="F9" s="303">
        <f t="shared" si="1"/>
        <v>0</v>
      </c>
      <c r="G9" s="397">
        <f t="shared" si="2"/>
        <v>0</v>
      </c>
      <c r="H9" s="298">
        <f t="shared" si="2"/>
        <v>0</v>
      </c>
      <c r="I9" s="303">
        <f t="shared" si="2"/>
        <v>0</v>
      </c>
      <c r="J9" s="397">
        <f t="shared" si="2"/>
        <v>0</v>
      </c>
      <c r="K9" s="298">
        <f t="shared" si="2"/>
        <v>0</v>
      </c>
      <c r="L9" s="303">
        <f t="shared" si="2"/>
        <v>0</v>
      </c>
      <c r="N9" s="377">
        <v>125</v>
      </c>
      <c r="O9" s="386">
        <v>0</v>
      </c>
      <c r="P9" s="387">
        <v>0</v>
      </c>
      <c r="Q9" s="387">
        <v>0</v>
      </c>
      <c r="R9" s="388">
        <v>0</v>
      </c>
      <c r="S9" s="388">
        <v>0</v>
      </c>
      <c r="T9" s="388">
        <v>0</v>
      </c>
      <c r="U9" s="388">
        <v>0</v>
      </c>
      <c r="V9" s="388">
        <v>0</v>
      </c>
      <c r="W9" s="388">
        <v>0</v>
      </c>
    </row>
    <row r="10" spans="1:23" ht="16.5" customHeight="1">
      <c r="A10" s="379">
        <v>126</v>
      </c>
      <c r="B10" s="413" t="s">
        <v>343</v>
      </c>
      <c r="C10" s="295">
        <f t="shared" si="0"/>
        <v>0</v>
      </c>
      <c r="D10" s="396">
        <f t="shared" si="1"/>
        <v>0</v>
      </c>
      <c r="E10" s="296">
        <f t="shared" si="1"/>
        <v>0</v>
      </c>
      <c r="F10" s="300">
        <f t="shared" si="1"/>
        <v>0</v>
      </c>
      <c r="G10" s="396">
        <f t="shared" si="2"/>
        <v>0</v>
      </c>
      <c r="H10" s="296">
        <f t="shared" si="2"/>
        <v>0</v>
      </c>
      <c r="I10" s="300">
        <f t="shared" si="2"/>
        <v>0</v>
      </c>
      <c r="J10" s="396">
        <f t="shared" si="2"/>
        <v>0</v>
      </c>
      <c r="K10" s="296">
        <f t="shared" si="2"/>
        <v>0</v>
      </c>
      <c r="L10" s="300">
        <f t="shared" si="2"/>
        <v>0</v>
      </c>
      <c r="N10" s="379">
        <v>126</v>
      </c>
      <c r="O10" s="383">
        <v>0</v>
      </c>
      <c r="P10" s="384">
        <v>0</v>
      </c>
      <c r="Q10" s="384">
        <v>0</v>
      </c>
      <c r="R10" s="385">
        <v>0</v>
      </c>
      <c r="S10" s="385">
        <v>0</v>
      </c>
      <c r="T10" s="385">
        <v>0</v>
      </c>
      <c r="U10" s="385">
        <v>0</v>
      </c>
      <c r="V10" s="385">
        <v>0</v>
      </c>
      <c r="W10" s="385">
        <v>0</v>
      </c>
    </row>
    <row r="11" spans="1:23" ht="16.5" customHeight="1">
      <c r="A11" s="374">
        <v>127</v>
      </c>
      <c r="B11" s="411" t="s">
        <v>344</v>
      </c>
      <c r="C11" s="291">
        <f t="shared" si="0"/>
        <v>23</v>
      </c>
      <c r="D11" s="395">
        <f t="shared" si="1"/>
        <v>0</v>
      </c>
      <c r="E11" s="292">
        <f t="shared" si="1"/>
        <v>0</v>
      </c>
      <c r="F11" s="301">
        <f t="shared" si="1"/>
        <v>0</v>
      </c>
      <c r="G11" s="395">
        <f t="shared" si="2"/>
        <v>0</v>
      </c>
      <c r="H11" s="292">
        <f t="shared" si="2"/>
        <v>1</v>
      </c>
      <c r="I11" s="301">
        <f t="shared" si="2"/>
        <v>1</v>
      </c>
      <c r="J11" s="395">
        <f t="shared" si="2"/>
        <v>10</v>
      </c>
      <c r="K11" s="292">
        <f t="shared" si="2"/>
        <v>3</v>
      </c>
      <c r="L11" s="301">
        <f t="shared" si="2"/>
        <v>8</v>
      </c>
      <c r="N11" s="374">
        <v>127</v>
      </c>
      <c r="O11" s="383">
        <v>0</v>
      </c>
      <c r="P11" s="384">
        <v>0</v>
      </c>
      <c r="Q11" s="384">
        <v>0</v>
      </c>
      <c r="R11" s="385">
        <v>0</v>
      </c>
      <c r="S11" s="385">
        <v>1</v>
      </c>
      <c r="T11" s="385">
        <v>1</v>
      </c>
      <c r="U11" s="385">
        <v>10</v>
      </c>
      <c r="V11" s="385">
        <v>3</v>
      </c>
      <c r="W11" s="385">
        <v>8</v>
      </c>
    </row>
    <row r="12" spans="1:23" ht="16.5" customHeight="1">
      <c r="A12" s="374">
        <v>128</v>
      </c>
      <c r="B12" s="411" t="s">
        <v>345</v>
      </c>
      <c r="C12" s="291">
        <f t="shared" si="0"/>
        <v>5</v>
      </c>
      <c r="D12" s="395">
        <f t="shared" si="1"/>
        <v>0</v>
      </c>
      <c r="E12" s="292">
        <f t="shared" si="1"/>
        <v>0</v>
      </c>
      <c r="F12" s="301">
        <f t="shared" si="1"/>
        <v>0</v>
      </c>
      <c r="G12" s="395">
        <f t="shared" si="2"/>
        <v>0</v>
      </c>
      <c r="H12" s="292">
        <f t="shared" si="2"/>
        <v>0</v>
      </c>
      <c r="I12" s="301">
        <f t="shared" si="2"/>
        <v>2</v>
      </c>
      <c r="J12" s="395">
        <f t="shared" si="2"/>
        <v>2</v>
      </c>
      <c r="K12" s="292">
        <f t="shared" si="2"/>
        <v>0</v>
      </c>
      <c r="L12" s="301">
        <f t="shared" si="2"/>
        <v>1</v>
      </c>
      <c r="N12" s="374">
        <v>128</v>
      </c>
      <c r="O12" s="383">
        <v>0</v>
      </c>
      <c r="P12" s="384">
        <v>0</v>
      </c>
      <c r="Q12" s="384">
        <v>0</v>
      </c>
      <c r="R12" s="385">
        <v>0</v>
      </c>
      <c r="S12" s="385">
        <v>0</v>
      </c>
      <c r="T12" s="385">
        <v>2</v>
      </c>
      <c r="U12" s="385">
        <v>2</v>
      </c>
      <c r="V12" s="385">
        <v>0</v>
      </c>
      <c r="W12" s="385">
        <v>1</v>
      </c>
    </row>
    <row r="13" spans="1:23" ht="16.5" customHeight="1">
      <c r="A13" s="374">
        <v>129</v>
      </c>
      <c r="B13" s="411" t="s">
        <v>346</v>
      </c>
      <c r="C13" s="291">
        <f t="shared" si="0"/>
        <v>0</v>
      </c>
      <c r="D13" s="395">
        <f t="shared" si="1"/>
        <v>0</v>
      </c>
      <c r="E13" s="292">
        <f t="shared" si="1"/>
        <v>0</v>
      </c>
      <c r="F13" s="301">
        <f t="shared" si="1"/>
        <v>0</v>
      </c>
      <c r="G13" s="395">
        <f t="shared" si="2"/>
        <v>0</v>
      </c>
      <c r="H13" s="292">
        <f t="shared" si="2"/>
        <v>0</v>
      </c>
      <c r="I13" s="301">
        <f t="shared" si="2"/>
        <v>0</v>
      </c>
      <c r="J13" s="395">
        <f t="shared" si="2"/>
        <v>0</v>
      </c>
      <c r="K13" s="292">
        <f t="shared" si="2"/>
        <v>0</v>
      </c>
      <c r="L13" s="301">
        <f t="shared" si="2"/>
        <v>0</v>
      </c>
      <c r="N13" s="374">
        <v>129</v>
      </c>
      <c r="O13" s="383">
        <v>0</v>
      </c>
      <c r="P13" s="384">
        <v>0</v>
      </c>
      <c r="Q13" s="384">
        <v>0</v>
      </c>
      <c r="R13" s="385">
        <v>0</v>
      </c>
      <c r="S13" s="385">
        <v>0</v>
      </c>
      <c r="T13" s="385">
        <v>0</v>
      </c>
      <c r="U13" s="385">
        <v>0</v>
      </c>
      <c r="V13" s="385">
        <v>0</v>
      </c>
      <c r="W13" s="385">
        <v>0</v>
      </c>
    </row>
    <row r="14" spans="1:23" ht="16.5" customHeight="1" thickBot="1">
      <c r="A14" s="377">
        <v>130</v>
      </c>
      <c r="B14" s="412" t="s">
        <v>347</v>
      </c>
      <c r="C14" s="297">
        <f t="shared" ref="C14:C64" si="3">SUM(D14:L14)</f>
        <v>0</v>
      </c>
      <c r="D14" s="397">
        <f t="shared" si="1"/>
        <v>0</v>
      </c>
      <c r="E14" s="298">
        <f t="shared" si="1"/>
        <v>0</v>
      </c>
      <c r="F14" s="303">
        <f t="shared" si="1"/>
        <v>0</v>
      </c>
      <c r="G14" s="397">
        <f t="shared" si="2"/>
        <v>0</v>
      </c>
      <c r="H14" s="298">
        <f t="shared" si="2"/>
        <v>0</v>
      </c>
      <c r="I14" s="303">
        <f t="shared" si="2"/>
        <v>0</v>
      </c>
      <c r="J14" s="397">
        <f t="shared" si="2"/>
        <v>0</v>
      </c>
      <c r="K14" s="298">
        <f t="shared" si="2"/>
        <v>0</v>
      </c>
      <c r="L14" s="303">
        <f t="shared" si="2"/>
        <v>0</v>
      </c>
      <c r="N14" s="377">
        <v>130</v>
      </c>
      <c r="O14" s="386">
        <v>0</v>
      </c>
      <c r="P14" s="387">
        <v>0</v>
      </c>
      <c r="Q14" s="387">
        <v>0</v>
      </c>
      <c r="R14" s="388">
        <v>0</v>
      </c>
      <c r="S14" s="388">
        <v>0</v>
      </c>
      <c r="T14" s="388">
        <v>0</v>
      </c>
      <c r="U14" s="388">
        <v>0</v>
      </c>
      <c r="V14" s="388">
        <v>0</v>
      </c>
      <c r="W14" s="388">
        <v>0</v>
      </c>
    </row>
    <row r="15" spans="1:23" ht="16.5" customHeight="1">
      <c r="A15" s="379">
        <v>131</v>
      </c>
      <c r="B15" s="413" t="s">
        <v>348</v>
      </c>
      <c r="C15" s="295">
        <f t="shared" si="3"/>
        <v>2</v>
      </c>
      <c r="D15" s="396">
        <f t="shared" si="1"/>
        <v>0</v>
      </c>
      <c r="E15" s="296">
        <f t="shared" si="1"/>
        <v>0</v>
      </c>
      <c r="F15" s="300">
        <f t="shared" si="1"/>
        <v>1</v>
      </c>
      <c r="G15" s="396">
        <f t="shared" si="2"/>
        <v>0</v>
      </c>
      <c r="H15" s="296">
        <f t="shared" si="2"/>
        <v>0</v>
      </c>
      <c r="I15" s="300">
        <f t="shared" si="2"/>
        <v>0</v>
      </c>
      <c r="J15" s="396">
        <f t="shared" si="2"/>
        <v>0</v>
      </c>
      <c r="K15" s="296">
        <f t="shared" si="2"/>
        <v>0</v>
      </c>
      <c r="L15" s="300">
        <f t="shared" si="2"/>
        <v>1</v>
      </c>
      <c r="N15" s="379">
        <v>131</v>
      </c>
      <c r="O15" s="383">
        <v>0</v>
      </c>
      <c r="P15" s="384">
        <v>0</v>
      </c>
      <c r="Q15" s="384">
        <v>1</v>
      </c>
      <c r="R15" s="385">
        <v>0</v>
      </c>
      <c r="S15" s="385">
        <v>0</v>
      </c>
      <c r="T15" s="385">
        <v>0</v>
      </c>
      <c r="U15" s="385">
        <v>0</v>
      </c>
      <c r="V15" s="385">
        <v>0</v>
      </c>
      <c r="W15" s="385">
        <v>1</v>
      </c>
    </row>
    <row r="16" spans="1:23" ht="16.5" customHeight="1">
      <c r="A16" s="374">
        <v>132</v>
      </c>
      <c r="B16" s="411" t="s">
        <v>349</v>
      </c>
      <c r="C16" s="291">
        <f t="shared" si="3"/>
        <v>1</v>
      </c>
      <c r="D16" s="395">
        <f t="shared" si="1"/>
        <v>0</v>
      </c>
      <c r="E16" s="292">
        <f t="shared" si="1"/>
        <v>1</v>
      </c>
      <c r="F16" s="301">
        <f t="shared" si="1"/>
        <v>0</v>
      </c>
      <c r="G16" s="395">
        <f t="shared" si="2"/>
        <v>0</v>
      </c>
      <c r="H16" s="292">
        <f t="shared" si="2"/>
        <v>0</v>
      </c>
      <c r="I16" s="301">
        <f t="shared" si="2"/>
        <v>0</v>
      </c>
      <c r="J16" s="395">
        <f t="shared" si="2"/>
        <v>0</v>
      </c>
      <c r="K16" s="292">
        <f t="shared" si="2"/>
        <v>0</v>
      </c>
      <c r="L16" s="301">
        <f t="shared" si="2"/>
        <v>0</v>
      </c>
      <c r="N16" s="374">
        <v>132</v>
      </c>
      <c r="O16" s="383">
        <v>0</v>
      </c>
      <c r="P16" s="384">
        <v>1</v>
      </c>
      <c r="Q16" s="384">
        <v>0</v>
      </c>
      <c r="R16" s="385">
        <v>0</v>
      </c>
      <c r="S16" s="385">
        <v>0</v>
      </c>
      <c r="T16" s="385">
        <v>0</v>
      </c>
      <c r="U16" s="385">
        <v>0</v>
      </c>
      <c r="V16" s="385">
        <v>0</v>
      </c>
      <c r="W16" s="385">
        <v>0</v>
      </c>
    </row>
    <row r="17" spans="1:23" ht="16.5" customHeight="1">
      <c r="A17" s="374">
        <v>133</v>
      </c>
      <c r="B17" s="411" t="s">
        <v>350</v>
      </c>
      <c r="C17" s="291">
        <f t="shared" si="3"/>
        <v>1</v>
      </c>
      <c r="D17" s="395">
        <f t="shared" si="1"/>
        <v>1</v>
      </c>
      <c r="E17" s="292">
        <f t="shared" si="1"/>
        <v>0</v>
      </c>
      <c r="F17" s="301">
        <f t="shared" si="1"/>
        <v>0</v>
      </c>
      <c r="G17" s="395">
        <f t="shared" si="2"/>
        <v>0</v>
      </c>
      <c r="H17" s="292">
        <f t="shared" si="2"/>
        <v>0</v>
      </c>
      <c r="I17" s="301">
        <f t="shared" si="2"/>
        <v>0</v>
      </c>
      <c r="J17" s="395">
        <f t="shared" si="2"/>
        <v>0</v>
      </c>
      <c r="K17" s="292">
        <f t="shared" si="2"/>
        <v>0</v>
      </c>
      <c r="L17" s="301">
        <f t="shared" si="2"/>
        <v>0</v>
      </c>
      <c r="N17" s="374">
        <v>133</v>
      </c>
      <c r="O17" s="383">
        <v>1</v>
      </c>
      <c r="P17" s="384">
        <v>0</v>
      </c>
      <c r="Q17" s="384">
        <v>0</v>
      </c>
      <c r="R17" s="385">
        <v>0</v>
      </c>
      <c r="S17" s="385">
        <v>0</v>
      </c>
      <c r="T17" s="385">
        <v>0</v>
      </c>
      <c r="U17" s="385">
        <v>0</v>
      </c>
      <c r="V17" s="385">
        <v>0</v>
      </c>
      <c r="W17" s="385">
        <v>0</v>
      </c>
    </row>
    <row r="18" spans="1:23" ht="16.5" customHeight="1">
      <c r="A18" s="374">
        <v>134</v>
      </c>
      <c r="B18" s="411" t="s">
        <v>351</v>
      </c>
      <c r="C18" s="291">
        <f t="shared" si="3"/>
        <v>0</v>
      </c>
      <c r="D18" s="395">
        <f t="shared" si="1"/>
        <v>0</v>
      </c>
      <c r="E18" s="292">
        <f t="shared" si="1"/>
        <v>0</v>
      </c>
      <c r="F18" s="301">
        <f t="shared" si="1"/>
        <v>0</v>
      </c>
      <c r="G18" s="395">
        <f t="shared" si="2"/>
        <v>0</v>
      </c>
      <c r="H18" s="292">
        <f t="shared" si="2"/>
        <v>0</v>
      </c>
      <c r="I18" s="301">
        <f t="shared" si="2"/>
        <v>0</v>
      </c>
      <c r="J18" s="395">
        <f t="shared" si="2"/>
        <v>0</v>
      </c>
      <c r="K18" s="292">
        <f t="shared" si="2"/>
        <v>0</v>
      </c>
      <c r="L18" s="301">
        <f t="shared" si="2"/>
        <v>0</v>
      </c>
      <c r="N18" s="374">
        <v>134</v>
      </c>
      <c r="O18" s="383">
        <v>0</v>
      </c>
      <c r="P18" s="384">
        <v>0</v>
      </c>
      <c r="Q18" s="384">
        <v>0</v>
      </c>
      <c r="R18" s="385">
        <v>0</v>
      </c>
      <c r="S18" s="385">
        <v>0</v>
      </c>
      <c r="T18" s="385">
        <v>0</v>
      </c>
      <c r="U18" s="385">
        <v>0</v>
      </c>
      <c r="V18" s="385">
        <v>0</v>
      </c>
      <c r="W18" s="385">
        <v>0</v>
      </c>
    </row>
    <row r="19" spans="1:23" ht="16.5" customHeight="1" thickBot="1">
      <c r="A19" s="377">
        <v>135</v>
      </c>
      <c r="B19" s="412" t="s">
        <v>352</v>
      </c>
      <c r="C19" s="297">
        <f t="shared" si="3"/>
        <v>1</v>
      </c>
      <c r="D19" s="397">
        <f t="shared" si="1"/>
        <v>0</v>
      </c>
      <c r="E19" s="298">
        <f t="shared" si="1"/>
        <v>0</v>
      </c>
      <c r="F19" s="303">
        <f t="shared" si="1"/>
        <v>1</v>
      </c>
      <c r="G19" s="397">
        <f t="shared" si="2"/>
        <v>0</v>
      </c>
      <c r="H19" s="298">
        <f t="shared" si="2"/>
        <v>0</v>
      </c>
      <c r="I19" s="303">
        <f t="shared" si="2"/>
        <v>0</v>
      </c>
      <c r="J19" s="397">
        <f t="shared" si="2"/>
        <v>0</v>
      </c>
      <c r="K19" s="298">
        <f t="shared" si="2"/>
        <v>0</v>
      </c>
      <c r="L19" s="303">
        <f t="shared" si="2"/>
        <v>0</v>
      </c>
      <c r="N19" s="377">
        <v>135</v>
      </c>
      <c r="O19" s="386">
        <v>0</v>
      </c>
      <c r="P19" s="387">
        <v>0</v>
      </c>
      <c r="Q19" s="387">
        <v>1</v>
      </c>
      <c r="R19" s="388">
        <v>0</v>
      </c>
      <c r="S19" s="388">
        <v>0</v>
      </c>
      <c r="T19" s="388">
        <v>0</v>
      </c>
      <c r="U19" s="388">
        <v>0</v>
      </c>
      <c r="V19" s="388">
        <v>0</v>
      </c>
      <c r="W19" s="388">
        <v>0</v>
      </c>
    </row>
    <row r="20" spans="1:23" ht="16.5" customHeight="1">
      <c r="A20" s="379">
        <v>136</v>
      </c>
      <c r="B20" s="413" t="s">
        <v>353</v>
      </c>
      <c r="C20" s="295">
        <f t="shared" si="3"/>
        <v>1</v>
      </c>
      <c r="D20" s="396">
        <f t="shared" si="1"/>
        <v>0</v>
      </c>
      <c r="E20" s="296">
        <f t="shared" si="1"/>
        <v>1</v>
      </c>
      <c r="F20" s="300">
        <f t="shared" si="1"/>
        <v>0</v>
      </c>
      <c r="G20" s="396">
        <f t="shared" si="2"/>
        <v>0</v>
      </c>
      <c r="H20" s="296">
        <f t="shared" si="2"/>
        <v>0</v>
      </c>
      <c r="I20" s="300">
        <f t="shared" si="2"/>
        <v>0</v>
      </c>
      <c r="J20" s="396">
        <f t="shared" si="2"/>
        <v>0</v>
      </c>
      <c r="K20" s="296">
        <f t="shared" si="2"/>
        <v>0</v>
      </c>
      <c r="L20" s="300">
        <f t="shared" si="2"/>
        <v>0</v>
      </c>
      <c r="N20" s="379">
        <v>136</v>
      </c>
      <c r="O20" s="383">
        <v>0</v>
      </c>
      <c r="P20" s="384">
        <v>1</v>
      </c>
      <c r="Q20" s="384">
        <v>0</v>
      </c>
      <c r="R20" s="385">
        <v>0</v>
      </c>
      <c r="S20" s="385">
        <v>0</v>
      </c>
      <c r="T20" s="385">
        <v>0</v>
      </c>
      <c r="U20" s="385">
        <v>0</v>
      </c>
      <c r="V20" s="385">
        <v>0</v>
      </c>
      <c r="W20" s="385">
        <v>0</v>
      </c>
    </row>
    <row r="21" spans="1:23" ht="16.5" customHeight="1">
      <c r="A21" s="374">
        <v>137</v>
      </c>
      <c r="B21" s="411" t="s">
        <v>354</v>
      </c>
      <c r="C21" s="291">
        <f t="shared" si="3"/>
        <v>0</v>
      </c>
      <c r="D21" s="395">
        <f t="shared" si="1"/>
        <v>0</v>
      </c>
      <c r="E21" s="292">
        <f t="shared" si="1"/>
        <v>0</v>
      </c>
      <c r="F21" s="301">
        <f t="shared" si="1"/>
        <v>0</v>
      </c>
      <c r="G21" s="395">
        <f t="shared" si="2"/>
        <v>0</v>
      </c>
      <c r="H21" s="292">
        <f t="shared" si="2"/>
        <v>0</v>
      </c>
      <c r="I21" s="301">
        <f t="shared" si="2"/>
        <v>0</v>
      </c>
      <c r="J21" s="395">
        <f t="shared" si="2"/>
        <v>0</v>
      </c>
      <c r="K21" s="292">
        <f t="shared" si="2"/>
        <v>0</v>
      </c>
      <c r="L21" s="301">
        <f t="shared" si="2"/>
        <v>0</v>
      </c>
      <c r="N21" s="374">
        <v>137</v>
      </c>
      <c r="O21" s="383">
        <v>0</v>
      </c>
      <c r="P21" s="384">
        <v>0</v>
      </c>
      <c r="Q21" s="384">
        <v>0</v>
      </c>
      <c r="R21" s="385">
        <v>0</v>
      </c>
      <c r="S21" s="385">
        <v>0</v>
      </c>
      <c r="T21" s="385">
        <v>0</v>
      </c>
      <c r="U21" s="385">
        <v>0</v>
      </c>
      <c r="V21" s="385">
        <v>0</v>
      </c>
      <c r="W21" s="385">
        <v>0</v>
      </c>
    </row>
    <row r="22" spans="1:23" ht="16.5" customHeight="1">
      <c r="A22" s="374">
        <v>138</v>
      </c>
      <c r="B22" s="411" t="s">
        <v>355</v>
      </c>
      <c r="C22" s="291">
        <f t="shared" si="3"/>
        <v>0</v>
      </c>
      <c r="D22" s="395">
        <f t="shared" si="1"/>
        <v>0</v>
      </c>
      <c r="E22" s="292">
        <f t="shared" si="1"/>
        <v>0</v>
      </c>
      <c r="F22" s="301">
        <f t="shared" si="1"/>
        <v>0</v>
      </c>
      <c r="G22" s="395">
        <f t="shared" si="2"/>
        <v>0</v>
      </c>
      <c r="H22" s="292">
        <f t="shared" si="2"/>
        <v>0</v>
      </c>
      <c r="I22" s="301">
        <f t="shared" si="2"/>
        <v>0</v>
      </c>
      <c r="J22" s="395">
        <f t="shared" si="2"/>
        <v>0</v>
      </c>
      <c r="K22" s="292">
        <f t="shared" si="2"/>
        <v>0</v>
      </c>
      <c r="L22" s="301">
        <f t="shared" si="2"/>
        <v>0</v>
      </c>
      <c r="N22" s="374">
        <v>138</v>
      </c>
      <c r="O22" s="383">
        <v>0</v>
      </c>
      <c r="P22" s="384">
        <v>0</v>
      </c>
      <c r="Q22" s="384">
        <v>0</v>
      </c>
      <c r="R22" s="385">
        <v>0</v>
      </c>
      <c r="S22" s="385">
        <v>0</v>
      </c>
      <c r="T22" s="385">
        <v>0</v>
      </c>
      <c r="U22" s="385">
        <v>0</v>
      </c>
      <c r="V22" s="385">
        <v>0</v>
      </c>
      <c r="W22" s="385">
        <v>0</v>
      </c>
    </row>
    <row r="23" spans="1:23" ht="16.5" customHeight="1">
      <c r="A23" s="374">
        <v>139</v>
      </c>
      <c r="B23" s="411" t="s">
        <v>356</v>
      </c>
      <c r="C23" s="291">
        <f t="shared" si="3"/>
        <v>0</v>
      </c>
      <c r="D23" s="395">
        <f t="shared" si="1"/>
        <v>0</v>
      </c>
      <c r="E23" s="292">
        <f t="shared" si="1"/>
        <v>0</v>
      </c>
      <c r="F23" s="301">
        <f t="shared" si="1"/>
        <v>0</v>
      </c>
      <c r="G23" s="395">
        <f t="shared" si="1"/>
        <v>0</v>
      </c>
      <c r="H23" s="292">
        <f t="shared" si="1"/>
        <v>0</v>
      </c>
      <c r="I23" s="301">
        <f t="shared" si="1"/>
        <v>0</v>
      </c>
      <c r="J23" s="395">
        <f t="shared" si="1"/>
        <v>0</v>
      </c>
      <c r="K23" s="292">
        <f t="shared" si="1"/>
        <v>0</v>
      </c>
      <c r="L23" s="301">
        <f t="shared" si="1"/>
        <v>0</v>
      </c>
      <c r="N23" s="374">
        <v>139</v>
      </c>
      <c r="O23" s="389">
        <v>0</v>
      </c>
      <c r="P23" s="390">
        <v>0</v>
      </c>
      <c r="Q23" s="390">
        <v>0</v>
      </c>
      <c r="R23" s="391">
        <v>0</v>
      </c>
      <c r="S23" s="391">
        <v>0</v>
      </c>
      <c r="T23" s="391">
        <v>0</v>
      </c>
      <c r="U23" s="391">
        <v>0</v>
      </c>
      <c r="V23" s="391">
        <v>0</v>
      </c>
      <c r="W23" s="391">
        <v>0</v>
      </c>
    </row>
    <row r="24" spans="1:23" ht="16.5" customHeight="1" thickBot="1">
      <c r="A24" s="377">
        <v>140</v>
      </c>
      <c r="B24" s="412" t="s">
        <v>357</v>
      </c>
      <c r="C24" s="297">
        <f t="shared" si="3"/>
        <v>2</v>
      </c>
      <c r="D24" s="397">
        <f t="shared" si="1"/>
        <v>0</v>
      </c>
      <c r="E24" s="298">
        <f t="shared" si="1"/>
        <v>0</v>
      </c>
      <c r="F24" s="303">
        <f t="shared" si="1"/>
        <v>2</v>
      </c>
      <c r="G24" s="397">
        <f t="shared" si="1"/>
        <v>0</v>
      </c>
      <c r="H24" s="298">
        <f t="shared" si="1"/>
        <v>0</v>
      </c>
      <c r="I24" s="303">
        <f t="shared" si="1"/>
        <v>0</v>
      </c>
      <c r="J24" s="397">
        <f t="shared" si="1"/>
        <v>0</v>
      </c>
      <c r="K24" s="298">
        <f t="shared" si="1"/>
        <v>0</v>
      </c>
      <c r="L24" s="303">
        <f t="shared" si="1"/>
        <v>0</v>
      </c>
      <c r="N24" s="377">
        <v>140</v>
      </c>
      <c r="O24" s="389">
        <v>0</v>
      </c>
      <c r="P24" s="390">
        <v>0</v>
      </c>
      <c r="Q24" s="390">
        <v>2</v>
      </c>
      <c r="R24" s="391">
        <v>0</v>
      </c>
      <c r="S24" s="391">
        <v>0</v>
      </c>
      <c r="T24" s="391">
        <v>0</v>
      </c>
      <c r="U24" s="391">
        <v>0</v>
      </c>
      <c r="V24" s="391">
        <v>0</v>
      </c>
      <c r="W24" s="391">
        <v>0</v>
      </c>
    </row>
    <row r="25" spans="1:23" ht="16.5" customHeight="1">
      <c r="A25" s="379">
        <v>141</v>
      </c>
      <c r="B25" s="413" t="s">
        <v>358</v>
      </c>
      <c r="C25" s="295">
        <f t="shared" si="3"/>
        <v>0</v>
      </c>
      <c r="D25" s="396">
        <f t="shared" si="1"/>
        <v>0</v>
      </c>
      <c r="E25" s="296">
        <f t="shared" si="1"/>
        <v>0</v>
      </c>
      <c r="F25" s="300">
        <f t="shared" si="1"/>
        <v>0</v>
      </c>
      <c r="G25" s="396">
        <f t="shared" si="1"/>
        <v>0</v>
      </c>
      <c r="H25" s="296">
        <f t="shared" si="1"/>
        <v>0</v>
      </c>
      <c r="I25" s="300">
        <f t="shared" si="1"/>
        <v>0</v>
      </c>
      <c r="J25" s="396">
        <f t="shared" si="1"/>
        <v>0</v>
      </c>
      <c r="K25" s="296">
        <f t="shared" si="1"/>
        <v>0</v>
      </c>
      <c r="L25" s="300">
        <f t="shared" si="1"/>
        <v>0</v>
      </c>
      <c r="N25" s="379">
        <v>141</v>
      </c>
      <c r="O25" s="392">
        <v>0</v>
      </c>
      <c r="P25" s="393">
        <v>0</v>
      </c>
      <c r="Q25" s="393">
        <v>0</v>
      </c>
      <c r="R25" s="394">
        <v>0</v>
      </c>
      <c r="S25" s="394">
        <v>0</v>
      </c>
      <c r="T25" s="394">
        <v>0</v>
      </c>
      <c r="U25" s="394">
        <v>0</v>
      </c>
      <c r="V25" s="394">
        <v>0</v>
      </c>
      <c r="W25" s="394">
        <v>0</v>
      </c>
    </row>
    <row r="26" spans="1:23" ht="16.5" customHeight="1">
      <c r="A26" s="374">
        <v>142</v>
      </c>
      <c r="B26" s="411" t="s">
        <v>359</v>
      </c>
      <c r="C26" s="291">
        <f t="shared" si="3"/>
        <v>0</v>
      </c>
      <c r="D26" s="395">
        <f t="shared" si="1"/>
        <v>0</v>
      </c>
      <c r="E26" s="292">
        <f t="shared" si="1"/>
        <v>0</v>
      </c>
      <c r="F26" s="301">
        <f t="shared" si="1"/>
        <v>0</v>
      </c>
      <c r="G26" s="395">
        <f t="shared" si="1"/>
        <v>0</v>
      </c>
      <c r="H26" s="292">
        <f t="shared" si="1"/>
        <v>0</v>
      </c>
      <c r="I26" s="301">
        <f t="shared" si="1"/>
        <v>0</v>
      </c>
      <c r="J26" s="395">
        <f t="shared" si="1"/>
        <v>0</v>
      </c>
      <c r="K26" s="292">
        <f t="shared" si="1"/>
        <v>0</v>
      </c>
      <c r="L26" s="301">
        <f t="shared" si="1"/>
        <v>0</v>
      </c>
      <c r="N26" s="374">
        <v>142</v>
      </c>
      <c r="O26" s="383">
        <v>0</v>
      </c>
      <c r="P26" s="384">
        <v>0</v>
      </c>
      <c r="Q26" s="384">
        <v>0</v>
      </c>
      <c r="R26" s="385">
        <v>0</v>
      </c>
      <c r="S26" s="385">
        <v>0</v>
      </c>
      <c r="T26" s="385">
        <v>0</v>
      </c>
      <c r="U26" s="385">
        <v>0</v>
      </c>
      <c r="V26" s="385">
        <v>0</v>
      </c>
      <c r="W26" s="385">
        <v>0</v>
      </c>
    </row>
    <row r="27" spans="1:23" ht="16.5" customHeight="1">
      <c r="A27" s="374">
        <v>143</v>
      </c>
      <c r="B27" s="411" t="s">
        <v>360</v>
      </c>
      <c r="C27" s="291">
        <f t="shared" si="3"/>
        <v>0</v>
      </c>
      <c r="D27" s="395">
        <f t="shared" si="1"/>
        <v>0</v>
      </c>
      <c r="E27" s="292">
        <f t="shared" si="1"/>
        <v>0</v>
      </c>
      <c r="F27" s="301">
        <f t="shared" si="1"/>
        <v>0</v>
      </c>
      <c r="G27" s="395">
        <f t="shared" si="1"/>
        <v>0</v>
      </c>
      <c r="H27" s="292">
        <f t="shared" si="1"/>
        <v>0</v>
      </c>
      <c r="I27" s="301">
        <f t="shared" si="1"/>
        <v>0</v>
      </c>
      <c r="J27" s="395">
        <f t="shared" si="1"/>
        <v>0</v>
      </c>
      <c r="K27" s="292">
        <f t="shared" si="1"/>
        <v>0</v>
      </c>
      <c r="L27" s="301">
        <f t="shared" si="1"/>
        <v>0</v>
      </c>
      <c r="N27" s="374">
        <v>143</v>
      </c>
      <c r="O27" s="383">
        <v>0</v>
      </c>
      <c r="P27" s="384">
        <v>0</v>
      </c>
      <c r="Q27" s="384">
        <v>0</v>
      </c>
      <c r="R27" s="385">
        <v>0</v>
      </c>
      <c r="S27" s="385">
        <v>0</v>
      </c>
      <c r="T27" s="385">
        <v>0</v>
      </c>
      <c r="U27" s="385">
        <v>0</v>
      </c>
      <c r="V27" s="385">
        <v>0</v>
      </c>
      <c r="W27" s="385">
        <v>0</v>
      </c>
    </row>
    <row r="28" spans="1:23" ht="16.5" customHeight="1">
      <c r="A28" s="374">
        <v>144</v>
      </c>
      <c r="B28" s="411" t="s">
        <v>361</v>
      </c>
      <c r="C28" s="291">
        <f>SUM(D28:L28)</f>
        <v>5</v>
      </c>
      <c r="D28" s="395">
        <f t="shared" si="1"/>
        <v>0</v>
      </c>
      <c r="E28" s="292">
        <f t="shared" si="1"/>
        <v>0</v>
      </c>
      <c r="F28" s="301">
        <f t="shared" si="1"/>
        <v>4</v>
      </c>
      <c r="G28" s="395">
        <f t="shared" si="1"/>
        <v>1</v>
      </c>
      <c r="H28" s="292">
        <f t="shared" si="1"/>
        <v>0</v>
      </c>
      <c r="I28" s="301">
        <f t="shared" si="1"/>
        <v>0</v>
      </c>
      <c r="J28" s="395">
        <f t="shared" si="1"/>
        <v>0</v>
      </c>
      <c r="K28" s="292">
        <f t="shared" si="1"/>
        <v>0</v>
      </c>
      <c r="L28" s="301">
        <f t="shared" si="1"/>
        <v>0</v>
      </c>
      <c r="N28" s="374">
        <v>144</v>
      </c>
      <c r="O28" s="383">
        <v>0</v>
      </c>
      <c r="P28" s="384">
        <v>0</v>
      </c>
      <c r="Q28" s="384">
        <v>4</v>
      </c>
      <c r="R28" s="385">
        <v>1</v>
      </c>
      <c r="S28" s="385">
        <v>0</v>
      </c>
      <c r="T28" s="385">
        <v>0</v>
      </c>
      <c r="U28" s="385">
        <v>0</v>
      </c>
      <c r="V28" s="385">
        <v>0</v>
      </c>
      <c r="W28" s="385">
        <v>0</v>
      </c>
    </row>
    <row r="29" spans="1:23" ht="16.5" customHeight="1" thickBot="1">
      <c r="A29" s="377">
        <v>145</v>
      </c>
      <c r="B29" s="412" t="s">
        <v>362</v>
      </c>
      <c r="C29" s="297">
        <f t="shared" si="3"/>
        <v>7</v>
      </c>
      <c r="D29" s="397">
        <f t="shared" si="1"/>
        <v>0</v>
      </c>
      <c r="E29" s="298">
        <f t="shared" si="1"/>
        <v>0</v>
      </c>
      <c r="F29" s="303">
        <f t="shared" si="1"/>
        <v>7</v>
      </c>
      <c r="G29" s="397">
        <f t="shared" si="1"/>
        <v>0</v>
      </c>
      <c r="H29" s="298">
        <f t="shared" si="1"/>
        <v>0</v>
      </c>
      <c r="I29" s="303">
        <f t="shared" si="1"/>
        <v>0</v>
      </c>
      <c r="J29" s="397">
        <f t="shared" si="1"/>
        <v>0</v>
      </c>
      <c r="K29" s="298">
        <f t="shared" si="1"/>
        <v>0</v>
      </c>
      <c r="L29" s="303">
        <f t="shared" si="1"/>
        <v>0</v>
      </c>
      <c r="N29" s="377">
        <v>145</v>
      </c>
      <c r="O29" s="386">
        <v>0</v>
      </c>
      <c r="P29" s="387">
        <v>0</v>
      </c>
      <c r="Q29" s="387">
        <v>7</v>
      </c>
      <c r="R29" s="388">
        <v>0</v>
      </c>
      <c r="S29" s="388">
        <v>0</v>
      </c>
      <c r="T29" s="388">
        <v>0</v>
      </c>
      <c r="U29" s="388">
        <v>0</v>
      </c>
      <c r="V29" s="388">
        <v>0</v>
      </c>
      <c r="W29" s="388">
        <v>0</v>
      </c>
    </row>
    <row r="30" spans="1:23" ht="16.5" customHeight="1">
      <c r="A30" s="379">
        <v>146</v>
      </c>
      <c r="B30" s="413" t="s">
        <v>363</v>
      </c>
      <c r="C30" s="295">
        <f t="shared" si="3"/>
        <v>0</v>
      </c>
      <c r="D30" s="396">
        <f t="shared" si="1"/>
        <v>0</v>
      </c>
      <c r="E30" s="296">
        <f t="shared" si="1"/>
        <v>0</v>
      </c>
      <c r="F30" s="300">
        <f t="shared" si="1"/>
        <v>0</v>
      </c>
      <c r="G30" s="396">
        <f t="shared" si="1"/>
        <v>0</v>
      </c>
      <c r="H30" s="296">
        <f t="shared" si="1"/>
        <v>0</v>
      </c>
      <c r="I30" s="300">
        <f t="shared" si="1"/>
        <v>0</v>
      </c>
      <c r="J30" s="396">
        <f t="shared" si="1"/>
        <v>0</v>
      </c>
      <c r="K30" s="296">
        <f t="shared" si="1"/>
        <v>0</v>
      </c>
      <c r="L30" s="300">
        <f t="shared" si="1"/>
        <v>0</v>
      </c>
      <c r="N30" s="379">
        <v>146</v>
      </c>
      <c r="O30" s="392">
        <v>0</v>
      </c>
      <c r="P30" s="393">
        <v>0</v>
      </c>
      <c r="Q30" s="393">
        <v>0</v>
      </c>
      <c r="R30" s="394">
        <v>0</v>
      </c>
      <c r="S30" s="394">
        <v>0</v>
      </c>
      <c r="T30" s="394">
        <v>0</v>
      </c>
      <c r="U30" s="394">
        <v>0</v>
      </c>
      <c r="V30" s="394">
        <v>0</v>
      </c>
      <c r="W30" s="394">
        <v>0</v>
      </c>
    </row>
    <row r="31" spans="1:23" ht="16.5" customHeight="1">
      <c r="A31" s="374">
        <v>147</v>
      </c>
      <c r="B31" s="411" t="s">
        <v>364</v>
      </c>
      <c r="C31" s="291">
        <f t="shared" si="3"/>
        <v>0</v>
      </c>
      <c r="D31" s="395">
        <f t="shared" si="1"/>
        <v>0</v>
      </c>
      <c r="E31" s="292">
        <f t="shared" si="1"/>
        <v>0</v>
      </c>
      <c r="F31" s="301">
        <f t="shared" si="1"/>
        <v>0</v>
      </c>
      <c r="G31" s="395">
        <f t="shared" si="1"/>
        <v>0</v>
      </c>
      <c r="H31" s="292">
        <f t="shared" si="1"/>
        <v>0</v>
      </c>
      <c r="I31" s="301">
        <f t="shared" si="1"/>
        <v>0</v>
      </c>
      <c r="J31" s="395">
        <f t="shared" si="1"/>
        <v>0</v>
      </c>
      <c r="K31" s="292">
        <f t="shared" si="1"/>
        <v>0</v>
      </c>
      <c r="L31" s="301">
        <f t="shared" si="1"/>
        <v>0</v>
      </c>
      <c r="N31" s="374">
        <v>147</v>
      </c>
      <c r="O31" s="383">
        <v>0</v>
      </c>
      <c r="P31" s="384">
        <v>0</v>
      </c>
      <c r="Q31" s="384">
        <v>0</v>
      </c>
      <c r="R31" s="385">
        <v>0</v>
      </c>
      <c r="S31" s="385">
        <v>0</v>
      </c>
      <c r="T31" s="385">
        <v>0</v>
      </c>
      <c r="U31" s="385">
        <v>0</v>
      </c>
      <c r="V31" s="385">
        <v>0</v>
      </c>
      <c r="W31" s="385">
        <v>0</v>
      </c>
    </row>
    <row r="32" spans="1:23" ht="16.5" customHeight="1">
      <c r="A32" s="374">
        <v>148</v>
      </c>
      <c r="B32" s="411" t="s">
        <v>365</v>
      </c>
      <c r="C32" s="291">
        <f t="shared" si="3"/>
        <v>1</v>
      </c>
      <c r="D32" s="395">
        <f t="shared" si="1"/>
        <v>0</v>
      </c>
      <c r="E32" s="292">
        <f t="shared" si="1"/>
        <v>1</v>
      </c>
      <c r="F32" s="301">
        <f t="shared" si="1"/>
        <v>0</v>
      </c>
      <c r="G32" s="395">
        <f t="shared" si="1"/>
        <v>0</v>
      </c>
      <c r="H32" s="292">
        <f t="shared" si="1"/>
        <v>0</v>
      </c>
      <c r="I32" s="301">
        <f t="shared" si="1"/>
        <v>0</v>
      </c>
      <c r="J32" s="395">
        <f t="shared" si="1"/>
        <v>0</v>
      </c>
      <c r="K32" s="292">
        <f t="shared" si="1"/>
        <v>0</v>
      </c>
      <c r="L32" s="301">
        <f t="shared" si="1"/>
        <v>0</v>
      </c>
      <c r="N32" s="374">
        <v>148</v>
      </c>
      <c r="O32" s="383">
        <v>0</v>
      </c>
      <c r="P32" s="384">
        <v>1</v>
      </c>
      <c r="Q32" s="384">
        <v>0</v>
      </c>
      <c r="R32" s="385">
        <v>0</v>
      </c>
      <c r="S32" s="385">
        <v>0</v>
      </c>
      <c r="T32" s="385">
        <v>0</v>
      </c>
      <c r="U32" s="385">
        <v>0</v>
      </c>
      <c r="V32" s="385">
        <v>0</v>
      </c>
      <c r="W32" s="385">
        <v>0</v>
      </c>
    </row>
    <row r="33" spans="1:23" ht="16.5" customHeight="1">
      <c r="A33" s="374">
        <v>149</v>
      </c>
      <c r="B33" s="411" t="s">
        <v>366</v>
      </c>
      <c r="C33" s="291">
        <f t="shared" si="3"/>
        <v>0</v>
      </c>
      <c r="D33" s="395">
        <f t="shared" si="1"/>
        <v>0</v>
      </c>
      <c r="E33" s="292">
        <f t="shared" si="1"/>
        <v>0</v>
      </c>
      <c r="F33" s="301">
        <f t="shared" si="1"/>
        <v>0</v>
      </c>
      <c r="G33" s="395">
        <f t="shared" si="1"/>
        <v>0</v>
      </c>
      <c r="H33" s="292">
        <f t="shared" si="1"/>
        <v>0</v>
      </c>
      <c r="I33" s="301">
        <f t="shared" si="1"/>
        <v>0</v>
      </c>
      <c r="J33" s="395">
        <f t="shared" si="1"/>
        <v>0</v>
      </c>
      <c r="K33" s="292">
        <f t="shared" si="1"/>
        <v>0</v>
      </c>
      <c r="L33" s="301">
        <f t="shared" si="1"/>
        <v>0</v>
      </c>
      <c r="N33" s="374">
        <v>149</v>
      </c>
      <c r="O33" s="383">
        <v>0</v>
      </c>
      <c r="P33" s="384">
        <v>0</v>
      </c>
      <c r="Q33" s="384">
        <v>0</v>
      </c>
      <c r="R33" s="385">
        <v>0</v>
      </c>
      <c r="S33" s="385">
        <v>0</v>
      </c>
      <c r="T33" s="385">
        <v>0</v>
      </c>
      <c r="U33" s="385">
        <v>0</v>
      </c>
      <c r="V33" s="385">
        <v>0</v>
      </c>
      <c r="W33" s="385">
        <v>0</v>
      </c>
    </row>
    <row r="34" spans="1:23" ht="16.5" customHeight="1" thickBot="1">
      <c r="A34" s="377">
        <v>150</v>
      </c>
      <c r="B34" s="412" t="s">
        <v>367</v>
      </c>
      <c r="C34" s="297">
        <f t="shared" si="3"/>
        <v>0</v>
      </c>
      <c r="D34" s="397">
        <f t="shared" ref="D34:L62" si="4">+O34</f>
        <v>0</v>
      </c>
      <c r="E34" s="298">
        <f t="shared" si="4"/>
        <v>0</v>
      </c>
      <c r="F34" s="303">
        <f t="shared" si="4"/>
        <v>0</v>
      </c>
      <c r="G34" s="397">
        <f t="shared" si="4"/>
        <v>0</v>
      </c>
      <c r="H34" s="298">
        <f t="shared" si="4"/>
        <v>0</v>
      </c>
      <c r="I34" s="303">
        <f t="shared" si="4"/>
        <v>0</v>
      </c>
      <c r="J34" s="397">
        <f t="shared" si="4"/>
        <v>0</v>
      </c>
      <c r="K34" s="298">
        <f t="shared" si="4"/>
        <v>0</v>
      </c>
      <c r="L34" s="303">
        <f t="shared" si="4"/>
        <v>0</v>
      </c>
      <c r="N34" s="377">
        <v>150</v>
      </c>
      <c r="O34" s="386">
        <v>0</v>
      </c>
      <c r="P34" s="387">
        <v>0</v>
      </c>
      <c r="Q34" s="387">
        <v>0</v>
      </c>
      <c r="R34" s="388">
        <v>0</v>
      </c>
      <c r="S34" s="388">
        <v>0</v>
      </c>
      <c r="T34" s="388">
        <v>0</v>
      </c>
      <c r="U34" s="388">
        <v>0</v>
      </c>
      <c r="V34" s="388">
        <v>0</v>
      </c>
      <c r="W34" s="388">
        <v>0</v>
      </c>
    </row>
    <row r="35" spans="1:23" ht="16.5" customHeight="1">
      <c r="A35" s="379">
        <v>151</v>
      </c>
      <c r="B35" s="413" t="s">
        <v>368</v>
      </c>
      <c r="C35" s="295">
        <f t="shared" si="3"/>
        <v>1</v>
      </c>
      <c r="D35" s="396">
        <f t="shared" si="4"/>
        <v>0</v>
      </c>
      <c r="E35" s="296">
        <f t="shared" si="4"/>
        <v>0</v>
      </c>
      <c r="F35" s="300">
        <f t="shared" si="4"/>
        <v>0</v>
      </c>
      <c r="G35" s="396">
        <f t="shared" si="4"/>
        <v>0</v>
      </c>
      <c r="H35" s="296">
        <f t="shared" si="4"/>
        <v>0</v>
      </c>
      <c r="I35" s="300">
        <f t="shared" si="4"/>
        <v>0</v>
      </c>
      <c r="J35" s="396">
        <f t="shared" si="4"/>
        <v>0</v>
      </c>
      <c r="K35" s="296">
        <f t="shared" si="4"/>
        <v>0</v>
      </c>
      <c r="L35" s="300">
        <f t="shared" si="4"/>
        <v>1</v>
      </c>
      <c r="N35" s="379">
        <v>151</v>
      </c>
      <c r="O35" s="392">
        <v>0</v>
      </c>
      <c r="P35" s="393">
        <v>0</v>
      </c>
      <c r="Q35" s="393">
        <v>0</v>
      </c>
      <c r="R35" s="394">
        <v>0</v>
      </c>
      <c r="S35" s="394">
        <v>0</v>
      </c>
      <c r="T35" s="394">
        <v>0</v>
      </c>
      <c r="U35" s="394">
        <v>0</v>
      </c>
      <c r="V35" s="394">
        <v>0</v>
      </c>
      <c r="W35" s="394">
        <v>1</v>
      </c>
    </row>
    <row r="36" spans="1:23" ht="16.5" customHeight="1">
      <c r="A36" s="374">
        <v>152</v>
      </c>
      <c r="B36" s="411" t="s">
        <v>369</v>
      </c>
      <c r="C36" s="291">
        <f t="shared" si="3"/>
        <v>1</v>
      </c>
      <c r="D36" s="395">
        <f t="shared" si="4"/>
        <v>0</v>
      </c>
      <c r="E36" s="292">
        <f t="shared" si="4"/>
        <v>1</v>
      </c>
      <c r="F36" s="301">
        <f t="shared" si="4"/>
        <v>0</v>
      </c>
      <c r="G36" s="395">
        <f t="shared" si="4"/>
        <v>0</v>
      </c>
      <c r="H36" s="292">
        <f t="shared" si="4"/>
        <v>0</v>
      </c>
      <c r="I36" s="301">
        <f t="shared" si="4"/>
        <v>0</v>
      </c>
      <c r="J36" s="395">
        <f t="shared" si="4"/>
        <v>0</v>
      </c>
      <c r="K36" s="292">
        <f t="shared" si="4"/>
        <v>0</v>
      </c>
      <c r="L36" s="301">
        <f t="shared" si="4"/>
        <v>0</v>
      </c>
      <c r="N36" s="374">
        <v>152</v>
      </c>
      <c r="O36" s="383">
        <v>0</v>
      </c>
      <c r="P36" s="384">
        <v>1</v>
      </c>
      <c r="Q36" s="384">
        <v>0</v>
      </c>
      <c r="R36" s="385">
        <v>0</v>
      </c>
      <c r="S36" s="385">
        <v>0</v>
      </c>
      <c r="T36" s="385">
        <v>0</v>
      </c>
      <c r="U36" s="385">
        <v>0</v>
      </c>
      <c r="V36" s="385">
        <v>0</v>
      </c>
      <c r="W36" s="385">
        <v>0</v>
      </c>
    </row>
    <row r="37" spans="1:23" ht="16.5" customHeight="1">
      <c r="A37" s="374">
        <v>153</v>
      </c>
      <c r="B37" s="411" t="s">
        <v>370</v>
      </c>
      <c r="C37" s="291">
        <f t="shared" si="3"/>
        <v>0</v>
      </c>
      <c r="D37" s="395">
        <f t="shared" si="4"/>
        <v>0</v>
      </c>
      <c r="E37" s="292">
        <f t="shared" si="4"/>
        <v>0</v>
      </c>
      <c r="F37" s="301">
        <f t="shared" si="4"/>
        <v>0</v>
      </c>
      <c r="G37" s="395">
        <f t="shared" si="4"/>
        <v>0</v>
      </c>
      <c r="H37" s="292">
        <f t="shared" si="4"/>
        <v>0</v>
      </c>
      <c r="I37" s="301">
        <f t="shared" si="4"/>
        <v>0</v>
      </c>
      <c r="J37" s="395">
        <f t="shared" si="4"/>
        <v>0</v>
      </c>
      <c r="K37" s="292">
        <f t="shared" si="4"/>
        <v>0</v>
      </c>
      <c r="L37" s="301">
        <f t="shared" si="4"/>
        <v>0</v>
      </c>
      <c r="N37" s="374">
        <v>153</v>
      </c>
      <c r="O37" s="383">
        <v>0</v>
      </c>
      <c r="P37" s="384">
        <v>0</v>
      </c>
      <c r="Q37" s="384">
        <v>0</v>
      </c>
      <c r="R37" s="385">
        <v>0</v>
      </c>
      <c r="S37" s="385">
        <v>0</v>
      </c>
      <c r="T37" s="385">
        <v>0</v>
      </c>
      <c r="U37" s="385">
        <v>0</v>
      </c>
      <c r="V37" s="385">
        <v>0</v>
      </c>
      <c r="W37" s="385">
        <v>0</v>
      </c>
    </row>
    <row r="38" spans="1:23" ht="16.5" customHeight="1">
      <c r="A38" s="374">
        <v>154</v>
      </c>
      <c r="B38" s="411" t="s">
        <v>371</v>
      </c>
      <c r="C38" s="291">
        <f t="shared" si="3"/>
        <v>0</v>
      </c>
      <c r="D38" s="395">
        <f t="shared" si="4"/>
        <v>0</v>
      </c>
      <c r="E38" s="292">
        <f t="shared" si="4"/>
        <v>0</v>
      </c>
      <c r="F38" s="301">
        <f t="shared" si="4"/>
        <v>0</v>
      </c>
      <c r="G38" s="395">
        <f t="shared" si="4"/>
        <v>0</v>
      </c>
      <c r="H38" s="292">
        <f t="shared" si="4"/>
        <v>0</v>
      </c>
      <c r="I38" s="301">
        <f t="shared" si="4"/>
        <v>0</v>
      </c>
      <c r="J38" s="395">
        <f t="shared" si="4"/>
        <v>0</v>
      </c>
      <c r="K38" s="292">
        <f t="shared" si="4"/>
        <v>0</v>
      </c>
      <c r="L38" s="301">
        <f t="shared" si="4"/>
        <v>0</v>
      </c>
      <c r="N38" s="374">
        <v>154</v>
      </c>
      <c r="O38" s="383">
        <v>0</v>
      </c>
      <c r="P38" s="384">
        <v>0</v>
      </c>
      <c r="Q38" s="384">
        <v>0</v>
      </c>
      <c r="R38" s="385">
        <v>0</v>
      </c>
      <c r="S38" s="385">
        <v>0</v>
      </c>
      <c r="T38" s="385">
        <v>0</v>
      </c>
      <c r="U38" s="385">
        <v>0</v>
      </c>
      <c r="V38" s="385">
        <v>0</v>
      </c>
      <c r="W38" s="385">
        <v>0</v>
      </c>
    </row>
    <row r="39" spans="1:23" ht="16.5" customHeight="1" thickBot="1">
      <c r="A39" s="377">
        <v>155</v>
      </c>
      <c r="B39" s="412" t="s">
        <v>372</v>
      </c>
      <c r="C39" s="297">
        <f t="shared" si="3"/>
        <v>0</v>
      </c>
      <c r="D39" s="397">
        <f t="shared" si="4"/>
        <v>0</v>
      </c>
      <c r="E39" s="298">
        <f t="shared" si="4"/>
        <v>0</v>
      </c>
      <c r="F39" s="303">
        <f t="shared" si="4"/>
        <v>0</v>
      </c>
      <c r="G39" s="397">
        <f t="shared" si="4"/>
        <v>0</v>
      </c>
      <c r="H39" s="298">
        <f t="shared" si="4"/>
        <v>0</v>
      </c>
      <c r="I39" s="303">
        <f t="shared" si="4"/>
        <v>0</v>
      </c>
      <c r="J39" s="397">
        <f t="shared" si="4"/>
        <v>0</v>
      </c>
      <c r="K39" s="298">
        <f t="shared" si="4"/>
        <v>0</v>
      </c>
      <c r="L39" s="303">
        <f t="shared" si="4"/>
        <v>0</v>
      </c>
      <c r="N39" s="377">
        <v>155</v>
      </c>
      <c r="O39" s="386">
        <v>0</v>
      </c>
      <c r="P39" s="387">
        <v>0</v>
      </c>
      <c r="Q39" s="387">
        <v>0</v>
      </c>
      <c r="R39" s="388">
        <v>0</v>
      </c>
      <c r="S39" s="388">
        <v>0</v>
      </c>
      <c r="T39" s="388">
        <v>0</v>
      </c>
      <c r="U39" s="388">
        <v>0</v>
      </c>
      <c r="V39" s="388">
        <v>0</v>
      </c>
      <c r="W39" s="388">
        <v>0</v>
      </c>
    </row>
    <row r="40" spans="1:23" ht="16.5" customHeight="1">
      <c r="A40" s="379">
        <v>156</v>
      </c>
      <c r="B40" s="413" t="s">
        <v>373</v>
      </c>
      <c r="C40" s="295">
        <f t="shared" si="3"/>
        <v>2</v>
      </c>
      <c r="D40" s="396">
        <f t="shared" si="4"/>
        <v>0</v>
      </c>
      <c r="E40" s="296">
        <f t="shared" si="4"/>
        <v>0</v>
      </c>
      <c r="F40" s="300">
        <f t="shared" si="4"/>
        <v>2</v>
      </c>
      <c r="G40" s="396">
        <f t="shared" si="4"/>
        <v>0</v>
      </c>
      <c r="H40" s="296">
        <f t="shared" si="4"/>
        <v>0</v>
      </c>
      <c r="I40" s="300">
        <f t="shared" si="4"/>
        <v>0</v>
      </c>
      <c r="J40" s="396">
        <f t="shared" si="4"/>
        <v>0</v>
      </c>
      <c r="K40" s="296">
        <f t="shared" si="4"/>
        <v>0</v>
      </c>
      <c r="L40" s="300">
        <f t="shared" si="4"/>
        <v>0</v>
      </c>
      <c r="N40" s="379">
        <v>156</v>
      </c>
      <c r="O40" s="383">
        <v>0</v>
      </c>
      <c r="P40" s="384">
        <v>0</v>
      </c>
      <c r="Q40" s="384">
        <v>2</v>
      </c>
      <c r="R40" s="385">
        <v>0</v>
      </c>
      <c r="S40" s="385">
        <v>0</v>
      </c>
      <c r="T40" s="385">
        <v>0</v>
      </c>
      <c r="U40" s="385">
        <v>0</v>
      </c>
      <c r="V40" s="385">
        <v>0</v>
      </c>
      <c r="W40" s="385">
        <v>0</v>
      </c>
    </row>
    <row r="41" spans="1:23" ht="16.5" customHeight="1">
      <c r="A41" s="374">
        <v>157</v>
      </c>
      <c r="B41" s="411" t="s">
        <v>374</v>
      </c>
      <c r="C41" s="291">
        <f t="shared" si="3"/>
        <v>1</v>
      </c>
      <c r="D41" s="395">
        <f t="shared" si="4"/>
        <v>0</v>
      </c>
      <c r="E41" s="292">
        <f t="shared" si="4"/>
        <v>0</v>
      </c>
      <c r="F41" s="301">
        <f t="shared" si="4"/>
        <v>0</v>
      </c>
      <c r="G41" s="395">
        <f t="shared" si="4"/>
        <v>1</v>
      </c>
      <c r="H41" s="292">
        <f t="shared" si="4"/>
        <v>0</v>
      </c>
      <c r="I41" s="301">
        <f t="shared" si="4"/>
        <v>0</v>
      </c>
      <c r="J41" s="395">
        <f t="shared" si="4"/>
        <v>0</v>
      </c>
      <c r="K41" s="292">
        <f t="shared" si="4"/>
        <v>0</v>
      </c>
      <c r="L41" s="301">
        <f t="shared" si="4"/>
        <v>0</v>
      </c>
      <c r="N41" s="374">
        <v>157</v>
      </c>
      <c r="O41" s="383">
        <v>0</v>
      </c>
      <c r="P41" s="384">
        <v>0</v>
      </c>
      <c r="Q41" s="384">
        <v>0</v>
      </c>
      <c r="R41" s="385">
        <v>1</v>
      </c>
      <c r="S41" s="385">
        <v>0</v>
      </c>
      <c r="T41" s="385">
        <v>0</v>
      </c>
      <c r="U41" s="385">
        <v>0</v>
      </c>
      <c r="V41" s="385">
        <v>0</v>
      </c>
      <c r="W41" s="385">
        <v>0</v>
      </c>
    </row>
    <row r="42" spans="1:23" ht="16.5" customHeight="1">
      <c r="A42" s="374">
        <v>158</v>
      </c>
      <c r="B42" s="411" t="s">
        <v>375</v>
      </c>
      <c r="C42" s="291">
        <f t="shared" si="3"/>
        <v>22</v>
      </c>
      <c r="D42" s="395">
        <f t="shared" si="4"/>
        <v>0</v>
      </c>
      <c r="E42" s="292">
        <f t="shared" si="4"/>
        <v>3</v>
      </c>
      <c r="F42" s="301">
        <f t="shared" si="4"/>
        <v>8</v>
      </c>
      <c r="G42" s="395">
        <f t="shared" si="4"/>
        <v>4</v>
      </c>
      <c r="H42" s="292">
        <f t="shared" si="4"/>
        <v>3</v>
      </c>
      <c r="I42" s="301">
        <f t="shared" si="4"/>
        <v>4</v>
      </c>
      <c r="J42" s="395">
        <f t="shared" si="4"/>
        <v>0</v>
      </c>
      <c r="K42" s="292">
        <f t="shared" si="4"/>
        <v>0</v>
      </c>
      <c r="L42" s="301">
        <f t="shared" si="4"/>
        <v>0</v>
      </c>
      <c r="N42" s="374">
        <v>158</v>
      </c>
      <c r="O42" s="383">
        <v>0</v>
      </c>
      <c r="P42" s="384">
        <v>3</v>
      </c>
      <c r="Q42" s="384">
        <v>8</v>
      </c>
      <c r="R42" s="385">
        <v>4</v>
      </c>
      <c r="S42" s="385">
        <v>3</v>
      </c>
      <c r="T42" s="385">
        <v>4</v>
      </c>
      <c r="U42" s="385">
        <v>0</v>
      </c>
      <c r="V42" s="385">
        <v>0</v>
      </c>
      <c r="W42" s="385">
        <v>0</v>
      </c>
    </row>
    <row r="43" spans="1:23" ht="16.5" customHeight="1">
      <c r="A43" s="374">
        <v>159</v>
      </c>
      <c r="B43" s="411" t="s">
        <v>376</v>
      </c>
      <c r="C43" s="291">
        <f t="shared" si="3"/>
        <v>3</v>
      </c>
      <c r="D43" s="395">
        <f t="shared" si="4"/>
        <v>0</v>
      </c>
      <c r="E43" s="292">
        <f t="shared" si="4"/>
        <v>0</v>
      </c>
      <c r="F43" s="301">
        <f t="shared" si="4"/>
        <v>0</v>
      </c>
      <c r="G43" s="395">
        <f t="shared" si="4"/>
        <v>1</v>
      </c>
      <c r="H43" s="292">
        <f t="shared" si="4"/>
        <v>0</v>
      </c>
      <c r="I43" s="301">
        <f t="shared" si="4"/>
        <v>0</v>
      </c>
      <c r="J43" s="395">
        <f t="shared" si="4"/>
        <v>0</v>
      </c>
      <c r="K43" s="292">
        <f t="shared" si="4"/>
        <v>1</v>
      </c>
      <c r="L43" s="301">
        <f t="shared" si="4"/>
        <v>1</v>
      </c>
      <c r="N43" s="374">
        <v>159</v>
      </c>
      <c r="O43" s="383">
        <v>0</v>
      </c>
      <c r="P43" s="384">
        <v>0</v>
      </c>
      <c r="Q43" s="384">
        <v>0</v>
      </c>
      <c r="R43" s="385">
        <v>1</v>
      </c>
      <c r="S43" s="385">
        <v>0</v>
      </c>
      <c r="T43" s="385">
        <v>0</v>
      </c>
      <c r="U43" s="385">
        <v>0</v>
      </c>
      <c r="V43" s="385">
        <v>1</v>
      </c>
      <c r="W43" s="385">
        <v>1</v>
      </c>
    </row>
    <row r="44" spans="1:23" ht="16.5" customHeight="1" thickBot="1">
      <c r="A44" s="377">
        <v>160</v>
      </c>
      <c r="B44" s="412" t="s">
        <v>377</v>
      </c>
      <c r="C44" s="297">
        <f t="shared" si="3"/>
        <v>1</v>
      </c>
      <c r="D44" s="397">
        <f t="shared" si="4"/>
        <v>0</v>
      </c>
      <c r="E44" s="298">
        <f t="shared" si="4"/>
        <v>0</v>
      </c>
      <c r="F44" s="303">
        <f t="shared" si="4"/>
        <v>1</v>
      </c>
      <c r="G44" s="397">
        <f t="shared" si="4"/>
        <v>0</v>
      </c>
      <c r="H44" s="298">
        <f t="shared" si="4"/>
        <v>0</v>
      </c>
      <c r="I44" s="303">
        <f t="shared" si="4"/>
        <v>0</v>
      </c>
      <c r="J44" s="397">
        <f t="shared" si="4"/>
        <v>0</v>
      </c>
      <c r="K44" s="298">
        <f t="shared" si="4"/>
        <v>0</v>
      </c>
      <c r="L44" s="303">
        <f t="shared" si="4"/>
        <v>0</v>
      </c>
      <c r="N44" s="377">
        <v>160</v>
      </c>
      <c r="O44" s="386">
        <v>0</v>
      </c>
      <c r="P44" s="387">
        <v>0</v>
      </c>
      <c r="Q44" s="387">
        <v>1</v>
      </c>
      <c r="R44" s="388">
        <v>0</v>
      </c>
      <c r="S44" s="388">
        <v>0</v>
      </c>
      <c r="T44" s="388">
        <v>0</v>
      </c>
      <c r="U44" s="388">
        <v>0</v>
      </c>
      <c r="V44" s="388">
        <v>0</v>
      </c>
      <c r="W44" s="388">
        <v>0</v>
      </c>
    </row>
    <row r="45" spans="1:23" ht="16.5" customHeight="1">
      <c r="A45" s="379">
        <v>161</v>
      </c>
      <c r="B45" s="413" t="s">
        <v>378</v>
      </c>
      <c r="C45" s="295">
        <f t="shared" si="3"/>
        <v>1</v>
      </c>
      <c r="D45" s="396">
        <f t="shared" si="4"/>
        <v>0</v>
      </c>
      <c r="E45" s="296">
        <f t="shared" si="4"/>
        <v>0</v>
      </c>
      <c r="F45" s="300">
        <f t="shared" si="4"/>
        <v>0</v>
      </c>
      <c r="G45" s="396">
        <f t="shared" si="4"/>
        <v>0</v>
      </c>
      <c r="H45" s="296">
        <f t="shared" si="4"/>
        <v>0</v>
      </c>
      <c r="I45" s="300">
        <f t="shared" si="4"/>
        <v>0</v>
      </c>
      <c r="J45" s="396">
        <f t="shared" si="4"/>
        <v>1</v>
      </c>
      <c r="K45" s="296">
        <f t="shared" si="4"/>
        <v>0</v>
      </c>
      <c r="L45" s="300">
        <f t="shared" si="4"/>
        <v>0</v>
      </c>
      <c r="N45" s="379">
        <v>161</v>
      </c>
      <c r="O45" s="383">
        <v>0</v>
      </c>
      <c r="P45" s="384">
        <v>0</v>
      </c>
      <c r="Q45" s="384">
        <v>0</v>
      </c>
      <c r="R45" s="385">
        <v>0</v>
      </c>
      <c r="S45" s="385">
        <v>0</v>
      </c>
      <c r="T45" s="385">
        <v>0</v>
      </c>
      <c r="U45" s="385">
        <v>1</v>
      </c>
      <c r="V45" s="385">
        <v>0</v>
      </c>
      <c r="W45" s="385">
        <v>0</v>
      </c>
    </row>
    <row r="46" spans="1:23" ht="16.5" customHeight="1">
      <c r="A46" s="374">
        <v>162</v>
      </c>
      <c r="B46" s="411" t="s">
        <v>379</v>
      </c>
      <c r="C46" s="291">
        <f t="shared" si="3"/>
        <v>46</v>
      </c>
      <c r="D46" s="395">
        <f t="shared" si="4"/>
        <v>0</v>
      </c>
      <c r="E46" s="292">
        <f t="shared" si="4"/>
        <v>0</v>
      </c>
      <c r="F46" s="301">
        <f t="shared" si="4"/>
        <v>0</v>
      </c>
      <c r="G46" s="395">
        <f t="shared" si="4"/>
        <v>0</v>
      </c>
      <c r="H46" s="292">
        <f t="shared" si="4"/>
        <v>2</v>
      </c>
      <c r="I46" s="301">
        <f t="shared" si="4"/>
        <v>7</v>
      </c>
      <c r="J46" s="395">
        <f t="shared" si="4"/>
        <v>6</v>
      </c>
      <c r="K46" s="292">
        <f t="shared" si="4"/>
        <v>6</v>
      </c>
      <c r="L46" s="301">
        <f t="shared" si="4"/>
        <v>25</v>
      </c>
      <c r="N46" s="374">
        <v>162</v>
      </c>
      <c r="O46" s="383">
        <v>0</v>
      </c>
      <c r="P46" s="384">
        <v>0</v>
      </c>
      <c r="Q46" s="384">
        <v>0</v>
      </c>
      <c r="R46" s="385">
        <v>0</v>
      </c>
      <c r="S46" s="385">
        <v>2</v>
      </c>
      <c r="T46" s="385">
        <v>7</v>
      </c>
      <c r="U46" s="385">
        <v>6</v>
      </c>
      <c r="V46" s="385">
        <v>6</v>
      </c>
      <c r="W46" s="385">
        <v>25</v>
      </c>
    </row>
    <row r="47" spans="1:23" ht="16.5" customHeight="1">
      <c r="A47" s="374">
        <v>163</v>
      </c>
      <c r="B47" s="411" t="s">
        <v>380</v>
      </c>
      <c r="C47" s="291">
        <f t="shared" si="3"/>
        <v>9</v>
      </c>
      <c r="D47" s="395">
        <f t="shared" si="4"/>
        <v>0</v>
      </c>
      <c r="E47" s="292">
        <f t="shared" si="4"/>
        <v>2</v>
      </c>
      <c r="F47" s="301">
        <f t="shared" si="4"/>
        <v>3</v>
      </c>
      <c r="G47" s="395">
        <f t="shared" si="4"/>
        <v>2</v>
      </c>
      <c r="H47" s="292">
        <f t="shared" si="4"/>
        <v>2</v>
      </c>
      <c r="I47" s="301">
        <f t="shared" si="4"/>
        <v>0</v>
      </c>
      <c r="J47" s="395">
        <f t="shared" si="4"/>
        <v>0</v>
      </c>
      <c r="K47" s="292">
        <f t="shared" si="4"/>
        <v>0</v>
      </c>
      <c r="L47" s="301">
        <f t="shared" si="4"/>
        <v>0</v>
      </c>
      <c r="N47" s="374">
        <v>163</v>
      </c>
      <c r="O47" s="383">
        <v>0</v>
      </c>
      <c r="P47" s="384">
        <v>2</v>
      </c>
      <c r="Q47" s="384">
        <v>3</v>
      </c>
      <c r="R47" s="385">
        <v>2</v>
      </c>
      <c r="S47" s="385">
        <v>2</v>
      </c>
      <c r="T47" s="385">
        <v>0</v>
      </c>
      <c r="U47" s="385">
        <v>0</v>
      </c>
      <c r="V47" s="385">
        <v>0</v>
      </c>
      <c r="W47" s="385">
        <v>0</v>
      </c>
    </row>
    <row r="48" spans="1:23" ht="16.5" customHeight="1">
      <c r="A48" s="374">
        <v>164</v>
      </c>
      <c r="B48" s="411" t="s">
        <v>381</v>
      </c>
      <c r="C48" s="291">
        <f t="shared" si="3"/>
        <v>1</v>
      </c>
      <c r="D48" s="395">
        <f t="shared" si="4"/>
        <v>0</v>
      </c>
      <c r="E48" s="292">
        <f t="shared" si="4"/>
        <v>0</v>
      </c>
      <c r="F48" s="301">
        <f t="shared" si="4"/>
        <v>0</v>
      </c>
      <c r="G48" s="395">
        <f t="shared" si="4"/>
        <v>0</v>
      </c>
      <c r="H48" s="292">
        <f t="shared" si="4"/>
        <v>0</v>
      </c>
      <c r="I48" s="301">
        <f t="shared" si="4"/>
        <v>1</v>
      </c>
      <c r="J48" s="395">
        <f t="shared" si="4"/>
        <v>0</v>
      </c>
      <c r="K48" s="292">
        <f t="shared" si="4"/>
        <v>0</v>
      </c>
      <c r="L48" s="301">
        <f t="shared" si="4"/>
        <v>0</v>
      </c>
      <c r="N48" s="374">
        <v>164</v>
      </c>
      <c r="O48" s="383">
        <v>0</v>
      </c>
      <c r="P48" s="384">
        <v>0</v>
      </c>
      <c r="Q48" s="384">
        <v>0</v>
      </c>
      <c r="R48" s="385">
        <v>0</v>
      </c>
      <c r="S48" s="385">
        <v>0</v>
      </c>
      <c r="T48" s="385">
        <v>1</v>
      </c>
      <c r="U48" s="385">
        <v>0</v>
      </c>
      <c r="V48" s="385">
        <v>0</v>
      </c>
      <c r="W48" s="385">
        <v>0</v>
      </c>
    </row>
    <row r="49" spans="1:23" ht="16.5" customHeight="1" thickBot="1">
      <c r="A49" s="377">
        <v>165</v>
      </c>
      <c r="B49" s="412" t="s">
        <v>382</v>
      </c>
      <c r="C49" s="297">
        <f t="shared" si="3"/>
        <v>1</v>
      </c>
      <c r="D49" s="397">
        <f t="shared" si="4"/>
        <v>0</v>
      </c>
      <c r="E49" s="298">
        <f t="shared" si="4"/>
        <v>0</v>
      </c>
      <c r="F49" s="303">
        <f t="shared" si="4"/>
        <v>0</v>
      </c>
      <c r="G49" s="397">
        <f t="shared" si="4"/>
        <v>0</v>
      </c>
      <c r="H49" s="298">
        <f t="shared" si="4"/>
        <v>0</v>
      </c>
      <c r="I49" s="303">
        <f t="shared" si="4"/>
        <v>1</v>
      </c>
      <c r="J49" s="397">
        <f t="shared" si="4"/>
        <v>0</v>
      </c>
      <c r="K49" s="298">
        <f t="shared" si="4"/>
        <v>0</v>
      </c>
      <c r="L49" s="303">
        <f t="shared" si="4"/>
        <v>0</v>
      </c>
      <c r="N49" s="377">
        <v>165</v>
      </c>
      <c r="O49" s="386">
        <v>0</v>
      </c>
      <c r="P49" s="387">
        <v>0</v>
      </c>
      <c r="Q49" s="387">
        <v>0</v>
      </c>
      <c r="R49" s="388">
        <v>0</v>
      </c>
      <c r="S49" s="388">
        <v>0</v>
      </c>
      <c r="T49" s="388">
        <v>1</v>
      </c>
      <c r="U49" s="388">
        <v>0</v>
      </c>
      <c r="V49" s="388">
        <v>0</v>
      </c>
      <c r="W49" s="388">
        <v>0</v>
      </c>
    </row>
    <row r="50" spans="1:23" ht="16.5" customHeight="1">
      <c r="A50" s="379">
        <v>166</v>
      </c>
      <c r="B50" s="413" t="s">
        <v>383</v>
      </c>
      <c r="C50" s="295">
        <f t="shared" si="3"/>
        <v>0</v>
      </c>
      <c r="D50" s="396">
        <f t="shared" si="4"/>
        <v>0</v>
      </c>
      <c r="E50" s="296">
        <f t="shared" si="4"/>
        <v>0</v>
      </c>
      <c r="F50" s="300">
        <f t="shared" si="4"/>
        <v>0</v>
      </c>
      <c r="G50" s="396">
        <f t="shared" si="4"/>
        <v>0</v>
      </c>
      <c r="H50" s="296">
        <f t="shared" si="4"/>
        <v>0</v>
      </c>
      <c r="I50" s="300">
        <f t="shared" si="4"/>
        <v>0</v>
      </c>
      <c r="J50" s="396">
        <f t="shared" si="4"/>
        <v>0</v>
      </c>
      <c r="K50" s="296">
        <f t="shared" si="4"/>
        <v>0</v>
      </c>
      <c r="L50" s="300">
        <f t="shared" si="4"/>
        <v>0</v>
      </c>
      <c r="N50" s="379">
        <v>166</v>
      </c>
      <c r="O50" s="383">
        <v>0</v>
      </c>
      <c r="P50" s="384">
        <v>0</v>
      </c>
      <c r="Q50" s="384">
        <v>0</v>
      </c>
      <c r="R50" s="385">
        <v>0</v>
      </c>
      <c r="S50" s="385">
        <v>0</v>
      </c>
      <c r="T50" s="385">
        <v>0</v>
      </c>
      <c r="U50" s="385">
        <v>0</v>
      </c>
      <c r="V50" s="385">
        <v>0</v>
      </c>
      <c r="W50" s="385">
        <v>0</v>
      </c>
    </row>
    <row r="51" spans="1:23" ht="16.5" customHeight="1">
      <c r="A51" s="374">
        <v>167</v>
      </c>
      <c r="B51" s="411" t="s">
        <v>384</v>
      </c>
      <c r="C51" s="291">
        <f t="shared" si="3"/>
        <v>17</v>
      </c>
      <c r="D51" s="395">
        <f t="shared" si="4"/>
        <v>0</v>
      </c>
      <c r="E51" s="292">
        <f t="shared" si="4"/>
        <v>0</v>
      </c>
      <c r="F51" s="301">
        <f t="shared" si="4"/>
        <v>1</v>
      </c>
      <c r="G51" s="395">
        <f t="shared" si="4"/>
        <v>3</v>
      </c>
      <c r="H51" s="292">
        <f t="shared" si="4"/>
        <v>7</v>
      </c>
      <c r="I51" s="301">
        <f t="shared" si="4"/>
        <v>4</v>
      </c>
      <c r="J51" s="395">
        <f t="shared" si="4"/>
        <v>1</v>
      </c>
      <c r="K51" s="292">
        <f t="shared" si="4"/>
        <v>1</v>
      </c>
      <c r="L51" s="301">
        <f t="shared" si="4"/>
        <v>0</v>
      </c>
      <c r="N51" s="374">
        <v>167</v>
      </c>
      <c r="O51" s="383">
        <v>0</v>
      </c>
      <c r="P51" s="384">
        <v>0</v>
      </c>
      <c r="Q51" s="384">
        <v>1</v>
      </c>
      <c r="R51" s="385">
        <v>3</v>
      </c>
      <c r="S51" s="385">
        <v>7</v>
      </c>
      <c r="T51" s="385">
        <v>4</v>
      </c>
      <c r="U51" s="385">
        <v>1</v>
      </c>
      <c r="V51" s="385">
        <v>1</v>
      </c>
      <c r="W51" s="385">
        <v>0</v>
      </c>
    </row>
    <row r="52" spans="1:23" ht="16.5" customHeight="1">
      <c r="A52" s="374">
        <v>168</v>
      </c>
      <c r="B52" s="411" t="s">
        <v>385</v>
      </c>
      <c r="C52" s="291">
        <f t="shared" si="3"/>
        <v>5</v>
      </c>
      <c r="D52" s="395">
        <f t="shared" si="4"/>
        <v>0</v>
      </c>
      <c r="E52" s="292">
        <f t="shared" si="4"/>
        <v>1</v>
      </c>
      <c r="F52" s="301">
        <f t="shared" si="4"/>
        <v>1</v>
      </c>
      <c r="G52" s="395">
        <f t="shared" si="4"/>
        <v>0</v>
      </c>
      <c r="H52" s="292">
        <f t="shared" si="4"/>
        <v>2</v>
      </c>
      <c r="I52" s="301">
        <f t="shared" si="4"/>
        <v>1</v>
      </c>
      <c r="J52" s="395">
        <f t="shared" si="4"/>
        <v>0</v>
      </c>
      <c r="K52" s="292">
        <f t="shared" si="4"/>
        <v>0</v>
      </c>
      <c r="L52" s="301">
        <f t="shared" si="4"/>
        <v>0</v>
      </c>
      <c r="N52" s="374">
        <v>168</v>
      </c>
      <c r="O52" s="383">
        <v>0</v>
      </c>
      <c r="P52" s="384">
        <v>1</v>
      </c>
      <c r="Q52" s="384">
        <v>1</v>
      </c>
      <c r="R52" s="385">
        <v>0</v>
      </c>
      <c r="S52" s="385">
        <v>2</v>
      </c>
      <c r="T52" s="385">
        <v>1</v>
      </c>
      <c r="U52" s="385">
        <v>0</v>
      </c>
      <c r="V52" s="385">
        <v>0</v>
      </c>
      <c r="W52" s="385">
        <v>0</v>
      </c>
    </row>
    <row r="53" spans="1:23" ht="16.5" customHeight="1">
      <c r="A53" s="374">
        <v>169</v>
      </c>
      <c r="B53" s="411" t="s">
        <v>386</v>
      </c>
      <c r="C53" s="291">
        <f t="shared" si="3"/>
        <v>0</v>
      </c>
      <c r="D53" s="395">
        <f t="shared" si="4"/>
        <v>0</v>
      </c>
      <c r="E53" s="292">
        <f t="shared" si="4"/>
        <v>0</v>
      </c>
      <c r="F53" s="301">
        <f t="shared" si="4"/>
        <v>0</v>
      </c>
      <c r="G53" s="395">
        <f t="shared" si="4"/>
        <v>0</v>
      </c>
      <c r="H53" s="292">
        <f t="shared" si="4"/>
        <v>0</v>
      </c>
      <c r="I53" s="301">
        <f t="shared" si="4"/>
        <v>0</v>
      </c>
      <c r="J53" s="395">
        <f t="shared" si="4"/>
        <v>0</v>
      </c>
      <c r="K53" s="292">
        <f t="shared" si="4"/>
        <v>0</v>
      </c>
      <c r="L53" s="301">
        <f t="shared" si="4"/>
        <v>0</v>
      </c>
      <c r="N53" s="374">
        <v>169</v>
      </c>
      <c r="O53" s="383">
        <v>0</v>
      </c>
      <c r="P53" s="384">
        <v>0</v>
      </c>
      <c r="Q53" s="384">
        <v>0</v>
      </c>
      <c r="R53" s="385">
        <v>0</v>
      </c>
      <c r="S53" s="385">
        <v>0</v>
      </c>
      <c r="T53" s="385">
        <v>0</v>
      </c>
      <c r="U53" s="385">
        <v>0</v>
      </c>
      <c r="V53" s="385">
        <v>0</v>
      </c>
      <c r="W53" s="385">
        <v>0</v>
      </c>
    </row>
    <row r="54" spans="1:23" ht="16.5" customHeight="1" thickBot="1">
      <c r="A54" s="377">
        <v>170</v>
      </c>
      <c r="B54" s="412" t="s">
        <v>387</v>
      </c>
      <c r="C54" s="297">
        <f t="shared" si="3"/>
        <v>0</v>
      </c>
      <c r="D54" s="397">
        <f t="shared" si="4"/>
        <v>0</v>
      </c>
      <c r="E54" s="298">
        <f t="shared" si="4"/>
        <v>0</v>
      </c>
      <c r="F54" s="303">
        <f t="shared" si="4"/>
        <v>0</v>
      </c>
      <c r="G54" s="397">
        <f t="shared" si="4"/>
        <v>0</v>
      </c>
      <c r="H54" s="298">
        <f t="shared" si="4"/>
        <v>0</v>
      </c>
      <c r="I54" s="303">
        <f t="shared" si="4"/>
        <v>0</v>
      </c>
      <c r="J54" s="397">
        <f t="shared" si="4"/>
        <v>0</v>
      </c>
      <c r="K54" s="298">
        <f t="shared" si="4"/>
        <v>0</v>
      </c>
      <c r="L54" s="303">
        <f t="shared" si="4"/>
        <v>0</v>
      </c>
      <c r="N54" s="377">
        <v>170</v>
      </c>
      <c r="O54" s="386">
        <v>0</v>
      </c>
      <c r="P54" s="387">
        <v>0</v>
      </c>
      <c r="Q54" s="387">
        <v>0</v>
      </c>
      <c r="R54" s="388">
        <v>0</v>
      </c>
      <c r="S54" s="388">
        <v>0</v>
      </c>
      <c r="T54" s="388">
        <v>0</v>
      </c>
      <c r="U54" s="388">
        <v>0</v>
      </c>
      <c r="V54" s="388">
        <v>0</v>
      </c>
      <c r="W54" s="388">
        <v>0</v>
      </c>
    </row>
    <row r="55" spans="1:23" ht="16.5" customHeight="1">
      <c r="A55" s="379">
        <v>171</v>
      </c>
      <c r="B55" s="413" t="s">
        <v>388</v>
      </c>
      <c r="C55" s="295">
        <f t="shared" si="3"/>
        <v>15</v>
      </c>
      <c r="D55" s="396">
        <f t="shared" si="4"/>
        <v>0</v>
      </c>
      <c r="E55" s="296">
        <f t="shared" si="4"/>
        <v>0</v>
      </c>
      <c r="F55" s="300">
        <f t="shared" si="4"/>
        <v>4</v>
      </c>
      <c r="G55" s="396">
        <f t="shared" si="4"/>
        <v>2</v>
      </c>
      <c r="H55" s="296">
        <f t="shared" si="4"/>
        <v>6</v>
      </c>
      <c r="I55" s="300">
        <f t="shared" si="4"/>
        <v>0</v>
      </c>
      <c r="J55" s="396">
        <f t="shared" si="4"/>
        <v>3</v>
      </c>
      <c r="K55" s="296">
        <f t="shared" si="4"/>
        <v>0</v>
      </c>
      <c r="L55" s="300">
        <f t="shared" si="4"/>
        <v>0</v>
      </c>
      <c r="N55" s="379">
        <v>171</v>
      </c>
      <c r="O55" s="383">
        <v>0</v>
      </c>
      <c r="P55" s="384">
        <v>0</v>
      </c>
      <c r="Q55" s="384">
        <v>4</v>
      </c>
      <c r="R55" s="385">
        <v>2</v>
      </c>
      <c r="S55" s="385">
        <v>6</v>
      </c>
      <c r="T55" s="385">
        <v>0</v>
      </c>
      <c r="U55" s="385">
        <v>3</v>
      </c>
      <c r="V55" s="385">
        <v>0</v>
      </c>
      <c r="W55" s="385">
        <v>0</v>
      </c>
    </row>
    <row r="56" spans="1:23" ht="16.5" customHeight="1">
      <c r="A56" s="374">
        <v>172</v>
      </c>
      <c r="B56" s="411" t="s">
        <v>389</v>
      </c>
      <c r="C56" s="291">
        <f t="shared" si="3"/>
        <v>2</v>
      </c>
      <c r="D56" s="395">
        <f t="shared" si="4"/>
        <v>0</v>
      </c>
      <c r="E56" s="292">
        <f t="shared" si="4"/>
        <v>0</v>
      </c>
      <c r="F56" s="301">
        <f t="shared" si="4"/>
        <v>0</v>
      </c>
      <c r="G56" s="395">
        <f t="shared" si="4"/>
        <v>1</v>
      </c>
      <c r="H56" s="292">
        <f t="shared" si="4"/>
        <v>0</v>
      </c>
      <c r="I56" s="301">
        <f t="shared" si="4"/>
        <v>1</v>
      </c>
      <c r="J56" s="395">
        <f t="shared" si="4"/>
        <v>0</v>
      </c>
      <c r="K56" s="292">
        <f t="shared" si="4"/>
        <v>0</v>
      </c>
      <c r="L56" s="301">
        <f t="shared" si="4"/>
        <v>0</v>
      </c>
      <c r="N56" s="374">
        <v>172</v>
      </c>
      <c r="O56" s="383">
        <v>0</v>
      </c>
      <c r="P56" s="384">
        <v>0</v>
      </c>
      <c r="Q56" s="384">
        <v>0</v>
      </c>
      <c r="R56" s="385">
        <v>1</v>
      </c>
      <c r="S56" s="385">
        <v>0</v>
      </c>
      <c r="T56" s="385">
        <v>1</v>
      </c>
      <c r="U56" s="385">
        <v>0</v>
      </c>
      <c r="V56" s="385">
        <v>0</v>
      </c>
      <c r="W56" s="385">
        <v>0</v>
      </c>
    </row>
    <row r="57" spans="1:23" ht="16.5" customHeight="1">
      <c r="A57" s="374">
        <v>173</v>
      </c>
      <c r="B57" s="411" t="s">
        <v>390</v>
      </c>
      <c r="C57" s="291">
        <f t="shared" si="3"/>
        <v>0</v>
      </c>
      <c r="D57" s="395">
        <f t="shared" si="4"/>
        <v>0</v>
      </c>
      <c r="E57" s="292">
        <f t="shared" si="4"/>
        <v>0</v>
      </c>
      <c r="F57" s="301">
        <f t="shared" si="4"/>
        <v>0</v>
      </c>
      <c r="G57" s="395">
        <f t="shared" si="4"/>
        <v>0</v>
      </c>
      <c r="H57" s="292">
        <f t="shared" si="4"/>
        <v>0</v>
      </c>
      <c r="I57" s="301">
        <f t="shared" si="4"/>
        <v>0</v>
      </c>
      <c r="J57" s="395">
        <f t="shared" si="4"/>
        <v>0</v>
      </c>
      <c r="K57" s="292">
        <f t="shared" si="4"/>
        <v>0</v>
      </c>
      <c r="L57" s="301">
        <f t="shared" si="4"/>
        <v>0</v>
      </c>
      <c r="N57" s="374">
        <v>173</v>
      </c>
      <c r="O57" s="383">
        <v>0</v>
      </c>
      <c r="P57" s="384">
        <v>0</v>
      </c>
      <c r="Q57" s="384">
        <v>0</v>
      </c>
      <c r="R57" s="385">
        <v>0</v>
      </c>
      <c r="S57" s="385">
        <v>0</v>
      </c>
      <c r="T57" s="385">
        <v>0</v>
      </c>
      <c r="U57" s="385">
        <v>0</v>
      </c>
      <c r="V57" s="385">
        <v>0</v>
      </c>
      <c r="W57" s="385">
        <v>0</v>
      </c>
    </row>
    <row r="58" spans="1:23" ht="16.5" customHeight="1">
      <c r="A58" s="374">
        <v>174</v>
      </c>
      <c r="B58" s="411" t="s">
        <v>391</v>
      </c>
      <c r="C58" s="291">
        <f t="shared" si="3"/>
        <v>0</v>
      </c>
      <c r="D58" s="395">
        <f t="shared" si="4"/>
        <v>0</v>
      </c>
      <c r="E58" s="292">
        <f t="shared" si="4"/>
        <v>0</v>
      </c>
      <c r="F58" s="301">
        <f t="shared" si="4"/>
        <v>0</v>
      </c>
      <c r="G58" s="395">
        <f t="shared" si="4"/>
        <v>0</v>
      </c>
      <c r="H58" s="292">
        <f t="shared" si="4"/>
        <v>0</v>
      </c>
      <c r="I58" s="301">
        <f t="shared" si="4"/>
        <v>0</v>
      </c>
      <c r="J58" s="395">
        <f t="shared" si="4"/>
        <v>0</v>
      </c>
      <c r="K58" s="292">
        <f t="shared" si="4"/>
        <v>0</v>
      </c>
      <c r="L58" s="301">
        <f t="shared" si="4"/>
        <v>0</v>
      </c>
      <c r="N58" s="374">
        <v>174</v>
      </c>
      <c r="O58" s="383">
        <v>0</v>
      </c>
      <c r="P58" s="384">
        <v>0</v>
      </c>
      <c r="Q58" s="384">
        <v>0</v>
      </c>
      <c r="R58" s="385">
        <v>0</v>
      </c>
      <c r="S58" s="385">
        <v>0</v>
      </c>
      <c r="T58" s="385">
        <v>0</v>
      </c>
      <c r="U58" s="385">
        <v>0</v>
      </c>
      <c r="V58" s="385">
        <v>0</v>
      </c>
      <c r="W58" s="385">
        <v>0</v>
      </c>
    </row>
    <row r="59" spans="1:23" ht="16.5" customHeight="1" thickBot="1">
      <c r="A59" s="377">
        <v>175</v>
      </c>
      <c r="B59" s="412" t="s">
        <v>392</v>
      </c>
      <c r="C59" s="297">
        <f t="shared" si="3"/>
        <v>0</v>
      </c>
      <c r="D59" s="397">
        <f t="shared" si="4"/>
        <v>0</v>
      </c>
      <c r="E59" s="298">
        <f t="shared" si="4"/>
        <v>0</v>
      </c>
      <c r="F59" s="303">
        <f t="shared" si="4"/>
        <v>0</v>
      </c>
      <c r="G59" s="397">
        <f t="shared" si="4"/>
        <v>0</v>
      </c>
      <c r="H59" s="298">
        <f t="shared" si="4"/>
        <v>0</v>
      </c>
      <c r="I59" s="303">
        <f t="shared" si="4"/>
        <v>0</v>
      </c>
      <c r="J59" s="397">
        <f t="shared" si="4"/>
        <v>0</v>
      </c>
      <c r="K59" s="298">
        <f t="shared" si="4"/>
        <v>0</v>
      </c>
      <c r="L59" s="303">
        <f t="shared" si="4"/>
        <v>0</v>
      </c>
      <c r="N59" s="377">
        <v>175</v>
      </c>
      <c r="O59" s="386">
        <v>0</v>
      </c>
      <c r="P59" s="387">
        <v>0</v>
      </c>
      <c r="Q59" s="387">
        <v>0</v>
      </c>
      <c r="R59" s="388">
        <v>0</v>
      </c>
      <c r="S59" s="388">
        <v>0</v>
      </c>
      <c r="T59" s="388">
        <v>0</v>
      </c>
      <c r="U59" s="388">
        <v>0</v>
      </c>
      <c r="V59" s="388">
        <v>0</v>
      </c>
      <c r="W59" s="388">
        <v>0</v>
      </c>
    </row>
    <row r="60" spans="1:23" ht="16.5" customHeight="1">
      <c r="A60" s="379">
        <v>176</v>
      </c>
      <c r="B60" s="413" t="s">
        <v>393</v>
      </c>
      <c r="C60" s="295">
        <f t="shared" si="3"/>
        <v>0</v>
      </c>
      <c r="D60" s="396">
        <f t="shared" si="4"/>
        <v>0</v>
      </c>
      <c r="E60" s="296">
        <f t="shared" si="4"/>
        <v>0</v>
      </c>
      <c r="F60" s="300">
        <f t="shared" si="4"/>
        <v>0</v>
      </c>
      <c r="G60" s="396">
        <f t="shared" si="4"/>
        <v>0</v>
      </c>
      <c r="H60" s="296">
        <f t="shared" si="4"/>
        <v>0</v>
      </c>
      <c r="I60" s="300">
        <f t="shared" si="4"/>
        <v>0</v>
      </c>
      <c r="J60" s="396">
        <f t="shared" si="4"/>
        <v>0</v>
      </c>
      <c r="K60" s="296">
        <f t="shared" si="4"/>
        <v>0</v>
      </c>
      <c r="L60" s="300">
        <f t="shared" si="4"/>
        <v>0</v>
      </c>
      <c r="N60" s="379">
        <v>176</v>
      </c>
      <c r="O60" s="383">
        <v>0</v>
      </c>
      <c r="P60" s="384">
        <v>0</v>
      </c>
      <c r="Q60" s="384">
        <v>0</v>
      </c>
      <c r="R60" s="385">
        <v>0</v>
      </c>
      <c r="S60" s="385">
        <v>0</v>
      </c>
      <c r="T60" s="385">
        <v>0</v>
      </c>
      <c r="U60" s="385">
        <v>0</v>
      </c>
      <c r="V60" s="385">
        <v>0</v>
      </c>
      <c r="W60" s="385">
        <v>0</v>
      </c>
    </row>
    <row r="61" spans="1:23" ht="16.5" customHeight="1">
      <c r="A61" s="374">
        <v>177</v>
      </c>
      <c r="B61" s="411" t="s">
        <v>669</v>
      </c>
      <c r="C61" s="291">
        <f t="shared" si="3"/>
        <v>0</v>
      </c>
      <c r="D61" s="395">
        <f t="shared" si="4"/>
        <v>0</v>
      </c>
      <c r="E61" s="292">
        <f t="shared" si="4"/>
        <v>0</v>
      </c>
      <c r="F61" s="301">
        <f t="shared" si="4"/>
        <v>0</v>
      </c>
      <c r="G61" s="395">
        <f t="shared" si="4"/>
        <v>0</v>
      </c>
      <c r="H61" s="292">
        <f t="shared" si="4"/>
        <v>0</v>
      </c>
      <c r="I61" s="301">
        <f t="shared" si="4"/>
        <v>0</v>
      </c>
      <c r="J61" s="395">
        <f t="shared" si="4"/>
        <v>0</v>
      </c>
      <c r="K61" s="292">
        <f t="shared" si="4"/>
        <v>0</v>
      </c>
      <c r="L61" s="301">
        <f t="shared" si="4"/>
        <v>0</v>
      </c>
      <c r="N61" s="374">
        <v>177</v>
      </c>
      <c r="O61" s="383">
        <v>0</v>
      </c>
      <c r="P61" s="384">
        <v>0</v>
      </c>
      <c r="Q61" s="384">
        <v>0</v>
      </c>
      <c r="R61" s="385">
        <v>0</v>
      </c>
      <c r="S61" s="385">
        <v>0</v>
      </c>
      <c r="T61" s="385">
        <v>0</v>
      </c>
      <c r="U61" s="385">
        <v>0</v>
      </c>
      <c r="V61" s="385">
        <v>0</v>
      </c>
      <c r="W61" s="385">
        <v>0</v>
      </c>
    </row>
    <row r="62" spans="1:23" ht="16.5" customHeight="1">
      <c r="A62" s="374">
        <v>178</v>
      </c>
      <c r="B62" s="411" t="s">
        <v>394</v>
      </c>
      <c r="C62" s="291">
        <f t="shared" si="3"/>
        <v>0</v>
      </c>
      <c r="D62" s="395">
        <f t="shared" si="4"/>
        <v>0</v>
      </c>
      <c r="E62" s="292">
        <f t="shared" si="4"/>
        <v>0</v>
      </c>
      <c r="F62" s="301">
        <f t="shared" si="4"/>
        <v>0</v>
      </c>
      <c r="G62" s="395">
        <f t="shared" ref="G62:L64" si="5">+R62</f>
        <v>0</v>
      </c>
      <c r="H62" s="292">
        <f t="shared" si="5"/>
        <v>0</v>
      </c>
      <c r="I62" s="301">
        <f t="shared" si="5"/>
        <v>0</v>
      </c>
      <c r="J62" s="395">
        <f t="shared" si="5"/>
        <v>0</v>
      </c>
      <c r="K62" s="292">
        <f t="shared" si="5"/>
        <v>0</v>
      </c>
      <c r="L62" s="301">
        <f t="shared" si="5"/>
        <v>0</v>
      </c>
      <c r="N62" s="374">
        <v>178</v>
      </c>
      <c r="O62" s="383">
        <v>0</v>
      </c>
      <c r="P62" s="384">
        <v>0</v>
      </c>
      <c r="Q62" s="384">
        <v>0</v>
      </c>
      <c r="R62" s="385">
        <v>0</v>
      </c>
      <c r="S62" s="385">
        <v>0</v>
      </c>
      <c r="T62" s="385">
        <v>0</v>
      </c>
      <c r="U62" s="385">
        <v>0</v>
      </c>
      <c r="V62" s="385">
        <v>0</v>
      </c>
      <c r="W62" s="385">
        <v>0</v>
      </c>
    </row>
    <row r="63" spans="1:23" ht="16.5" customHeight="1">
      <c r="A63" s="374">
        <v>179</v>
      </c>
      <c r="B63" s="411" t="s">
        <v>395</v>
      </c>
      <c r="C63" s="291">
        <f>SUM(D63:L63)</f>
        <v>2</v>
      </c>
      <c r="D63" s="395">
        <f t="shared" ref="D63:F64" si="6">+O63</f>
        <v>0</v>
      </c>
      <c r="E63" s="292">
        <f t="shared" si="6"/>
        <v>1</v>
      </c>
      <c r="F63" s="301">
        <f t="shared" si="6"/>
        <v>1</v>
      </c>
      <c r="G63" s="395">
        <f t="shared" si="5"/>
        <v>0</v>
      </c>
      <c r="H63" s="292">
        <f t="shared" si="5"/>
        <v>0</v>
      </c>
      <c r="I63" s="301">
        <f t="shared" si="5"/>
        <v>0</v>
      </c>
      <c r="J63" s="395">
        <f t="shared" si="5"/>
        <v>0</v>
      </c>
      <c r="K63" s="292">
        <f t="shared" si="5"/>
        <v>0</v>
      </c>
      <c r="L63" s="301">
        <f t="shared" si="5"/>
        <v>0</v>
      </c>
      <c r="N63" s="374">
        <v>179</v>
      </c>
      <c r="O63" s="383">
        <v>0</v>
      </c>
      <c r="P63" s="384">
        <v>1</v>
      </c>
      <c r="Q63" s="384">
        <v>1</v>
      </c>
      <c r="R63" s="385">
        <v>0</v>
      </c>
      <c r="S63" s="385">
        <v>0</v>
      </c>
      <c r="T63" s="385">
        <v>0</v>
      </c>
      <c r="U63" s="385">
        <v>0</v>
      </c>
      <c r="V63" s="385">
        <v>0</v>
      </c>
      <c r="W63" s="385">
        <v>0</v>
      </c>
    </row>
    <row r="64" spans="1:23" ht="16.5" customHeight="1" thickBot="1">
      <c r="A64" s="377">
        <v>180</v>
      </c>
      <c r="B64" s="412" t="s">
        <v>396</v>
      </c>
      <c r="C64" s="297">
        <f t="shared" si="3"/>
        <v>0</v>
      </c>
      <c r="D64" s="397">
        <f t="shared" si="6"/>
        <v>0</v>
      </c>
      <c r="E64" s="298">
        <f t="shared" si="6"/>
        <v>0</v>
      </c>
      <c r="F64" s="303">
        <f t="shared" si="6"/>
        <v>0</v>
      </c>
      <c r="G64" s="397">
        <f t="shared" si="5"/>
        <v>0</v>
      </c>
      <c r="H64" s="298">
        <f t="shared" si="5"/>
        <v>0</v>
      </c>
      <c r="I64" s="303">
        <f t="shared" si="5"/>
        <v>0</v>
      </c>
      <c r="J64" s="397">
        <f t="shared" si="5"/>
        <v>0</v>
      </c>
      <c r="K64" s="298">
        <f t="shared" si="5"/>
        <v>0</v>
      </c>
      <c r="L64" s="303">
        <f t="shared" si="5"/>
        <v>0</v>
      </c>
      <c r="N64" s="377">
        <v>180</v>
      </c>
      <c r="O64" s="386">
        <v>0</v>
      </c>
      <c r="P64" s="387">
        <v>0</v>
      </c>
      <c r="Q64" s="387">
        <v>0</v>
      </c>
      <c r="R64" s="388">
        <v>0</v>
      </c>
      <c r="S64" s="388">
        <v>0</v>
      </c>
      <c r="T64" s="388">
        <v>0</v>
      </c>
      <c r="U64" s="388">
        <v>0</v>
      </c>
      <c r="V64" s="388">
        <v>0</v>
      </c>
      <c r="W64" s="388">
        <v>0</v>
      </c>
    </row>
  </sheetData>
  <mergeCells count="3">
    <mergeCell ref="A2:L2"/>
    <mergeCell ref="O3:W3"/>
    <mergeCell ref="A4:B4"/>
  </mergeCells>
  <phoneticPr fontId="4"/>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64"/>
  <sheetViews>
    <sheetView view="pageBreakPreview" topLeftCell="A14" zoomScaleNormal="100" workbookViewId="0">
      <selection activeCell="N1" sqref="N1:AB1048576"/>
    </sheetView>
  </sheetViews>
  <sheetFormatPr defaultColWidth="3" defaultRowHeight="19"/>
  <cols>
    <col min="1" max="1" width="3.1796875" style="260" bestFit="1" customWidth="1"/>
    <col min="2" max="2" width="34.1796875" style="14" customWidth="1"/>
    <col min="3" max="3" width="8.6328125" style="14" customWidth="1"/>
    <col min="4" max="12" width="8.6328125" style="17" customWidth="1"/>
    <col min="13" max="13" width="7" style="17" customWidth="1"/>
    <col min="14" max="16384" width="3" style="17"/>
  </cols>
  <sheetData>
    <row r="1" spans="1:13" s="91" customFormat="1" ht="21.75" customHeight="1">
      <c r="A1" s="76" t="s">
        <v>535</v>
      </c>
      <c r="C1" s="40"/>
    </row>
    <row r="2" spans="1:13" s="20" customFormat="1" ht="40" customHeight="1">
      <c r="A2" s="734" t="s">
        <v>581</v>
      </c>
      <c r="B2" s="734"/>
      <c r="C2" s="734"/>
      <c r="D2" s="734"/>
      <c r="E2" s="734"/>
      <c r="F2" s="734"/>
      <c r="G2" s="734"/>
      <c r="H2" s="734"/>
      <c r="I2" s="734"/>
      <c r="J2" s="734"/>
      <c r="K2" s="734"/>
      <c r="L2" s="734"/>
    </row>
    <row r="3" spans="1:13" s="20" customFormat="1" ht="21.75" customHeight="1">
      <c r="A3" s="109" t="s">
        <v>182</v>
      </c>
      <c r="C3" s="37"/>
      <c r="D3" s="37"/>
      <c r="E3" s="37"/>
      <c r="F3" s="37"/>
      <c r="G3" s="37"/>
      <c r="H3" s="37"/>
      <c r="I3" s="37"/>
      <c r="J3" s="37"/>
      <c r="K3" s="37"/>
      <c r="L3" s="63" t="s">
        <v>771</v>
      </c>
      <c r="M3" s="46"/>
    </row>
    <row r="4" spans="1:13" s="18" customFormat="1" ht="38.25" customHeight="1">
      <c r="A4" s="738"/>
      <c r="B4" s="739"/>
      <c r="C4" s="38" t="s">
        <v>63</v>
      </c>
      <c r="D4" s="38" t="s">
        <v>227</v>
      </c>
      <c r="E4" s="38" t="s">
        <v>226</v>
      </c>
      <c r="F4" s="38" t="s">
        <v>228</v>
      </c>
      <c r="G4" s="38" t="s">
        <v>229</v>
      </c>
      <c r="H4" s="305" t="s">
        <v>230</v>
      </c>
      <c r="I4" s="38" t="s">
        <v>231</v>
      </c>
      <c r="J4" s="305" t="s">
        <v>232</v>
      </c>
      <c r="K4" s="305" t="s">
        <v>233</v>
      </c>
      <c r="L4" s="38" t="s">
        <v>234</v>
      </c>
    </row>
    <row r="5" spans="1:13" ht="16.5" customHeight="1">
      <c r="A5" s="379">
        <v>181</v>
      </c>
      <c r="B5" s="413" t="s">
        <v>397</v>
      </c>
      <c r="C5" s="295">
        <v>0</v>
      </c>
      <c r="D5" s="396">
        <v>0</v>
      </c>
      <c r="E5" s="296">
        <v>0</v>
      </c>
      <c r="F5" s="300">
        <v>0</v>
      </c>
      <c r="G5" s="396">
        <v>0</v>
      </c>
      <c r="H5" s="296">
        <v>0</v>
      </c>
      <c r="I5" s="300">
        <v>0</v>
      </c>
      <c r="J5" s="396">
        <v>0</v>
      </c>
      <c r="K5" s="296">
        <v>0</v>
      </c>
      <c r="L5" s="300">
        <v>0</v>
      </c>
    </row>
    <row r="6" spans="1:13" ht="16.5" customHeight="1">
      <c r="A6" s="374">
        <v>182</v>
      </c>
      <c r="B6" s="411" t="s">
        <v>398</v>
      </c>
      <c r="C6" s="291">
        <v>0</v>
      </c>
      <c r="D6" s="395">
        <v>0</v>
      </c>
      <c r="E6" s="292">
        <v>0</v>
      </c>
      <c r="F6" s="301">
        <v>0</v>
      </c>
      <c r="G6" s="395">
        <v>0</v>
      </c>
      <c r="H6" s="292">
        <v>0</v>
      </c>
      <c r="I6" s="301">
        <v>0</v>
      </c>
      <c r="J6" s="395">
        <v>0</v>
      </c>
      <c r="K6" s="292">
        <v>0</v>
      </c>
      <c r="L6" s="301">
        <v>0</v>
      </c>
    </row>
    <row r="7" spans="1:13" ht="16.5" customHeight="1">
      <c r="A7" s="374">
        <v>183</v>
      </c>
      <c r="B7" s="411" t="s">
        <v>399</v>
      </c>
      <c r="C7" s="291">
        <v>0</v>
      </c>
      <c r="D7" s="395">
        <v>0</v>
      </c>
      <c r="E7" s="292">
        <v>0</v>
      </c>
      <c r="F7" s="301">
        <v>0</v>
      </c>
      <c r="G7" s="395">
        <v>0</v>
      </c>
      <c r="H7" s="292">
        <v>0</v>
      </c>
      <c r="I7" s="301">
        <v>0</v>
      </c>
      <c r="J7" s="395">
        <v>0</v>
      </c>
      <c r="K7" s="292">
        <v>0</v>
      </c>
      <c r="L7" s="301">
        <v>0</v>
      </c>
    </row>
    <row r="8" spans="1:13" ht="16.5" customHeight="1">
      <c r="A8" s="374">
        <v>184</v>
      </c>
      <c r="B8" s="411" t="s">
        <v>400</v>
      </c>
      <c r="C8" s="291">
        <v>0</v>
      </c>
      <c r="D8" s="395">
        <v>0</v>
      </c>
      <c r="E8" s="292">
        <v>0</v>
      </c>
      <c r="F8" s="301">
        <v>0</v>
      </c>
      <c r="G8" s="395">
        <v>0</v>
      </c>
      <c r="H8" s="292">
        <v>0</v>
      </c>
      <c r="I8" s="301">
        <v>0</v>
      </c>
      <c r="J8" s="395">
        <v>0</v>
      </c>
      <c r="K8" s="292">
        <v>0</v>
      </c>
      <c r="L8" s="301">
        <v>0</v>
      </c>
    </row>
    <row r="9" spans="1:13" ht="16.5" customHeight="1">
      <c r="A9" s="377">
        <v>185</v>
      </c>
      <c r="B9" s="412" t="s">
        <v>401</v>
      </c>
      <c r="C9" s="297">
        <v>0</v>
      </c>
      <c r="D9" s="397">
        <v>0</v>
      </c>
      <c r="E9" s="298">
        <v>0</v>
      </c>
      <c r="F9" s="303">
        <v>0</v>
      </c>
      <c r="G9" s="397">
        <v>0</v>
      </c>
      <c r="H9" s="298">
        <v>0</v>
      </c>
      <c r="I9" s="303">
        <v>0</v>
      </c>
      <c r="J9" s="397">
        <v>0</v>
      </c>
      <c r="K9" s="298">
        <v>0</v>
      </c>
      <c r="L9" s="303">
        <v>0</v>
      </c>
    </row>
    <row r="10" spans="1:13" ht="16.5" customHeight="1">
      <c r="A10" s="379">
        <v>186</v>
      </c>
      <c r="B10" s="413" t="s">
        <v>402</v>
      </c>
      <c r="C10" s="295">
        <v>0</v>
      </c>
      <c r="D10" s="396">
        <v>0</v>
      </c>
      <c r="E10" s="296">
        <v>0</v>
      </c>
      <c r="F10" s="300">
        <v>0</v>
      </c>
      <c r="G10" s="396">
        <v>0</v>
      </c>
      <c r="H10" s="296">
        <v>0</v>
      </c>
      <c r="I10" s="300">
        <v>0</v>
      </c>
      <c r="J10" s="396">
        <v>0</v>
      </c>
      <c r="K10" s="296">
        <v>0</v>
      </c>
      <c r="L10" s="300">
        <v>0</v>
      </c>
    </row>
    <row r="11" spans="1:13" ht="16.5" customHeight="1">
      <c r="A11" s="374">
        <v>187</v>
      </c>
      <c r="B11" s="411" t="s">
        <v>403</v>
      </c>
      <c r="C11" s="291">
        <v>0</v>
      </c>
      <c r="D11" s="395">
        <v>0</v>
      </c>
      <c r="E11" s="292">
        <v>0</v>
      </c>
      <c r="F11" s="301">
        <v>0</v>
      </c>
      <c r="G11" s="395">
        <v>0</v>
      </c>
      <c r="H11" s="292">
        <v>0</v>
      </c>
      <c r="I11" s="301">
        <v>0</v>
      </c>
      <c r="J11" s="395">
        <v>0</v>
      </c>
      <c r="K11" s="292">
        <v>0</v>
      </c>
      <c r="L11" s="301">
        <v>0</v>
      </c>
    </row>
    <row r="12" spans="1:13" ht="16.5" customHeight="1">
      <c r="A12" s="374">
        <v>188</v>
      </c>
      <c r="B12" s="411" t="s">
        <v>404</v>
      </c>
      <c r="C12" s="291">
        <v>7</v>
      </c>
      <c r="D12" s="395">
        <v>0</v>
      </c>
      <c r="E12" s="292">
        <v>0</v>
      </c>
      <c r="F12" s="301">
        <v>3</v>
      </c>
      <c r="G12" s="395">
        <v>3</v>
      </c>
      <c r="H12" s="292">
        <v>0</v>
      </c>
      <c r="I12" s="301">
        <v>0</v>
      </c>
      <c r="J12" s="395">
        <v>0</v>
      </c>
      <c r="K12" s="292">
        <v>0</v>
      </c>
      <c r="L12" s="301">
        <v>1</v>
      </c>
    </row>
    <row r="13" spans="1:13" ht="16.5" customHeight="1">
      <c r="A13" s="374">
        <v>189</v>
      </c>
      <c r="B13" s="411" t="s">
        <v>405</v>
      </c>
      <c r="C13" s="291">
        <v>6</v>
      </c>
      <c r="D13" s="395">
        <v>0</v>
      </c>
      <c r="E13" s="292">
        <v>0</v>
      </c>
      <c r="F13" s="301">
        <v>4</v>
      </c>
      <c r="G13" s="395">
        <v>1</v>
      </c>
      <c r="H13" s="292">
        <v>1</v>
      </c>
      <c r="I13" s="301">
        <v>0</v>
      </c>
      <c r="J13" s="395">
        <v>0</v>
      </c>
      <c r="K13" s="292">
        <v>0</v>
      </c>
      <c r="L13" s="301">
        <v>0</v>
      </c>
    </row>
    <row r="14" spans="1:13" ht="16.5" customHeight="1">
      <c r="A14" s="377">
        <v>190</v>
      </c>
      <c r="B14" s="412" t="s">
        <v>406</v>
      </c>
      <c r="C14" s="297">
        <v>0</v>
      </c>
      <c r="D14" s="397">
        <v>0</v>
      </c>
      <c r="E14" s="298">
        <v>0</v>
      </c>
      <c r="F14" s="303">
        <v>0</v>
      </c>
      <c r="G14" s="397">
        <v>0</v>
      </c>
      <c r="H14" s="298">
        <v>0</v>
      </c>
      <c r="I14" s="303">
        <v>0</v>
      </c>
      <c r="J14" s="397">
        <v>0</v>
      </c>
      <c r="K14" s="298">
        <v>0</v>
      </c>
      <c r="L14" s="303">
        <v>0</v>
      </c>
    </row>
    <row r="15" spans="1:13" ht="16.5" customHeight="1">
      <c r="A15" s="379">
        <v>191</v>
      </c>
      <c r="B15" s="413" t="s">
        <v>407</v>
      </c>
      <c r="C15" s="295">
        <v>0</v>
      </c>
      <c r="D15" s="396">
        <v>0</v>
      </c>
      <c r="E15" s="296">
        <v>0</v>
      </c>
      <c r="F15" s="300">
        <v>0</v>
      </c>
      <c r="G15" s="396">
        <v>0</v>
      </c>
      <c r="H15" s="296">
        <v>0</v>
      </c>
      <c r="I15" s="300">
        <v>0</v>
      </c>
      <c r="J15" s="396">
        <v>0</v>
      </c>
      <c r="K15" s="296">
        <v>0</v>
      </c>
      <c r="L15" s="300">
        <v>0</v>
      </c>
    </row>
    <row r="16" spans="1:13" ht="16.5" customHeight="1">
      <c r="A16" s="374">
        <v>192</v>
      </c>
      <c r="B16" s="411" t="s">
        <v>408</v>
      </c>
      <c r="C16" s="291">
        <v>0</v>
      </c>
      <c r="D16" s="395">
        <v>0</v>
      </c>
      <c r="E16" s="292">
        <v>0</v>
      </c>
      <c r="F16" s="301">
        <v>0</v>
      </c>
      <c r="G16" s="395">
        <v>0</v>
      </c>
      <c r="H16" s="292">
        <v>0</v>
      </c>
      <c r="I16" s="301">
        <v>0</v>
      </c>
      <c r="J16" s="395">
        <v>0</v>
      </c>
      <c r="K16" s="292">
        <v>0</v>
      </c>
      <c r="L16" s="301">
        <v>0</v>
      </c>
    </row>
    <row r="17" spans="1:12" ht="16.5" customHeight="1">
      <c r="A17" s="374">
        <v>193</v>
      </c>
      <c r="B17" s="411" t="s">
        <v>409</v>
      </c>
      <c r="C17" s="291">
        <v>2</v>
      </c>
      <c r="D17" s="395">
        <v>0</v>
      </c>
      <c r="E17" s="292">
        <v>1</v>
      </c>
      <c r="F17" s="301">
        <v>0</v>
      </c>
      <c r="G17" s="395">
        <v>1</v>
      </c>
      <c r="H17" s="292">
        <v>0</v>
      </c>
      <c r="I17" s="301">
        <v>0</v>
      </c>
      <c r="J17" s="395">
        <v>0</v>
      </c>
      <c r="K17" s="292">
        <v>0</v>
      </c>
      <c r="L17" s="301">
        <v>0</v>
      </c>
    </row>
    <row r="18" spans="1:12" ht="16.5" customHeight="1">
      <c r="A18" s="374">
        <v>194</v>
      </c>
      <c r="B18" s="411" t="s">
        <v>410</v>
      </c>
      <c r="C18" s="291">
        <v>1</v>
      </c>
      <c r="D18" s="395">
        <v>0</v>
      </c>
      <c r="E18" s="292">
        <v>0</v>
      </c>
      <c r="F18" s="301">
        <v>1</v>
      </c>
      <c r="G18" s="395">
        <v>0</v>
      </c>
      <c r="H18" s="292">
        <v>0</v>
      </c>
      <c r="I18" s="301">
        <v>0</v>
      </c>
      <c r="J18" s="395">
        <v>0</v>
      </c>
      <c r="K18" s="292">
        <v>0</v>
      </c>
      <c r="L18" s="301">
        <v>0</v>
      </c>
    </row>
    <row r="19" spans="1:12" ht="16.5" customHeight="1">
      <c r="A19" s="377">
        <v>195</v>
      </c>
      <c r="B19" s="412" t="s">
        <v>411</v>
      </c>
      <c r="C19" s="297">
        <v>1</v>
      </c>
      <c r="D19" s="397">
        <v>0</v>
      </c>
      <c r="E19" s="298">
        <v>0</v>
      </c>
      <c r="F19" s="303">
        <v>1</v>
      </c>
      <c r="G19" s="397">
        <v>0</v>
      </c>
      <c r="H19" s="298">
        <v>0</v>
      </c>
      <c r="I19" s="303">
        <v>0</v>
      </c>
      <c r="J19" s="397">
        <v>0</v>
      </c>
      <c r="K19" s="298">
        <v>0</v>
      </c>
      <c r="L19" s="303">
        <v>0</v>
      </c>
    </row>
    <row r="20" spans="1:12" ht="16.5" customHeight="1">
      <c r="A20" s="379">
        <v>196</v>
      </c>
      <c r="B20" s="413" t="s">
        <v>412</v>
      </c>
      <c r="C20" s="295">
        <v>0</v>
      </c>
      <c r="D20" s="396">
        <v>0</v>
      </c>
      <c r="E20" s="296">
        <v>0</v>
      </c>
      <c r="F20" s="300">
        <v>0</v>
      </c>
      <c r="G20" s="396">
        <v>0</v>
      </c>
      <c r="H20" s="296">
        <v>0</v>
      </c>
      <c r="I20" s="300">
        <v>0</v>
      </c>
      <c r="J20" s="396">
        <v>0</v>
      </c>
      <c r="K20" s="296">
        <v>0</v>
      </c>
      <c r="L20" s="300">
        <v>0</v>
      </c>
    </row>
    <row r="21" spans="1:12" ht="16.5" customHeight="1">
      <c r="A21" s="374">
        <v>197</v>
      </c>
      <c r="B21" s="411" t="s">
        <v>413</v>
      </c>
      <c r="C21" s="291">
        <v>0</v>
      </c>
      <c r="D21" s="395">
        <v>0</v>
      </c>
      <c r="E21" s="292">
        <v>0</v>
      </c>
      <c r="F21" s="301">
        <v>0</v>
      </c>
      <c r="G21" s="395">
        <v>0</v>
      </c>
      <c r="H21" s="292">
        <v>0</v>
      </c>
      <c r="I21" s="301">
        <v>0</v>
      </c>
      <c r="J21" s="395">
        <v>0</v>
      </c>
      <c r="K21" s="292">
        <v>0</v>
      </c>
      <c r="L21" s="301">
        <v>0</v>
      </c>
    </row>
    <row r="22" spans="1:12" ht="16.5" customHeight="1">
      <c r="A22" s="374">
        <v>198</v>
      </c>
      <c r="B22" s="411" t="s">
        <v>414</v>
      </c>
      <c r="C22" s="291">
        <v>1</v>
      </c>
      <c r="D22" s="395">
        <v>0</v>
      </c>
      <c r="E22" s="292">
        <v>0</v>
      </c>
      <c r="F22" s="301">
        <v>1</v>
      </c>
      <c r="G22" s="395">
        <v>0</v>
      </c>
      <c r="H22" s="292">
        <v>0</v>
      </c>
      <c r="I22" s="301">
        <v>0</v>
      </c>
      <c r="J22" s="395">
        <v>0</v>
      </c>
      <c r="K22" s="292">
        <v>0</v>
      </c>
      <c r="L22" s="301">
        <v>0</v>
      </c>
    </row>
    <row r="23" spans="1:12" ht="16.5" customHeight="1">
      <c r="A23" s="374">
        <v>199</v>
      </c>
      <c r="B23" s="411" t="s">
        <v>415</v>
      </c>
      <c r="C23" s="291">
        <v>1</v>
      </c>
      <c r="D23" s="395">
        <v>0</v>
      </c>
      <c r="E23" s="292">
        <v>0</v>
      </c>
      <c r="F23" s="301">
        <v>1</v>
      </c>
      <c r="G23" s="395">
        <v>0</v>
      </c>
      <c r="H23" s="292">
        <v>0</v>
      </c>
      <c r="I23" s="301">
        <v>0</v>
      </c>
      <c r="J23" s="395">
        <v>0</v>
      </c>
      <c r="K23" s="292">
        <v>0</v>
      </c>
      <c r="L23" s="301">
        <v>0</v>
      </c>
    </row>
    <row r="24" spans="1:12" ht="16.5" customHeight="1">
      <c r="A24" s="377">
        <v>200</v>
      </c>
      <c r="B24" s="412" t="s">
        <v>416</v>
      </c>
      <c r="C24" s="297">
        <v>1</v>
      </c>
      <c r="D24" s="397">
        <v>1</v>
      </c>
      <c r="E24" s="298">
        <v>0</v>
      </c>
      <c r="F24" s="303">
        <v>0</v>
      </c>
      <c r="G24" s="397">
        <v>0</v>
      </c>
      <c r="H24" s="298">
        <v>0</v>
      </c>
      <c r="I24" s="303">
        <v>0</v>
      </c>
      <c r="J24" s="397">
        <v>0</v>
      </c>
      <c r="K24" s="298">
        <v>0</v>
      </c>
      <c r="L24" s="303">
        <v>0</v>
      </c>
    </row>
    <row r="25" spans="1:12" ht="16.5" customHeight="1">
      <c r="A25" s="379">
        <v>201</v>
      </c>
      <c r="B25" s="413" t="s">
        <v>417</v>
      </c>
      <c r="C25" s="295">
        <v>1</v>
      </c>
      <c r="D25" s="396">
        <v>0</v>
      </c>
      <c r="E25" s="296">
        <v>0</v>
      </c>
      <c r="F25" s="300">
        <v>0</v>
      </c>
      <c r="G25" s="396">
        <v>1</v>
      </c>
      <c r="H25" s="296">
        <v>0</v>
      </c>
      <c r="I25" s="300">
        <v>0</v>
      </c>
      <c r="J25" s="396">
        <v>0</v>
      </c>
      <c r="K25" s="296">
        <v>0</v>
      </c>
      <c r="L25" s="300">
        <v>0</v>
      </c>
    </row>
    <row r="26" spans="1:12" ht="16.5" customHeight="1">
      <c r="A26" s="374">
        <v>202</v>
      </c>
      <c r="B26" s="411" t="s">
        <v>418</v>
      </c>
      <c r="C26" s="291">
        <v>0</v>
      </c>
      <c r="D26" s="395">
        <v>0</v>
      </c>
      <c r="E26" s="292">
        <v>0</v>
      </c>
      <c r="F26" s="301">
        <v>0</v>
      </c>
      <c r="G26" s="395">
        <v>0</v>
      </c>
      <c r="H26" s="292">
        <v>0</v>
      </c>
      <c r="I26" s="301">
        <v>0</v>
      </c>
      <c r="J26" s="395">
        <v>0</v>
      </c>
      <c r="K26" s="292">
        <v>0</v>
      </c>
      <c r="L26" s="301">
        <v>0</v>
      </c>
    </row>
    <row r="27" spans="1:12" ht="16.5" customHeight="1">
      <c r="A27" s="374">
        <v>203</v>
      </c>
      <c r="B27" s="411" t="s">
        <v>419</v>
      </c>
      <c r="C27" s="291">
        <v>3</v>
      </c>
      <c r="D27" s="395">
        <v>0</v>
      </c>
      <c r="E27" s="292">
        <v>0</v>
      </c>
      <c r="F27" s="301">
        <v>2</v>
      </c>
      <c r="G27" s="395">
        <v>1</v>
      </c>
      <c r="H27" s="292">
        <v>0</v>
      </c>
      <c r="I27" s="301">
        <v>0</v>
      </c>
      <c r="J27" s="395">
        <v>0</v>
      </c>
      <c r="K27" s="292">
        <v>0</v>
      </c>
      <c r="L27" s="301">
        <v>0</v>
      </c>
    </row>
    <row r="28" spans="1:12" ht="16.5" customHeight="1">
      <c r="A28" s="374">
        <v>204</v>
      </c>
      <c r="B28" s="411" t="s">
        <v>420</v>
      </c>
      <c r="C28" s="291">
        <v>0</v>
      </c>
      <c r="D28" s="395">
        <v>0</v>
      </c>
      <c r="E28" s="292">
        <v>0</v>
      </c>
      <c r="F28" s="301">
        <v>0</v>
      </c>
      <c r="G28" s="395">
        <v>0</v>
      </c>
      <c r="H28" s="292">
        <v>0</v>
      </c>
      <c r="I28" s="301">
        <v>0</v>
      </c>
      <c r="J28" s="395">
        <v>0</v>
      </c>
      <c r="K28" s="292">
        <v>0</v>
      </c>
      <c r="L28" s="301">
        <v>0</v>
      </c>
    </row>
    <row r="29" spans="1:12" ht="16.5" customHeight="1">
      <c r="A29" s="377">
        <v>205</v>
      </c>
      <c r="B29" s="412" t="s">
        <v>421</v>
      </c>
      <c r="C29" s="297">
        <v>1</v>
      </c>
      <c r="D29" s="397">
        <v>0</v>
      </c>
      <c r="E29" s="298">
        <v>0</v>
      </c>
      <c r="F29" s="303">
        <v>0</v>
      </c>
      <c r="G29" s="397">
        <v>0</v>
      </c>
      <c r="H29" s="298">
        <v>0</v>
      </c>
      <c r="I29" s="303">
        <v>0</v>
      </c>
      <c r="J29" s="397">
        <v>0</v>
      </c>
      <c r="K29" s="298">
        <v>1</v>
      </c>
      <c r="L29" s="303">
        <v>0</v>
      </c>
    </row>
    <row r="30" spans="1:12" ht="16.5" customHeight="1">
      <c r="A30" s="379">
        <v>206</v>
      </c>
      <c r="B30" s="413" t="s">
        <v>422</v>
      </c>
      <c r="C30" s="295">
        <v>0</v>
      </c>
      <c r="D30" s="396">
        <v>0</v>
      </c>
      <c r="E30" s="296">
        <v>0</v>
      </c>
      <c r="F30" s="300">
        <v>0</v>
      </c>
      <c r="G30" s="396">
        <v>0</v>
      </c>
      <c r="H30" s="296">
        <v>0</v>
      </c>
      <c r="I30" s="300">
        <v>0</v>
      </c>
      <c r="J30" s="396">
        <v>0</v>
      </c>
      <c r="K30" s="296">
        <v>0</v>
      </c>
      <c r="L30" s="300">
        <v>0</v>
      </c>
    </row>
    <row r="31" spans="1:12" ht="16.5" customHeight="1">
      <c r="A31" s="374">
        <v>207</v>
      </c>
      <c r="B31" s="411" t="s">
        <v>423</v>
      </c>
      <c r="C31" s="291">
        <v>2</v>
      </c>
      <c r="D31" s="395">
        <v>0</v>
      </c>
      <c r="E31" s="292">
        <v>0</v>
      </c>
      <c r="F31" s="301">
        <v>1</v>
      </c>
      <c r="G31" s="395">
        <v>1</v>
      </c>
      <c r="H31" s="292">
        <v>0</v>
      </c>
      <c r="I31" s="301">
        <v>0</v>
      </c>
      <c r="J31" s="395">
        <v>0</v>
      </c>
      <c r="K31" s="292">
        <v>0</v>
      </c>
      <c r="L31" s="301">
        <v>0</v>
      </c>
    </row>
    <row r="32" spans="1:12" ht="16.5" customHeight="1">
      <c r="A32" s="374">
        <v>208</v>
      </c>
      <c r="B32" s="411" t="s">
        <v>424</v>
      </c>
      <c r="C32" s="291">
        <v>8</v>
      </c>
      <c r="D32" s="395">
        <v>0</v>
      </c>
      <c r="E32" s="292">
        <v>1</v>
      </c>
      <c r="F32" s="301">
        <v>4</v>
      </c>
      <c r="G32" s="395">
        <v>1</v>
      </c>
      <c r="H32" s="292">
        <v>0</v>
      </c>
      <c r="I32" s="301">
        <v>0</v>
      </c>
      <c r="J32" s="395">
        <v>2</v>
      </c>
      <c r="K32" s="292">
        <v>0</v>
      </c>
      <c r="L32" s="301">
        <v>0</v>
      </c>
    </row>
    <row r="33" spans="1:12" ht="16.5" customHeight="1">
      <c r="A33" s="374">
        <v>209</v>
      </c>
      <c r="B33" s="411" t="s">
        <v>425</v>
      </c>
      <c r="C33" s="291">
        <v>13</v>
      </c>
      <c r="D33" s="395">
        <v>0</v>
      </c>
      <c r="E33" s="292">
        <v>0</v>
      </c>
      <c r="F33" s="301">
        <v>10</v>
      </c>
      <c r="G33" s="395">
        <v>1</v>
      </c>
      <c r="H33" s="292">
        <v>1</v>
      </c>
      <c r="I33" s="301">
        <v>1</v>
      </c>
      <c r="J33" s="395">
        <v>0</v>
      </c>
      <c r="K33" s="292">
        <v>0</v>
      </c>
      <c r="L33" s="301">
        <v>0</v>
      </c>
    </row>
    <row r="34" spans="1:12" ht="16.5" customHeight="1">
      <c r="A34" s="377">
        <v>210</v>
      </c>
      <c r="B34" s="412" t="s">
        <v>426</v>
      </c>
      <c r="C34" s="297">
        <v>17</v>
      </c>
      <c r="D34" s="397">
        <v>0</v>
      </c>
      <c r="E34" s="298">
        <v>0</v>
      </c>
      <c r="F34" s="303">
        <v>13</v>
      </c>
      <c r="G34" s="397">
        <v>3</v>
      </c>
      <c r="H34" s="298">
        <v>1</v>
      </c>
      <c r="I34" s="303">
        <v>0</v>
      </c>
      <c r="J34" s="397">
        <v>0</v>
      </c>
      <c r="K34" s="298">
        <v>0</v>
      </c>
      <c r="L34" s="303">
        <v>0</v>
      </c>
    </row>
    <row r="35" spans="1:12" ht="16.5" customHeight="1">
      <c r="A35" s="379">
        <v>211</v>
      </c>
      <c r="B35" s="413" t="s">
        <v>427</v>
      </c>
      <c r="C35" s="295">
        <v>1</v>
      </c>
      <c r="D35" s="396">
        <v>0</v>
      </c>
      <c r="E35" s="296">
        <v>0</v>
      </c>
      <c r="F35" s="300">
        <v>1</v>
      </c>
      <c r="G35" s="396">
        <v>0</v>
      </c>
      <c r="H35" s="296">
        <v>0</v>
      </c>
      <c r="I35" s="300">
        <v>0</v>
      </c>
      <c r="J35" s="396">
        <v>0</v>
      </c>
      <c r="K35" s="296">
        <v>0</v>
      </c>
      <c r="L35" s="300">
        <v>0</v>
      </c>
    </row>
    <row r="36" spans="1:12" ht="16.5" customHeight="1">
      <c r="A36" s="374">
        <v>212</v>
      </c>
      <c r="B36" s="411" t="s">
        <v>428</v>
      </c>
      <c r="C36" s="291">
        <v>5</v>
      </c>
      <c r="D36" s="395">
        <v>0</v>
      </c>
      <c r="E36" s="292">
        <v>0</v>
      </c>
      <c r="F36" s="301">
        <v>5</v>
      </c>
      <c r="G36" s="395">
        <v>0</v>
      </c>
      <c r="H36" s="292">
        <v>0</v>
      </c>
      <c r="I36" s="301">
        <v>0</v>
      </c>
      <c r="J36" s="395">
        <v>0</v>
      </c>
      <c r="K36" s="292">
        <v>0</v>
      </c>
      <c r="L36" s="301">
        <v>0</v>
      </c>
    </row>
    <row r="37" spans="1:12" ht="16.5" customHeight="1">
      <c r="A37" s="374">
        <v>213</v>
      </c>
      <c r="B37" s="411" t="s">
        <v>429</v>
      </c>
      <c r="C37" s="291">
        <v>11</v>
      </c>
      <c r="D37" s="395">
        <v>0</v>
      </c>
      <c r="E37" s="292">
        <v>0</v>
      </c>
      <c r="F37" s="301">
        <v>9</v>
      </c>
      <c r="G37" s="395">
        <v>2</v>
      </c>
      <c r="H37" s="292">
        <v>0</v>
      </c>
      <c r="I37" s="301">
        <v>0</v>
      </c>
      <c r="J37" s="395">
        <v>0</v>
      </c>
      <c r="K37" s="292">
        <v>0</v>
      </c>
      <c r="L37" s="301">
        <v>0</v>
      </c>
    </row>
    <row r="38" spans="1:12" ht="16.5" customHeight="1">
      <c r="A38" s="374">
        <v>214</v>
      </c>
      <c r="B38" s="411" t="s">
        <v>430</v>
      </c>
      <c r="C38" s="291">
        <v>5</v>
      </c>
      <c r="D38" s="395">
        <v>0</v>
      </c>
      <c r="E38" s="292">
        <v>0</v>
      </c>
      <c r="F38" s="301">
        <v>4</v>
      </c>
      <c r="G38" s="395">
        <v>1</v>
      </c>
      <c r="H38" s="292">
        <v>0</v>
      </c>
      <c r="I38" s="301">
        <v>0</v>
      </c>
      <c r="J38" s="395">
        <v>0</v>
      </c>
      <c r="K38" s="292">
        <v>0</v>
      </c>
      <c r="L38" s="301">
        <v>0</v>
      </c>
    </row>
    <row r="39" spans="1:12" ht="16.5" customHeight="1">
      <c r="A39" s="377">
        <v>215</v>
      </c>
      <c r="B39" s="412" t="s">
        <v>431</v>
      </c>
      <c r="C39" s="297">
        <v>33</v>
      </c>
      <c r="D39" s="397">
        <v>0</v>
      </c>
      <c r="E39" s="298">
        <v>3</v>
      </c>
      <c r="F39" s="303">
        <v>17</v>
      </c>
      <c r="G39" s="397">
        <v>6</v>
      </c>
      <c r="H39" s="298">
        <v>6</v>
      </c>
      <c r="I39" s="303">
        <v>0</v>
      </c>
      <c r="J39" s="397">
        <v>1</v>
      </c>
      <c r="K39" s="298">
        <v>0</v>
      </c>
      <c r="L39" s="303">
        <v>0</v>
      </c>
    </row>
    <row r="40" spans="1:12" ht="16.5" customHeight="1">
      <c r="A40" s="379">
        <v>216</v>
      </c>
      <c r="B40" s="413" t="s">
        <v>432</v>
      </c>
      <c r="C40" s="295">
        <v>6</v>
      </c>
      <c r="D40" s="396">
        <v>0</v>
      </c>
      <c r="E40" s="296">
        <v>0</v>
      </c>
      <c r="F40" s="300">
        <v>6</v>
      </c>
      <c r="G40" s="396">
        <v>0</v>
      </c>
      <c r="H40" s="296">
        <v>0</v>
      </c>
      <c r="I40" s="300">
        <v>0</v>
      </c>
      <c r="J40" s="396">
        <v>0</v>
      </c>
      <c r="K40" s="296">
        <v>0</v>
      </c>
      <c r="L40" s="300">
        <v>0</v>
      </c>
    </row>
    <row r="41" spans="1:12" ht="16.5" customHeight="1">
      <c r="A41" s="374">
        <v>217</v>
      </c>
      <c r="B41" s="411" t="s">
        <v>433</v>
      </c>
      <c r="C41" s="291">
        <v>3</v>
      </c>
      <c r="D41" s="395">
        <v>0</v>
      </c>
      <c r="E41" s="292">
        <v>0</v>
      </c>
      <c r="F41" s="301">
        <v>1</v>
      </c>
      <c r="G41" s="395">
        <v>2</v>
      </c>
      <c r="H41" s="292">
        <v>0</v>
      </c>
      <c r="I41" s="301">
        <v>0</v>
      </c>
      <c r="J41" s="395">
        <v>0</v>
      </c>
      <c r="K41" s="292">
        <v>0</v>
      </c>
      <c r="L41" s="301">
        <v>0</v>
      </c>
    </row>
    <row r="42" spans="1:12" ht="16.5" customHeight="1">
      <c r="A42" s="374">
        <v>218</v>
      </c>
      <c r="B42" s="411" t="s">
        <v>434</v>
      </c>
      <c r="C42" s="291">
        <v>2</v>
      </c>
      <c r="D42" s="395">
        <v>0</v>
      </c>
      <c r="E42" s="292">
        <v>0</v>
      </c>
      <c r="F42" s="301">
        <v>0</v>
      </c>
      <c r="G42" s="395">
        <v>0</v>
      </c>
      <c r="H42" s="292">
        <v>2</v>
      </c>
      <c r="I42" s="301">
        <v>0</v>
      </c>
      <c r="J42" s="395">
        <v>0</v>
      </c>
      <c r="K42" s="292">
        <v>0</v>
      </c>
      <c r="L42" s="301">
        <v>0</v>
      </c>
    </row>
    <row r="43" spans="1:12" ht="16.5" customHeight="1">
      <c r="A43" s="374">
        <v>219</v>
      </c>
      <c r="B43" s="411" t="s">
        <v>435</v>
      </c>
      <c r="C43" s="291">
        <v>0</v>
      </c>
      <c r="D43" s="395">
        <v>0</v>
      </c>
      <c r="E43" s="292">
        <v>0</v>
      </c>
      <c r="F43" s="301">
        <v>0</v>
      </c>
      <c r="G43" s="395">
        <v>0</v>
      </c>
      <c r="H43" s="292">
        <v>0</v>
      </c>
      <c r="I43" s="301">
        <v>0</v>
      </c>
      <c r="J43" s="395">
        <v>0</v>
      </c>
      <c r="K43" s="292">
        <v>0</v>
      </c>
      <c r="L43" s="301">
        <v>0</v>
      </c>
    </row>
    <row r="44" spans="1:12" ht="16.5" customHeight="1">
      <c r="A44" s="377">
        <v>220</v>
      </c>
      <c r="B44" s="412" t="s">
        <v>436</v>
      </c>
      <c r="C44" s="297">
        <v>4</v>
      </c>
      <c r="D44" s="397">
        <v>0</v>
      </c>
      <c r="E44" s="298">
        <v>0</v>
      </c>
      <c r="F44" s="303">
        <v>0</v>
      </c>
      <c r="G44" s="397">
        <v>0</v>
      </c>
      <c r="H44" s="298">
        <v>0</v>
      </c>
      <c r="I44" s="303">
        <v>1</v>
      </c>
      <c r="J44" s="397">
        <v>2</v>
      </c>
      <c r="K44" s="298">
        <v>0</v>
      </c>
      <c r="L44" s="303">
        <v>1</v>
      </c>
    </row>
    <row r="45" spans="1:12" ht="16.5" customHeight="1">
      <c r="A45" s="379">
        <v>221</v>
      </c>
      <c r="B45" s="413" t="s">
        <v>437</v>
      </c>
      <c r="C45" s="295">
        <v>14</v>
      </c>
      <c r="D45" s="396">
        <v>0</v>
      </c>
      <c r="E45" s="296">
        <v>0</v>
      </c>
      <c r="F45" s="300">
        <v>1</v>
      </c>
      <c r="G45" s="396">
        <v>1</v>
      </c>
      <c r="H45" s="296">
        <v>1</v>
      </c>
      <c r="I45" s="300">
        <v>2</v>
      </c>
      <c r="J45" s="396">
        <v>3</v>
      </c>
      <c r="K45" s="296">
        <v>3</v>
      </c>
      <c r="L45" s="300">
        <v>3</v>
      </c>
    </row>
    <row r="46" spans="1:12" ht="16.5" customHeight="1">
      <c r="A46" s="374">
        <v>222</v>
      </c>
      <c r="B46" s="411" t="s">
        <v>438</v>
      </c>
      <c r="C46" s="291">
        <v>179</v>
      </c>
      <c r="D46" s="395">
        <v>0</v>
      </c>
      <c r="E46" s="292">
        <v>0</v>
      </c>
      <c r="F46" s="301">
        <v>36</v>
      </c>
      <c r="G46" s="395">
        <v>26</v>
      </c>
      <c r="H46" s="292">
        <v>18</v>
      </c>
      <c r="I46" s="301">
        <v>25</v>
      </c>
      <c r="J46" s="395">
        <v>24</v>
      </c>
      <c r="K46" s="292">
        <v>16</v>
      </c>
      <c r="L46" s="301">
        <v>34</v>
      </c>
    </row>
    <row r="47" spans="1:12" ht="16.5" customHeight="1">
      <c r="A47" s="374">
        <v>223</v>
      </c>
      <c r="B47" s="411" t="s">
        <v>439</v>
      </c>
      <c r="C47" s="291">
        <v>9</v>
      </c>
      <c r="D47" s="395">
        <v>0</v>
      </c>
      <c r="E47" s="292">
        <v>0</v>
      </c>
      <c r="F47" s="301">
        <v>3</v>
      </c>
      <c r="G47" s="395">
        <v>0</v>
      </c>
      <c r="H47" s="292">
        <v>0</v>
      </c>
      <c r="I47" s="301">
        <v>2</v>
      </c>
      <c r="J47" s="395">
        <v>0</v>
      </c>
      <c r="K47" s="292">
        <v>2</v>
      </c>
      <c r="L47" s="301">
        <v>2</v>
      </c>
    </row>
    <row r="48" spans="1:12" ht="16.5" customHeight="1">
      <c r="A48" s="374">
        <v>224</v>
      </c>
      <c r="B48" s="411" t="s">
        <v>440</v>
      </c>
      <c r="C48" s="291">
        <v>15</v>
      </c>
      <c r="D48" s="395">
        <v>0</v>
      </c>
      <c r="E48" s="292">
        <v>0</v>
      </c>
      <c r="F48" s="301">
        <v>5</v>
      </c>
      <c r="G48" s="395">
        <v>1</v>
      </c>
      <c r="H48" s="292">
        <v>1</v>
      </c>
      <c r="I48" s="301">
        <v>2</v>
      </c>
      <c r="J48" s="395">
        <v>1</v>
      </c>
      <c r="K48" s="292">
        <v>3</v>
      </c>
      <c r="L48" s="301">
        <v>2</v>
      </c>
    </row>
    <row r="49" spans="1:12" ht="16.5" customHeight="1">
      <c r="A49" s="377">
        <v>225</v>
      </c>
      <c r="B49" s="412" t="s">
        <v>441</v>
      </c>
      <c r="C49" s="297">
        <v>1</v>
      </c>
      <c r="D49" s="397">
        <v>0</v>
      </c>
      <c r="E49" s="298">
        <v>0</v>
      </c>
      <c r="F49" s="303">
        <v>1</v>
      </c>
      <c r="G49" s="397">
        <v>0</v>
      </c>
      <c r="H49" s="298">
        <v>0</v>
      </c>
      <c r="I49" s="303">
        <v>0</v>
      </c>
      <c r="J49" s="397">
        <v>0</v>
      </c>
      <c r="K49" s="298">
        <v>0</v>
      </c>
      <c r="L49" s="303">
        <v>0</v>
      </c>
    </row>
    <row r="50" spans="1:12" ht="16.5" customHeight="1">
      <c r="A50" s="379">
        <v>226</v>
      </c>
      <c r="B50" s="413" t="s">
        <v>442</v>
      </c>
      <c r="C50" s="295">
        <v>18</v>
      </c>
      <c r="D50" s="396">
        <v>0</v>
      </c>
      <c r="E50" s="296">
        <v>0</v>
      </c>
      <c r="F50" s="300">
        <v>0</v>
      </c>
      <c r="G50" s="396">
        <v>0</v>
      </c>
      <c r="H50" s="296">
        <v>1</v>
      </c>
      <c r="I50" s="300">
        <v>0</v>
      </c>
      <c r="J50" s="396">
        <v>8</v>
      </c>
      <c r="K50" s="296">
        <v>3</v>
      </c>
      <c r="L50" s="300">
        <v>6</v>
      </c>
    </row>
    <row r="51" spans="1:12" ht="16.5" customHeight="1">
      <c r="A51" s="374">
        <v>227</v>
      </c>
      <c r="B51" s="411" t="s">
        <v>443</v>
      </c>
      <c r="C51" s="291">
        <v>5</v>
      </c>
      <c r="D51" s="395">
        <v>0</v>
      </c>
      <c r="E51" s="292">
        <v>0</v>
      </c>
      <c r="F51" s="301">
        <v>0</v>
      </c>
      <c r="G51" s="395">
        <v>0</v>
      </c>
      <c r="H51" s="292">
        <v>0</v>
      </c>
      <c r="I51" s="301">
        <v>2</v>
      </c>
      <c r="J51" s="395">
        <v>0</v>
      </c>
      <c r="K51" s="292">
        <v>2</v>
      </c>
      <c r="L51" s="301">
        <v>1</v>
      </c>
    </row>
    <row r="52" spans="1:12" ht="16.5" customHeight="1">
      <c r="A52" s="374">
        <v>228</v>
      </c>
      <c r="B52" s="411" t="s">
        <v>444</v>
      </c>
      <c r="C52" s="291">
        <v>1</v>
      </c>
      <c r="D52" s="395">
        <v>0</v>
      </c>
      <c r="E52" s="292">
        <v>0</v>
      </c>
      <c r="F52" s="301">
        <v>1</v>
      </c>
      <c r="G52" s="395">
        <v>0</v>
      </c>
      <c r="H52" s="292">
        <v>0</v>
      </c>
      <c r="I52" s="301">
        <v>0</v>
      </c>
      <c r="J52" s="395">
        <v>0</v>
      </c>
      <c r="K52" s="292">
        <v>0</v>
      </c>
      <c r="L52" s="301">
        <v>0</v>
      </c>
    </row>
    <row r="53" spans="1:12" ht="16.5" customHeight="1">
      <c r="A53" s="374">
        <v>229</v>
      </c>
      <c r="B53" s="411" t="s">
        <v>445</v>
      </c>
      <c r="C53" s="291">
        <v>4</v>
      </c>
      <c r="D53" s="395">
        <v>0</v>
      </c>
      <c r="E53" s="292">
        <v>0</v>
      </c>
      <c r="F53" s="301">
        <v>0</v>
      </c>
      <c r="G53" s="395">
        <v>0</v>
      </c>
      <c r="H53" s="292">
        <v>0</v>
      </c>
      <c r="I53" s="301">
        <v>2</v>
      </c>
      <c r="J53" s="395">
        <v>2</v>
      </c>
      <c r="K53" s="292">
        <v>0</v>
      </c>
      <c r="L53" s="301">
        <v>0</v>
      </c>
    </row>
    <row r="54" spans="1:12" ht="16.5" customHeight="1">
      <c r="A54" s="377">
        <v>230</v>
      </c>
      <c r="B54" s="412" t="s">
        <v>446</v>
      </c>
      <c r="C54" s="297">
        <v>4</v>
      </c>
      <c r="D54" s="397">
        <v>0</v>
      </c>
      <c r="E54" s="298">
        <v>0</v>
      </c>
      <c r="F54" s="303">
        <v>1</v>
      </c>
      <c r="G54" s="397">
        <v>0</v>
      </c>
      <c r="H54" s="298">
        <v>0</v>
      </c>
      <c r="I54" s="303">
        <v>2</v>
      </c>
      <c r="J54" s="397">
        <v>1</v>
      </c>
      <c r="K54" s="298">
        <v>0</v>
      </c>
      <c r="L54" s="303">
        <v>0</v>
      </c>
    </row>
    <row r="55" spans="1:12" ht="16.5" customHeight="1">
      <c r="A55" s="379">
        <v>231</v>
      </c>
      <c r="B55" s="413" t="s">
        <v>447</v>
      </c>
      <c r="C55" s="295">
        <v>0</v>
      </c>
      <c r="D55" s="396">
        <v>0</v>
      </c>
      <c r="E55" s="296">
        <v>0</v>
      </c>
      <c r="F55" s="300">
        <v>0</v>
      </c>
      <c r="G55" s="396">
        <v>0</v>
      </c>
      <c r="H55" s="296">
        <v>0</v>
      </c>
      <c r="I55" s="300">
        <v>0</v>
      </c>
      <c r="J55" s="396">
        <v>0</v>
      </c>
      <c r="K55" s="296">
        <v>0</v>
      </c>
      <c r="L55" s="300">
        <v>0</v>
      </c>
    </row>
    <row r="56" spans="1:12" ht="16.5" customHeight="1">
      <c r="A56" s="374">
        <v>232</v>
      </c>
      <c r="B56" s="411" t="s">
        <v>448</v>
      </c>
      <c r="C56" s="291">
        <v>1</v>
      </c>
      <c r="D56" s="395">
        <v>0</v>
      </c>
      <c r="E56" s="292">
        <v>0</v>
      </c>
      <c r="F56" s="301">
        <v>0</v>
      </c>
      <c r="G56" s="395">
        <v>0</v>
      </c>
      <c r="H56" s="292">
        <v>0</v>
      </c>
      <c r="I56" s="301">
        <v>1</v>
      </c>
      <c r="J56" s="395">
        <v>0</v>
      </c>
      <c r="K56" s="292">
        <v>0</v>
      </c>
      <c r="L56" s="301">
        <v>0</v>
      </c>
    </row>
    <row r="57" spans="1:12" ht="16.5" customHeight="1">
      <c r="A57" s="374">
        <v>233</v>
      </c>
      <c r="B57" s="411" t="s">
        <v>449</v>
      </c>
      <c r="C57" s="291">
        <v>0</v>
      </c>
      <c r="D57" s="395">
        <v>0</v>
      </c>
      <c r="E57" s="292">
        <v>0</v>
      </c>
      <c r="F57" s="301">
        <v>0</v>
      </c>
      <c r="G57" s="395">
        <v>0</v>
      </c>
      <c r="H57" s="292">
        <v>0</v>
      </c>
      <c r="I57" s="301">
        <v>0</v>
      </c>
      <c r="J57" s="395">
        <v>0</v>
      </c>
      <c r="K57" s="292">
        <v>0</v>
      </c>
      <c r="L57" s="301">
        <v>0</v>
      </c>
    </row>
    <row r="58" spans="1:12" ht="16.5" customHeight="1">
      <c r="A58" s="374">
        <v>234</v>
      </c>
      <c r="B58" s="411" t="s">
        <v>450</v>
      </c>
      <c r="C58" s="291">
        <v>0</v>
      </c>
      <c r="D58" s="395">
        <v>0</v>
      </c>
      <c r="E58" s="292">
        <v>0</v>
      </c>
      <c r="F58" s="301">
        <v>0</v>
      </c>
      <c r="G58" s="395">
        <v>0</v>
      </c>
      <c r="H58" s="292">
        <v>0</v>
      </c>
      <c r="I58" s="301">
        <v>0</v>
      </c>
      <c r="J58" s="395">
        <v>0</v>
      </c>
      <c r="K58" s="292">
        <v>0</v>
      </c>
      <c r="L58" s="301">
        <v>0</v>
      </c>
    </row>
    <row r="59" spans="1:12" ht="16.5" customHeight="1">
      <c r="A59" s="377">
        <v>235</v>
      </c>
      <c r="B59" s="412" t="s">
        <v>451</v>
      </c>
      <c r="C59" s="297">
        <v>8</v>
      </c>
      <c r="D59" s="397">
        <v>0</v>
      </c>
      <c r="E59" s="298">
        <v>0</v>
      </c>
      <c r="F59" s="303">
        <v>0</v>
      </c>
      <c r="G59" s="397">
        <v>3</v>
      </c>
      <c r="H59" s="298">
        <v>2</v>
      </c>
      <c r="I59" s="303">
        <v>1</v>
      </c>
      <c r="J59" s="397">
        <v>2</v>
      </c>
      <c r="K59" s="298">
        <v>0</v>
      </c>
      <c r="L59" s="303">
        <v>0</v>
      </c>
    </row>
    <row r="60" spans="1:12" ht="16.5" customHeight="1">
      <c r="A60" s="379">
        <v>236</v>
      </c>
      <c r="B60" s="413" t="s">
        <v>452</v>
      </c>
      <c r="C60" s="295">
        <v>3</v>
      </c>
      <c r="D60" s="396">
        <v>0</v>
      </c>
      <c r="E60" s="296">
        <v>0</v>
      </c>
      <c r="F60" s="300">
        <v>2</v>
      </c>
      <c r="G60" s="396">
        <v>0</v>
      </c>
      <c r="H60" s="296">
        <v>0</v>
      </c>
      <c r="I60" s="300">
        <v>0</v>
      </c>
      <c r="J60" s="396">
        <v>1</v>
      </c>
      <c r="K60" s="296">
        <v>0</v>
      </c>
      <c r="L60" s="300">
        <v>0</v>
      </c>
    </row>
    <row r="61" spans="1:12" ht="16.5" customHeight="1">
      <c r="A61" s="374">
        <v>237</v>
      </c>
      <c r="B61" s="411" t="s">
        <v>453</v>
      </c>
      <c r="C61" s="291">
        <v>0</v>
      </c>
      <c r="D61" s="395">
        <v>0</v>
      </c>
      <c r="E61" s="292">
        <v>0</v>
      </c>
      <c r="F61" s="301">
        <v>0</v>
      </c>
      <c r="G61" s="395">
        <v>0</v>
      </c>
      <c r="H61" s="292">
        <v>0</v>
      </c>
      <c r="I61" s="301">
        <v>0</v>
      </c>
      <c r="J61" s="395">
        <v>0</v>
      </c>
      <c r="K61" s="292">
        <v>0</v>
      </c>
      <c r="L61" s="301">
        <v>0</v>
      </c>
    </row>
    <row r="62" spans="1:12" ht="16.5" customHeight="1">
      <c r="A62" s="374">
        <v>238</v>
      </c>
      <c r="B62" s="411" t="s">
        <v>454</v>
      </c>
      <c r="C62" s="291">
        <v>4</v>
      </c>
      <c r="D62" s="395">
        <v>0</v>
      </c>
      <c r="E62" s="292">
        <v>0</v>
      </c>
      <c r="F62" s="301">
        <v>2</v>
      </c>
      <c r="G62" s="395">
        <v>0</v>
      </c>
      <c r="H62" s="292">
        <v>1</v>
      </c>
      <c r="I62" s="301">
        <v>0</v>
      </c>
      <c r="J62" s="395">
        <v>1</v>
      </c>
      <c r="K62" s="292">
        <v>0</v>
      </c>
      <c r="L62" s="301">
        <v>0</v>
      </c>
    </row>
    <row r="63" spans="1:12" ht="16.5" customHeight="1">
      <c r="A63" s="374">
        <v>239</v>
      </c>
      <c r="B63" s="411" t="s">
        <v>455</v>
      </c>
      <c r="C63" s="291">
        <v>0</v>
      </c>
      <c r="D63" s="395">
        <v>0</v>
      </c>
      <c r="E63" s="292">
        <v>0</v>
      </c>
      <c r="F63" s="301">
        <v>0</v>
      </c>
      <c r="G63" s="395">
        <v>0</v>
      </c>
      <c r="H63" s="292">
        <v>0</v>
      </c>
      <c r="I63" s="301">
        <v>0</v>
      </c>
      <c r="J63" s="395">
        <v>0</v>
      </c>
      <c r="K63" s="292">
        <v>0</v>
      </c>
      <c r="L63" s="301">
        <v>0</v>
      </c>
    </row>
    <row r="64" spans="1:12" ht="16.5" customHeight="1">
      <c r="A64" s="377">
        <v>240</v>
      </c>
      <c r="B64" s="412" t="s">
        <v>456</v>
      </c>
      <c r="C64" s="297">
        <v>3</v>
      </c>
      <c r="D64" s="397">
        <v>0</v>
      </c>
      <c r="E64" s="298">
        <v>0</v>
      </c>
      <c r="F64" s="303">
        <v>1</v>
      </c>
      <c r="G64" s="397">
        <v>2</v>
      </c>
      <c r="H64" s="298">
        <v>0</v>
      </c>
      <c r="I64" s="303">
        <v>0</v>
      </c>
      <c r="J64" s="397">
        <v>0</v>
      </c>
      <c r="K64" s="298">
        <v>0</v>
      </c>
      <c r="L64" s="303">
        <v>0</v>
      </c>
    </row>
  </sheetData>
  <mergeCells count="2">
    <mergeCell ref="A2:L2"/>
    <mergeCell ref="A4:B4"/>
  </mergeCells>
  <phoneticPr fontId="4"/>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64"/>
  <sheetViews>
    <sheetView view="pageBreakPreview" topLeftCell="A24" zoomScaleNormal="100" workbookViewId="0">
      <selection activeCell="N1" sqref="N1:Y1048576"/>
    </sheetView>
  </sheetViews>
  <sheetFormatPr defaultColWidth="3" defaultRowHeight="19"/>
  <cols>
    <col min="1" max="1" width="3.1796875" style="260" bestFit="1" customWidth="1"/>
    <col min="2" max="2" width="34.1796875" style="14" customWidth="1"/>
    <col min="3" max="3" width="8.6328125" style="14" customWidth="1"/>
    <col min="4" max="12" width="8.6328125" style="17" customWidth="1"/>
    <col min="13" max="13" width="7" style="17" customWidth="1"/>
    <col min="14" max="16384" width="3" style="17"/>
  </cols>
  <sheetData>
    <row r="1" spans="1:13" s="91" customFormat="1" ht="21.75" customHeight="1">
      <c r="A1" s="76" t="s">
        <v>535</v>
      </c>
      <c r="C1" s="40"/>
    </row>
    <row r="2" spans="1:13" s="20" customFormat="1" ht="40" customHeight="1">
      <c r="A2" s="734" t="s">
        <v>578</v>
      </c>
      <c r="B2" s="734"/>
      <c r="C2" s="734"/>
      <c r="D2" s="734"/>
      <c r="E2" s="734"/>
      <c r="F2" s="734"/>
      <c r="G2" s="734"/>
      <c r="H2" s="734"/>
      <c r="I2" s="734"/>
      <c r="J2" s="734"/>
      <c r="K2" s="734"/>
      <c r="L2" s="734"/>
    </row>
    <row r="3" spans="1:13" s="20" customFormat="1" ht="21.75" customHeight="1">
      <c r="A3" s="109" t="s">
        <v>182</v>
      </c>
      <c r="C3" s="37"/>
      <c r="D3" s="37"/>
      <c r="E3" s="37"/>
      <c r="F3" s="37"/>
      <c r="G3" s="37"/>
      <c r="H3" s="37"/>
      <c r="I3" s="37"/>
      <c r="J3" s="37"/>
      <c r="K3" s="37"/>
      <c r="L3" s="63" t="s">
        <v>771</v>
      </c>
      <c r="M3" s="46"/>
    </row>
    <row r="4" spans="1:13" s="18" customFormat="1" ht="38.25" customHeight="1">
      <c r="A4" s="738"/>
      <c r="B4" s="739"/>
      <c r="C4" s="38" t="s">
        <v>63</v>
      </c>
      <c r="D4" s="38" t="s">
        <v>227</v>
      </c>
      <c r="E4" s="38" t="s">
        <v>226</v>
      </c>
      <c r="F4" s="38" t="s">
        <v>228</v>
      </c>
      <c r="G4" s="38" t="s">
        <v>229</v>
      </c>
      <c r="H4" s="305" t="s">
        <v>230</v>
      </c>
      <c r="I4" s="38" t="s">
        <v>231</v>
      </c>
      <c r="J4" s="305" t="s">
        <v>232</v>
      </c>
      <c r="K4" s="305" t="s">
        <v>233</v>
      </c>
      <c r="L4" s="38" t="s">
        <v>234</v>
      </c>
    </row>
    <row r="5" spans="1:13" ht="16.5" customHeight="1">
      <c r="A5" s="379">
        <v>241</v>
      </c>
      <c r="B5" s="413" t="s">
        <v>457</v>
      </c>
      <c r="C5" s="295">
        <v>0</v>
      </c>
      <c r="D5" s="396">
        <v>0</v>
      </c>
      <c r="E5" s="296">
        <v>0</v>
      </c>
      <c r="F5" s="300">
        <v>0</v>
      </c>
      <c r="G5" s="396">
        <v>0</v>
      </c>
      <c r="H5" s="296">
        <v>0</v>
      </c>
      <c r="I5" s="300">
        <v>0</v>
      </c>
      <c r="J5" s="396">
        <v>0</v>
      </c>
      <c r="K5" s="296">
        <v>0</v>
      </c>
      <c r="L5" s="300">
        <v>0</v>
      </c>
    </row>
    <row r="6" spans="1:13" ht="16.5" customHeight="1">
      <c r="A6" s="374">
        <v>242</v>
      </c>
      <c r="B6" s="411" t="s">
        <v>458</v>
      </c>
      <c r="C6" s="291">
        <v>0</v>
      </c>
      <c r="D6" s="395">
        <v>0</v>
      </c>
      <c r="E6" s="292">
        <v>0</v>
      </c>
      <c r="F6" s="301">
        <v>0</v>
      </c>
      <c r="G6" s="395">
        <v>0</v>
      </c>
      <c r="H6" s="292">
        <v>0</v>
      </c>
      <c r="I6" s="301">
        <v>0</v>
      </c>
      <c r="J6" s="395">
        <v>0</v>
      </c>
      <c r="K6" s="292">
        <v>0</v>
      </c>
      <c r="L6" s="301">
        <v>0</v>
      </c>
    </row>
    <row r="7" spans="1:13" ht="16.5" customHeight="1">
      <c r="A7" s="374">
        <v>243</v>
      </c>
      <c r="B7" s="411" t="s">
        <v>459</v>
      </c>
      <c r="C7" s="291">
        <v>0</v>
      </c>
      <c r="D7" s="395">
        <v>0</v>
      </c>
      <c r="E7" s="292">
        <v>0</v>
      </c>
      <c r="F7" s="301">
        <v>0</v>
      </c>
      <c r="G7" s="395">
        <v>0</v>
      </c>
      <c r="H7" s="292">
        <v>0</v>
      </c>
      <c r="I7" s="301">
        <v>0</v>
      </c>
      <c r="J7" s="395">
        <v>0</v>
      </c>
      <c r="K7" s="292">
        <v>0</v>
      </c>
      <c r="L7" s="301">
        <v>0</v>
      </c>
    </row>
    <row r="8" spans="1:13" ht="16.5" customHeight="1">
      <c r="A8" s="374">
        <v>244</v>
      </c>
      <c r="B8" s="411" t="s">
        <v>460</v>
      </c>
      <c r="C8" s="291">
        <v>0</v>
      </c>
      <c r="D8" s="395">
        <v>0</v>
      </c>
      <c r="E8" s="292">
        <v>0</v>
      </c>
      <c r="F8" s="301">
        <v>0</v>
      </c>
      <c r="G8" s="395">
        <v>0</v>
      </c>
      <c r="H8" s="292">
        <v>0</v>
      </c>
      <c r="I8" s="301">
        <v>0</v>
      </c>
      <c r="J8" s="395">
        <v>0</v>
      </c>
      <c r="K8" s="292">
        <v>0</v>
      </c>
      <c r="L8" s="301">
        <v>0</v>
      </c>
    </row>
    <row r="9" spans="1:13" ht="16.5" customHeight="1">
      <c r="A9" s="377">
        <v>245</v>
      </c>
      <c r="B9" s="412" t="s">
        <v>461</v>
      </c>
      <c r="C9" s="297">
        <v>1</v>
      </c>
      <c r="D9" s="397">
        <v>0</v>
      </c>
      <c r="E9" s="298">
        <v>0</v>
      </c>
      <c r="F9" s="303">
        <v>1</v>
      </c>
      <c r="G9" s="397">
        <v>0</v>
      </c>
      <c r="H9" s="298">
        <v>0</v>
      </c>
      <c r="I9" s="303">
        <v>0</v>
      </c>
      <c r="J9" s="397">
        <v>0</v>
      </c>
      <c r="K9" s="298">
        <v>0</v>
      </c>
      <c r="L9" s="303">
        <v>0</v>
      </c>
    </row>
    <row r="10" spans="1:13" ht="16.5" customHeight="1">
      <c r="A10" s="379">
        <v>246</v>
      </c>
      <c r="B10" s="413" t="s">
        <v>462</v>
      </c>
      <c r="C10" s="295">
        <v>0</v>
      </c>
      <c r="D10" s="396">
        <v>0</v>
      </c>
      <c r="E10" s="296">
        <v>0</v>
      </c>
      <c r="F10" s="300">
        <v>0</v>
      </c>
      <c r="G10" s="396">
        <v>0</v>
      </c>
      <c r="H10" s="296">
        <v>0</v>
      </c>
      <c r="I10" s="300">
        <v>0</v>
      </c>
      <c r="J10" s="396">
        <v>0</v>
      </c>
      <c r="K10" s="296">
        <v>0</v>
      </c>
      <c r="L10" s="300">
        <v>0</v>
      </c>
    </row>
    <row r="11" spans="1:13" ht="16.5" customHeight="1">
      <c r="A11" s="374">
        <v>247</v>
      </c>
      <c r="B11" s="411" t="s">
        <v>463</v>
      </c>
      <c r="C11" s="291">
        <v>0</v>
      </c>
      <c r="D11" s="395">
        <v>0</v>
      </c>
      <c r="E11" s="292">
        <v>0</v>
      </c>
      <c r="F11" s="301">
        <v>0</v>
      </c>
      <c r="G11" s="395">
        <v>0</v>
      </c>
      <c r="H11" s="292">
        <v>0</v>
      </c>
      <c r="I11" s="301">
        <v>0</v>
      </c>
      <c r="J11" s="395">
        <v>0</v>
      </c>
      <c r="K11" s="292">
        <v>0</v>
      </c>
      <c r="L11" s="301">
        <v>0</v>
      </c>
    </row>
    <row r="12" spans="1:13" ht="16.5" customHeight="1">
      <c r="A12" s="374">
        <v>248</v>
      </c>
      <c r="B12" s="411" t="s">
        <v>464</v>
      </c>
      <c r="C12" s="291">
        <v>0</v>
      </c>
      <c r="D12" s="395">
        <v>0</v>
      </c>
      <c r="E12" s="292">
        <v>0</v>
      </c>
      <c r="F12" s="301">
        <v>0</v>
      </c>
      <c r="G12" s="395">
        <v>0</v>
      </c>
      <c r="H12" s="292">
        <v>0</v>
      </c>
      <c r="I12" s="301">
        <v>0</v>
      </c>
      <c r="J12" s="395">
        <v>0</v>
      </c>
      <c r="K12" s="292">
        <v>0</v>
      </c>
      <c r="L12" s="301">
        <v>0</v>
      </c>
    </row>
    <row r="13" spans="1:13" ht="16.5" customHeight="1">
      <c r="A13" s="374">
        <v>249</v>
      </c>
      <c r="B13" s="411" t="s">
        <v>465</v>
      </c>
      <c r="C13" s="291">
        <v>0</v>
      </c>
      <c r="D13" s="395">
        <v>0</v>
      </c>
      <c r="E13" s="292">
        <v>0</v>
      </c>
      <c r="F13" s="301">
        <v>0</v>
      </c>
      <c r="G13" s="395">
        <v>0</v>
      </c>
      <c r="H13" s="292">
        <v>0</v>
      </c>
      <c r="I13" s="301">
        <v>0</v>
      </c>
      <c r="J13" s="395">
        <v>0</v>
      </c>
      <c r="K13" s="292">
        <v>0</v>
      </c>
      <c r="L13" s="301">
        <v>0</v>
      </c>
    </row>
    <row r="14" spans="1:13" ht="16.5" customHeight="1">
      <c r="A14" s="377">
        <v>250</v>
      </c>
      <c r="B14" s="412" t="s">
        <v>466</v>
      </c>
      <c r="C14" s="297">
        <v>0</v>
      </c>
      <c r="D14" s="397">
        <v>0</v>
      </c>
      <c r="E14" s="298">
        <v>0</v>
      </c>
      <c r="F14" s="303">
        <v>0</v>
      </c>
      <c r="G14" s="397">
        <v>0</v>
      </c>
      <c r="H14" s="298">
        <v>0</v>
      </c>
      <c r="I14" s="303">
        <v>0</v>
      </c>
      <c r="J14" s="397">
        <v>0</v>
      </c>
      <c r="K14" s="298">
        <v>0</v>
      </c>
      <c r="L14" s="303">
        <v>0</v>
      </c>
    </row>
    <row r="15" spans="1:13" ht="16.5" customHeight="1">
      <c r="A15" s="379">
        <v>251</v>
      </c>
      <c r="B15" s="413" t="s">
        <v>467</v>
      </c>
      <c r="C15" s="295">
        <v>0</v>
      </c>
      <c r="D15" s="396">
        <v>0</v>
      </c>
      <c r="E15" s="296">
        <v>0</v>
      </c>
      <c r="F15" s="300">
        <v>0</v>
      </c>
      <c r="G15" s="396">
        <v>0</v>
      </c>
      <c r="H15" s="296">
        <v>0</v>
      </c>
      <c r="I15" s="300">
        <v>0</v>
      </c>
      <c r="J15" s="396">
        <v>0</v>
      </c>
      <c r="K15" s="296">
        <v>0</v>
      </c>
      <c r="L15" s="300">
        <v>0</v>
      </c>
    </row>
    <row r="16" spans="1:13" ht="16.5" customHeight="1">
      <c r="A16" s="374">
        <v>252</v>
      </c>
      <c r="B16" s="411" t="s">
        <v>468</v>
      </c>
      <c r="C16" s="291">
        <v>0</v>
      </c>
      <c r="D16" s="395">
        <v>0</v>
      </c>
      <c r="E16" s="292">
        <v>0</v>
      </c>
      <c r="F16" s="301">
        <v>0</v>
      </c>
      <c r="G16" s="395">
        <v>0</v>
      </c>
      <c r="H16" s="292">
        <v>0</v>
      </c>
      <c r="I16" s="301">
        <v>0</v>
      </c>
      <c r="J16" s="395">
        <v>0</v>
      </c>
      <c r="K16" s="292">
        <v>0</v>
      </c>
      <c r="L16" s="301">
        <v>0</v>
      </c>
    </row>
    <row r="17" spans="1:12" ht="16.5" customHeight="1">
      <c r="A17" s="374">
        <v>253</v>
      </c>
      <c r="B17" s="411" t="s">
        <v>469</v>
      </c>
      <c r="C17" s="291">
        <v>0</v>
      </c>
      <c r="D17" s="395">
        <v>0</v>
      </c>
      <c r="E17" s="292">
        <v>0</v>
      </c>
      <c r="F17" s="301">
        <v>0</v>
      </c>
      <c r="G17" s="395">
        <v>0</v>
      </c>
      <c r="H17" s="292">
        <v>0</v>
      </c>
      <c r="I17" s="301">
        <v>0</v>
      </c>
      <c r="J17" s="395">
        <v>0</v>
      </c>
      <c r="K17" s="292">
        <v>0</v>
      </c>
      <c r="L17" s="301">
        <v>0</v>
      </c>
    </row>
    <row r="18" spans="1:12" ht="16.5" customHeight="1">
      <c r="A18" s="374">
        <v>254</v>
      </c>
      <c r="B18" s="411" t="s">
        <v>470</v>
      </c>
      <c r="C18" s="291">
        <v>1</v>
      </c>
      <c r="D18" s="395">
        <v>0</v>
      </c>
      <c r="E18" s="292">
        <v>0</v>
      </c>
      <c r="F18" s="301">
        <v>0</v>
      </c>
      <c r="G18" s="395">
        <v>0</v>
      </c>
      <c r="H18" s="292">
        <v>0</v>
      </c>
      <c r="I18" s="301">
        <v>1</v>
      </c>
      <c r="J18" s="395">
        <v>0</v>
      </c>
      <c r="K18" s="292">
        <v>0</v>
      </c>
      <c r="L18" s="301">
        <v>0</v>
      </c>
    </row>
    <row r="19" spans="1:12" ht="16.5" customHeight="1">
      <c r="A19" s="377">
        <v>255</v>
      </c>
      <c r="B19" s="412" t="s">
        <v>471</v>
      </c>
      <c r="C19" s="297">
        <v>0</v>
      </c>
      <c r="D19" s="397">
        <v>0</v>
      </c>
      <c r="E19" s="298">
        <v>0</v>
      </c>
      <c r="F19" s="303">
        <v>0</v>
      </c>
      <c r="G19" s="397">
        <v>0</v>
      </c>
      <c r="H19" s="298">
        <v>0</v>
      </c>
      <c r="I19" s="303">
        <v>0</v>
      </c>
      <c r="J19" s="397">
        <v>0</v>
      </c>
      <c r="K19" s="298">
        <v>0</v>
      </c>
      <c r="L19" s="303">
        <v>0</v>
      </c>
    </row>
    <row r="20" spans="1:12" ht="16.5" customHeight="1">
      <c r="A20" s="379">
        <v>256</v>
      </c>
      <c r="B20" s="413" t="s">
        <v>472</v>
      </c>
      <c r="C20" s="295">
        <v>0</v>
      </c>
      <c r="D20" s="396">
        <v>0</v>
      </c>
      <c r="E20" s="296">
        <v>0</v>
      </c>
      <c r="F20" s="300">
        <v>0</v>
      </c>
      <c r="G20" s="396">
        <v>0</v>
      </c>
      <c r="H20" s="296">
        <v>0</v>
      </c>
      <c r="I20" s="300">
        <v>0</v>
      </c>
      <c r="J20" s="396">
        <v>0</v>
      </c>
      <c r="K20" s="296">
        <v>0</v>
      </c>
      <c r="L20" s="300">
        <v>0</v>
      </c>
    </row>
    <row r="21" spans="1:12" ht="16.5" customHeight="1">
      <c r="A21" s="374">
        <v>257</v>
      </c>
      <c r="B21" s="411" t="s">
        <v>473</v>
      </c>
      <c r="C21" s="291">
        <v>1</v>
      </c>
      <c r="D21" s="395">
        <v>0</v>
      </c>
      <c r="E21" s="292">
        <v>0</v>
      </c>
      <c r="F21" s="301">
        <v>0</v>
      </c>
      <c r="G21" s="395">
        <v>1</v>
      </c>
      <c r="H21" s="292">
        <v>0</v>
      </c>
      <c r="I21" s="301">
        <v>0</v>
      </c>
      <c r="J21" s="395">
        <v>0</v>
      </c>
      <c r="K21" s="292">
        <v>0</v>
      </c>
      <c r="L21" s="301">
        <v>0</v>
      </c>
    </row>
    <row r="22" spans="1:12" ht="16.5" customHeight="1">
      <c r="A22" s="374">
        <v>258</v>
      </c>
      <c r="B22" s="411" t="s">
        <v>474</v>
      </c>
      <c r="C22" s="291">
        <v>0</v>
      </c>
      <c r="D22" s="395">
        <v>0</v>
      </c>
      <c r="E22" s="292">
        <v>0</v>
      </c>
      <c r="F22" s="301">
        <v>0</v>
      </c>
      <c r="G22" s="395">
        <v>0</v>
      </c>
      <c r="H22" s="292">
        <v>0</v>
      </c>
      <c r="I22" s="301">
        <v>0</v>
      </c>
      <c r="J22" s="395">
        <v>0</v>
      </c>
      <c r="K22" s="292">
        <v>0</v>
      </c>
      <c r="L22" s="301">
        <v>0</v>
      </c>
    </row>
    <row r="23" spans="1:12" ht="16.5" customHeight="1">
      <c r="A23" s="374">
        <v>259</v>
      </c>
      <c r="B23" s="411" t="s">
        <v>475</v>
      </c>
      <c r="C23" s="291">
        <v>1</v>
      </c>
      <c r="D23" s="395">
        <v>0</v>
      </c>
      <c r="E23" s="292">
        <v>0</v>
      </c>
      <c r="F23" s="301">
        <v>0</v>
      </c>
      <c r="G23" s="395">
        <v>0</v>
      </c>
      <c r="H23" s="292">
        <v>0</v>
      </c>
      <c r="I23" s="301">
        <v>0</v>
      </c>
      <c r="J23" s="395">
        <v>1</v>
      </c>
      <c r="K23" s="292">
        <v>0</v>
      </c>
      <c r="L23" s="301">
        <v>0</v>
      </c>
    </row>
    <row r="24" spans="1:12" ht="16.5" customHeight="1">
      <c r="A24" s="377">
        <v>260</v>
      </c>
      <c r="B24" s="412" t="s">
        <v>476</v>
      </c>
      <c r="C24" s="297">
        <v>0</v>
      </c>
      <c r="D24" s="397">
        <v>0</v>
      </c>
      <c r="E24" s="298">
        <v>0</v>
      </c>
      <c r="F24" s="303">
        <v>0</v>
      </c>
      <c r="G24" s="397">
        <v>0</v>
      </c>
      <c r="H24" s="298">
        <v>0</v>
      </c>
      <c r="I24" s="303">
        <v>0</v>
      </c>
      <c r="J24" s="397">
        <v>0</v>
      </c>
      <c r="K24" s="298">
        <v>0</v>
      </c>
      <c r="L24" s="303">
        <v>0</v>
      </c>
    </row>
    <row r="25" spans="1:12" ht="16.5" customHeight="1">
      <c r="A25" s="379">
        <v>261</v>
      </c>
      <c r="B25" s="413" t="s">
        <v>477</v>
      </c>
      <c r="C25" s="295">
        <v>0</v>
      </c>
      <c r="D25" s="396">
        <v>0</v>
      </c>
      <c r="E25" s="296">
        <v>0</v>
      </c>
      <c r="F25" s="300">
        <v>0</v>
      </c>
      <c r="G25" s="396">
        <v>0</v>
      </c>
      <c r="H25" s="296">
        <v>0</v>
      </c>
      <c r="I25" s="300">
        <v>0</v>
      </c>
      <c r="J25" s="396">
        <v>0</v>
      </c>
      <c r="K25" s="296">
        <v>0</v>
      </c>
      <c r="L25" s="300">
        <v>0</v>
      </c>
    </row>
    <row r="26" spans="1:12" ht="16.5" customHeight="1">
      <c r="A26" s="374">
        <v>262</v>
      </c>
      <c r="B26" s="411" t="s">
        <v>478</v>
      </c>
      <c r="C26" s="291">
        <v>1</v>
      </c>
      <c r="D26" s="395">
        <v>0</v>
      </c>
      <c r="E26" s="292">
        <v>0</v>
      </c>
      <c r="F26" s="301">
        <v>1</v>
      </c>
      <c r="G26" s="395">
        <v>0</v>
      </c>
      <c r="H26" s="292">
        <v>0</v>
      </c>
      <c r="I26" s="301">
        <v>0</v>
      </c>
      <c r="J26" s="395">
        <v>0</v>
      </c>
      <c r="K26" s="292">
        <v>0</v>
      </c>
      <c r="L26" s="301">
        <v>0</v>
      </c>
    </row>
    <row r="27" spans="1:12" ht="16.5" customHeight="1">
      <c r="A27" s="374">
        <v>263</v>
      </c>
      <c r="B27" s="411" t="s">
        <v>479</v>
      </c>
      <c r="C27" s="291">
        <v>9</v>
      </c>
      <c r="D27" s="395">
        <v>0</v>
      </c>
      <c r="E27" s="292">
        <v>0</v>
      </c>
      <c r="F27" s="301">
        <v>0</v>
      </c>
      <c r="G27" s="395">
        <v>0</v>
      </c>
      <c r="H27" s="292">
        <v>3</v>
      </c>
      <c r="I27" s="301">
        <v>3</v>
      </c>
      <c r="J27" s="395">
        <v>2</v>
      </c>
      <c r="K27" s="292">
        <v>1</v>
      </c>
      <c r="L27" s="301">
        <v>0</v>
      </c>
    </row>
    <row r="28" spans="1:12" ht="16.5" customHeight="1">
      <c r="A28" s="374">
        <v>264</v>
      </c>
      <c r="B28" s="411" t="s">
        <v>480</v>
      </c>
      <c r="C28" s="291">
        <v>0</v>
      </c>
      <c r="D28" s="395">
        <v>0</v>
      </c>
      <c r="E28" s="292">
        <v>0</v>
      </c>
      <c r="F28" s="301">
        <v>0</v>
      </c>
      <c r="G28" s="395">
        <v>0</v>
      </c>
      <c r="H28" s="292">
        <v>0</v>
      </c>
      <c r="I28" s="301">
        <v>0</v>
      </c>
      <c r="J28" s="395">
        <v>0</v>
      </c>
      <c r="K28" s="292">
        <v>0</v>
      </c>
      <c r="L28" s="301">
        <v>0</v>
      </c>
    </row>
    <row r="29" spans="1:12" ht="16.5" customHeight="1">
      <c r="A29" s="377">
        <v>265</v>
      </c>
      <c r="B29" s="412" t="s">
        <v>481</v>
      </c>
      <c r="C29" s="297">
        <v>0</v>
      </c>
      <c r="D29" s="397">
        <v>0</v>
      </c>
      <c r="E29" s="298">
        <v>0</v>
      </c>
      <c r="F29" s="303">
        <v>0</v>
      </c>
      <c r="G29" s="397">
        <v>0</v>
      </c>
      <c r="H29" s="298">
        <v>0</v>
      </c>
      <c r="I29" s="303">
        <v>0</v>
      </c>
      <c r="J29" s="397">
        <v>0</v>
      </c>
      <c r="K29" s="298">
        <v>0</v>
      </c>
      <c r="L29" s="303">
        <v>0</v>
      </c>
    </row>
    <row r="30" spans="1:12" ht="16.5" customHeight="1">
      <c r="A30" s="379">
        <v>266</v>
      </c>
      <c r="B30" s="413" t="s">
        <v>482</v>
      </c>
      <c r="C30" s="295">
        <v>11</v>
      </c>
      <c r="D30" s="396">
        <v>0</v>
      </c>
      <c r="E30" s="296">
        <v>0</v>
      </c>
      <c r="F30" s="300">
        <v>2</v>
      </c>
      <c r="G30" s="396">
        <v>1</v>
      </c>
      <c r="H30" s="296">
        <v>2</v>
      </c>
      <c r="I30" s="300">
        <v>2</v>
      </c>
      <c r="J30" s="396">
        <v>2</v>
      </c>
      <c r="K30" s="296">
        <v>1</v>
      </c>
      <c r="L30" s="300">
        <v>1</v>
      </c>
    </row>
    <row r="31" spans="1:12" ht="16.5" customHeight="1">
      <c r="A31" s="374">
        <v>267</v>
      </c>
      <c r="B31" s="411" t="s">
        <v>483</v>
      </c>
      <c r="C31" s="291">
        <v>0</v>
      </c>
      <c r="D31" s="395">
        <v>0</v>
      </c>
      <c r="E31" s="292">
        <v>0</v>
      </c>
      <c r="F31" s="301">
        <v>0</v>
      </c>
      <c r="G31" s="395">
        <v>0</v>
      </c>
      <c r="H31" s="292">
        <v>0</v>
      </c>
      <c r="I31" s="301">
        <v>0</v>
      </c>
      <c r="J31" s="395">
        <v>0</v>
      </c>
      <c r="K31" s="292">
        <v>0</v>
      </c>
      <c r="L31" s="301">
        <v>0</v>
      </c>
    </row>
    <row r="32" spans="1:12" ht="16.5" customHeight="1">
      <c r="A32" s="374">
        <v>268</v>
      </c>
      <c r="B32" s="411" t="s">
        <v>484</v>
      </c>
      <c r="C32" s="291">
        <v>0</v>
      </c>
      <c r="D32" s="395">
        <v>0</v>
      </c>
      <c r="E32" s="292">
        <v>0</v>
      </c>
      <c r="F32" s="301">
        <v>0</v>
      </c>
      <c r="G32" s="395">
        <v>0</v>
      </c>
      <c r="H32" s="292">
        <v>0</v>
      </c>
      <c r="I32" s="301">
        <v>0</v>
      </c>
      <c r="J32" s="395">
        <v>0</v>
      </c>
      <c r="K32" s="292">
        <v>0</v>
      </c>
      <c r="L32" s="301">
        <v>0</v>
      </c>
    </row>
    <row r="33" spans="1:12" ht="16.5" customHeight="1">
      <c r="A33" s="374">
        <v>269</v>
      </c>
      <c r="B33" s="411" t="s">
        <v>485</v>
      </c>
      <c r="C33" s="291">
        <v>1</v>
      </c>
      <c r="D33" s="395">
        <v>0</v>
      </c>
      <c r="E33" s="292">
        <v>0</v>
      </c>
      <c r="F33" s="301">
        <v>0</v>
      </c>
      <c r="G33" s="395">
        <v>0</v>
      </c>
      <c r="H33" s="292">
        <v>0</v>
      </c>
      <c r="I33" s="301">
        <v>1</v>
      </c>
      <c r="J33" s="395">
        <v>0</v>
      </c>
      <c r="K33" s="292">
        <v>0</v>
      </c>
      <c r="L33" s="301">
        <v>0</v>
      </c>
    </row>
    <row r="34" spans="1:12" ht="16.5" customHeight="1">
      <c r="A34" s="377">
        <v>270</v>
      </c>
      <c r="B34" s="412" t="s">
        <v>486</v>
      </c>
      <c r="C34" s="297">
        <v>0</v>
      </c>
      <c r="D34" s="397">
        <v>0</v>
      </c>
      <c r="E34" s="298">
        <v>0</v>
      </c>
      <c r="F34" s="303">
        <v>0</v>
      </c>
      <c r="G34" s="397">
        <v>0</v>
      </c>
      <c r="H34" s="298">
        <v>0</v>
      </c>
      <c r="I34" s="303">
        <v>0</v>
      </c>
      <c r="J34" s="397">
        <v>0</v>
      </c>
      <c r="K34" s="298">
        <v>0</v>
      </c>
      <c r="L34" s="303">
        <v>0</v>
      </c>
    </row>
    <row r="35" spans="1:12" ht="16.5" customHeight="1">
      <c r="A35" s="379">
        <v>271</v>
      </c>
      <c r="B35" s="413" t="s">
        <v>487</v>
      </c>
      <c r="C35" s="295">
        <v>85</v>
      </c>
      <c r="D35" s="396">
        <v>0</v>
      </c>
      <c r="E35" s="296">
        <v>0</v>
      </c>
      <c r="F35" s="300">
        <v>4</v>
      </c>
      <c r="G35" s="396">
        <v>15</v>
      </c>
      <c r="H35" s="296">
        <v>23</v>
      </c>
      <c r="I35" s="300">
        <v>25</v>
      </c>
      <c r="J35" s="396">
        <v>11</v>
      </c>
      <c r="K35" s="296">
        <v>4</v>
      </c>
      <c r="L35" s="300">
        <v>3</v>
      </c>
    </row>
    <row r="36" spans="1:12" ht="16.5" customHeight="1">
      <c r="A36" s="374">
        <v>272</v>
      </c>
      <c r="B36" s="411" t="s">
        <v>488</v>
      </c>
      <c r="C36" s="291">
        <v>0</v>
      </c>
      <c r="D36" s="395">
        <v>0</v>
      </c>
      <c r="E36" s="292">
        <v>0</v>
      </c>
      <c r="F36" s="301">
        <v>0</v>
      </c>
      <c r="G36" s="395">
        <v>0</v>
      </c>
      <c r="H36" s="292">
        <v>0</v>
      </c>
      <c r="I36" s="301">
        <v>0</v>
      </c>
      <c r="J36" s="395">
        <v>0</v>
      </c>
      <c r="K36" s="292">
        <v>0</v>
      </c>
      <c r="L36" s="301">
        <v>0</v>
      </c>
    </row>
    <row r="37" spans="1:12" ht="16.5" customHeight="1">
      <c r="A37" s="374">
        <v>273</v>
      </c>
      <c r="B37" s="411" t="s">
        <v>489</v>
      </c>
      <c r="C37" s="291">
        <v>1</v>
      </c>
      <c r="D37" s="395">
        <v>0</v>
      </c>
      <c r="E37" s="292">
        <v>1</v>
      </c>
      <c r="F37" s="301">
        <v>0</v>
      </c>
      <c r="G37" s="395">
        <v>0</v>
      </c>
      <c r="H37" s="292">
        <v>0</v>
      </c>
      <c r="I37" s="301">
        <v>0</v>
      </c>
      <c r="J37" s="395">
        <v>0</v>
      </c>
      <c r="K37" s="292">
        <v>0</v>
      </c>
      <c r="L37" s="301">
        <v>0</v>
      </c>
    </row>
    <row r="38" spans="1:12" ht="16.5" customHeight="1">
      <c r="A38" s="374">
        <v>274</v>
      </c>
      <c r="B38" s="411" t="s">
        <v>490</v>
      </c>
      <c r="C38" s="291">
        <v>5</v>
      </c>
      <c r="D38" s="395">
        <v>0</v>
      </c>
      <c r="E38" s="292">
        <v>0</v>
      </c>
      <c r="F38" s="301">
        <v>4</v>
      </c>
      <c r="G38" s="395">
        <v>1</v>
      </c>
      <c r="H38" s="292">
        <v>0</v>
      </c>
      <c r="I38" s="301">
        <v>0</v>
      </c>
      <c r="J38" s="395">
        <v>0</v>
      </c>
      <c r="K38" s="292">
        <v>0</v>
      </c>
      <c r="L38" s="301">
        <v>0</v>
      </c>
    </row>
    <row r="39" spans="1:12" ht="16.5" customHeight="1">
      <c r="A39" s="377">
        <v>275</v>
      </c>
      <c r="B39" s="412" t="s">
        <v>491</v>
      </c>
      <c r="C39" s="297">
        <v>0</v>
      </c>
      <c r="D39" s="397">
        <v>0</v>
      </c>
      <c r="E39" s="298">
        <v>0</v>
      </c>
      <c r="F39" s="303">
        <v>0</v>
      </c>
      <c r="G39" s="397">
        <v>0</v>
      </c>
      <c r="H39" s="298">
        <v>0</v>
      </c>
      <c r="I39" s="303">
        <v>0</v>
      </c>
      <c r="J39" s="397">
        <v>0</v>
      </c>
      <c r="K39" s="298">
        <v>0</v>
      </c>
      <c r="L39" s="303">
        <v>0</v>
      </c>
    </row>
    <row r="40" spans="1:12" ht="16.5" customHeight="1">
      <c r="A40" s="379">
        <v>276</v>
      </c>
      <c r="B40" s="413" t="s">
        <v>492</v>
      </c>
      <c r="C40" s="295">
        <v>1</v>
      </c>
      <c r="D40" s="396">
        <v>0</v>
      </c>
      <c r="E40" s="296">
        <v>0</v>
      </c>
      <c r="F40" s="300">
        <v>0</v>
      </c>
      <c r="G40" s="396">
        <v>1</v>
      </c>
      <c r="H40" s="296">
        <v>0</v>
      </c>
      <c r="I40" s="300">
        <v>0</v>
      </c>
      <c r="J40" s="396">
        <v>0</v>
      </c>
      <c r="K40" s="296">
        <v>0</v>
      </c>
      <c r="L40" s="300">
        <v>0</v>
      </c>
    </row>
    <row r="41" spans="1:12" ht="16.5" customHeight="1">
      <c r="A41" s="374">
        <v>277</v>
      </c>
      <c r="B41" s="411" t="s">
        <v>493</v>
      </c>
      <c r="C41" s="291">
        <v>0</v>
      </c>
      <c r="D41" s="395">
        <v>0</v>
      </c>
      <c r="E41" s="292">
        <v>0</v>
      </c>
      <c r="F41" s="301">
        <v>0</v>
      </c>
      <c r="G41" s="395">
        <v>0</v>
      </c>
      <c r="H41" s="292">
        <v>0</v>
      </c>
      <c r="I41" s="301">
        <v>0</v>
      </c>
      <c r="J41" s="395">
        <v>0</v>
      </c>
      <c r="K41" s="292">
        <v>0</v>
      </c>
      <c r="L41" s="301">
        <v>0</v>
      </c>
    </row>
    <row r="42" spans="1:12" ht="16.5" customHeight="1">
      <c r="A42" s="374">
        <v>278</v>
      </c>
      <c r="B42" s="411" t="s">
        <v>494</v>
      </c>
      <c r="C42" s="291">
        <v>0</v>
      </c>
      <c r="D42" s="395">
        <v>0</v>
      </c>
      <c r="E42" s="292">
        <v>0</v>
      </c>
      <c r="F42" s="301">
        <v>0</v>
      </c>
      <c r="G42" s="395">
        <v>0</v>
      </c>
      <c r="H42" s="292">
        <v>0</v>
      </c>
      <c r="I42" s="301">
        <v>0</v>
      </c>
      <c r="J42" s="395">
        <v>0</v>
      </c>
      <c r="K42" s="292">
        <v>0</v>
      </c>
      <c r="L42" s="301">
        <v>0</v>
      </c>
    </row>
    <row r="43" spans="1:12" ht="16.5" customHeight="1">
      <c r="A43" s="374">
        <v>279</v>
      </c>
      <c r="B43" s="411" t="s">
        <v>495</v>
      </c>
      <c r="C43" s="291">
        <v>0</v>
      </c>
      <c r="D43" s="395">
        <v>0</v>
      </c>
      <c r="E43" s="292">
        <v>0</v>
      </c>
      <c r="F43" s="301">
        <v>0</v>
      </c>
      <c r="G43" s="395">
        <v>0</v>
      </c>
      <c r="H43" s="292">
        <v>0</v>
      </c>
      <c r="I43" s="301">
        <v>0</v>
      </c>
      <c r="J43" s="395">
        <v>0</v>
      </c>
      <c r="K43" s="292">
        <v>0</v>
      </c>
      <c r="L43" s="301">
        <v>0</v>
      </c>
    </row>
    <row r="44" spans="1:12" ht="16.5" customHeight="1">
      <c r="A44" s="377">
        <v>280</v>
      </c>
      <c r="B44" s="412" t="s">
        <v>496</v>
      </c>
      <c r="C44" s="297">
        <v>0</v>
      </c>
      <c r="D44" s="397">
        <v>0</v>
      </c>
      <c r="E44" s="298">
        <v>0</v>
      </c>
      <c r="F44" s="303">
        <v>0</v>
      </c>
      <c r="G44" s="397">
        <v>0</v>
      </c>
      <c r="H44" s="298">
        <v>0</v>
      </c>
      <c r="I44" s="303">
        <v>0</v>
      </c>
      <c r="J44" s="397">
        <v>0</v>
      </c>
      <c r="K44" s="298">
        <v>0</v>
      </c>
      <c r="L44" s="303">
        <v>0</v>
      </c>
    </row>
    <row r="45" spans="1:12" ht="16.5" customHeight="1">
      <c r="A45" s="379">
        <v>281</v>
      </c>
      <c r="B45" s="413" t="s">
        <v>497</v>
      </c>
      <c r="C45" s="295">
        <v>2</v>
      </c>
      <c r="D45" s="396">
        <v>0</v>
      </c>
      <c r="E45" s="296">
        <v>1</v>
      </c>
      <c r="F45" s="300">
        <v>1</v>
      </c>
      <c r="G45" s="396">
        <v>0</v>
      </c>
      <c r="H45" s="296">
        <v>0</v>
      </c>
      <c r="I45" s="300">
        <v>0</v>
      </c>
      <c r="J45" s="396">
        <v>0</v>
      </c>
      <c r="K45" s="296">
        <v>0</v>
      </c>
      <c r="L45" s="300">
        <v>0</v>
      </c>
    </row>
    <row r="46" spans="1:12" ht="16.5" customHeight="1">
      <c r="A46" s="374">
        <v>282</v>
      </c>
      <c r="B46" s="411" t="s">
        <v>498</v>
      </c>
      <c r="C46" s="291">
        <v>0</v>
      </c>
      <c r="D46" s="395">
        <v>0</v>
      </c>
      <c r="E46" s="292">
        <v>0</v>
      </c>
      <c r="F46" s="301">
        <v>0</v>
      </c>
      <c r="G46" s="395">
        <v>0</v>
      </c>
      <c r="H46" s="292">
        <v>0</v>
      </c>
      <c r="I46" s="301">
        <v>0</v>
      </c>
      <c r="J46" s="395">
        <v>0</v>
      </c>
      <c r="K46" s="292">
        <v>0</v>
      </c>
      <c r="L46" s="301">
        <v>0</v>
      </c>
    </row>
    <row r="47" spans="1:12" ht="16.5" customHeight="1">
      <c r="A47" s="374">
        <v>283</v>
      </c>
      <c r="B47" s="411" t="s">
        <v>499</v>
      </c>
      <c r="C47" s="291">
        <v>28</v>
      </c>
      <c r="D47" s="395">
        <v>0</v>
      </c>
      <c r="E47" s="292">
        <v>0</v>
      </c>
      <c r="F47" s="301">
        <v>1</v>
      </c>
      <c r="G47" s="395">
        <v>0</v>
      </c>
      <c r="H47" s="292">
        <v>1</v>
      </c>
      <c r="I47" s="301">
        <v>0</v>
      </c>
      <c r="J47" s="395">
        <v>2</v>
      </c>
      <c r="K47" s="292">
        <v>8</v>
      </c>
      <c r="L47" s="301">
        <v>16</v>
      </c>
    </row>
    <row r="48" spans="1:12" ht="16.5" customHeight="1">
      <c r="A48" s="374">
        <v>284</v>
      </c>
      <c r="B48" s="411" t="s">
        <v>500</v>
      </c>
      <c r="C48" s="291">
        <v>1</v>
      </c>
      <c r="D48" s="395">
        <v>0</v>
      </c>
      <c r="E48" s="292">
        <v>0</v>
      </c>
      <c r="F48" s="301">
        <v>1</v>
      </c>
      <c r="G48" s="395">
        <v>0</v>
      </c>
      <c r="H48" s="292">
        <v>0</v>
      </c>
      <c r="I48" s="301">
        <v>0</v>
      </c>
      <c r="J48" s="395">
        <v>0</v>
      </c>
      <c r="K48" s="292">
        <v>0</v>
      </c>
      <c r="L48" s="301">
        <v>0</v>
      </c>
    </row>
    <row r="49" spans="1:12" ht="16.5" customHeight="1">
      <c r="A49" s="377">
        <v>285</v>
      </c>
      <c r="B49" s="412" t="s">
        <v>501</v>
      </c>
      <c r="C49" s="297">
        <v>0</v>
      </c>
      <c r="D49" s="397">
        <v>0</v>
      </c>
      <c r="E49" s="298">
        <v>0</v>
      </c>
      <c r="F49" s="303">
        <v>0</v>
      </c>
      <c r="G49" s="397">
        <v>0</v>
      </c>
      <c r="H49" s="298">
        <v>0</v>
      </c>
      <c r="I49" s="303">
        <v>0</v>
      </c>
      <c r="J49" s="397">
        <v>0</v>
      </c>
      <c r="K49" s="298">
        <v>0</v>
      </c>
      <c r="L49" s="303">
        <v>0</v>
      </c>
    </row>
    <row r="50" spans="1:12" ht="16.5" customHeight="1">
      <c r="A50" s="379">
        <v>286</v>
      </c>
      <c r="B50" s="413" t="s">
        <v>502</v>
      </c>
      <c r="C50" s="295">
        <v>0</v>
      </c>
      <c r="D50" s="396">
        <v>0</v>
      </c>
      <c r="E50" s="296">
        <v>0</v>
      </c>
      <c r="F50" s="300">
        <v>0</v>
      </c>
      <c r="G50" s="396">
        <v>0</v>
      </c>
      <c r="H50" s="296">
        <v>0</v>
      </c>
      <c r="I50" s="300">
        <v>0</v>
      </c>
      <c r="J50" s="396">
        <v>0</v>
      </c>
      <c r="K50" s="296">
        <v>0</v>
      </c>
      <c r="L50" s="300">
        <v>0</v>
      </c>
    </row>
    <row r="51" spans="1:12" ht="16.5" customHeight="1">
      <c r="A51" s="374">
        <v>287</v>
      </c>
      <c r="B51" s="411" t="s">
        <v>503</v>
      </c>
      <c r="C51" s="291">
        <v>0</v>
      </c>
      <c r="D51" s="395">
        <v>0</v>
      </c>
      <c r="E51" s="292">
        <v>0</v>
      </c>
      <c r="F51" s="301">
        <v>0</v>
      </c>
      <c r="G51" s="395">
        <v>0</v>
      </c>
      <c r="H51" s="292">
        <v>0</v>
      </c>
      <c r="I51" s="301">
        <v>0</v>
      </c>
      <c r="J51" s="395">
        <v>0</v>
      </c>
      <c r="K51" s="292">
        <v>0</v>
      </c>
      <c r="L51" s="301">
        <v>0</v>
      </c>
    </row>
    <row r="52" spans="1:12" ht="16.5" customHeight="1">
      <c r="A52" s="374">
        <v>288</v>
      </c>
      <c r="B52" s="411" t="s">
        <v>584</v>
      </c>
      <c r="C52" s="291">
        <v>6</v>
      </c>
      <c r="D52" s="395">
        <v>0</v>
      </c>
      <c r="E52" s="292">
        <v>0</v>
      </c>
      <c r="F52" s="301">
        <v>0</v>
      </c>
      <c r="G52" s="395">
        <v>0</v>
      </c>
      <c r="H52" s="292">
        <v>0</v>
      </c>
      <c r="I52" s="301">
        <v>0</v>
      </c>
      <c r="J52" s="395">
        <v>1</v>
      </c>
      <c r="K52" s="292">
        <v>1</v>
      </c>
      <c r="L52" s="301">
        <v>4</v>
      </c>
    </row>
    <row r="53" spans="1:12" ht="16.5" customHeight="1">
      <c r="A53" s="374">
        <v>289</v>
      </c>
      <c r="B53" s="411" t="s">
        <v>504</v>
      </c>
      <c r="C53" s="291">
        <v>5</v>
      </c>
      <c r="D53" s="395">
        <v>0</v>
      </c>
      <c r="E53" s="292">
        <v>0</v>
      </c>
      <c r="F53" s="301">
        <v>0</v>
      </c>
      <c r="G53" s="395">
        <v>1</v>
      </c>
      <c r="H53" s="292">
        <v>0</v>
      </c>
      <c r="I53" s="301">
        <v>2</v>
      </c>
      <c r="J53" s="395">
        <v>1</v>
      </c>
      <c r="K53" s="292">
        <v>1</v>
      </c>
      <c r="L53" s="301">
        <v>0</v>
      </c>
    </row>
    <row r="54" spans="1:12" ht="16.5" customHeight="1">
      <c r="A54" s="377">
        <v>290</v>
      </c>
      <c r="B54" s="412" t="s">
        <v>505</v>
      </c>
      <c r="C54" s="297">
        <v>2</v>
      </c>
      <c r="D54" s="397">
        <v>0</v>
      </c>
      <c r="E54" s="298">
        <v>0</v>
      </c>
      <c r="F54" s="303">
        <v>0</v>
      </c>
      <c r="G54" s="397">
        <v>0</v>
      </c>
      <c r="H54" s="298">
        <v>0</v>
      </c>
      <c r="I54" s="303">
        <v>1</v>
      </c>
      <c r="J54" s="397">
        <v>0</v>
      </c>
      <c r="K54" s="298">
        <v>0</v>
      </c>
      <c r="L54" s="303">
        <v>1</v>
      </c>
    </row>
    <row r="55" spans="1:12" ht="16.5" customHeight="1">
      <c r="A55" s="379">
        <v>291</v>
      </c>
      <c r="B55" s="413" t="s">
        <v>506</v>
      </c>
      <c r="C55" s="295">
        <v>0</v>
      </c>
      <c r="D55" s="396">
        <v>0</v>
      </c>
      <c r="E55" s="296">
        <v>0</v>
      </c>
      <c r="F55" s="300">
        <v>0</v>
      </c>
      <c r="G55" s="396">
        <v>0</v>
      </c>
      <c r="H55" s="296">
        <v>0</v>
      </c>
      <c r="I55" s="300">
        <v>0</v>
      </c>
      <c r="J55" s="396">
        <v>0</v>
      </c>
      <c r="K55" s="296">
        <v>0</v>
      </c>
      <c r="L55" s="300">
        <v>0</v>
      </c>
    </row>
    <row r="56" spans="1:12" ht="16.5" customHeight="1">
      <c r="A56" s="374">
        <v>292</v>
      </c>
      <c r="B56" s="411" t="s">
        <v>507</v>
      </c>
      <c r="C56" s="291">
        <v>1</v>
      </c>
      <c r="D56" s="395">
        <v>0</v>
      </c>
      <c r="E56" s="292">
        <v>0</v>
      </c>
      <c r="F56" s="301">
        <v>1</v>
      </c>
      <c r="G56" s="395">
        <v>0</v>
      </c>
      <c r="H56" s="292">
        <v>0</v>
      </c>
      <c r="I56" s="301">
        <v>0</v>
      </c>
      <c r="J56" s="395">
        <v>0</v>
      </c>
      <c r="K56" s="292">
        <v>0</v>
      </c>
      <c r="L56" s="301">
        <v>0</v>
      </c>
    </row>
    <row r="57" spans="1:12" ht="16.5" customHeight="1">
      <c r="A57" s="374">
        <v>293</v>
      </c>
      <c r="B57" s="411" t="s">
        <v>508</v>
      </c>
      <c r="C57" s="291">
        <v>0</v>
      </c>
      <c r="D57" s="395">
        <v>0</v>
      </c>
      <c r="E57" s="292">
        <v>0</v>
      </c>
      <c r="F57" s="301">
        <v>0</v>
      </c>
      <c r="G57" s="395">
        <v>0</v>
      </c>
      <c r="H57" s="292">
        <v>0</v>
      </c>
      <c r="I57" s="301">
        <v>0</v>
      </c>
      <c r="J57" s="395">
        <v>0</v>
      </c>
      <c r="K57" s="292">
        <v>0</v>
      </c>
      <c r="L57" s="301">
        <v>0</v>
      </c>
    </row>
    <row r="58" spans="1:12" ht="16.5" customHeight="1">
      <c r="A58" s="374">
        <v>294</v>
      </c>
      <c r="B58" s="411" t="s">
        <v>509</v>
      </c>
      <c r="C58" s="291">
        <v>0</v>
      </c>
      <c r="D58" s="395">
        <v>0</v>
      </c>
      <c r="E58" s="292">
        <v>0</v>
      </c>
      <c r="F58" s="301">
        <v>0</v>
      </c>
      <c r="G58" s="395">
        <v>0</v>
      </c>
      <c r="H58" s="292">
        <v>0</v>
      </c>
      <c r="I58" s="301">
        <v>0</v>
      </c>
      <c r="J58" s="395">
        <v>0</v>
      </c>
      <c r="K58" s="292">
        <v>0</v>
      </c>
      <c r="L58" s="301">
        <v>0</v>
      </c>
    </row>
    <row r="59" spans="1:12" ht="16.5" customHeight="1">
      <c r="A59" s="377">
        <v>295</v>
      </c>
      <c r="B59" s="412" t="s">
        <v>510</v>
      </c>
      <c r="C59" s="297">
        <v>0</v>
      </c>
      <c r="D59" s="397">
        <v>0</v>
      </c>
      <c r="E59" s="298">
        <v>0</v>
      </c>
      <c r="F59" s="303">
        <v>0</v>
      </c>
      <c r="G59" s="397">
        <v>0</v>
      </c>
      <c r="H59" s="298">
        <v>0</v>
      </c>
      <c r="I59" s="303">
        <v>0</v>
      </c>
      <c r="J59" s="397">
        <v>0</v>
      </c>
      <c r="K59" s="298">
        <v>0</v>
      </c>
      <c r="L59" s="303">
        <v>0</v>
      </c>
    </row>
    <row r="60" spans="1:12" ht="16.5" customHeight="1">
      <c r="A60" s="379">
        <v>296</v>
      </c>
      <c r="B60" s="413" t="s">
        <v>511</v>
      </c>
      <c r="C60" s="295">
        <v>2</v>
      </c>
      <c r="D60" s="396">
        <v>0</v>
      </c>
      <c r="E60" s="296">
        <v>0</v>
      </c>
      <c r="F60" s="300">
        <v>1</v>
      </c>
      <c r="G60" s="396">
        <v>0</v>
      </c>
      <c r="H60" s="296">
        <v>1</v>
      </c>
      <c r="I60" s="300">
        <v>0</v>
      </c>
      <c r="J60" s="396">
        <v>0</v>
      </c>
      <c r="K60" s="296">
        <v>0</v>
      </c>
      <c r="L60" s="300">
        <v>0</v>
      </c>
    </row>
    <row r="61" spans="1:12" ht="16.5" customHeight="1">
      <c r="A61" s="374">
        <v>297</v>
      </c>
      <c r="B61" s="411" t="s">
        <v>512</v>
      </c>
      <c r="C61" s="291">
        <v>2</v>
      </c>
      <c r="D61" s="395">
        <v>0</v>
      </c>
      <c r="E61" s="292">
        <v>0</v>
      </c>
      <c r="F61" s="301">
        <v>2</v>
      </c>
      <c r="G61" s="395">
        <v>0</v>
      </c>
      <c r="H61" s="292">
        <v>0</v>
      </c>
      <c r="I61" s="301">
        <v>0</v>
      </c>
      <c r="J61" s="395">
        <v>0</v>
      </c>
      <c r="K61" s="292">
        <v>0</v>
      </c>
      <c r="L61" s="301">
        <v>0</v>
      </c>
    </row>
    <row r="62" spans="1:12" ht="16.5" customHeight="1">
      <c r="A62" s="374">
        <v>298</v>
      </c>
      <c r="B62" s="411" t="s">
        <v>513</v>
      </c>
      <c r="C62" s="291">
        <v>1</v>
      </c>
      <c r="D62" s="395">
        <v>0</v>
      </c>
      <c r="E62" s="292">
        <v>0</v>
      </c>
      <c r="F62" s="301">
        <v>0</v>
      </c>
      <c r="G62" s="395">
        <v>1</v>
      </c>
      <c r="H62" s="292">
        <v>0</v>
      </c>
      <c r="I62" s="301">
        <v>0</v>
      </c>
      <c r="J62" s="395">
        <v>0</v>
      </c>
      <c r="K62" s="292">
        <v>0</v>
      </c>
      <c r="L62" s="301">
        <v>0</v>
      </c>
    </row>
    <row r="63" spans="1:12" ht="16.5" customHeight="1">
      <c r="A63" s="374">
        <v>299</v>
      </c>
      <c r="B63" s="411" t="s">
        <v>514</v>
      </c>
      <c r="C63" s="291">
        <v>1</v>
      </c>
      <c r="D63" s="395">
        <v>0</v>
      </c>
      <c r="E63" s="292">
        <v>0</v>
      </c>
      <c r="F63" s="301">
        <v>1</v>
      </c>
      <c r="G63" s="395">
        <v>0</v>
      </c>
      <c r="H63" s="292">
        <v>0</v>
      </c>
      <c r="I63" s="301">
        <v>0</v>
      </c>
      <c r="J63" s="395">
        <v>0</v>
      </c>
      <c r="K63" s="292">
        <v>0</v>
      </c>
      <c r="L63" s="301">
        <v>0</v>
      </c>
    </row>
    <row r="64" spans="1:12" ht="16.5" customHeight="1">
      <c r="A64" s="377">
        <v>300</v>
      </c>
      <c r="B64" s="412" t="s">
        <v>515</v>
      </c>
      <c r="C64" s="297">
        <v>19</v>
      </c>
      <c r="D64" s="397">
        <v>0</v>
      </c>
      <c r="E64" s="298">
        <v>0</v>
      </c>
      <c r="F64" s="303">
        <v>0</v>
      </c>
      <c r="G64" s="397">
        <v>0</v>
      </c>
      <c r="H64" s="298">
        <v>1</v>
      </c>
      <c r="I64" s="303">
        <v>0</v>
      </c>
      <c r="J64" s="397">
        <v>8</v>
      </c>
      <c r="K64" s="298">
        <v>3</v>
      </c>
      <c r="L64" s="303">
        <v>7</v>
      </c>
    </row>
  </sheetData>
  <mergeCells count="2">
    <mergeCell ref="A2:L2"/>
    <mergeCell ref="A4:B4"/>
  </mergeCells>
  <phoneticPr fontId="4"/>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18</vt:i4>
      </vt:variant>
    </vt:vector>
  </HeadingPairs>
  <TitlesOfParts>
    <vt:vector size="30" baseType="lpstr">
      <vt:lpstr>第34-38表○OK</vt:lpstr>
      <vt:lpstr>第39表○OK</vt:lpstr>
      <vt:lpstr>第40表○</vt:lpstr>
      <vt:lpstr>第41-42表○</vt:lpstr>
      <vt:lpstr>第43表(1-6）○</vt:lpstr>
      <vt:lpstr>第43表(2-6)○</vt:lpstr>
      <vt:lpstr>第43表(3-6）○</vt:lpstr>
      <vt:lpstr>第43表(4-6）○</vt:lpstr>
      <vt:lpstr>第43表(5-6)○</vt:lpstr>
      <vt:lpstr>第43表(6-6) ○</vt:lpstr>
      <vt:lpstr>第44-45表○</vt:lpstr>
      <vt:lpstr>第46-47表○</vt:lpstr>
      <vt:lpstr>'第34-38表○OK'!Print_Area</vt:lpstr>
      <vt:lpstr>第39表○OK!Print_Area</vt:lpstr>
      <vt:lpstr>第40表○!Print_Area</vt:lpstr>
      <vt:lpstr>'第41-42表○'!Print_Area</vt:lpstr>
      <vt:lpstr>'第43表(1-6）○'!Print_Area</vt:lpstr>
      <vt:lpstr>'第43表(2-6)○'!Print_Area</vt:lpstr>
      <vt:lpstr>'第43表(3-6）○'!Print_Area</vt:lpstr>
      <vt:lpstr>'第43表(4-6）○'!Print_Area</vt:lpstr>
      <vt:lpstr>'第43表(5-6)○'!Print_Area</vt:lpstr>
      <vt:lpstr>'第43表(6-6) ○'!Print_Area</vt:lpstr>
      <vt:lpstr>'第44-45表○'!Print_Area</vt:lpstr>
      <vt:lpstr>'第46-47表○'!Print_Area</vt:lpstr>
      <vt:lpstr>'第43表(1-6）○'!Print_Titles</vt:lpstr>
      <vt:lpstr>'第43表(2-6)○'!Print_Titles</vt:lpstr>
      <vt:lpstr>'第43表(3-6）○'!Print_Titles</vt:lpstr>
      <vt:lpstr>'第43表(4-6）○'!Print_Titles</vt:lpstr>
      <vt:lpstr>'第43表(5-6)○'!Print_Titles</vt:lpstr>
      <vt:lpstr>'第43表(6-6) ○'!Print_Titles</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0007356</cp:lastModifiedBy>
  <cp:lastPrinted>2025-08-18T04:46:15Z</cp:lastPrinted>
  <dcterms:created xsi:type="dcterms:W3CDTF">2011-12-26T06:52:10Z</dcterms:created>
  <dcterms:modified xsi:type="dcterms:W3CDTF">2026-05-12T00:51:14Z</dcterms:modified>
</cp:coreProperties>
</file>