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3_財政班\01_一般財政L\R7年度\21 市町村財政概況（第69集）\05 印刷・公表\HP用データ\一部エクセル版（作業中）\４　公営企業会計決算状況\Excel等\"/>
    </mc:Choice>
  </mc:AlternateContent>
  <xr:revisionPtr revIDLastSave="0" documentId="13_ncr:1_{6C1D61A3-AB60-46E6-A7FC-DCC02B8C12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ｐ202　市町村分（集計表） R６OK" sheetId="3" r:id="rId1"/>
    <sheet name="P203　市町村分  R６OK" sheetId="2" r:id="rId2"/>
    <sheet name="P204　広域連合分 R６OK" sheetId="4" r:id="rId3"/>
  </sheets>
  <definedNames>
    <definedName name="_xlnm.Print_Area" localSheetId="0">'ｐ202　市町村分（集計表） R６OK'!$A$1:$I$22</definedName>
    <definedName name="_xlnm.Print_Area" localSheetId="1">'P203　市町村分  R６OK'!$A$1:$AB$50</definedName>
    <definedName name="_xlnm.Print_Area" localSheetId="2">'P204　広域連合分 R６OK'!$A$1:$I$56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4" l="1"/>
  <c r="J29" i="4"/>
  <c r="J47" i="4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J56" i="4" l="1"/>
  <c r="B97" i="2"/>
  <c r="J55" i="4" l="1"/>
  <c r="Y98" i="2" l="1"/>
  <c r="U98" i="2"/>
  <c r="B98" i="2"/>
  <c r="H98" i="2"/>
  <c r="Q51" i="2"/>
  <c r="D51" i="2"/>
  <c r="W98" i="2" l="1"/>
  <c r="P98" i="2"/>
  <c r="P51" i="2"/>
  <c r="K51" i="2"/>
  <c r="W51" i="2"/>
  <c r="S51" i="2"/>
  <c r="U51" i="2"/>
  <c r="S98" i="2"/>
  <c r="N98" i="2"/>
  <c r="G98" i="2"/>
  <c r="G51" i="2"/>
  <c r="K98" i="2"/>
  <c r="Y51" i="2"/>
  <c r="R98" i="2"/>
  <c r="H51" i="2"/>
  <c r="R51" i="2"/>
  <c r="AA98" i="2"/>
  <c r="I98" i="2"/>
  <c r="B51" i="2"/>
  <c r="I51" i="2"/>
  <c r="D98" i="2"/>
  <c r="Q98" i="2"/>
  <c r="E98" i="2"/>
  <c r="E51" i="2"/>
  <c r="N51" i="2"/>
  <c r="M98" i="2"/>
  <c r="AB98" i="2" l="1"/>
  <c r="AB51" i="2"/>
  <c r="AA51" i="2"/>
  <c r="M5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G80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４４５６８が正しい数字。決算統計４４５９８と異なるが修正する
（決算統計が間違い）</t>
        </r>
      </text>
    </comment>
  </commentList>
</comments>
</file>

<file path=xl/sharedStrings.xml><?xml version="1.0" encoding="utf-8"?>
<sst xmlns="http://schemas.openxmlformats.org/spreadsheetml/2006/main" count="287" uniqueCount="202">
  <si>
    <t>（単位：千円、％）</t>
    <rPh sb="1" eb="3">
      <t>タンイ</t>
    </rPh>
    <rPh sb="4" eb="6">
      <t>センエン</t>
    </rPh>
    <phoneticPr fontId="3"/>
  </si>
  <si>
    <t>区　　　　　　　　　　分</t>
    <rPh sb="0" eb="12">
      <t>クブン</t>
    </rPh>
    <phoneticPr fontId="3"/>
  </si>
  <si>
    <t>増減額</t>
    <rPh sb="0" eb="3">
      <t>ゾウゲンガク</t>
    </rPh>
    <phoneticPr fontId="3"/>
  </si>
  <si>
    <t>歳　　　　　　　　入</t>
    <rPh sb="0" eb="1">
      <t>トシ</t>
    </rPh>
    <rPh sb="9" eb="10">
      <t>イリ</t>
    </rPh>
    <phoneticPr fontId="3"/>
  </si>
  <si>
    <t>２．国庫支出金</t>
    <rPh sb="2" eb="4">
      <t>コッコ</t>
    </rPh>
    <rPh sb="4" eb="7">
      <t>シシュツキン</t>
    </rPh>
    <phoneticPr fontId="3"/>
  </si>
  <si>
    <t>歳　　　　　　　　出</t>
    <rPh sb="0" eb="1">
      <t>トシ</t>
    </rPh>
    <rPh sb="9" eb="10">
      <t>デ</t>
    </rPh>
    <phoneticPr fontId="3"/>
  </si>
  <si>
    <t>１．総務費</t>
    <rPh sb="2" eb="5">
      <t>ソウムヒ</t>
    </rPh>
    <phoneticPr fontId="3"/>
  </si>
  <si>
    <t>２．保険給付費</t>
    <rPh sb="2" eb="4">
      <t>ホケン</t>
    </rPh>
    <rPh sb="4" eb="6">
      <t>キュウフ</t>
    </rPh>
    <rPh sb="6" eb="7">
      <t>ヒ</t>
    </rPh>
    <phoneticPr fontId="3"/>
  </si>
  <si>
    <t>収　　　　　　支</t>
    <rPh sb="0" eb="8">
      <t>シュウシ</t>
    </rPh>
    <phoneticPr fontId="3"/>
  </si>
  <si>
    <t>実質収支額</t>
    <rPh sb="0" eb="2">
      <t>ジッシツ</t>
    </rPh>
    <rPh sb="2" eb="4">
      <t>シュウシ</t>
    </rPh>
    <rPh sb="4" eb="5">
      <t>ガク</t>
    </rPh>
    <phoneticPr fontId="3"/>
  </si>
  <si>
    <t>１．市町村支出金</t>
    <rPh sb="2" eb="5">
      <t>シチョウソン</t>
    </rPh>
    <rPh sb="5" eb="8">
      <t>シシュツキン</t>
    </rPh>
    <phoneticPr fontId="3"/>
  </si>
  <si>
    <t>(1)市町村負担金</t>
    <rPh sb="3" eb="6">
      <t>シチョウソン</t>
    </rPh>
    <rPh sb="6" eb="9">
      <t>フタンキン</t>
    </rPh>
    <phoneticPr fontId="3"/>
  </si>
  <si>
    <t>(2)市町村補助金</t>
    <rPh sb="3" eb="6">
      <t>シチョウソン</t>
    </rPh>
    <rPh sb="6" eb="9">
      <t>ホジョキン</t>
    </rPh>
    <phoneticPr fontId="3"/>
  </si>
  <si>
    <t>（1）国庫負担金</t>
    <rPh sb="3" eb="5">
      <t>コッコ</t>
    </rPh>
    <rPh sb="5" eb="8">
      <t>フタンキン</t>
    </rPh>
    <phoneticPr fontId="3"/>
  </si>
  <si>
    <t>（2）国庫補助金</t>
    <rPh sb="3" eb="5">
      <t>コッコ</t>
    </rPh>
    <rPh sb="5" eb="8">
      <t>ホジョキン</t>
    </rPh>
    <phoneticPr fontId="3"/>
  </si>
  <si>
    <t>３．都道府県支出金</t>
    <rPh sb="2" eb="6">
      <t>トドウフケン</t>
    </rPh>
    <rPh sb="6" eb="9">
      <t>シシュツキン</t>
    </rPh>
    <phoneticPr fontId="3"/>
  </si>
  <si>
    <t>（1）都道府県負担金</t>
    <rPh sb="3" eb="7">
      <t>トドウフケン</t>
    </rPh>
    <rPh sb="7" eb="10">
      <t>フタンキン</t>
    </rPh>
    <phoneticPr fontId="3"/>
  </si>
  <si>
    <t>（2）財政安定化基金支出金</t>
    <rPh sb="3" eb="5">
      <t>ザイセイ</t>
    </rPh>
    <rPh sb="5" eb="8">
      <t>アンテイカ</t>
    </rPh>
    <rPh sb="8" eb="10">
      <t>キキン</t>
    </rPh>
    <rPh sb="10" eb="13">
      <t>シシュツキン</t>
    </rPh>
    <phoneticPr fontId="3"/>
  </si>
  <si>
    <t>（3）都道府県補助金</t>
    <rPh sb="3" eb="7">
      <t>トドウフケン</t>
    </rPh>
    <rPh sb="7" eb="10">
      <t>ホジョキン</t>
    </rPh>
    <phoneticPr fontId="3"/>
  </si>
  <si>
    <t>４．支払基金交付金</t>
    <rPh sb="2" eb="4">
      <t>シハライ</t>
    </rPh>
    <rPh sb="4" eb="6">
      <t>キキン</t>
    </rPh>
    <rPh sb="6" eb="9">
      <t>コウフキン</t>
    </rPh>
    <phoneticPr fontId="3"/>
  </si>
  <si>
    <t>５．特別高額医療費共同事業交付金</t>
    <rPh sb="2" eb="4">
      <t>トクベツ</t>
    </rPh>
    <rPh sb="4" eb="6">
      <t>コウガク</t>
    </rPh>
    <rPh sb="6" eb="9">
      <t>イリョウヒ</t>
    </rPh>
    <rPh sb="9" eb="11">
      <t>キョウドウ</t>
    </rPh>
    <rPh sb="11" eb="13">
      <t>ジギョウ</t>
    </rPh>
    <rPh sb="13" eb="16">
      <t>コウフキン</t>
    </rPh>
    <phoneticPr fontId="3"/>
  </si>
  <si>
    <t>６．繰入金</t>
    <rPh sb="2" eb="4">
      <t>クリイレ</t>
    </rPh>
    <rPh sb="4" eb="5">
      <t>キン</t>
    </rPh>
    <phoneticPr fontId="3"/>
  </si>
  <si>
    <t>（1）一般会計繰入金</t>
    <rPh sb="3" eb="5">
      <t>イッパン</t>
    </rPh>
    <rPh sb="5" eb="7">
      <t>カイケイ</t>
    </rPh>
    <rPh sb="7" eb="10">
      <t>クリイレキン</t>
    </rPh>
    <phoneticPr fontId="3"/>
  </si>
  <si>
    <t>（2）基金繰入金</t>
    <rPh sb="3" eb="5">
      <t>キキン</t>
    </rPh>
    <rPh sb="5" eb="8">
      <t>クリイレキン</t>
    </rPh>
    <phoneticPr fontId="3"/>
  </si>
  <si>
    <t>７．繰越金</t>
    <rPh sb="2" eb="4">
      <t>クリコシ</t>
    </rPh>
    <rPh sb="4" eb="5">
      <t>キン</t>
    </rPh>
    <phoneticPr fontId="3"/>
  </si>
  <si>
    <t>８．都道府県財政安定化基金借入金</t>
    <rPh sb="2" eb="6">
      <t>トドウフケン</t>
    </rPh>
    <rPh sb="6" eb="8">
      <t>ザイセイ</t>
    </rPh>
    <rPh sb="8" eb="11">
      <t>アンテイカ</t>
    </rPh>
    <rPh sb="11" eb="13">
      <t>キキン</t>
    </rPh>
    <rPh sb="13" eb="16">
      <t>カリイレキン</t>
    </rPh>
    <phoneticPr fontId="3"/>
  </si>
  <si>
    <t>９．その他の収入</t>
    <rPh sb="4" eb="5">
      <t>タ</t>
    </rPh>
    <rPh sb="6" eb="8">
      <t>シュウニュウ</t>
    </rPh>
    <phoneticPr fontId="3"/>
  </si>
  <si>
    <t>　　うち保険料等負担金</t>
    <rPh sb="4" eb="7">
      <t>ホケンリョウ</t>
    </rPh>
    <rPh sb="7" eb="8">
      <t>トウ</t>
    </rPh>
    <rPh sb="8" eb="11">
      <t>フタンキン</t>
    </rPh>
    <phoneticPr fontId="3"/>
  </si>
  <si>
    <t>　　うち療養給付費負担金</t>
    <rPh sb="4" eb="6">
      <t>リョウヨウ</t>
    </rPh>
    <rPh sb="6" eb="9">
      <t>キュウフヒ</t>
    </rPh>
    <rPh sb="9" eb="12">
      <t>フタンキン</t>
    </rPh>
    <phoneticPr fontId="3"/>
  </si>
  <si>
    <t>　　うち財政調整交付金</t>
    <rPh sb="4" eb="6">
      <t>ザイセイ</t>
    </rPh>
    <rPh sb="6" eb="8">
      <t>チョウセイ</t>
    </rPh>
    <rPh sb="8" eb="11">
      <t>コウフキン</t>
    </rPh>
    <phoneticPr fontId="3"/>
  </si>
  <si>
    <t>（1）療養所費</t>
    <rPh sb="3" eb="6">
      <t>リョウヨウショ</t>
    </rPh>
    <rPh sb="6" eb="7">
      <t>ヒ</t>
    </rPh>
    <phoneticPr fontId="3"/>
  </si>
  <si>
    <t>　　②審査支払手数料</t>
    <rPh sb="3" eb="5">
      <t>シンサ</t>
    </rPh>
    <rPh sb="5" eb="7">
      <t>シハライ</t>
    </rPh>
    <rPh sb="7" eb="10">
      <t>テスウリョウ</t>
    </rPh>
    <phoneticPr fontId="3"/>
  </si>
  <si>
    <t>　　③その他</t>
    <rPh sb="5" eb="6">
      <t>タ</t>
    </rPh>
    <phoneticPr fontId="3"/>
  </si>
  <si>
    <t>(2)高額療養費</t>
    <rPh sb="3" eb="5">
      <t>コウガク</t>
    </rPh>
    <rPh sb="5" eb="8">
      <t>リョウヨウヒ</t>
    </rPh>
    <phoneticPr fontId="3"/>
  </si>
  <si>
    <t>(3)その他医療給付費</t>
    <rPh sb="5" eb="6">
      <t>タ</t>
    </rPh>
    <rPh sb="6" eb="8">
      <t>イリョウ</t>
    </rPh>
    <rPh sb="8" eb="11">
      <t>キュウフヒ</t>
    </rPh>
    <phoneticPr fontId="3"/>
  </si>
  <si>
    <t>３．都道府県財政安定化基金拠出金</t>
    <rPh sb="2" eb="6">
      <t>トドウフケン</t>
    </rPh>
    <rPh sb="6" eb="8">
      <t>ザイセイ</t>
    </rPh>
    <rPh sb="8" eb="11">
      <t>アンテイカ</t>
    </rPh>
    <rPh sb="11" eb="13">
      <t>キキン</t>
    </rPh>
    <rPh sb="13" eb="16">
      <t>キョシュツキン</t>
    </rPh>
    <phoneticPr fontId="3"/>
  </si>
  <si>
    <t>４．特別高額医療費共同事業拠出金</t>
    <rPh sb="2" eb="4">
      <t>トクベツ</t>
    </rPh>
    <rPh sb="4" eb="6">
      <t>コウガク</t>
    </rPh>
    <rPh sb="6" eb="9">
      <t>イリョウヒ</t>
    </rPh>
    <rPh sb="9" eb="11">
      <t>キョウドウ</t>
    </rPh>
    <rPh sb="11" eb="13">
      <t>ジギョウ</t>
    </rPh>
    <rPh sb="13" eb="16">
      <t>キョシュツキン</t>
    </rPh>
    <phoneticPr fontId="3"/>
  </si>
  <si>
    <t>５．保険事業費</t>
    <rPh sb="2" eb="4">
      <t>ホケン</t>
    </rPh>
    <rPh sb="4" eb="7">
      <t>ジギョウヒ</t>
    </rPh>
    <phoneticPr fontId="3"/>
  </si>
  <si>
    <t>うち健康診査費</t>
    <rPh sb="2" eb="4">
      <t>ケンコウ</t>
    </rPh>
    <rPh sb="4" eb="6">
      <t>シンサ</t>
    </rPh>
    <rPh sb="6" eb="7">
      <t>ヒ</t>
    </rPh>
    <phoneticPr fontId="3"/>
  </si>
  <si>
    <t>６．基金積立金</t>
    <rPh sb="2" eb="4">
      <t>キキン</t>
    </rPh>
    <rPh sb="4" eb="6">
      <t>ツミタテ</t>
    </rPh>
    <rPh sb="6" eb="7">
      <t>キン</t>
    </rPh>
    <phoneticPr fontId="3"/>
  </si>
  <si>
    <t>７．公債費</t>
    <rPh sb="2" eb="5">
      <t>コウサイヒ</t>
    </rPh>
    <phoneticPr fontId="3"/>
  </si>
  <si>
    <t>８．繰出金</t>
    <rPh sb="2" eb="3">
      <t>クリ</t>
    </rPh>
    <rPh sb="3" eb="5">
      <t>シュッキン</t>
    </rPh>
    <phoneticPr fontId="3"/>
  </si>
  <si>
    <t>９．前年度繰上充用金</t>
    <rPh sb="2" eb="5">
      <t>ゼンネンド</t>
    </rPh>
    <rPh sb="5" eb="7">
      <t>クリアゲ</t>
    </rPh>
    <rPh sb="7" eb="9">
      <t>ジュウヨウ</t>
    </rPh>
    <rPh sb="9" eb="10">
      <t>キン</t>
    </rPh>
    <phoneticPr fontId="3"/>
  </si>
  <si>
    <t>１０．その他の支出</t>
    <rPh sb="5" eb="6">
      <t>タ</t>
    </rPh>
    <rPh sb="7" eb="9">
      <t>シシュツ</t>
    </rPh>
    <phoneticPr fontId="3"/>
  </si>
  <si>
    <t>　　①療養給付費</t>
    <rPh sb="3" eb="5">
      <t>リョウヨウ</t>
    </rPh>
    <rPh sb="5" eb="8">
      <t>キュウフヒ</t>
    </rPh>
    <phoneticPr fontId="3"/>
  </si>
  <si>
    <t>宜野湾市</t>
    <rPh sb="0" eb="4">
      <t>ギノワンシ</t>
    </rPh>
    <phoneticPr fontId="2"/>
  </si>
  <si>
    <t>豊見城市</t>
    <rPh sb="0" eb="3">
      <t>トミグスク</t>
    </rPh>
    <rPh sb="3" eb="4">
      <t>シ</t>
    </rPh>
    <phoneticPr fontId="2"/>
  </si>
  <si>
    <t>うるま市</t>
    <rPh sb="3" eb="4">
      <t>シ</t>
    </rPh>
    <phoneticPr fontId="2"/>
  </si>
  <si>
    <t>宮古島市</t>
    <rPh sb="0" eb="3">
      <t>ミヤコジマ</t>
    </rPh>
    <rPh sb="3" eb="4">
      <t>シ</t>
    </rPh>
    <phoneticPr fontId="2"/>
  </si>
  <si>
    <t>大宜味村</t>
    <rPh sb="0" eb="4">
      <t>オオギミソン</t>
    </rPh>
    <phoneticPr fontId="2"/>
  </si>
  <si>
    <t>今帰仁村</t>
    <rPh sb="0" eb="4">
      <t>ナキジンソン</t>
    </rPh>
    <phoneticPr fontId="2"/>
  </si>
  <si>
    <t>宜野座村</t>
    <rPh sb="0" eb="4">
      <t>ギノザソン</t>
    </rPh>
    <phoneticPr fontId="2"/>
  </si>
  <si>
    <t>嘉手納町</t>
    <rPh sb="0" eb="4">
      <t>カデナチョウ</t>
    </rPh>
    <phoneticPr fontId="2"/>
  </si>
  <si>
    <t>北中城村</t>
    <rPh sb="0" eb="4">
      <t>キタナカグスクソン</t>
    </rPh>
    <phoneticPr fontId="2"/>
  </si>
  <si>
    <t>与那原町</t>
    <rPh sb="0" eb="4">
      <t>ヨナバルチョウ</t>
    </rPh>
    <phoneticPr fontId="2"/>
  </si>
  <si>
    <t>南風原町</t>
    <rPh sb="0" eb="4">
      <t>ハエバルチョウ</t>
    </rPh>
    <phoneticPr fontId="2"/>
  </si>
  <si>
    <t>渡嘉敷村</t>
    <rPh sb="0" eb="4">
      <t>トカシキソン</t>
    </rPh>
    <phoneticPr fontId="2"/>
  </si>
  <si>
    <t>座間味村</t>
    <rPh sb="0" eb="4">
      <t>ザマミソン</t>
    </rPh>
    <phoneticPr fontId="2"/>
  </si>
  <si>
    <t>渡名喜村</t>
    <rPh sb="0" eb="4">
      <t>トナキソン</t>
    </rPh>
    <phoneticPr fontId="2"/>
  </si>
  <si>
    <t>南大東村</t>
    <rPh sb="0" eb="4">
      <t>ミナミダイトウソン</t>
    </rPh>
    <phoneticPr fontId="2"/>
  </si>
  <si>
    <t>北大東村</t>
    <rPh sb="0" eb="4">
      <t>キタダイトウソン</t>
    </rPh>
    <phoneticPr fontId="2"/>
  </si>
  <si>
    <t>伊平屋村</t>
    <rPh sb="0" eb="4">
      <t>イヘヤソン</t>
    </rPh>
    <phoneticPr fontId="2"/>
  </si>
  <si>
    <t>伊是名村</t>
    <rPh sb="0" eb="4">
      <t>イゼナソン</t>
    </rPh>
    <phoneticPr fontId="2"/>
  </si>
  <si>
    <t>久米島町</t>
    <rPh sb="0" eb="2">
      <t>クメ</t>
    </rPh>
    <rPh sb="2" eb="3">
      <t>ジマ</t>
    </rPh>
    <rPh sb="3" eb="4">
      <t>チョウ</t>
    </rPh>
    <phoneticPr fontId="2"/>
  </si>
  <si>
    <t>八重瀬町</t>
    <rPh sb="0" eb="2">
      <t>ヤエ</t>
    </rPh>
    <rPh sb="2" eb="3">
      <t>セ</t>
    </rPh>
    <rPh sb="3" eb="4">
      <t>チョウ</t>
    </rPh>
    <phoneticPr fontId="2"/>
  </si>
  <si>
    <t>多良間村</t>
    <rPh sb="0" eb="4">
      <t>タラマソン</t>
    </rPh>
    <phoneticPr fontId="2"/>
  </si>
  <si>
    <t>与那国町</t>
    <rPh sb="0" eb="4">
      <t>ヨナグニチョウ</t>
    </rPh>
    <phoneticPr fontId="2"/>
  </si>
  <si>
    <t>都 市 計</t>
  </si>
  <si>
    <t>町 村 計</t>
  </si>
  <si>
    <t>市町村計</t>
  </si>
  <si>
    <t>表</t>
  </si>
  <si>
    <t>行</t>
  </si>
  <si>
    <t>列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</si>
  <si>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</si>
  <si>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</si>
  <si>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</si>
  <si>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</si>
  <si>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</si>
  <si>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</si>
  <si>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</si>
  <si>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</si>
  <si>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</si>
  <si>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</si>
  <si>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</si>
  <si>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</si>
  <si>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</si>
  <si>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</si>
  <si>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</si>
  <si>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</si>
  <si>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</si>
  <si>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</si>
  <si>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</si>
  <si>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</si>
  <si>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</si>
  <si>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</si>
  <si>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</si>
  <si>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</si>
  <si>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</si>
  <si>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</si>
  <si>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</si>
  <si>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</si>
  <si>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</si>
  <si>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</si>
  <si>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</si>
  <si>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</si>
  <si>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</si>
  <si>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</si>
  <si>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</si>
  <si>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</si>
  <si>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</si>
  <si>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</si>
  <si>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</si>
  <si>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</si>
  <si>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</si>
  <si>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合計</t>
  </si>
  <si>
    <t>歳　入　の　状　況</t>
    <rPh sb="0" eb="1">
      <t>トシ</t>
    </rPh>
    <rPh sb="2" eb="3">
      <t>イリ</t>
    </rPh>
    <rPh sb="6" eb="7">
      <t>ジョウ</t>
    </rPh>
    <rPh sb="8" eb="9">
      <t>キョウ</t>
    </rPh>
    <phoneticPr fontId="9"/>
  </si>
  <si>
    <t>歳　出　の　状　況</t>
    <rPh sb="0" eb="1">
      <t>トシ</t>
    </rPh>
    <rPh sb="2" eb="3">
      <t>デ</t>
    </rPh>
    <rPh sb="6" eb="7">
      <t>ジョウ</t>
    </rPh>
    <rPh sb="8" eb="9">
      <t>キョウ</t>
    </rPh>
    <phoneticPr fontId="9"/>
  </si>
  <si>
    <t>市町村名</t>
    <rPh sb="0" eb="3">
      <t>シチョウソン</t>
    </rPh>
    <rPh sb="3" eb="4">
      <t>メイ</t>
    </rPh>
    <phoneticPr fontId="9"/>
  </si>
  <si>
    <t>１．後期高齢者医療保険料</t>
    <rPh sb="2" eb="4">
      <t>コウキ</t>
    </rPh>
    <rPh sb="4" eb="7">
      <t>コウレイシャ</t>
    </rPh>
    <rPh sb="7" eb="9">
      <t>イリョウ</t>
    </rPh>
    <rPh sb="9" eb="12">
      <t>ホケンリョウ</t>
    </rPh>
    <phoneticPr fontId="9"/>
  </si>
  <si>
    <t>２．繰入金</t>
    <rPh sb="2" eb="4">
      <t>クリイレ</t>
    </rPh>
    <rPh sb="4" eb="5">
      <t>キン</t>
    </rPh>
    <phoneticPr fontId="9"/>
  </si>
  <si>
    <t>３．繰越金</t>
    <rPh sb="2" eb="4">
      <t>クリコシ</t>
    </rPh>
    <rPh sb="4" eb="5">
      <t>キン</t>
    </rPh>
    <phoneticPr fontId="3"/>
  </si>
  <si>
    <t>４．その他の収入</t>
    <rPh sb="4" eb="5">
      <t>タ</t>
    </rPh>
    <rPh sb="6" eb="8">
      <t>シュウニュウ</t>
    </rPh>
    <phoneticPr fontId="3"/>
  </si>
  <si>
    <t>歳入合計</t>
    <rPh sb="0" eb="2">
      <t>サイニュウ</t>
    </rPh>
    <rPh sb="2" eb="4">
      <t>ゴウケイ</t>
    </rPh>
    <phoneticPr fontId="9"/>
  </si>
  <si>
    <t>１．総務費</t>
    <rPh sb="2" eb="5">
      <t>ソウムヒ</t>
    </rPh>
    <phoneticPr fontId="9"/>
  </si>
  <si>
    <t>(1)総務管理費</t>
    <rPh sb="3" eb="5">
      <t>ソウム</t>
    </rPh>
    <rPh sb="5" eb="8">
      <t>カンリヒ</t>
    </rPh>
    <phoneticPr fontId="3"/>
  </si>
  <si>
    <t>(2)徴収費</t>
    <rPh sb="3" eb="5">
      <t>チョウシュウ</t>
    </rPh>
    <rPh sb="5" eb="6">
      <t>ヒ</t>
    </rPh>
    <phoneticPr fontId="3"/>
  </si>
  <si>
    <t>２．後期高齢者医療
広域連合納付金</t>
    <rPh sb="2" eb="4">
      <t>コウキ</t>
    </rPh>
    <rPh sb="4" eb="7">
      <t>コウレイシャ</t>
    </rPh>
    <rPh sb="7" eb="9">
      <t>イリョウ</t>
    </rPh>
    <rPh sb="10" eb="12">
      <t>コウイキ</t>
    </rPh>
    <rPh sb="12" eb="14">
      <t>レンゴウ</t>
    </rPh>
    <rPh sb="14" eb="17">
      <t>ノウフキン</t>
    </rPh>
    <phoneticPr fontId="9"/>
  </si>
  <si>
    <t>３．繰出金</t>
    <rPh sb="2" eb="3">
      <t>ク</t>
    </rPh>
    <rPh sb="3" eb="4">
      <t>ダ</t>
    </rPh>
    <rPh sb="4" eb="5">
      <t>キン</t>
    </rPh>
    <phoneticPr fontId="9"/>
  </si>
  <si>
    <t>４．前年度
繰上充用金</t>
    <rPh sb="2" eb="5">
      <t>ゼンネンド</t>
    </rPh>
    <rPh sb="6" eb="8">
      <t>クリアゲ</t>
    </rPh>
    <rPh sb="8" eb="10">
      <t>ジュウヨウ</t>
    </rPh>
    <rPh sb="10" eb="11">
      <t>キン</t>
    </rPh>
    <phoneticPr fontId="9"/>
  </si>
  <si>
    <t>５．その他の支出</t>
    <rPh sb="4" eb="5">
      <t>タ</t>
    </rPh>
    <rPh sb="6" eb="8">
      <t>シシュツ</t>
    </rPh>
    <phoneticPr fontId="9"/>
  </si>
  <si>
    <t>歳出合計</t>
    <rPh sb="0" eb="2">
      <t>サイシュツ</t>
    </rPh>
    <rPh sb="2" eb="4">
      <t>ゴウケイ</t>
    </rPh>
    <phoneticPr fontId="9"/>
  </si>
  <si>
    <t>うち人件費</t>
    <rPh sb="2" eb="5">
      <t>ジンケンヒ</t>
    </rPh>
    <phoneticPr fontId="3"/>
  </si>
  <si>
    <t>決算額</t>
    <rPh sb="0" eb="3">
      <t>ケッサンガク</t>
    </rPh>
    <phoneticPr fontId="9"/>
  </si>
  <si>
    <t>構成比</t>
    <rPh sb="0" eb="3">
      <t>コウセイヒ</t>
    </rPh>
    <phoneticPr fontId="9"/>
  </si>
  <si>
    <t>検算</t>
    <rPh sb="0" eb="2">
      <t>ケンザン</t>
    </rPh>
    <phoneticPr fontId="3"/>
  </si>
  <si>
    <t>１．市町村分</t>
    <rPh sb="2" eb="5">
      <t>シチョウソン</t>
    </rPh>
    <rPh sb="5" eb="6">
      <t>ブン</t>
    </rPh>
    <phoneticPr fontId="3"/>
  </si>
  <si>
    <t>１．後期高齢者医療保険料</t>
    <rPh sb="2" eb="4">
      <t>コウキ</t>
    </rPh>
    <rPh sb="4" eb="7">
      <t>コウレイシャ</t>
    </rPh>
    <rPh sb="7" eb="9">
      <t>イリョウ</t>
    </rPh>
    <rPh sb="9" eb="12">
      <t>ホケンリョウ</t>
    </rPh>
    <phoneticPr fontId="3"/>
  </si>
  <si>
    <t>　　うち特別徴収保険料</t>
    <rPh sb="4" eb="6">
      <t>トクベツ</t>
    </rPh>
    <rPh sb="6" eb="8">
      <t>チョウシュウ</t>
    </rPh>
    <rPh sb="8" eb="11">
      <t>ホケンリョウ</t>
    </rPh>
    <phoneticPr fontId="3"/>
  </si>
  <si>
    <t>２．繰入金</t>
    <rPh sb="2" eb="5">
      <t>クリイレキン</t>
    </rPh>
    <phoneticPr fontId="3"/>
  </si>
  <si>
    <t>　　うち保険基盤安定基金繰入金</t>
    <rPh sb="4" eb="6">
      <t>ホケン</t>
    </rPh>
    <rPh sb="6" eb="8">
      <t>キバン</t>
    </rPh>
    <rPh sb="8" eb="10">
      <t>アンテイ</t>
    </rPh>
    <rPh sb="10" eb="12">
      <t>キキン</t>
    </rPh>
    <rPh sb="12" eb="14">
      <t>クリイレ</t>
    </rPh>
    <rPh sb="14" eb="15">
      <t>キン</t>
    </rPh>
    <phoneticPr fontId="3"/>
  </si>
  <si>
    <t>（1）総務管理費</t>
    <rPh sb="3" eb="5">
      <t>ソウム</t>
    </rPh>
    <rPh sb="5" eb="8">
      <t>カンリヒ</t>
    </rPh>
    <phoneticPr fontId="3"/>
  </si>
  <si>
    <t>　　うち人件費</t>
    <rPh sb="4" eb="7">
      <t>ジンケンヒ</t>
    </rPh>
    <phoneticPr fontId="3"/>
  </si>
  <si>
    <t>（２）徴収費</t>
    <rPh sb="3" eb="5">
      <t>チョウシュウ</t>
    </rPh>
    <rPh sb="5" eb="6">
      <t>ヒ</t>
    </rPh>
    <phoneticPr fontId="3"/>
  </si>
  <si>
    <t>２．後期高齢者医療広域連合納付金</t>
    <rPh sb="2" eb="4">
      <t>コウキ</t>
    </rPh>
    <rPh sb="4" eb="7">
      <t>コウレイシャ</t>
    </rPh>
    <rPh sb="7" eb="9">
      <t>イリョウ</t>
    </rPh>
    <rPh sb="9" eb="11">
      <t>コウイキ</t>
    </rPh>
    <rPh sb="11" eb="13">
      <t>レンゴウ</t>
    </rPh>
    <rPh sb="13" eb="16">
      <t>ノウフキン</t>
    </rPh>
    <phoneticPr fontId="3"/>
  </si>
  <si>
    <t>３．繰出金</t>
    <rPh sb="2" eb="3">
      <t>ク</t>
    </rPh>
    <rPh sb="3" eb="4">
      <t>ダ</t>
    </rPh>
    <rPh sb="4" eb="5">
      <t>キン</t>
    </rPh>
    <phoneticPr fontId="3"/>
  </si>
  <si>
    <t>４．前年度繰上充用金</t>
    <rPh sb="2" eb="5">
      <t>ゼンネンド</t>
    </rPh>
    <rPh sb="5" eb="7">
      <t>クリアゲ</t>
    </rPh>
    <rPh sb="7" eb="9">
      <t>ジュウヨウ</t>
    </rPh>
    <rPh sb="9" eb="10">
      <t>キン</t>
    </rPh>
    <phoneticPr fontId="3"/>
  </si>
  <si>
    <t>５．その他の支出</t>
    <rPh sb="4" eb="5">
      <t>タ</t>
    </rPh>
    <rPh sb="6" eb="8">
      <t>シシュツ</t>
    </rPh>
    <phoneticPr fontId="3"/>
  </si>
  <si>
    <t>歳入・歳出の状況</t>
    <rPh sb="0" eb="2">
      <t>サイニュウ</t>
    </rPh>
    <rPh sb="3" eb="5">
      <t>サイシュツ</t>
    </rPh>
    <rPh sb="6" eb="8">
      <t>ジョウキョウ</t>
    </rPh>
    <phoneticPr fontId="3"/>
  </si>
  <si>
    <t>２．後期高齢者医療広域連合分</t>
    <rPh sb="2" eb="4">
      <t>コウキ</t>
    </rPh>
    <rPh sb="4" eb="7">
      <t>コウレイシャ</t>
    </rPh>
    <rPh sb="7" eb="9">
      <t>イリョウ</t>
    </rPh>
    <rPh sb="9" eb="11">
      <t>コウイキ</t>
    </rPh>
    <rPh sb="11" eb="13">
      <t>レンゴウ</t>
    </rPh>
    <rPh sb="13" eb="14">
      <t>ブン</t>
    </rPh>
    <phoneticPr fontId="3"/>
  </si>
  <si>
    <t>沖縄県後期高齢者医療広域連合</t>
  </si>
  <si>
    <t>合　　　　　　　計</t>
    <rPh sb="0" eb="9">
      <t>ゴウケイ</t>
    </rPh>
    <phoneticPr fontId="3"/>
  </si>
  <si>
    <t>その他の経費</t>
    <rPh sb="2" eb="3">
      <t>タ</t>
    </rPh>
    <rPh sb="4" eb="6">
      <t>ケイヒ</t>
    </rPh>
    <phoneticPr fontId="3"/>
  </si>
  <si>
    <t>精算交付額</t>
    <rPh sb="0" eb="2">
      <t>セイサン</t>
    </rPh>
    <rPh sb="2" eb="5">
      <t>コウフガク</t>
    </rPh>
    <phoneticPr fontId="3"/>
  </si>
  <si>
    <t>精算還付額</t>
    <rPh sb="0" eb="2">
      <t>セイサン</t>
    </rPh>
    <rPh sb="2" eb="5">
      <t>カンプガク</t>
    </rPh>
    <phoneticPr fontId="3"/>
  </si>
  <si>
    <t>合　　　　　計</t>
    <rPh sb="0" eb="1">
      <t>ゴウ</t>
    </rPh>
    <rPh sb="6" eb="7">
      <t>ケイ</t>
    </rPh>
    <phoneticPr fontId="3"/>
  </si>
  <si>
    <t>歳入歳出差引額　（ A－B ）</t>
    <rPh sb="0" eb="2">
      <t>サイニュウ</t>
    </rPh>
    <rPh sb="2" eb="4">
      <t>サイシュツ</t>
    </rPh>
    <rPh sb="4" eb="6">
      <t>サシヒキ</t>
    </rPh>
    <rPh sb="6" eb="7">
      <t>ガク</t>
    </rPh>
    <phoneticPr fontId="3"/>
  </si>
  <si>
    <t>繰越又は支払繰延等　( D＋E )</t>
    <rPh sb="0" eb="2">
      <t>クリコシ</t>
    </rPh>
    <rPh sb="2" eb="3">
      <t>マタ</t>
    </rPh>
    <rPh sb="4" eb="6">
      <t>シハライ</t>
    </rPh>
    <rPh sb="6" eb="8">
      <t>クリノ</t>
    </rPh>
    <rPh sb="8" eb="9">
      <t>トウ</t>
    </rPh>
    <phoneticPr fontId="3"/>
  </si>
  <si>
    <t>翌年度負担金等精算予定額　( G-H )</t>
    <rPh sb="0" eb="3">
      <t>ヨクネンド</t>
    </rPh>
    <rPh sb="3" eb="6">
      <t>フタンキン</t>
    </rPh>
    <rPh sb="6" eb="7">
      <t>トウ</t>
    </rPh>
    <rPh sb="7" eb="9">
      <t>セイサン</t>
    </rPh>
    <rPh sb="9" eb="11">
      <t>ヨテイ</t>
    </rPh>
    <rPh sb="11" eb="12">
      <t>ガク</t>
    </rPh>
    <phoneticPr fontId="3"/>
  </si>
  <si>
    <t>（４）　後期高齢者医療事業</t>
    <rPh sb="4" eb="6">
      <t>コウキ</t>
    </rPh>
    <rPh sb="6" eb="9">
      <t>コウレイシャ</t>
    </rPh>
    <rPh sb="9" eb="11">
      <t>イリョウ</t>
    </rPh>
    <rPh sb="11" eb="13">
      <t>ジギョウ</t>
    </rPh>
    <phoneticPr fontId="3"/>
  </si>
  <si>
    <t>（A）</t>
    <phoneticPr fontId="3"/>
  </si>
  <si>
    <t>（B）</t>
    <phoneticPr fontId="3"/>
  </si>
  <si>
    <t>(1)一般会計
繰入金</t>
    <phoneticPr fontId="9"/>
  </si>
  <si>
    <t>うち特別
徴収保険料</t>
    <phoneticPr fontId="3"/>
  </si>
  <si>
    <t>うち保険基盤
安定繰入金</t>
    <phoneticPr fontId="3"/>
  </si>
  <si>
    <t>那 覇 市</t>
    <rPh sb="0" eb="1">
      <t>トモ</t>
    </rPh>
    <rPh sb="2" eb="3">
      <t>ハ</t>
    </rPh>
    <rPh sb="4" eb="5">
      <t>シ</t>
    </rPh>
    <phoneticPr fontId="2"/>
  </si>
  <si>
    <t>石 垣 市</t>
    <rPh sb="0" eb="1">
      <t>イシ</t>
    </rPh>
    <rPh sb="2" eb="3">
      <t>カキ</t>
    </rPh>
    <rPh sb="4" eb="5">
      <t>シ</t>
    </rPh>
    <phoneticPr fontId="2"/>
  </si>
  <si>
    <t>浦 添 市</t>
    <rPh sb="0" eb="1">
      <t>ウラ</t>
    </rPh>
    <rPh sb="2" eb="3">
      <t>ソウ</t>
    </rPh>
    <rPh sb="4" eb="5">
      <t>シ</t>
    </rPh>
    <phoneticPr fontId="2"/>
  </si>
  <si>
    <t>名 護 市</t>
    <rPh sb="0" eb="1">
      <t>ナ</t>
    </rPh>
    <rPh sb="2" eb="3">
      <t>ユズル</t>
    </rPh>
    <rPh sb="4" eb="5">
      <t>シ</t>
    </rPh>
    <phoneticPr fontId="2"/>
  </si>
  <si>
    <t>糸 満 市</t>
    <rPh sb="0" eb="1">
      <t>イト</t>
    </rPh>
    <rPh sb="2" eb="3">
      <t>マン</t>
    </rPh>
    <rPh sb="4" eb="5">
      <t>シ</t>
    </rPh>
    <phoneticPr fontId="2"/>
  </si>
  <si>
    <t>沖 縄 市</t>
    <rPh sb="0" eb="1">
      <t>オキ</t>
    </rPh>
    <rPh sb="2" eb="3">
      <t>ナワ</t>
    </rPh>
    <rPh sb="4" eb="5">
      <t>シ</t>
    </rPh>
    <phoneticPr fontId="2"/>
  </si>
  <si>
    <t>南 城 市</t>
    <rPh sb="0" eb="1">
      <t>ミナミ</t>
    </rPh>
    <rPh sb="2" eb="3">
      <t>シロ</t>
    </rPh>
    <rPh sb="4" eb="5">
      <t>シ</t>
    </rPh>
    <phoneticPr fontId="2"/>
  </si>
  <si>
    <t>国 頭 村</t>
    <rPh sb="0" eb="1">
      <t>クニ</t>
    </rPh>
    <rPh sb="2" eb="3">
      <t>アタマ</t>
    </rPh>
    <rPh sb="4" eb="5">
      <t>ムラ</t>
    </rPh>
    <phoneticPr fontId="2"/>
  </si>
  <si>
    <t>東    村</t>
    <rPh sb="0" eb="1">
      <t>ヒガシ</t>
    </rPh>
    <rPh sb="5" eb="6">
      <t>ムラ</t>
    </rPh>
    <phoneticPr fontId="2"/>
  </si>
  <si>
    <t>本 部 町</t>
    <rPh sb="0" eb="1">
      <t>ホン</t>
    </rPh>
    <rPh sb="2" eb="3">
      <t>ブ</t>
    </rPh>
    <rPh sb="4" eb="5">
      <t>マチ</t>
    </rPh>
    <phoneticPr fontId="2"/>
  </si>
  <si>
    <t>恩 納 村</t>
    <rPh sb="0" eb="1">
      <t>オン</t>
    </rPh>
    <rPh sb="2" eb="3">
      <t>オサム</t>
    </rPh>
    <rPh sb="4" eb="5">
      <t>ムラ</t>
    </rPh>
    <phoneticPr fontId="2"/>
  </si>
  <si>
    <t>金 武 町</t>
    <rPh sb="0" eb="1">
      <t>キン</t>
    </rPh>
    <rPh sb="2" eb="3">
      <t>タケ</t>
    </rPh>
    <rPh sb="4" eb="5">
      <t>マチ</t>
    </rPh>
    <phoneticPr fontId="2"/>
  </si>
  <si>
    <t>伊 江 村</t>
    <rPh sb="0" eb="1">
      <t>イ</t>
    </rPh>
    <rPh sb="2" eb="3">
      <t>エ</t>
    </rPh>
    <rPh sb="4" eb="5">
      <t>ムラ</t>
    </rPh>
    <phoneticPr fontId="2"/>
  </si>
  <si>
    <t>読 谷 村</t>
    <rPh sb="0" eb="1">
      <t>ドク</t>
    </rPh>
    <rPh sb="2" eb="3">
      <t>タニ</t>
    </rPh>
    <rPh sb="4" eb="5">
      <t>ムラ</t>
    </rPh>
    <phoneticPr fontId="2"/>
  </si>
  <si>
    <t>北 谷 町</t>
    <rPh sb="0" eb="1">
      <t>キタ</t>
    </rPh>
    <rPh sb="2" eb="3">
      <t>タニ</t>
    </rPh>
    <rPh sb="4" eb="5">
      <t>マチ</t>
    </rPh>
    <phoneticPr fontId="2"/>
  </si>
  <si>
    <t>中 城 村</t>
    <rPh sb="0" eb="1">
      <t>ナカ</t>
    </rPh>
    <rPh sb="2" eb="3">
      <t>シロ</t>
    </rPh>
    <rPh sb="4" eb="5">
      <t>ムラ</t>
    </rPh>
    <phoneticPr fontId="2"/>
  </si>
  <si>
    <t>西 原 町</t>
    <rPh sb="0" eb="1">
      <t>ニシ</t>
    </rPh>
    <rPh sb="2" eb="3">
      <t>ハラ</t>
    </rPh>
    <rPh sb="4" eb="5">
      <t>マチ</t>
    </rPh>
    <phoneticPr fontId="2"/>
  </si>
  <si>
    <t>粟 国 村</t>
    <rPh sb="0" eb="1">
      <t>アワ</t>
    </rPh>
    <rPh sb="2" eb="3">
      <t>コク</t>
    </rPh>
    <rPh sb="4" eb="5">
      <t>ムラ</t>
    </rPh>
    <phoneticPr fontId="2"/>
  </si>
  <si>
    <t>竹 富 町</t>
    <rPh sb="0" eb="1">
      <t>タケ</t>
    </rPh>
    <rPh sb="2" eb="3">
      <t>トミ</t>
    </rPh>
    <rPh sb="4" eb="5">
      <t>マチ</t>
    </rPh>
    <phoneticPr fontId="2"/>
  </si>
  <si>
    <t>増減率</t>
    <rPh sb="0" eb="2">
      <t>ゾウゲン</t>
    </rPh>
    <rPh sb="2" eb="3">
      <t>リツ</t>
    </rPh>
    <phoneticPr fontId="3"/>
  </si>
  <si>
    <t>（C）</t>
    <phoneticPr fontId="3"/>
  </si>
  <si>
    <t>（F）</t>
    <phoneticPr fontId="3"/>
  </si>
  <si>
    <t>療養諸費等</t>
    <rPh sb="0" eb="2">
      <t>リョウヨウ</t>
    </rPh>
    <rPh sb="2" eb="4">
      <t>ショヒ</t>
    </rPh>
    <rPh sb="4" eb="5">
      <t>トウ</t>
    </rPh>
    <phoneticPr fontId="3"/>
  </si>
  <si>
    <t>（D）</t>
    <phoneticPr fontId="3"/>
  </si>
  <si>
    <t>（E）</t>
    <phoneticPr fontId="3"/>
  </si>
  <si>
    <t>（I）</t>
    <phoneticPr fontId="3"/>
  </si>
  <si>
    <t>（G）</t>
    <phoneticPr fontId="3"/>
  </si>
  <si>
    <t>（H）</t>
    <phoneticPr fontId="3"/>
  </si>
  <si>
    <t>（ K＋G－H ）</t>
    <phoneticPr fontId="3"/>
  </si>
  <si>
    <t>（J）</t>
    <phoneticPr fontId="3"/>
  </si>
  <si>
    <t>（ A－B－D－E )</t>
    <phoneticPr fontId="3"/>
  </si>
  <si>
    <t>（K）</t>
    <phoneticPr fontId="3"/>
  </si>
  <si>
    <t>令和５年度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</si>
  <si>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rPh sb="4" eb="5">
      <t>ガンネン</t>
    </rPh>
    <phoneticPr fontId="3"/>
  </si>
  <si>
    <t>令和６年度</t>
    <rPh sb="0" eb="2">
      <t>レイワ</t>
    </rPh>
    <rPh sb="3" eb="5">
      <t>ネンド</t>
    </rPh>
    <phoneticPr fontId="3"/>
  </si>
  <si>
    <t>令和６年度</t>
    <rPh sb="0" eb="2">
      <t>レイワ</t>
    </rPh>
    <rPh sb="3" eb="5">
      <t>ネンド</t>
    </rPh>
    <rPh sb="4" eb="5">
      <t>ガンネン</t>
    </rPh>
    <phoneticPr fontId="3"/>
  </si>
  <si>
    <t>皆増</t>
  </si>
  <si>
    <t>皆減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</si>
</sst>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平&quot;&quot;成&quot;\ General\ &quot;年&quot;&quot;度&quot;"/>
    <numFmt numFmtId="177" formatCode="_ * #,##0_ ;_ * &quot;△&quot;#,##0_ ;_ * &quot;-&quot;_ ;_ @_ "/>
    <numFmt numFmtId="178" formatCode="_ * #,##0.0_ ;_ * &quot;△&quot;#,##0.0_ ;_ * &quot;-&quot;_ ;_ @_ "/>
    <numFmt numFmtId="179" formatCode="#,##0.0;&quot;△ &quot;#,##0.0"/>
    <numFmt numFmtId="180" formatCode="0.0_ "/>
    <numFmt numFmtId="181" formatCode="0_);[Red]\(0\)"/>
  </numFmts>
  <fonts count="24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4"/>
      <color rgb="FFFFFF00"/>
      <name val="ＭＳ Ｐゴシック"/>
      <family val="3"/>
      <charset val="128"/>
    </font>
    <font>
      <sz val="11"/>
      <color rgb="FFFFC000"/>
      <name val="ＭＳ Ｐゴシック"/>
      <family val="3"/>
      <charset val="128"/>
    </font>
    <font>
      <b/>
      <sz val="11"/>
      <color rgb="FFFFC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6" fillId="2" borderId="0"/>
    <xf numFmtId="0" fontId="1" fillId="0" borderId="0">
      <alignment vertical="center"/>
    </xf>
  </cellStyleXfs>
  <cellXfs count="39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80" fontId="0" fillId="0" borderId="0" xfId="0" applyNumberFormat="1" applyAlignment="1">
      <alignment vertical="center"/>
    </xf>
    <xf numFmtId="176" fontId="10" fillId="0" borderId="1" xfId="0" applyNumberFormat="1" applyFont="1" applyBorder="1" applyAlignment="1">
      <alignment vertical="center" wrapText="1" shrinkToFit="1"/>
    </xf>
    <xf numFmtId="0" fontId="13" fillId="0" borderId="2" xfId="0" applyFont="1" applyBorder="1" applyAlignment="1">
      <alignment vertical="center" shrinkToFit="1"/>
    </xf>
    <xf numFmtId="0" fontId="13" fillId="0" borderId="3" xfId="0" applyFont="1" applyBorder="1" applyAlignment="1">
      <alignment vertical="center" shrinkToFit="1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 shrinkToFit="1"/>
    </xf>
    <xf numFmtId="0" fontId="13" fillId="0" borderId="6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13" fillId="0" borderId="10" xfId="0" applyFont="1" applyBorder="1" applyAlignment="1">
      <alignment horizontal="left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shrinkToFit="1"/>
    </xf>
    <xf numFmtId="0" fontId="8" fillId="0" borderId="0" xfId="2" applyFont="1" applyFill="1" applyAlignment="1">
      <alignment vertical="center"/>
    </xf>
    <xf numFmtId="0" fontId="13" fillId="0" borderId="17" xfId="2" applyFont="1" applyFill="1" applyBorder="1" applyAlignment="1">
      <alignment vertical="center" shrinkToFit="1"/>
    </xf>
    <xf numFmtId="0" fontId="11" fillId="0" borderId="18" xfId="0" applyFont="1" applyBorder="1" applyAlignment="1">
      <alignment vertical="center" wrapText="1" shrinkToFit="1"/>
    </xf>
    <xf numFmtId="0" fontId="13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13" fillId="0" borderId="31" xfId="2" applyFont="1" applyFill="1" applyBorder="1" applyAlignment="1">
      <alignment horizontal="center" vertical="center" shrinkToFit="1"/>
    </xf>
    <xf numFmtId="0" fontId="13" fillId="0" borderId="32" xfId="2" applyFont="1" applyFill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 shrinkToFit="1"/>
    </xf>
    <xf numFmtId="0" fontId="2" fillId="0" borderId="0" xfId="0" applyFont="1" applyAlignment="1">
      <alignment vertical="center"/>
    </xf>
    <xf numFmtId="0" fontId="13" fillId="0" borderId="33" xfId="2" applyFont="1" applyFill="1" applyBorder="1" applyAlignment="1">
      <alignment horizontal="center" vertical="center"/>
    </xf>
    <xf numFmtId="0" fontId="13" fillId="0" borderId="47" xfId="2" applyFont="1" applyFill="1" applyBorder="1" applyAlignment="1">
      <alignment horizontal="center" vertical="center"/>
    </xf>
    <xf numFmtId="0" fontId="13" fillId="0" borderId="48" xfId="2" applyFont="1" applyFill="1" applyBorder="1" applyAlignment="1">
      <alignment horizontal="center" vertical="center"/>
    </xf>
    <xf numFmtId="0" fontId="13" fillId="0" borderId="53" xfId="2" applyFont="1" applyFill="1" applyBorder="1" applyAlignment="1">
      <alignment horizontal="center" vertical="center"/>
    </xf>
    <xf numFmtId="0" fontId="13" fillId="0" borderId="54" xfId="2" applyFont="1" applyFill="1" applyBorder="1" applyAlignment="1">
      <alignment horizontal="center" vertical="center"/>
    </xf>
    <xf numFmtId="0" fontId="13" fillId="0" borderId="60" xfId="2" applyFont="1" applyFill="1" applyBorder="1" applyAlignment="1">
      <alignment horizontal="center" vertical="center"/>
    </xf>
    <xf numFmtId="0" fontId="13" fillId="0" borderId="61" xfId="2" applyFont="1" applyFill="1" applyBorder="1" applyAlignment="1">
      <alignment horizontal="center" vertical="center"/>
    </xf>
    <xf numFmtId="0" fontId="13" fillId="0" borderId="66" xfId="2" applyFont="1" applyFill="1" applyBorder="1" applyAlignment="1">
      <alignment horizontal="center" vertical="center"/>
    </xf>
    <xf numFmtId="0" fontId="13" fillId="0" borderId="67" xfId="2" applyFont="1" applyFill="1" applyBorder="1" applyAlignment="1">
      <alignment horizontal="center" vertical="center"/>
    </xf>
    <xf numFmtId="0" fontId="13" fillId="0" borderId="74" xfId="2" applyFont="1" applyFill="1" applyBorder="1" applyAlignment="1">
      <alignment horizontal="center" vertical="center"/>
    </xf>
    <xf numFmtId="0" fontId="13" fillId="0" borderId="75" xfId="2" applyFont="1" applyFill="1" applyBorder="1" applyAlignment="1">
      <alignment horizontal="center" vertical="center"/>
    </xf>
    <xf numFmtId="0" fontId="13" fillId="0" borderId="80" xfId="2" applyFont="1" applyFill="1" applyBorder="1" applyAlignment="1">
      <alignment horizontal="center" vertical="center"/>
    </xf>
    <xf numFmtId="0" fontId="13" fillId="0" borderId="72" xfId="2" applyFont="1" applyFill="1" applyBorder="1" applyAlignment="1">
      <alignment horizontal="center" vertical="center"/>
    </xf>
    <xf numFmtId="0" fontId="13" fillId="0" borderId="81" xfId="2" applyFont="1" applyFill="1" applyBorder="1" applyAlignment="1">
      <alignment horizontal="center" vertical="center"/>
    </xf>
    <xf numFmtId="0" fontId="13" fillId="0" borderId="90" xfId="2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13" fillId="0" borderId="94" xfId="2" applyFont="1" applyFill="1" applyBorder="1" applyAlignment="1">
      <alignment horizontal="center" vertical="center" shrinkToFit="1"/>
    </xf>
    <xf numFmtId="0" fontId="13" fillId="0" borderId="102" xfId="2" applyFont="1" applyFill="1" applyBorder="1" applyAlignment="1">
      <alignment horizontal="center" vertical="center" shrinkToFit="1"/>
    </xf>
    <xf numFmtId="0" fontId="13" fillId="0" borderId="82" xfId="2" applyFont="1" applyFill="1" applyBorder="1" applyAlignment="1">
      <alignment horizontal="center" vertical="center" shrinkToFit="1"/>
    </xf>
    <xf numFmtId="0" fontId="13" fillId="0" borderId="90" xfId="2" applyFont="1" applyFill="1" applyBorder="1" applyAlignment="1">
      <alignment horizontal="center" vertical="center" shrinkToFit="1"/>
    </xf>
    <xf numFmtId="0" fontId="13" fillId="0" borderId="0" xfId="2" applyFont="1" applyFill="1" applyAlignment="1">
      <alignment vertical="center"/>
    </xf>
    <xf numFmtId="177" fontId="14" fillId="0" borderId="0" xfId="0" applyNumberFormat="1" applyFont="1" applyAlignment="1">
      <alignment vertical="center"/>
    </xf>
    <xf numFmtId="177" fontId="14" fillId="0" borderId="0" xfId="0" applyNumberFormat="1" applyFont="1" applyAlignment="1">
      <alignment vertical="center" shrinkToFit="1"/>
    </xf>
    <xf numFmtId="0" fontId="15" fillId="0" borderId="0" xfId="2" applyFont="1" applyFill="1" applyAlignment="1">
      <alignment vertical="center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 vertical="center" shrinkToFit="1"/>
    </xf>
    <xf numFmtId="0" fontId="2" fillId="0" borderId="0" xfId="2" applyFont="1" applyFill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0" fontId="5" fillId="0" borderId="0" xfId="0" applyFont="1" applyAlignment="1">
      <alignment vertical="center"/>
    </xf>
    <xf numFmtId="38" fontId="13" fillId="0" borderId="0" xfId="1" applyFont="1" applyAlignment="1">
      <alignment vertical="center"/>
    </xf>
    <xf numFmtId="0" fontId="0" fillId="0" borderId="105" xfId="0" applyBorder="1" applyAlignment="1">
      <alignment horizontal="center" vertical="center" shrinkToFit="1"/>
    </xf>
    <xf numFmtId="0" fontId="13" fillId="0" borderId="84" xfId="0" applyFont="1" applyBorder="1" applyAlignment="1">
      <alignment horizontal="center" vertical="center" shrinkToFit="1"/>
    </xf>
    <xf numFmtId="0" fontId="0" fillId="0" borderId="0" xfId="2" applyFont="1" applyFill="1" applyAlignment="1">
      <alignment vertical="center"/>
    </xf>
    <xf numFmtId="177" fontId="7" fillId="0" borderId="0" xfId="0" applyNumberFormat="1" applyFont="1" applyAlignment="1">
      <alignment vertical="center"/>
    </xf>
    <xf numFmtId="0" fontId="7" fillId="0" borderId="104" xfId="0" applyFont="1" applyBorder="1" applyAlignment="1">
      <alignment vertical="center"/>
    </xf>
    <xf numFmtId="0" fontId="13" fillId="0" borderId="104" xfId="0" applyFont="1" applyBorder="1" applyAlignment="1">
      <alignment vertical="center"/>
    </xf>
    <xf numFmtId="0" fontId="13" fillId="0" borderId="104" xfId="0" applyFont="1" applyBorder="1" applyAlignment="1">
      <alignment vertical="center" shrinkToFit="1"/>
    </xf>
    <xf numFmtId="181" fontId="0" fillId="0" borderId="0" xfId="0" applyNumberFormat="1" applyAlignment="1">
      <alignment vertical="center"/>
    </xf>
    <xf numFmtId="181" fontId="0" fillId="0" borderId="0" xfId="0" applyNumberFormat="1" applyAlignment="1">
      <alignment horizontal="center" vertical="center"/>
    </xf>
    <xf numFmtId="38" fontId="13" fillId="0" borderId="103" xfId="1" applyFont="1" applyFill="1" applyBorder="1" applyAlignment="1">
      <alignment vertical="center"/>
    </xf>
    <xf numFmtId="38" fontId="7" fillId="0" borderId="0" xfId="1" applyFont="1" applyFill="1" applyAlignment="1">
      <alignment vertical="center"/>
    </xf>
    <xf numFmtId="38" fontId="2" fillId="0" borderId="0" xfId="1" applyFont="1" applyFill="1" applyAlignment="1">
      <alignment vertical="center"/>
    </xf>
    <xf numFmtId="38" fontId="18" fillId="0" borderId="103" xfId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shrinkToFit="1"/>
    </xf>
    <xf numFmtId="177" fontId="2" fillId="0" borderId="13" xfId="1" applyNumberFormat="1" applyFont="1" applyBorder="1" applyAlignment="1">
      <alignment horizontal="right" vertical="center"/>
    </xf>
    <xf numFmtId="178" fontId="2" fillId="0" borderId="55" xfId="0" applyNumberFormat="1" applyFont="1" applyBorder="1" applyAlignment="1">
      <alignment horizontal="right" vertical="center"/>
    </xf>
    <xf numFmtId="177" fontId="2" fillId="0" borderId="14" xfId="1" applyNumberFormat="1" applyFont="1" applyBorder="1" applyAlignment="1">
      <alignment horizontal="right" vertical="center"/>
    </xf>
    <xf numFmtId="178" fontId="2" fillId="0" borderId="49" xfId="0" applyNumberFormat="1" applyFont="1" applyBorder="1" applyAlignment="1">
      <alignment horizontal="right" vertical="center"/>
    </xf>
    <xf numFmtId="177" fontId="2" fillId="0" borderId="15" xfId="1" applyNumberFormat="1" applyFont="1" applyBorder="1" applyAlignment="1">
      <alignment horizontal="right" vertical="center"/>
    </xf>
    <xf numFmtId="178" fontId="2" fillId="0" borderId="106" xfId="0" applyNumberFormat="1" applyFont="1" applyBorder="1" applyAlignment="1">
      <alignment horizontal="right" vertical="center"/>
    </xf>
    <xf numFmtId="177" fontId="2" fillId="0" borderId="16" xfId="1" applyNumberFormat="1" applyFont="1" applyBorder="1" applyAlignment="1">
      <alignment horizontal="right" vertical="center"/>
    </xf>
    <xf numFmtId="178" fontId="2" fillId="0" borderId="91" xfId="0" applyNumberFormat="1" applyFont="1" applyBorder="1" applyAlignment="1">
      <alignment horizontal="right" vertical="center"/>
    </xf>
    <xf numFmtId="177" fontId="2" fillId="0" borderId="14" xfId="1" quotePrefix="1" applyNumberFormat="1" applyFont="1" applyBorder="1" applyAlignment="1">
      <alignment horizontal="right" vertical="center"/>
    </xf>
    <xf numFmtId="177" fontId="2" fillId="0" borderId="85" xfId="1" applyNumberFormat="1" applyFont="1" applyBorder="1" applyAlignment="1">
      <alignment horizontal="right" vertical="center"/>
    </xf>
    <xf numFmtId="178" fontId="2" fillId="0" borderId="83" xfId="0" applyNumberFormat="1" applyFont="1" applyBorder="1" applyAlignment="1">
      <alignment horizontal="right" vertical="center"/>
    </xf>
    <xf numFmtId="177" fontId="2" fillId="0" borderId="34" xfId="1" applyNumberFormat="1" applyFont="1" applyBorder="1" applyAlignment="1">
      <alignment vertical="center"/>
    </xf>
    <xf numFmtId="178" fontId="11" fillId="0" borderId="37" xfId="1" applyNumberFormat="1" applyFont="1" applyBorder="1" applyAlignment="1">
      <alignment vertical="center"/>
    </xf>
    <xf numFmtId="177" fontId="2" fillId="0" borderId="35" xfId="1" applyNumberFormat="1" applyFont="1" applyBorder="1" applyAlignment="1">
      <alignment vertical="center"/>
    </xf>
    <xf numFmtId="177" fontId="2" fillId="0" borderId="36" xfId="1" applyNumberFormat="1" applyFont="1" applyBorder="1" applyAlignment="1">
      <alignment vertical="center"/>
    </xf>
    <xf numFmtId="177" fontId="2" fillId="0" borderId="37" xfId="1" applyNumberFormat="1" applyFont="1" applyBorder="1" applyAlignment="1">
      <alignment vertical="center"/>
    </xf>
    <xf numFmtId="177" fontId="2" fillId="0" borderId="38" xfId="1" applyNumberFormat="1" applyFont="1" applyBorder="1" applyAlignment="1">
      <alignment vertical="center"/>
    </xf>
    <xf numFmtId="177" fontId="2" fillId="0" borderId="39" xfId="1" applyNumberFormat="1" applyFont="1" applyBorder="1" applyAlignment="1">
      <alignment vertical="center" shrinkToFit="1"/>
    </xf>
    <xf numFmtId="178" fontId="11" fillId="0" borderId="35" xfId="1" applyNumberFormat="1" applyFont="1" applyBorder="1" applyAlignment="1">
      <alignment vertical="center"/>
    </xf>
    <xf numFmtId="178" fontId="11" fillId="0" borderId="38" xfId="1" applyNumberFormat="1" applyFont="1" applyBorder="1" applyAlignment="1">
      <alignment vertical="center"/>
    </xf>
    <xf numFmtId="177" fontId="2" fillId="0" borderId="17" xfId="1" applyNumberFormat="1" applyFont="1" applyBorder="1" applyAlignment="1">
      <alignment vertical="center"/>
    </xf>
    <xf numFmtId="177" fontId="2" fillId="0" borderId="40" xfId="1" applyNumberFormat="1" applyFont="1" applyBorder="1" applyAlignment="1">
      <alignment vertical="center"/>
    </xf>
    <xf numFmtId="178" fontId="11" fillId="0" borderId="41" xfId="1" applyNumberFormat="1" applyFont="1" applyBorder="1" applyAlignment="1">
      <alignment vertical="center"/>
    </xf>
    <xf numFmtId="177" fontId="2" fillId="0" borderId="41" xfId="1" applyNumberFormat="1" applyFont="1" applyBorder="1" applyAlignment="1">
      <alignment vertical="center"/>
    </xf>
    <xf numFmtId="177" fontId="2" fillId="0" borderId="42" xfId="1" applyNumberFormat="1" applyFont="1" applyBorder="1" applyAlignment="1">
      <alignment vertical="center"/>
    </xf>
    <xf numFmtId="177" fontId="2" fillId="0" borderId="43" xfId="1" applyNumberFormat="1" applyFont="1" applyBorder="1" applyAlignment="1">
      <alignment vertical="center"/>
    </xf>
    <xf numFmtId="178" fontId="11" fillId="0" borderId="45" xfId="1" applyNumberFormat="1" applyFont="1" applyBorder="1" applyAlignment="1">
      <alignment vertical="center"/>
    </xf>
    <xf numFmtId="177" fontId="2" fillId="0" borderId="44" xfId="1" applyNumberFormat="1" applyFont="1" applyBorder="1" applyAlignment="1">
      <alignment vertical="center"/>
    </xf>
    <xf numFmtId="178" fontId="11" fillId="0" borderId="42" xfId="1" applyNumberFormat="1" applyFont="1" applyBorder="1" applyAlignment="1">
      <alignment vertical="center"/>
    </xf>
    <xf numFmtId="177" fontId="2" fillId="0" borderId="45" xfId="1" applyNumberFormat="1" applyFont="1" applyBorder="1" applyAlignment="1">
      <alignment vertical="center"/>
    </xf>
    <xf numFmtId="177" fontId="2" fillId="0" borderId="46" xfId="1" applyNumberFormat="1" applyFont="1" applyBorder="1" applyAlignment="1">
      <alignment vertical="center"/>
    </xf>
    <xf numFmtId="177" fontId="2" fillId="0" borderId="48" xfId="1" applyNumberFormat="1" applyFont="1" applyBorder="1" applyAlignment="1">
      <alignment vertical="center"/>
    </xf>
    <xf numFmtId="178" fontId="11" fillId="0" borderId="14" xfId="1" applyNumberFormat="1" applyFont="1" applyBorder="1" applyAlignment="1">
      <alignment vertical="center"/>
    </xf>
    <xf numFmtId="177" fontId="2" fillId="0" borderId="49" xfId="1" applyNumberFormat="1" applyFont="1" applyBorder="1" applyAlignment="1">
      <alignment vertical="center"/>
    </xf>
    <xf numFmtId="177" fontId="2" fillId="0" borderId="6" xfId="1" applyNumberFormat="1" applyFont="1" applyBorder="1" applyAlignment="1">
      <alignment vertical="center"/>
    </xf>
    <xf numFmtId="177" fontId="2" fillId="0" borderId="14" xfId="1" applyNumberFormat="1" applyFont="1" applyBorder="1" applyAlignment="1">
      <alignment vertical="center"/>
    </xf>
    <xf numFmtId="177" fontId="2" fillId="0" borderId="50" xfId="1" applyNumberFormat="1" applyFont="1" applyBorder="1" applyAlignment="1">
      <alignment vertical="center"/>
    </xf>
    <xf numFmtId="177" fontId="2" fillId="0" borderId="51" xfId="1" applyNumberFormat="1" applyFont="1" applyBorder="1" applyAlignment="1">
      <alignment vertical="center" shrinkToFit="1"/>
    </xf>
    <xf numFmtId="178" fontId="11" fillId="0" borderId="49" xfId="1" applyNumberFormat="1" applyFont="1" applyBorder="1" applyAlignment="1">
      <alignment vertical="center"/>
    </xf>
    <xf numFmtId="178" fontId="11" fillId="0" borderId="50" xfId="1" applyNumberFormat="1" applyFont="1" applyBorder="1" applyAlignment="1">
      <alignment vertical="center"/>
    </xf>
    <xf numFmtId="177" fontId="2" fillId="0" borderId="52" xfId="1" applyNumberFormat="1" applyFont="1" applyBorder="1" applyAlignment="1">
      <alignment vertical="center"/>
    </xf>
    <xf numFmtId="177" fontId="2" fillId="0" borderId="5" xfId="1" applyNumberFormat="1" applyFont="1" applyBorder="1" applyAlignment="1">
      <alignment vertical="center"/>
    </xf>
    <xf numFmtId="177" fontId="2" fillId="0" borderId="51" xfId="1" applyNumberFormat="1" applyFont="1" applyBorder="1" applyAlignment="1">
      <alignment vertical="center"/>
    </xf>
    <xf numFmtId="177" fontId="2" fillId="0" borderId="54" xfId="1" applyNumberFormat="1" applyFont="1" applyBorder="1" applyAlignment="1">
      <alignment vertical="center"/>
    </xf>
    <xf numFmtId="178" fontId="11" fillId="0" borderId="56" xfId="1" applyNumberFormat="1" applyFont="1" applyBorder="1" applyAlignment="1">
      <alignment vertical="center"/>
    </xf>
    <xf numFmtId="177" fontId="2" fillId="0" borderId="55" xfId="1" applyNumberFormat="1" applyFont="1" applyBorder="1" applyAlignment="1">
      <alignment vertical="center"/>
    </xf>
    <xf numFmtId="177" fontId="2" fillId="0" borderId="8" xfId="1" applyNumberFormat="1" applyFont="1" applyBorder="1" applyAlignment="1">
      <alignment vertical="center"/>
    </xf>
    <xf numFmtId="177" fontId="2" fillId="0" borderId="56" xfId="1" applyNumberFormat="1" applyFont="1" applyBorder="1" applyAlignment="1">
      <alignment vertical="center"/>
    </xf>
    <xf numFmtId="177" fontId="2" fillId="0" borderId="57" xfId="1" applyNumberFormat="1" applyFont="1" applyBorder="1" applyAlignment="1">
      <alignment vertical="center"/>
    </xf>
    <xf numFmtId="177" fontId="2" fillId="0" borderId="58" xfId="1" applyNumberFormat="1" applyFont="1" applyBorder="1" applyAlignment="1">
      <alignment vertical="center" shrinkToFit="1"/>
    </xf>
    <xf numFmtId="178" fontId="11" fillId="0" borderId="55" xfId="1" applyNumberFormat="1" applyFont="1" applyBorder="1" applyAlignment="1">
      <alignment vertical="center"/>
    </xf>
    <xf numFmtId="178" fontId="11" fillId="0" borderId="57" xfId="1" applyNumberFormat="1" applyFont="1" applyBorder="1" applyAlignment="1">
      <alignment vertical="center"/>
    </xf>
    <xf numFmtId="177" fontId="2" fillId="0" borderId="59" xfId="1" applyNumberFormat="1" applyFont="1" applyBorder="1" applyAlignment="1">
      <alignment vertical="center"/>
    </xf>
    <xf numFmtId="177" fontId="2" fillId="0" borderId="7" xfId="1" applyNumberFormat="1" applyFont="1" applyBorder="1" applyAlignment="1">
      <alignment vertical="center"/>
    </xf>
    <xf numFmtId="177" fontId="2" fillId="0" borderId="58" xfId="1" applyNumberFormat="1" applyFont="1" applyBorder="1" applyAlignment="1">
      <alignment vertical="center"/>
    </xf>
    <xf numFmtId="177" fontId="2" fillId="0" borderId="61" xfId="1" applyNumberFormat="1" applyFont="1" applyBorder="1" applyAlignment="1">
      <alignment vertical="center"/>
    </xf>
    <xf numFmtId="178" fontId="11" fillId="0" borderId="30" xfId="1" applyNumberFormat="1" applyFont="1" applyBorder="1" applyAlignment="1">
      <alignment vertical="center"/>
    </xf>
    <xf numFmtId="177" fontId="2" fillId="0" borderId="62" xfId="1" applyNumberFormat="1" applyFont="1" applyBorder="1" applyAlignment="1">
      <alignment vertical="center"/>
    </xf>
    <xf numFmtId="177" fontId="2" fillId="0" borderId="28" xfId="1" applyNumberFormat="1" applyFont="1" applyBorder="1" applyAlignment="1">
      <alignment vertical="center"/>
    </xf>
    <xf numFmtId="177" fontId="2" fillId="0" borderId="30" xfId="1" applyNumberFormat="1" applyFont="1" applyBorder="1" applyAlignment="1">
      <alignment vertical="center"/>
    </xf>
    <xf numFmtId="177" fontId="2" fillId="0" borderId="63" xfId="1" applyNumberFormat="1" applyFont="1" applyBorder="1" applyAlignment="1">
      <alignment vertical="center"/>
    </xf>
    <xf numFmtId="177" fontId="2" fillId="0" borderId="64" xfId="1" applyNumberFormat="1" applyFont="1" applyBorder="1" applyAlignment="1">
      <alignment vertical="center" shrinkToFit="1"/>
    </xf>
    <xf numFmtId="178" fontId="11" fillId="0" borderId="62" xfId="1" applyNumberFormat="1" applyFont="1" applyBorder="1" applyAlignment="1">
      <alignment vertical="center"/>
    </xf>
    <xf numFmtId="178" fontId="11" fillId="0" borderId="63" xfId="1" applyNumberFormat="1" applyFont="1" applyBorder="1" applyAlignment="1">
      <alignment vertical="center"/>
    </xf>
    <xf numFmtId="177" fontId="2" fillId="0" borderId="65" xfId="1" applyNumberFormat="1" applyFont="1" applyBorder="1" applyAlignment="1">
      <alignment vertical="center"/>
    </xf>
    <xf numFmtId="177" fontId="2" fillId="0" borderId="26" xfId="1" applyNumberFormat="1" applyFont="1" applyBorder="1" applyAlignment="1">
      <alignment vertical="center"/>
    </xf>
    <xf numFmtId="177" fontId="2" fillId="0" borderId="64" xfId="1" applyNumberFormat="1" applyFont="1" applyBorder="1" applyAlignment="1">
      <alignment vertical="center"/>
    </xf>
    <xf numFmtId="177" fontId="2" fillId="0" borderId="67" xfId="1" applyNumberFormat="1" applyFont="1" applyBorder="1" applyAlignment="1">
      <alignment vertical="center"/>
    </xf>
    <xf numFmtId="178" fontId="11" fillId="0" borderId="69" xfId="1" applyNumberFormat="1" applyFont="1" applyBorder="1" applyAlignment="1">
      <alignment vertical="center"/>
    </xf>
    <xf numFmtId="177" fontId="2" fillId="0" borderId="68" xfId="1" applyNumberFormat="1" applyFont="1" applyBorder="1" applyAlignment="1">
      <alignment vertical="center"/>
    </xf>
    <xf numFmtId="177" fontId="2" fillId="0" borderId="11" xfId="1" applyNumberFormat="1" applyFont="1" applyBorder="1" applyAlignment="1">
      <alignment vertical="center"/>
    </xf>
    <xf numFmtId="177" fontId="2" fillId="0" borderId="69" xfId="1" applyNumberFormat="1" applyFont="1" applyBorder="1" applyAlignment="1">
      <alignment vertical="center"/>
    </xf>
    <xf numFmtId="177" fontId="2" fillId="0" borderId="70" xfId="1" applyNumberFormat="1" applyFont="1" applyBorder="1" applyAlignment="1">
      <alignment vertical="center"/>
    </xf>
    <xf numFmtId="177" fontId="2" fillId="0" borderId="71" xfId="1" applyNumberFormat="1" applyFont="1" applyBorder="1" applyAlignment="1">
      <alignment vertical="center" shrinkToFit="1"/>
    </xf>
    <xf numFmtId="178" fontId="11" fillId="0" borderId="68" xfId="1" applyNumberFormat="1" applyFont="1" applyBorder="1" applyAlignment="1">
      <alignment vertical="center"/>
    </xf>
    <xf numFmtId="178" fontId="11" fillId="0" borderId="70" xfId="1" applyNumberFormat="1" applyFont="1" applyBorder="1" applyAlignment="1">
      <alignment vertical="center"/>
    </xf>
    <xf numFmtId="177" fontId="2" fillId="0" borderId="72" xfId="1" applyNumberFormat="1" applyFont="1" applyBorder="1" applyAlignment="1">
      <alignment vertical="center"/>
    </xf>
    <xf numFmtId="177" fontId="2" fillId="0" borderId="73" xfId="1" applyNumberFormat="1" applyFont="1" applyBorder="1" applyAlignment="1">
      <alignment vertical="center"/>
    </xf>
    <xf numFmtId="177" fontId="2" fillId="0" borderId="71" xfId="1" applyNumberFormat="1" applyFont="1" applyBorder="1" applyAlignment="1">
      <alignment vertical="center"/>
    </xf>
    <xf numFmtId="177" fontId="2" fillId="0" borderId="75" xfId="1" applyNumberFormat="1" applyFont="1" applyBorder="1" applyAlignment="1">
      <alignment vertical="center"/>
    </xf>
    <xf numFmtId="178" fontId="11" fillId="0" borderId="29" xfId="1" applyNumberFormat="1" applyFont="1" applyBorder="1" applyAlignment="1">
      <alignment vertical="center"/>
    </xf>
    <xf numFmtId="177" fontId="2" fillId="0" borderId="76" xfId="1" applyNumberFormat="1" applyFont="1" applyBorder="1" applyAlignment="1">
      <alignment vertical="center"/>
    </xf>
    <xf numFmtId="177" fontId="2" fillId="0" borderId="27" xfId="1" applyNumberFormat="1" applyFont="1" applyBorder="1" applyAlignment="1">
      <alignment vertical="center"/>
    </xf>
    <xf numFmtId="177" fontId="2" fillId="0" borderId="29" xfId="1" applyNumberFormat="1" applyFont="1" applyBorder="1" applyAlignment="1">
      <alignment vertical="center"/>
    </xf>
    <xf numFmtId="177" fontId="2" fillId="0" borderId="25" xfId="1" applyNumberFormat="1" applyFont="1" applyBorder="1" applyAlignment="1">
      <alignment vertical="center"/>
    </xf>
    <xf numFmtId="177" fontId="2" fillId="0" borderId="77" xfId="1" applyNumberFormat="1" applyFont="1" applyBorder="1" applyAlignment="1">
      <alignment vertical="center" shrinkToFit="1"/>
    </xf>
    <xf numFmtId="178" fontId="11" fillId="0" borderId="76" xfId="1" applyNumberFormat="1" applyFont="1" applyBorder="1" applyAlignment="1">
      <alignment vertical="center"/>
    </xf>
    <xf numFmtId="178" fontId="11" fillId="0" borderId="25" xfId="1" applyNumberFormat="1" applyFont="1" applyBorder="1" applyAlignment="1">
      <alignment vertical="center"/>
    </xf>
    <xf numFmtId="177" fontId="2" fillId="0" borderId="78" xfId="1" applyNumberFormat="1" applyFont="1" applyBorder="1" applyAlignment="1">
      <alignment vertical="center"/>
    </xf>
    <xf numFmtId="177" fontId="2" fillId="0" borderId="79" xfId="1" applyNumberFormat="1" applyFont="1" applyBorder="1" applyAlignment="1">
      <alignment vertical="center"/>
    </xf>
    <xf numFmtId="177" fontId="2" fillId="0" borderId="77" xfId="1" applyNumberFormat="1" applyFont="1" applyBorder="1" applyAlignment="1">
      <alignment vertical="center"/>
    </xf>
    <xf numFmtId="177" fontId="2" fillId="0" borderId="82" xfId="1" applyNumberFormat="1" applyFont="1" applyBorder="1" applyAlignment="1">
      <alignment vertical="center"/>
    </xf>
    <xf numFmtId="178" fontId="11" fillId="0" borderId="85" xfId="1" applyNumberFormat="1" applyFont="1" applyBorder="1" applyAlignment="1">
      <alignment vertical="center"/>
    </xf>
    <xf numFmtId="177" fontId="2" fillId="0" borderId="83" xfId="1" applyNumberFormat="1" applyFont="1" applyBorder="1" applyAlignment="1">
      <alignment vertical="center"/>
    </xf>
    <xf numFmtId="177" fontId="2" fillId="0" borderId="84" xfId="1" applyNumberFormat="1" applyFont="1" applyBorder="1" applyAlignment="1">
      <alignment vertical="center"/>
    </xf>
    <xf numFmtId="177" fontId="2" fillId="0" borderId="85" xfId="1" applyNumberFormat="1" applyFont="1" applyBorder="1" applyAlignment="1">
      <alignment vertical="center"/>
    </xf>
    <xf numFmtId="177" fontId="2" fillId="0" borderId="86" xfId="1" applyNumberFormat="1" applyFont="1" applyBorder="1" applyAlignment="1">
      <alignment vertical="center"/>
    </xf>
    <xf numFmtId="177" fontId="2" fillId="0" borderId="87" xfId="1" applyNumberFormat="1" applyFont="1" applyBorder="1" applyAlignment="1">
      <alignment vertical="center" shrinkToFit="1"/>
    </xf>
    <xf numFmtId="178" fontId="11" fillId="0" borderId="83" xfId="1" applyNumberFormat="1" applyFont="1" applyBorder="1" applyAlignment="1">
      <alignment vertical="center"/>
    </xf>
    <xf numFmtId="178" fontId="11" fillId="0" borderId="86" xfId="1" applyNumberFormat="1" applyFont="1" applyBorder="1" applyAlignment="1">
      <alignment vertical="center"/>
    </xf>
    <xf numFmtId="177" fontId="2" fillId="0" borderId="88" xfId="1" applyNumberFormat="1" applyFont="1" applyBorder="1" applyAlignment="1">
      <alignment vertical="center"/>
    </xf>
    <xf numFmtId="177" fontId="2" fillId="0" borderId="89" xfId="1" applyNumberFormat="1" applyFont="1" applyBorder="1" applyAlignment="1">
      <alignment vertical="center"/>
    </xf>
    <xf numFmtId="177" fontId="2" fillId="0" borderId="87" xfId="1" applyNumberFormat="1" applyFont="1" applyBorder="1" applyAlignment="1">
      <alignment vertical="center"/>
    </xf>
    <xf numFmtId="177" fontId="2" fillId="0" borderId="32" xfId="0" applyNumberFormat="1" applyFont="1" applyBorder="1" applyAlignment="1">
      <alignment horizontal="center" vertical="center" shrinkToFit="1"/>
    </xf>
    <xf numFmtId="178" fontId="11" fillId="0" borderId="16" xfId="1" applyNumberFormat="1" applyFont="1" applyBorder="1" applyAlignment="1">
      <alignment vertical="center" shrinkToFit="1"/>
    </xf>
    <xf numFmtId="177" fontId="2" fillId="0" borderId="91" xfId="0" applyNumberFormat="1" applyFont="1" applyBorder="1" applyAlignment="1">
      <alignment horizontal="center" vertical="center" shrinkToFit="1"/>
    </xf>
    <xf numFmtId="177" fontId="2" fillId="0" borderId="10" xfId="0" applyNumberFormat="1" applyFont="1" applyBorder="1" applyAlignment="1">
      <alignment horizontal="center" vertical="center" shrinkToFit="1"/>
    </xf>
    <xf numFmtId="177" fontId="2" fillId="0" borderId="16" xfId="0" applyNumberFormat="1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center" vertical="center" shrinkToFit="1"/>
    </xf>
    <xf numFmtId="177" fontId="2" fillId="0" borderId="92" xfId="0" applyNumberFormat="1" applyFont="1" applyBorder="1" applyAlignment="1">
      <alignment horizontal="center" vertical="center" shrinkToFit="1"/>
    </xf>
    <xf numFmtId="178" fontId="11" fillId="0" borderId="91" xfId="1" applyNumberFormat="1" applyFont="1" applyBorder="1" applyAlignment="1">
      <alignment vertical="center" shrinkToFit="1"/>
    </xf>
    <xf numFmtId="178" fontId="11" fillId="0" borderId="3" xfId="1" applyNumberFormat="1" applyFont="1" applyBorder="1" applyAlignment="1">
      <alignment vertical="center" shrinkToFit="1"/>
    </xf>
    <xf numFmtId="177" fontId="2" fillId="0" borderId="93" xfId="0" applyNumberFormat="1" applyFont="1" applyBorder="1" applyAlignment="1">
      <alignment horizontal="center" vertical="center" shrinkToFit="1"/>
    </xf>
    <xf numFmtId="177" fontId="2" fillId="0" borderId="0" xfId="0" applyNumberFormat="1" applyFont="1" applyAlignment="1">
      <alignment horizontal="center" vertical="center" shrinkToFit="1"/>
    </xf>
    <xf numFmtId="177" fontId="2" fillId="0" borderId="91" xfId="1" applyNumberFormat="1" applyFont="1" applyBorder="1" applyAlignment="1">
      <alignment vertical="center" shrinkToFit="1"/>
    </xf>
    <xf numFmtId="177" fontId="2" fillId="0" borderId="94" xfId="0" applyNumberFormat="1" applyFont="1" applyBorder="1" applyAlignment="1">
      <alignment horizontal="center" vertical="center" shrinkToFit="1"/>
    </xf>
    <xf numFmtId="178" fontId="11" fillId="0" borderId="97" xfId="1" applyNumberFormat="1" applyFont="1" applyBorder="1" applyAlignment="1">
      <alignment vertical="center" shrinkToFit="1"/>
    </xf>
    <xf numFmtId="177" fontId="2" fillId="0" borderId="95" xfId="0" applyNumberFormat="1" applyFont="1" applyBorder="1" applyAlignment="1">
      <alignment horizontal="center" vertical="center" shrinkToFit="1"/>
    </xf>
    <xf numFmtId="177" fontId="2" fillId="0" borderId="96" xfId="0" applyNumberFormat="1" applyFont="1" applyBorder="1" applyAlignment="1">
      <alignment horizontal="center" vertical="center" shrinkToFit="1"/>
    </xf>
    <xf numFmtId="177" fontId="2" fillId="0" borderId="97" xfId="0" applyNumberFormat="1" applyFont="1" applyBorder="1" applyAlignment="1">
      <alignment horizontal="center" vertical="center" shrinkToFit="1"/>
    </xf>
    <xf numFmtId="177" fontId="2" fillId="0" borderId="98" xfId="0" applyNumberFormat="1" applyFont="1" applyBorder="1" applyAlignment="1">
      <alignment horizontal="center" vertical="center" shrinkToFit="1"/>
    </xf>
    <xf numFmtId="177" fontId="2" fillId="0" borderId="99" xfId="0" applyNumberFormat="1" applyFont="1" applyBorder="1" applyAlignment="1">
      <alignment horizontal="center" vertical="center" shrinkToFit="1"/>
    </xf>
    <xf numFmtId="178" fontId="11" fillId="0" borderId="95" xfId="1" applyNumberFormat="1" applyFont="1" applyBorder="1" applyAlignment="1">
      <alignment vertical="center" shrinkToFit="1"/>
    </xf>
    <xf numFmtId="178" fontId="11" fillId="0" borderId="98" xfId="1" applyNumberFormat="1" applyFont="1" applyBorder="1" applyAlignment="1">
      <alignment vertical="center" shrinkToFit="1"/>
    </xf>
    <xf numFmtId="177" fontId="2" fillId="0" borderId="100" xfId="0" applyNumberFormat="1" applyFont="1" applyBorder="1" applyAlignment="1">
      <alignment horizontal="center" vertical="center" shrinkToFit="1"/>
    </xf>
    <xf numFmtId="177" fontId="2" fillId="0" borderId="101" xfId="0" applyNumberFormat="1" applyFont="1" applyBorder="1" applyAlignment="1">
      <alignment horizontal="center" vertical="center" shrinkToFit="1"/>
    </xf>
    <xf numFmtId="177" fontId="2" fillId="0" borderId="95" xfId="1" applyNumberFormat="1" applyFont="1" applyBorder="1" applyAlignment="1">
      <alignment vertical="center" shrinkToFit="1"/>
    </xf>
    <xf numFmtId="177" fontId="2" fillId="0" borderId="82" xfId="0" applyNumberFormat="1" applyFont="1" applyBorder="1" applyAlignment="1">
      <alignment horizontal="center" vertical="center" shrinkToFit="1"/>
    </xf>
    <xf numFmtId="178" fontId="11" fillId="0" borderId="85" xfId="1" applyNumberFormat="1" applyFont="1" applyBorder="1" applyAlignment="1">
      <alignment vertical="center" shrinkToFit="1"/>
    </xf>
    <xf numFmtId="177" fontId="2" fillId="0" borderId="83" xfId="0" applyNumberFormat="1" applyFont="1" applyBorder="1" applyAlignment="1">
      <alignment horizontal="center" vertical="center" shrinkToFit="1"/>
    </xf>
    <xf numFmtId="177" fontId="2" fillId="0" borderId="84" xfId="0" applyNumberFormat="1" applyFont="1" applyBorder="1" applyAlignment="1">
      <alignment horizontal="center" vertical="center" shrinkToFit="1"/>
    </xf>
    <xf numFmtId="177" fontId="2" fillId="0" borderId="85" xfId="0" applyNumberFormat="1" applyFont="1" applyBorder="1" applyAlignment="1">
      <alignment horizontal="center" vertical="center" shrinkToFit="1"/>
    </xf>
    <xf numFmtId="177" fontId="2" fillId="0" borderId="86" xfId="0" applyNumberFormat="1" applyFont="1" applyBorder="1" applyAlignment="1">
      <alignment horizontal="center" vertical="center" shrinkToFit="1"/>
    </xf>
    <xf numFmtId="177" fontId="2" fillId="0" borderId="87" xfId="0" applyNumberFormat="1" applyFont="1" applyBorder="1" applyAlignment="1">
      <alignment horizontal="center" vertical="center" shrinkToFit="1"/>
    </xf>
    <xf numFmtId="178" fontId="11" fillId="0" borderId="83" xfId="1" applyNumberFormat="1" applyFont="1" applyBorder="1" applyAlignment="1">
      <alignment vertical="center" shrinkToFit="1"/>
    </xf>
    <xf numFmtId="178" fontId="11" fillId="0" borderId="86" xfId="1" applyNumberFormat="1" applyFont="1" applyBorder="1" applyAlignment="1">
      <alignment vertical="center" shrinkToFit="1"/>
    </xf>
    <xf numFmtId="177" fontId="2" fillId="0" borderId="88" xfId="0" applyNumberFormat="1" applyFont="1" applyBorder="1" applyAlignment="1">
      <alignment horizontal="center" vertical="center" shrinkToFit="1"/>
    </xf>
    <xf numFmtId="177" fontId="2" fillId="0" borderId="89" xfId="0" applyNumberFormat="1" applyFont="1" applyBorder="1" applyAlignment="1">
      <alignment horizontal="center" vertical="center" shrinkToFit="1"/>
    </xf>
    <xf numFmtId="177" fontId="2" fillId="0" borderId="83" xfId="1" applyNumberFormat="1" applyFont="1" applyBorder="1" applyAlignment="1">
      <alignment vertical="center" shrinkToFit="1"/>
    </xf>
    <xf numFmtId="38" fontId="2" fillId="0" borderId="0" xfId="1" applyFont="1" applyAlignment="1">
      <alignment vertical="center"/>
    </xf>
    <xf numFmtId="38" fontId="0" fillId="0" borderId="0" xfId="1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104" xfId="0" applyBorder="1" applyAlignment="1">
      <alignment vertical="center"/>
    </xf>
    <xf numFmtId="0" fontId="0" fillId="0" borderId="105" xfId="0" applyBorder="1" applyAlignment="1">
      <alignment vertical="center"/>
    </xf>
    <xf numFmtId="0" fontId="0" fillId="0" borderId="2" xfId="0" applyBorder="1" applyAlignment="1">
      <alignment vertical="center" shrinkToFit="1"/>
    </xf>
    <xf numFmtId="177" fontId="0" fillId="0" borderId="13" xfId="1" applyNumberFormat="1" applyFont="1" applyBorder="1" applyAlignment="1">
      <alignment horizontal="right" vertical="center"/>
    </xf>
    <xf numFmtId="178" fontId="0" fillId="0" borderId="55" xfId="0" applyNumberFormat="1" applyBorder="1" applyAlignment="1">
      <alignment horizontal="right" vertical="center"/>
    </xf>
    <xf numFmtId="179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177" fontId="0" fillId="0" borderId="14" xfId="1" applyNumberFormat="1" applyFont="1" applyBorder="1" applyAlignment="1">
      <alignment horizontal="right" vertical="center"/>
    </xf>
    <xf numFmtId="178" fontId="0" fillId="0" borderId="49" xfId="0" applyNumberFormat="1" applyBorder="1" applyAlignment="1">
      <alignment horizontal="right" vertical="center"/>
    </xf>
    <xf numFmtId="179" fontId="0" fillId="0" borderId="6" xfId="0" applyNumberFormat="1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25" xfId="0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177" fontId="0" fillId="0" borderId="15" xfId="1" applyNumberFormat="1" applyFont="1" applyBorder="1" applyAlignment="1">
      <alignment horizontal="right" vertical="center"/>
    </xf>
    <xf numFmtId="178" fontId="0" fillId="0" borderId="106" xfId="0" applyNumberFormat="1" applyBorder="1" applyAlignment="1">
      <alignment horizontal="right" vertical="center"/>
    </xf>
    <xf numFmtId="0" fontId="0" fillId="0" borderId="10" xfId="0" applyBorder="1" applyAlignment="1">
      <alignment vertical="center" shrinkToFit="1"/>
    </xf>
    <xf numFmtId="177" fontId="0" fillId="0" borderId="16" xfId="1" applyNumberFormat="1" applyFont="1" applyBorder="1" applyAlignment="1">
      <alignment horizontal="right" vertical="center"/>
    </xf>
    <xf numFmtId="178" fontId="0" fillId="0" borderId="91" xfId="0" applyNumberForma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left" vertical="center" shrinkToFit="1"/>
    </xf>
    <xf numFmtId="177" fontId="0" fillId="0" borderId="14" xfId="1" quotePrefix="1" applyNumberFormat="1" applyFont="1" applyBorder="1" applyAlignment="1">
      <alignment horizontal="right" vertical="center"/>
    </xf>
    <xf numFmtId="0" fontId="0" fillId="0" borderId="1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8" fontId="0" fillId="0" borderId="22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177" fontId="0" fillId="0" borderId="29" xfId="1" applyNumberFormat="1" applyFont="1" applyBorder="1" applyAlignment="1">
      <alignment horizontal="right" vertical="center"/>
    </xf>
    <xf numFmtId="0" fontId="0" fillId="0" borderId="26" xfId="0" applyBorder="1" applyAlignment="1">
      <alignment vertical="center" shrinkToFit="1"/>
    </xf>
    <xf numFmtId="0" fontId="0" fillId="0" borderId="28" xfId="0" applyBorder="1" applyAlignment="1">
      <alignment horizontal="center" vertical="center" shrinkToFit="1"/>
    </xf>
    <xf numFmtId="177" fontId="0" fillId="0" borderId="30" xfId="1" applyNumberFormat="1" applyFont="1" applyBorder="1" applyAlignment="1">
      <alignment horizontal="right" vertical="center"/>
    </xf>
    <xf numFmtId="0" fontId="0" fillId="0" borderId="107" xfId="0" applyBorder="1" applyAlignment="1">
      <alignment vertical="center" shrinkToFit="1"/>
    </xf>
    <xf numFmtId="0" fontId="0" fillId="0" borderId="108" xfId="0" applyBorder="1" applyAlignment="1">
      <alignment horizontal="center" vertical="center" shrinkToFit="1"/>
    </xf>
    <xf numFmtId="177" fontId="0" fillId="0" borderId="109" xfId="1" applyNumberFormat="1" applyFont="1" applyBorder="1" applyAlignment="1">
      <alignment horizontal="right" vertical="center"/>
    </xf>
    <xf numFmtId="178" fontId="0" fillId="0" borderId="110" xfId="0" applyNumberForma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79" fontId="22" fillId="0" borderId="6" xfId="0" applyNumberFormat="1" applyFont="1" applyBorder="1" applyAlignment="1">
      <alignment horizontal="right" vertical="center"/>
    </xf>
    <xf numFmtId="179" fontId="22" fillId="0" borderId="12" xfId="0" applyNumberFormat="1" applyFont="1" applyBorder="1" applyAlignment="1">
      <alignment horizontal="right" vertical="center"/>
    </xf>
    <xf numFmtId="179" fontId="22" fillId="0" borderId="10" xfId="0" applyNumberFormat="1" applyFont="1" applyBorder="1" applyAlignment="1">
      <alignment horizontal="right" vertical="center"/>
    </xf>
    <xf numFmtId="179" fontId="22" fillId="0" borderId="2" xfId="0" applyNumberFormat="1" applyFont="1" applyBorder="1" applyAlignment="1">
      <alignment horizontal="right" vertical="center"/>
    </xf>
    <xf numFmtId="179" fontId="22" fillId="0" borderId="11" xfId="0" applyNumberFormat="1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177" fontId="2" fillId="0" borderId="8" xfId="1" applyNumberFormat="1" applyFont="1" applyFill="1" applyBorder="1" applyAlignment="1">
      <alignment vertical="center"/>
    </xf>
    <xf numFmtId="177" fontId="2" fillId="0" borderId="56" xfId="1" applyNumberFormat="1" applyFont="1" applyFill="1" applyBorder="1" applyAlignment="1">
      <alignment vertical="center"/>
    </xf>
    <xf numFmtId="177" fontId="2" fillId="0" borderId="14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 textRotation="255" wrapText="1"/>
    </xf>
    <xf numFmtId="0" fontId="13" fillId="0" borderId="92" xfId="0" applyFont="1" applyBorder="1" applyAlignment="1">
      <alignment horizontal="center" vertical="center" textRotation="255" wrapText="1"/>
    </xf>
    <xf numFmtId="0" fontId="13" fillId="0" borderId="87" xfId="0" applyFont="1" applyBorder="1" applyAlignment="1">
      <alignment horizontal="center" vertical="center" textRotation="255" wrapText="1"/>
    </xf>
    <xf numFmtId="0" fontId="13" fillId="0" borderId="21" xfId="0" applyFont="1" applyBorder="1" applyAlignment="1">
      <alignment vertical="center" shrinkToFit="1"/>
    </xf>
    <xf numFmtId="0" fontId="13" fillId="0" borderId="111" xfId="0" applyFont="1" applyBorder="1" applyAlignment="1">
      <alignment vertical="center" shrinkToFit="1"/>
    </xf>
    <xf numFmtId="0" fontId="13" fillId="0" borderId="112" xfId="0" applyFont="1" applyBorder="1" applyAlignment="1">
      <alignment horizontal="center" vertical="center" textRotation="255" wrapText="1"/>
    </xf>
    <xf numFmtId="0" fontId="13" fillId="0" borderId="57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3" fillId="0" borderId="24" xfId="0" applyFont="1" applyBorder="1" applyAlignment="1">
      <alignment vertical="center" shrinkToFit="1"/>
    </xf>
    <xf numFmtId="0" fontId="13" fillId="0" borderId="4" xfId="0" applyFont="1" applyBorder="1" applyAlignment="1">
      <alignment vertical="center" shrinkToFit="1"/>
    </xf>
    <xf numFmtId="0" fontId="13" fillId="0" borderId="5" xfId="0" applyFont="1" applyBorder="1" applyAlignment="1">
      <alignment vertical="center" shrinkToFit="1"/>
    </xf>
    <xf numFmtId="0" fontId="2" fillId="0" borderId="35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13" fillId="0" borderId="113" xfId="0" applyFont="1" applyBorder="1" applyAlignment="1">
      <alignment horizontal="center" vertical="center" shrinkToFit="1"/>
    </xf>
    <xf numFmtId="0" fontId="13" fillId="0" borderId="107" xfId="0" applyFont="1" applyBorder="1" applyAlignment="1">
      <alignment horizontal="center" vertical="center" shrinkToFit="1"/>
    </xf>
    <xf numFmtId="0" fontId="13" fillId="0" borderId="50" xfId="0" applyFont="1" applyBorder="1" applyAlignment="1">
      <alignment vertical="center" shrinkToFit="1"/>
    </xf>
    <xf numFmtId="38" fontId="0" fillId="0" borderId="114" xfId="1" applyFont="1" applyFill="1" applyBorder="1" applyAlignment="1">
      <alignment horizontal="center" vertical="center" shrinkToFit="1"/>
    </xf>
    <xf numFmtId="38" fontId="2" fillId="0" borderId="103" xfId="1" applyFont="1" applyFill="1" applyBorder="1" applyAlignment="1">
      <alignment horizontal="center" vertical="center" shrinkToFit="1"/>
    </xf>
    <xf numFmtId="38" fontId="2" fillId="0" borderId="114" xfId="1" applyFont="1" applyFill="1" applyBorder="1" applyAlignment="1">
      <alignment horizontal="center" vertical="center" shrinkToFit="1"/>
    </xf>
    <xf numFmtId="0" fontId="13" fillId="0" borderId="3" xfId="0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3" fillId="0" borderId="34" xfId="0" applyFont="1" applyBorder="1" applyAlignment="1">
      <alignment horizontal="center" vertical="center"/>
    </xf>
    <xf numFmtId="0" fontId="13" fillId="0" borderId="11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116" xfId="0" applyFont="1" applyBorder="1" applyAlignment="1">
      <alignment horizontal="center" vertical="center"/>
    </xf>
    <xf numFmtId="0" fontId="13" fillId="0" borderId="10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70" xfId="0" applyFont="1" applyBorder="1" applyAlignment="1">
      <alignment horizontal="center" vertical="center" shrinkToFit="1"/>
    </xf>
    <xf numFmtId="0" fontId="13" fillId="0" borderId="7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85" xfId="0" applyFont="1" applyBorder="1" applyAlignment="1">
      <alignment horizontal="center" vertical="center" shrinkToFit="1"/>
    </xf>
    <xf numFmtId="0" fontId="13" fillId="0" borderId="34" xfId="2" applyFont="1" applyFill="1" applyBorder="1" applyAlignment="1">
      <alignment horizontal="center" vertical="center" shrinkToFit="1"/>
    </xf>
    <xf numFmtId="0" fontId="13" fillId="0" borderId="32" xfId="2" applyFont="1" applyFill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17" xfId="0" applyFont="1" applyBorder="1" applyAlignment="1">
      <alignment horizontal="center" vertical="center" shrinkToFit="1"/>
    </xf>
    <xf numFmtId="0" fontId="10" fillId="0" borderId="115" xfId="0" applyFont="1" applyBorder="1" applyAlignment="1">
      <alignment horizontal="center" vertical="center" shrinkToFit="1"/>
    </xf>
    <xf numFmtId="0" fontId="10" fillId="0" borderId="104" xfId="0" applyFont="1" applyBorder="1" applyAlignment="1">
      <alignment horizontal="center" vertical="center" shrinkToFit="1"/>
    </xf>
    <xf numFmtId="0" fontId="13" fillId="0" borderId="89" xfId="0" applyFont="1" applyBorder="1" applyAlignment="1">
      <alignment horizontal="center" vertical="center"/>
    </xf>
    <xf numFmtId="0" fontId="13" fillId="0" borderId="17" xfId="2" applyFont="1" applyFill="1" applyBorder="1" applyAlignment="1">
      <alignment horizontal="center" vertical="center" shrinkToFit="1"/>
    </xf>
    <xf numFmtId="0" fontId="13" fillId="0" borderId="31" xfId="2" applyFont="1" applyFill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13" fillId="0" borderId="115" xfId="0" applyFont="1" applyBorder="1" applyAlignment="1">
      <alignment horizontal="center" vertical="center" shrinkToFit="1"/>
    </xf>
    <xf numFmtId="0" fontId="13" fillId="0" borderId="116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176" fontId="10" fillId="0" borderId="38" xfId="0" applyNumberFormat="1" applyFont="1" applyBorder="1" applyAlignment="1">
      <alignment horizontal="center" vertical="center" wrapText="1" shrinkToFit="1"/>
    </xf>
    <xf numFmtId="176" fontId="10" fillId="0" borderId="16" xfId="0" applyNumberFormat="1" applyFont="1" applyBorder="1" applyAlignment="1">
      <alignment horizontal="center" vertical="center" shrinkToFit="1"/>
    </xf>
    <xf numFmtId="176" fontId="10" fillId="0" borderId="85" xfId="0" applyNumberFormat="1" applyFont="1" applyBorder="1" applyAlignment="1">
      <alignment horizontal="center" vertical="center" shrinkToFit="1"/>
    </xf>
    <xf numFmtId="0" fontId="11" fillId="0" borderId="115" xfId="0" applyFont="1" applyBorder="1" applyAlignment="1">
      <alignment horizontal="center" vertical="center" shrinkToFit="1"/>
    </xf>
    <xf numFmtId="0" fontId="11" fillId="0" borderId="115" xfId="0" applyFont="1" applyBorder="1" applyAlignment="1">
      <alignment horizontal="center" vertical="center"/>
    </xf>
    <xf numFmtId="0" fontId="11" fillId="0" borderId="10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116" xfId="0" applyFont="1" applyBorder="1" applyAlignment="1">
      <alignment horizontal="center" vertical="center" shrinkToFit="1"/>
    </xf>
    <xf numFmtId="0" fontId="10" fillId="0" borderId="121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wrapText="1" shrinkToFit="1"/>
    </xf>
    <xf numFmtId="0" fontId="11" fillId="0" borderId="18" xfId="0" applyFont="1" applyBorder="1" applyAlignment="1">
      <alignment horizontal="center" vertical="center"/>
    </xf>
    <xf numFmtId="0" fontId="11" fillId="0" borderId="116" xfId="0" applyFont="1" applyBorder="1" applyAlignment="1">
      <alignment horizontal="center" vertical="center"/>
    </xf>
    <xf numFmtId="0" fontId="11" fillId="0" borderId="12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shrinkToFit="1"/>
    </xf>
    <xf numFmtId="0" fontId="13" fillId="0" borderId="117" xfId="0" applyFont="1" applyBorder="1" applyAlignment="1">
      <alignment horizontal="center" vertical="center" shrinkToFit="1"/>
    </xf>
    <xf numFmtId="0" fontId="13" fillId="0" borderId="118" xfId="0" applyFont="1" applyBorder="1" applyAlignment="1">
      <alignment horizontal="center" vertical="center" shrinkToFit="1"/>
    </xf>
    <xf numFmtId="0" fontId="13" fillId="0" borderId="119" xfId="0" applyFont="1" applyBorder="1" applyAlignment="1">
      <alignment horizontal="center" vertical="center" shrinkToFit="1"/>
    </xf>
    <xf numFmtId="0" fontId="13" fillId="0" borderId="120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wrapText="1" shrinkToFit="1"/>
    </xf>
    <xf numFmtId="0" fontId="10" fillId="0" borderId="83" xfId="0" applyFont="1" applyBorder="1" applyAlignment="1">
      <alignment horizontal="center" vertical="center" wrapText="1" shrinkToFit="1"/>
    </xf>
    <xf numFmtId="176" fontId="10" fillId="0" borderId="22" xfId="0" applyNumberFormat="1" applyFont="1" applyBorder="1" applyAlignment="1">
      <alignment horizontal="center" vertical="center" wrapText="1" shrinkToFit="1"/>
    </xf>
    <xf numFmtId="176" fontId="10" fillId="0" borderId="83" xfId="0" applyNumberFormat="1" applyFont="1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0" fillId="0" borderId="103" xfId="1" applyFont="1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57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0" xfId="0" applyBorder="1" applyAlignment="1">
      <alignment horizontal="center" vertical="center" textRotation="255" wrapText="1"/>
    </xf>
    <xf numFmtId="0" fontId="0" fillId="0" borderId="92" xfId="0" applyBorder="1" applyAlignment="1">
      <alignment horizontal="center" vertical="center" textRotation="255" wrapText="1"/>
    </xf>
    <xf numFmtId="0" fontId="0" fillId="0" borderId="112" xfId="0" applyBorder="1" applyAlignment="1">
      <alignment horizontal="center" vertical="center" textRotation="255" wrapText="1"/>
    </xf>
    <xf numFmtId="0" fontId="0" fillId="0" borderId="21" xfId="0" applyBorder="1" applyAlignment="1">
      <alignment vertical="center" shrinkToFit="1"/>
    </xf>
    <xf numFmtId="0" fontId="0" fillId="0" borderId="111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50" xfId="0" applyBorder="1" applyAlignment="1">
      <alignment vertical="center" shrinkToFit="1"/>
    </xf>
    <xf numFmtId="0" fontId="0" fillId="0" borderId="70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7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87" xfId="0" applyBorder="1" applyAlignment="1">
      <alignment horizontal="center" vertical="center" textRotation="255" wrapText="1"/>
    </xf>
    <xf numFmtId="0" fontId="0" fillId="0" borderId="63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124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21" xfId="0" applyBorder="1" applyAlignment="1">
      <alignment horizontal="distributed" vertical="center" wrapText="1" shrinkToFit="1"/>
    </xf>
    <xf numFmtId="0" fontId="0" fillId="0" borderId="122" xfId="0" applyBorder="1" applyAlignment="1">
      <alignment horizontal="distributed" vertical="center"/>
    </xf>
    <xf numFmtId="0" fontId="0" fillId="0" borderId="86" xfId="0" applyBorder="1" applyAlignment="1">
      <alignment horizontal="distributed" vertical="center"/>
    </xf>
    <xf numFmtId="0" fontId="0" fillId="0" borderId="123" xfId="0" applyBorder="1" applyAlignment="1">
      <alignment horizontal="distributed" vertical="center"/>
    </xf>
  </cellXfs>
  <cellStyles count="4">
    <cellStyle name="桁区切り" xfId="1" builtinId="6"/>
    <cellStyle name="標準" xfId="0" builtinId="0"/>
    <cellStyle name="標準 2" xfId="3" xr:uid="{00000000-0005-0000-0000-000002000000}"/>
    <cellStyle name="標準_k-9010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K23"/>
  <sheetViews>
    <sheetView tabSelected="1" view="pageBreakPreview" zoomScale="80" zoomScaleNormal="100" zoomScaleSheetLayoutView="80" workbookViewId="0">
      <selection activeCell="C10" sqref="C10:D10"/>
    </sheetView>
  </sheetViews>
  <sheetFormatPr defaultColWidth="9" defaultRowHeight="13"/>
  <cols>
    <col min="1" max="1" width="4.36328125" style="29" customWidth="1"/>
    <col min="2" max="2" width="3.1796875" style="29" customWidth="1"/>
    <col min="3" max="3" width="10.6328125" style="29" customWidth="1"/>
    <col min="4" max="4" width="15.36328125" style="29" customWidth="1"/>
    <col min="5" max="5" width="6.6328125" style="29" customWidth="1"/>
    <col min="6" max="8" width="12" style="68" customWidth="1"/>
    <col min="9" max="9" width="12" style="29" customWidth="1"/>
    <col min="10" max="10" width="9" style="2"/>
    <col min="11" max="11" width="8.453125" style="2" bestFit="1" customWidth="1"/>
    <col min="12" max="16384" width="9" style="2"/>
  </cols>
  <sheetData>
    <row r="1" spans="1:11" ht="23.5">
      <c r="A1" s="281" t="s">
        <v>158</v>
      </c>
      <c r="B1" s="281"/>
      <c r="C1" s="281"/>
      <c r="D1" s="281"/>
      <c r="E1" s="281"/>
      <c r="F1" s="281"/>
      <c r="G1" s="281"/>
      <c r="H1" s="281"/>
      <c r="I1" s="281"/>
    </row>
    <row r="2" spans="1:11" ht="23.5">
      <c r="C2" s="65"/>
      <c r="D2" s="65"/>
      <c r="E2" s="65"/>
      <c r="F2" s="66"/>
      <c r="G2" s="66"/>
      <c r="H2" s="66"/>
    </row>
    <row r="3" spans="1:11" ht="18" customHeight="1" thickBot="1">
      <c r="A3" s="67" t="s">
        <v>135</v>
      </c>
      <c r="I3" s="26" t="s">
        <v>0</v>
      </c>
    </row>
    <row r="4" spans="1:11" ht="18" customHeight="1">
      <c r="A4" s="303" t="s">
        <v>1</v>
      </c>
      <c r="B4" s="304"/>
      <c r="C4" s="304"/>
      <c r="D4" s="304"/>
      <c r="E4" s="305"/>
      <c r="F4" s="298" t="s">
        <v>198</v>
      </c>
      <c r="G4" s="298" t="s">
        <v>196</v>
      </c>
      <c r="H4" s="300" t="s">
        <v>2</v>
      </c>
      <c r="I4" s="293" t="s">
        <v>183</v>
      </c>
    </row>
    <row r="5" spans="1:11" s="1" customFormat="1" ht="21.75" customHeight="1">
      <c r="A5" s="306"/>
      <c r="B5" s="307"/>
      <c r="C5" s="307"/>
      <c r="D5" s="307"/>
      <c r="E5" s="308"/>
      <c r="F5" s="299"/>
      <c r="G5" s="299"/>
      <c r="H5" s="299"/>
      <c r="I5" s="294"/>
    </row>
    <row r="6" spans="1:11" ht="21.75" customHeight="1">
      <c r="A6" s="282" t="s">
        <v>3</v>
      </c>
      <c r="B6" s="285" t="s">
        <v>136</v>
      </c>
      <c r="C6" s="286"/>
      <c r="D6" s="286"/>
      <c r="E6" s="5"/>
      <c r="F6" s="85">
        <v>15689576</v>
      </c>
      <c r="G6" s="85">
        <v>12169708</v>
      </c>
      <c r="H6" s="85">
        <v>3519868</v>
      </c>
      <c r="I6" s="86">
        <v>28.923191912246374</v>
      </c>
      <c r="K6" s="3"/>
    </row>
    <row r="7" spans="1:11" ht="21.75" customHeight="1">
      <c r="A7" s="283"/>
      <c r="B7" s="6"/>
      <c r="C7" s="7" t="s">
        <v>137</v>
      </c>
      <c r="D7" s="8"/>
      <c r="E7" s="9"/>
      <c r="F7" s="87">
        <v>6771567</v>
      </c>
      <c r="G7" s="87">
        <v>5850562</v>
      </c>
      <c r="H7" s="87">
        <v>921005</v>
      </c>
      <c r="I7" s="88">
        <v>15.742162889650601</v>
      </c>
      <c r="K7" s="3"/>
    </row>
    <row r="8" spans="1:11" ht="21.75" customHeight="1">
      <c r="A8" s="283"/>
      <c r="B8" s="288" t="s">
        <v>138</v>
      </c>
      <c r="C8" s="289"/>
      <c r="D8" s="289"/>
      <c r="E8" s="10"/>
      <c r="F8" s="280">
        <v>4290803</v>
      </c>
      <c r="G8" s="87">
        <v>3637291</v>
      </c>
      <c r="H8" s="87">
        <v>653512</v>
      </c>
      <c r="I8" s="88">
        <v>17.96699796634363</v>
      </c>
      <c r="K8" s="3"/>
    </row>
    <row r="9" spans="1:11" ht="21.75" customHeight="1">
      <c r="A9" s="283"/>
      <c r="B9" s="11"/>
      <c r="C9" s="290" t="s">
        <v>22</v>
      </c>
      <c r="D9" s="289"/>
      <c r="E9" s="10"/>
      <c r="F9" s="280">
        <v>4282914</v>
      </c>
      <c r="G9" s="87">
        <v>3637291</v>
      </c>
      <c r="H9" s="87">
        <v>645623</v>
      </c>
      <c r="I9" s="88">
        <v>17.750105779273639</v>
      </c>
      <c r="K9" s="3"/>
    </row>
    <row r="10" spans="1:11" ht="21.75" customHeight="1">
      <c r="A10" s="283"/>
      <c r="B10" s="6"/>
      <c r="C10" s="291" t="s">
        <v>139</v>
      </c>
      <c r="D10" s="292"/>
      <c r="E10" s="9"/>
      <c r="F10" s="87">
        <v>3441083</v>
      </c>
      <c r="G10" s="87">
        <v>2966222</v>
      </c>
      <c r="H10" s="87">
        <v>474861</v>
      </c>
      <c r="I10" s="88">
        <v>16.008950105555147</v>
      </c>
      <c r="K10" s="3"/>
    </row>
    <row r="11" spans="1:11" ht="21.75" customHeight="1">
      <c r="A11" s="283"/>
      <c r="B11" s="309" t="s">
        <v>120</v>
      </c>
      <c r="C11" s="310"/>
      <c r="D11" s="310"/>
      <c r="E11" s="12"/>
      <c r="F11" s="87">
        <v>167896</v>
      </c>
      <c r="G11" s="87">
        <v>260291</v>
      </c>
      <c r="H11" s="87">
        <v>-92395</v>
      </c>
      <c r="I11" s="88">
        <v>-35.496809340315266</v>
      </c>
      <c r="K11" s="3"/>
    </row>
    <row r="12" spans="1:11" ht="21.75" customHeight="1">
      <c r="A12" s="283"/>
      <c r="B12" s="288" t="s">
        <v>121</v>
      </c>
      <c r="C12" s="289"/>
      <c r="D12" s="289"/>
      <c r="E12" s="10"/>
      <c r="F12" s="87">
        <v>45608</v>
      </c>
      <c r="G12" s="87">
        <v>39381</v>
      </c>
      <c r="H12" s="87">
        <v>6227</v>
      </c>
      <c r="I12" s="88">
        <v>15.812193697468322</v>
      </c>
      <c r="K12" s="3"/>
    </row>
    <row r="13" spans="1:11" ht="21.75" customHeight="1">
      <c r="A13" s="287"/>
      <c r="B13" s="311" t="s">
        <v>154</v>
      </c>
      <c r="C13" s="312"/>
      <c r="D13" s="312"/>
      <c r="E13" s="13" t="s">
        <v>159</v>
      </c>
      <c r="F13" s="89">
        <v>20193883</v>
      </c>
      <c r="G13" s="89">
        <v>16106671</v>
      </c>
      <c r="H13" s="89">
        <v>4087212</v>
      </c>
      <c r="I13" s="90">
        <v>25.375895490756594</v>
      </c>
      <c r="K13" s="3"/>
    </row>
    <row r="14" spans="1:11" ht="21.75" customHeight="1">
      <c r="A14" s="282" t="s">
        <v>5</v>
      </c>
      <c r="B14" s="301" t="s">
        <v>6</v>
      </c>
      <c r="C14" s="302"/>
      <c r="D14" s="302"/>
      <c r="E14" s="14"/>
      <c r="F14" s="91">
        <v>585114</v>
      </c>
      <c r="G14" s="91">
        <v>504527</v>
      </c>
      <c r="H14" s="91">
        <v>80587</v>
      </c>
      <c r="I14" s="92">
        <v>15.972782427897812</v>
      </c>
      <c r="K14" s="3"/>
    </row>
    <row r="15" spans="1:11" ht="21.75" customHeight="1">
      <c r="A15" s="283"/>
      <c r="B15" s="11"/>
      <c r="C15" s="290" t="s">
        <v>140</v>
      </c>
      <c r="D15" s="289"/>
      <c r="E15" s="10"/>
      <c r="F15" s="87">
        <v>507040</v>
      </c>
      <c r="G15" s="87">
        <v>436153</v>
      </c>
      <c r="H15" s="87">
        <v>70887</v>
      </c>
      <c r="I15" s="88">
        <v>16.25278285372335</v>
      </c>
      <c r="K15" s="3"/>
    </row>
    <row r="16" spans="1:11" ht="21.75" customHeight="1">
      <c r="A16" s="283"/>
      <c r="B16" s="6"/>
      <c r="C16" s="291" t="s">
        <v>141</v>
      </c>
      <c r="D16" s="292"/>
      <c r="E16" s="9"/>
      <c r="F16" s="87">
        <v>350109</v>
      </c>
      <c r="G16" s="87">
        <v>334748</v>
      </c>
      <c r="H16" s="87">
        <v>15361</v>
      </c>
      <c r="I16" s="88">
        <v>4.5888250265871644</v>
      </c>
      <c r="K16" s="3"/>
    </row>
    <row r="17" spans="1:11" ht="21.75" customHeight="1">
      <c r="A17" s="283"/>
      <c r="B17" s="6"/>
      <c r="C17" s="290" t="s">
        <v>142</v>
      </c>
      <c r="D17" s="289"/>
      <c r="E17" s="10"/>
      <c r="F17" s="87">
        <v>78074</v>
      </c>
      <c r="G17" s="87">
        <v>68374</v>
      </c>
      <c r="H17" s="87">
        <v>9700</v>
      </c>
      <c r="I17" s="88">
        <v>14.186679147044197</v>
      </c>
      <c r="K17" s="3"/>
    </row>
    <row r="18" spans="1:11" ht="21.75" customHeight="1">
      <c r="A18" s="283"/>
      <c r="B18" s="288" t="s">
        <v>143</v>
      </c>
      <c r="C18" s="289"/>
      <c r="D18" s="289"/>
      <c r="E18" s="10"/>
      <c r="F18" s="87">
        <v>19295058</v>
      </c>
      <c r="G18" s="87">
        <v>15325396</v>
      </c>
      <c r="H18" s="87">
        <v>3969662</v>
      </c>
      <c r="I18" s="88">
        <v>25.902508489829561</v>
      </c>
      <c r="K18" s="3"/>
    </row>
    <row r="19" spans="1:11" ht="21.75" customHeight="1">
      <c r="A19" s="283"/>
      <c r="B19" s="288" t="s">
        <v>144</v>
      </c>
      <c r="C19" s="289"/>
      <c r="D19" s="289"/>
      <c r="E19" s="10"/>
      <c r="F19" s="87">
        <v>27348</v>
      </c>
      <c r="G19" s="87">
        <v>74984</v>
      </c>
      <c r="H19" s="87">
        <v>-47636</v>
      </c>
      <c r="I19" s="88">
        <v>-63.52821935346207</v>
      </c>
      <c r="K19" s="3"/>
    </row>
    <row r="20" spans="1:11" ht="21.75" customHeight="1">
      <c r="A20" s="283"/>
      <c r="B20" s="297" t="s">
        <v>145</v>
      </c>
      <c r="C20" s="292"/>
      <c r="D20" s="292"/>
      <c r="E20" s="9"/>
      <c r="F20" s="87">
        <v>0</v>
      </c>
      <c r="G20" s="87">
        <v>0</v>
      </c>
      <c r="H20" s="87">
        <v>0</v>
      </c>
      <c r="I20" s="88">
        <v>0</v>
      </c>
      <c r="K20" s="3"/>
    </row>
    <row r="21" spans="1:11" ht="21.75" customHeight="1">
      <c r="A21" s="283"/>
      <c r="B21" s="297" t="s">
        <v>146</v>
      </c>
      <c r="C21" s="292"/>
      <c r="D21" s="292"/>
      <c r="E21" s="9"/>
      <c r="F21" s="87">
        <v>29324</v>
      </c>
      <c r="G21" s="93">
        <v>34062</v>
      </c>
      <c r="H21" s="87">
        <v>-4738</v>
      </c>
      <c r="I21" s="88">
        <v>-13.909928953085549</v>
      </c>
      <c r="K21" s="3"/>
    </row>
    <row r="22" spans="1:11" ht="21.75" customHeight="1" thickBot="1">
      <c r="A22" s="284"/>
      <c r="B22" s="295" t="s">
        <v>154</v>
      </c>
      <c r="C22" s="296"/>
      <c r="D22" s="296"/>
      <c r="E22" s="70" t="s">
        <v>160</v>
      </c>
      <c r="F22" s="94">
        <v>19936844</v>
      </c>
      <c r="G22" s="94">
        <v>15938969</v>
      </c>
      <c r="H22" s="94">
        <v>3997875</v>
      </c>
      <c r="I22" s="95">
        <v>25.082393974164827</v>
      </c>
      <c r="K22" s="3"/>
    </row>
    <row r="23" spans="1:11">
      <c r="F23" s="224"/>
    </row>
  </sheetData>
  <mergeCells count="24">
    <mergeCell ref="B20:D20"/>
    <mergeCell ref="C15:D15"/>
    <mergeCell ref="C16:D16"/>
    <mergeCell ref="B11:D11"/>
    <mergeCell ref="B19:D19"/>
    <mergeCell ref="B18:D18"/>
    <mergeCell ref="B12:D12"/>
    <mergeCell ref="B13:D13"/>
    <mergeCell ref="A1:I1"/>
    <mergeCell ref="A14:A22"/>
    <mergeCell ref="B6:D6"/>
    <mergeCell ref="A6:A13"/>
    <mergeCell ref="B8:D8"/>
    <mergeCell ref="C9:D9"/>
    <mergeCell ref="C10:D10"/>
    <mergeCell ref="I4:I5"/>
    <mergeCell ref="B22:D22"/>
    <mergeCell ref="B21:D21"/>
    <mergeCell ref="F4:F5"/>
    <mergeCell ref="G4:G5"/>
    <mergeCell ref="H4:H5"/>
    <mergeCell ref="C17:D17"/>
    <mergeCell ref="B14:D14"/>
    <mergeCell ref="A4:E5"/>
  </mergeCells>
  <phoneticPr fontId="3"/>
  <printOptions horizontalCentered="1"/>
  <pageMargins left="0.6692913385826772" right="0.6692913385826772" top="0.59055118110236227" bottom="0.59055118110236227" header="0" footer="0"/>
  <pageSetup paperSize="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T129"/>
  <sheetViews>
    <sheetView view="pageBreakPreview" zoomScale="85" zoomScaleNormal="100" zoomScaleSheetLayoutView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20" sqref="N20"/>
    </sheetView>
  </sheetViews>
  <sheetFormatPr defaultColWidth="9" defaultRowHeight="13"/>
  <cols>
    <col min="1" max="1" width="9.453125" style="55" customWidth="1"/>
    <col min="2" max="2" width="11.26953125" style="63" customWidth="1"/>
    <col min="3" max="3" width="6.6328125" style="63" bestFit="1" customWidth="1"/>
    <col min="4" max="4" width="9.81640625" style="63" customWidth="1"/>
    <col min="5" max="5" width="9.6328125" style="29" customWidth="1"/>
    <col min="6" max="6" width="6.6328125" style="29" bestFit="1" customWidth="1"/>
    <col min="7" max="7" width="15" style="29" bestFit="1" customWidth="1"/>
    <col min="8" max="8" width="10.6328125" style="29" bestFit="1" customWidth="1"/>
    <col min="9" max="9" width="9" style="64" customWidth="1"/>
    <col min="10" max="10" width="6.6328125" style="29" bestFit="1" customWidth="1"/>
    <col min="11" max="11" width="7.81640625" style="29" customWidth="1"/>
    <col min="12" max="12" width="6.6328125" style="29" bestFit="1" customWidth="1"/>
    <col min="13" max="13" width="11.6328125" style="29" bestFit="1" customWidth="1"/>
    <col min="14" max="14" width="9.26953125" style="63" bestFit="1" customWidth="1"/>
    <col min="15" max="15" width="6.6328125" style="29" bestFit="1" customWidth="1"/>
    <col min="16" max="16" width="10.26953125" style="29" bestFit="1" customWidth="1"/>
    <col min="17" max="17" width="9.26953125" style="29" bestFit="1" customWidth="1"/>
    <col min="18" max="18" width="8.26953125" style="63" bestFit="1" customWidth="1"/>
    <col min="19" max="19" width="11.6328125" style="29" bestFit="1" customWidth="1"/>
    <col min="20" max="20" width="7.1796875" style="29" customWidth="1"/>
    <col min="21" max="21" width="8.26953125" style="29" bestFit="1" customWidth="1"/>
    <col min="22" max="22" width="6.6328125" style="29" bestFit="1" customWidth="1"/>
    <col min="23" max="23" width="6.7265625" style="29" bestFit="1" customWidth="1"/>
    <col min="24" max="24" width="6.6328125" style="29" bestFit="1" customWidth="1"/>
    <col min="25" max="25" width="8.7265625" style="29" customWidth="1"/>
    <col min="26" max="26" width="6.6328125" style="29" bestFit="1" customWidth="1"/>
    <col min="27" max="27" width="11.7265625" style="29" bestFit="1" customWidth="1"/>
    <col min="28" max="28" width="9.6328125" style="29" customWidth="1"/>
    <col min="29" max="16384" width="9" style="34"/>
  </cols>
  <sheetData>
    <row r="1" spans="1:30" ht="30" customHeight="1">
      <c r="A1" s="15" t="s">
        <v>147</v>
      </c>
      <c r="B1" s="29"/>
      <c r="C1" s="29"/>
      <c r="D1" s="30"/>
      <c r="E1" s="31"/>
      <c r="F1" s="31"/>
      <c r="G1" s="32"/>
      <c r="H1" s="32"/>
      <c r="I1" s="33"/>
      <c r="J1" s="32"/>
      <c r="K1" s="32"/>
      <c r="L1" s="32"/>
      <c r="M1" s="32"/>
      <c r="N1" s="30"/>
      <c r="O1" s="31"/>
      <c r="P1" s="31"/>
      <c r="Q1" s="31"/>
      <c r="R1" s="30"/>
      <c r="S1" s="31"/>
      <c r="T1" s="31"/>
      <c r="U1" s="31"/>
      <c r="V1" s="32"/>
      <c r="W1" s="32"/>
      <c r="X1" s="32"/>
      <c r="Y1" s="32"/>
      <c r="Z1" s="32"/>
      <c r="AA1" s="32"/>
    </row>
    <row r="2" spans="1:30" ht="15" customHeight="1" thickBot="1">
      <c r="A2" s="15"/>
      <c r="B2" s="29"/>
      <c r="C2" s="29"/>
      <c r="D2" s="30"/>
      <c r="E2" s="31"/>
      <c r="F2" s="31"/>
      <c r="G2" s="32"/>
      <c r="H2" s="32"/>
      <c r="I2" s="33"/>
      <c r="J2" s="32"/>
      <c r="K2" s="32"/>
      <c r="L2" s="32"/>
      <c r="M2" s="32"/>
      <c r="N2" s="30"/>
      <c r="O2" s="31"/>
      <c r="P2" s="31"/>
      <c r="Q2" s="31"/>
      <c r="R2" s="30"/>
      <c r="S2" s="31"/>
      <c r="T2" s="31"/>
      <c r="U2" s="31"/>
      <c r="V2" s="32"/>
      <c r="W2" s="32"/>
      <c r="X2" s="32"/>
      <c r="Y2" s="32"/>
      <c r="Z2" s="325" t="s">
        <v>0</v>
      </c>
      <c r="AA2" s="325"/>
    </row>
    <row r="3" spans="1:30" ht="18" customHeight="1" thickBot="1">
      <c r="A3" s="16"/>
      <c r="B3" s="348" t="s">
        <v>115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50"/>
      <c r="N3" s="348" t="s">
        <v>116</v>
      </c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50"/>
      <c r="AB3" s="326" t="s">
        <v>117</v>
      </c>
    </row>
    <row r="4" spans="1:30" ht="13.5" customHeight="1">
      <c r="A4" s="315" t="s">
        <v>117</v>
      </c>
      <c r="B4" s="328" t="s">
        <v>118</v>
      </c>
      <c r="C4" s="329"/>
      <c r="D4" s="17"/>
      <c r="E4" s="323" t="s">
        <v>119</v>
      </c>
      <c r="F4" s="323"/>
      <c r="G4" s="332" t="s">
        <v>161</v>
      </c>
      <c r="H4" s="4"/>
      <c r="I4" s="338" t="s">
        <v>120</v>
      </c>
      <c r="J4" s="339"/>
      <c r="K4" s="323" t="s">
        <v>121</v>
      </c>
      <c r="L4" s="323"/>
      <c r="M4" s="321" t="s">
        <v>122</v>
      </c>
      <c r="N4" s="329" t="s">
        <v>123</v>
      </c>
      <c r="O4" s="305"/>
      <c r="P4" s="317" t="s">
        <v>124</v>
      </c>
      <c r="Q4" s="18"/>
      <c r="R4" s="319" t="s">
        <v>125</v>
      </c>
      <c r="S4" s="342" t="s">
        <v>126</v>
      </c>
      <c r="T4" s="343"/>
      <c r="U4" s="335" t="s">
        <v>127</v>
      </c>
      <c r="V4" s="336"/>
      <c r="W4" s="342" t="s">
        <v>128</v>
      </c>
      <c r="X4" s="343"/>
      <c r="Y4" s="335" t="s">
        <v>129</v>
      </c>
      <c r="Z4" s="336"/>
      <c r="AA4" s="346" t="s">
        <v>130</v>
      </c>
      <c r="AB4" s="327"/>
    </row>
    <row r="5" spans="1:30" ht="13.5" customHeight="1">
      <c r="A5" s="316"/>
      <c r="B5" s="330"/>
      <c r="C5" s="331"/>
      <c r="D5" s="351" t="s">
        <v>162</v>
      </c>
      <c r="E5" s="324"/>
      <c r="F5" s="324"/>
      <c r="G5" s="333"/>
      <c r="H5" s="353" t="s">
        <v>163</v>
      </c>
      <c r="I5" s="340"/>
      <c r="J5" s="341"/>
      <c r="K5" s="324"/>
      <c r="L5" s="324"/>
      <c r="M5" s="322"/>
      <c r="N5" s="307"/>
      <c r="O5" s="308"/>
      <c r="P5" s="318"/>
      <c r="Q5" s="313" t="s">
        <v>131</v>
      </c>
      <c r="R5" s="320"/>
      <c r="S5" s="344"/>
      <c r="T5" s="345"/>
      <c r="U5" s="337"/>
      <c r="V5" s="337"/>
      <c r="W5" s="344"/>
      <c r="X5" s="345"/>
      <c r="Y5" s="337"/>
      <c r="Z5" s="337"/>
      <c r="AA5" s="347"/>
      <c r="AB5" s="327"/>
    </row>
    <row r="6" spans="1:30" ht="17.25" customHeight="1" thickBot="1">
      <c r="A6" s="316"/>
      <c r="B6" s="19" t="s">
        <v>132</v>
      </c>
      <c r="C6" s="20" t="s">
        <v>133</v>
      </c>
      <c r="D6" s="352"/>
      <c r="E6" s="21" t="s">
        <v>132</v>
      </c>
      <c r="F6" s="22" t="s">
        <v>133</v>
      </c>
      <c r="G6" s="334"/>
      <c r="H6" s="354"/>
      <c r="I6" s="19" t="s">
        <v>132</v>
      </c>
      <c r="J6" s="23" t="s">
        <v>133</v>
      </c>
      <c r="K6" s="21" t="s">
        <v>132</v>
      </c>
      <c r="L6" s="22" t="s">
        <v>133</v>
      </c>
      <c r="M6" s="24" t="s">
        <v>132</v>
      </c>
      <c r="N6" s="21" t="s">
        <v>132</v>
      </c>
      <c r="O6" s="20" t="s">
        <v>133</v>
      </c>
      <c r="P6" s="318"/>
      <c r="Q6" s="314"/>
      <c r="R6" s="320"/>
      <c r="S6" s="19" t="s">
        <v>132</v>
      </c>
      <c r="T6" s="23" t="s">
        <v>133</v>
      </c>
      <c r="U6" s="21" t="s">
        <v>132</v>
      </c>
      <c r="V6" s="22" t="s">
        <v>133</v>
      </c>
      <c r="W6" s="19" t="s">
        <v>132</v>
      </c>
      <c r="X6" s="23" t="s">
        <v>133</v>
      </c>
      <c r="Y6" s="21" t="s">
        <v>132</v>
      </c>
      <c r="Z6" s="22" t="s">
        <v>133</v>
      </c>
      <c r="AA6" s="25" t="s">
        <v>132</v>
      </c>
      <c r="AB6" s="327"/>
      <c r="AD6" s="2"/>
    </row>
    <row r="7" spans="1:30" ht="19.5" customHeight="1">
      <c r="A7" s="35" t="s">
        <v>164</v>
      </c>
      <c r="B7" s="96">
        <v>4007644</v>
      </c>
      <c r="C7" s="97">
        <v>81.730957677019418</v>
      </c>
      <c r="D7" s="98">
        <v>1660474</v>
      </c>
      <c r="E7" s="99">
        <v>870058</v>
      </c>
      <c r="F7" s="97">
        <v>17.743760068147811</v>
      </c>
      <c r="G7" s="100">
        <v>870058</v>
      </c>
      <c r="H7" s="101">
        <v>762802</v>
      </c>
      <c r="I7" s="102">
        <v>18771</v>
      </c>
      <c r="J7" s="103">
        <v>0.38281139905523831</v>
      </c>
      <c r="K7" s="99">
        <v>6986</v>
      </c>
      <c r="L7" s="104">
        <v>0.14247085577752358</v>
      </c>
      <c r="M7" s="105">
        <v>4903459</v>
      </c>
      <c r="N7" s="106">
        <v>108282</v>
      </c>
      <c r="O7" s="107">
        <v>2.2282021222677608</v>
      </c>
      <c r="P7" s="108">
        <v>91085</v>
      </c>
      <c r="Q7" s="108">
        <v>75700</v>
      </c>
      <c r="R7" s="109">
        <v>17197</v>
      </c>
      <c r="S7" s="110">
        <v>4745769</v>
      </c>
      <c r="T7" s="111">
        <v>97.657344319393331</v>
      </c>
      <c r="U7" s="112">
        <v>3</v>
      </c>
      <c r="V7" s="113">
        <v>6.1733310862408189E-5</v>
      </c>
      <c r="W7" s="110">
        <v>0</v>
      </c>
      <c r="X7" s="114">
        <v>0</v>
      </c>
      <c r="Y7" s="112">
        <v>5559</v>
      </c>
      <c r="Z7" s="113">
        <v>0.11439182502804236</v>
      </c>
      <c r="AA7" s="115">
        <v>4859613</v>
      </c>
      <c r="AB7" s="36" t="s">
        <v>164</v>
      </c>
      <c r="AD7" s="2"/>
    </row>
    <row r="8" spans="1:30" ht="19.5" customHeight="1">
      <c r="A8" s="37" t="s">
        <v>45</v>
      </c>
      <c r="B8" s="116">
        <v>1194259</v>
      </c>
      <c r="C8" s="117">
        <v>80.670555215936062</v>
      </c>
      <c r="D8" s="118">
        <v>445933</v>
      </c>
      <c r="E8" s="119">
        <v>243848</v>
      </c>
      <c r="F8" s="117">
        <v>16.471597491244008</v>
      </c>
      <c r="G8" s="120">
        <v>243848</v>
      </c>
      <c r="H8" s="121">
        <v>199237</v>
      </c>
      <c r="I8" s="122">
        <v>39625</v>
      </c>
      <c r="J8" s="123">
        <v>2.6766143277391814</v>
      </c>
      <c r="K8" s="119">
        <v>2683</v>
      </c>
      <c r="L8" s="124">
        <v>0.1812329650807375</v>
      </c>
      <c r="M8" s="125">
        <v>1480415</v>
      </c>
      <c r="N8" s="126">
        <v>42498</v>
      </c>
      <c r="O8" s="117">
        <v>2.9979958336478436</v>
      </c>
      <c r="P8" s="120">
        <v>37225</v>
      </c>
      <c r="Q8" s="120">
        <v>29935</v>
      </c>
      <c r="R8" s="121">
        <v>5273</v>
      </c>
      <c r="S8" s="127">
        <v>1370212</v>
      </c>
      <c r="T8" s="123">
        <v>96.660780912378925</v>
      </c>
      <c r="U8" s="119">
        <v>2752</v>
      </c>
      <c r="V8" s="124">
        <v>0.19413818377803346</v>
      </c>
      <c r="W8" s="127">
        <v>0</v>
      </c>
      <c r="X8" s="118">
        <v>0</v>
      </c>
      <c r="Y8" s="119">
        <v>2085</v>
      </c>
      <c r="Z8" s="124">
        <v>0.14708507019520339</v>
      </c>
      <c r="AA8" s="125">
        <v>1417547</v>
      </c>
      <c r="AB8" s="38" t="s">
        <v>45</v>
      </c>
    </row>
    <row r="9" spans="1:30" ht="19.5" customHeight="1">
      <c r="A9" s="37" t="s">
        <v>165</v>
      </c>
      <c r="B9" s="116">
        <v>407217</v>
      </c>
      <c r="C9" s="117">
        <v>73.993175177707045</v>
      </c>
      <c r="D9" s="118">
        <v>201454</v>
      </c>
      <c r="E9" s="119">
        <v>135785</v>
      </c>
      <c r="F9" s="117">
        <v>24.672750134461356</v>
      </c>
      <c r="G9" s="120">
        <v>127896</v>
      </c>
      <c r="H9" s="121">
        <v>7889</v>
      </c>
      <c r="I9" s="122">
        <v>3955</v>
      </c>
      <c r="J9" s="123">
        <v>0.7186414315409998</v>
      </c>
      <c r="K9" s="119">
        <v>3387</v>
      </c>
      <c r="L9" s="124">
        <v>0.61543325629061096</v>
      </c>
      <c r="M9" s="125">
        <v>550344</v>
      </c>
      <c r="N9" s="126">
        <v>11925</v>
      </c>
      <c r="O9" s="117">
        <v>2.1734573920333902</v>
      </c>
      <c r="P9" s="120">
        <v>9827</v>
      </c>
      <c r="Q9" s="120">
        <v>0</v>
      </c>
      <c r="R9" s="121">
        <v>2098</v>
      </c>
      <c r="S9" s="127">
        <v>536461</v>
      </c>
      <c r="T9" s="123">
        <v>97.775691906719032</v>
      </c>
      <c r="U9" s="119">
        <v>0</v>
      </c>
      <c r="V9" s="124">
        <v>0</v>
      </c>
      <c r="W9" s="127">
        <v>0</v>
      </c>
      <c r="X9" s="118">
        <v>0</v>
      </c>
      <c r="Y9" s="119">
        <v>279</v>
      </c>
      <c r="Z9" s="124">
        <v>5.0850701247573654E-2</v>
      </c>
      <c r="AA9" s="125">
        <v>548665</v>
      </c>
      <c r="AB9" s="38" t="s">
        <v>165</v>
      </c>
    </row>
    <row r="10" spans="1:30" ht="19.5" customHeight="1">
      <c r="A10" s="37" t="s">
        <v>166</v>
      </c>
      <c r="B10" s="116">
        <v>1258664</v>
      </c>
      <c r="C10" s="117">
        <v>80.453935017542875</v>
      </c>
      <c r="D10" s="118">
        <v>517662</v>
      </c>
      <c r="E10" s="119">
        <v>291038</v>
      </c>
      <c r="F10" s="117">
        <v>18.603179513862035</v>
      </c>
      <c r="G10" s="120">
        <v>291038</v>
      </c>
      <c r="H10" s="121">
        <v>241599</v>
      </c>
      <c r="I10" s="122">
        <v>12622</v>
      </c>
      <c r="J10" s="123">
        <v>0.80679956508760575</v>
      </c>
      <c r="K10" s="119">
        <v>2129</v>
      </c>
      <c r="L10" s="124">
        <v>0.13608590350748792</v>
      </c>
      <c r="M10" s="125">
        <v>1564453</v>
      </c>
      <c r="N10" s="126">
        <v>46107</v>
      </c>
      <c r="O10" s="117">
        <v>2.9612203256590925</v>
      </c>
      <c r="P10" s="120">
        <v>44168</v>
      </c>
      <c r="Q10" s="120">
        <v>25142</v>
      </c>
      <c r="R10" s="121">
        <v>1939</v>
      </c>
      <c r="S10" s="127">
        <v>1498336</v>
      </c>
      <c r="T10" s="123">
        <v>96.23057275178914</v>
      </c>
      <c r="U10" s="119">
        <v>10901</v>
      </c>
      <c r="V10" s="124">
        <v>0.70011631140628905</v>
      </c>
      <c r="W10" s="127">
        <v>0</v>
      </c>
      <c r="X10" s="118">
        <v>0</v>
      </c>
      <c r="Y10" s="119">
        <v>1683</v>
      </c>
      <c r="Z10" s="124">
        <v>0.10809061114547146</v>
      </c>
      <c r="AA10" s="125">
        <v>1557027</v>
      </c>
      <c r="AB10" s="38" t="s">
        <v>166</v>
      </c>
    </row>
    <row r="11" spans="1:30" ht="19.5" customHeight="1">
      <c r="A11" s="39" t="s">
        <v>167</v>
      </c>
      <c r="B11" s="128">
        <v>556954</v>
      </c>
      <c r="C11" s="129">
        <v>71.600341961651452</v>
      </c>
      <c r="D11" s="130">
        <v>281353</v>
      </c>
      <c r="E11" s="131">
        <v>205663</v>
      </c>
      <c r="F11" s="129">
        <v>26.439420722104735</v>
      </c>
      <c r="G11" s="132">
        <v>205663</v>
      </c>
      <c r="H11" s="133">
        <v>43844</v>
      </c>
      <c r="I11" s="134">
        <v>13774</v>
      </c>
      <c r="J11" s="135">
        <v>1.7707442808199365</v>
      </c>
      <c r="K11" s="131">
        <v>1474</v>
      </c>
      <c r="L11" s="136">
        <v>0.18949303542388463</v>
      </c>
      <c r="M11" s="137">
        <v>777865</v>
      </c>
      <c r="N11" s="138">
        <v>30668</v>
      </c>
      <c r="O11" s="129">
        <v>4.0616908702015087</v>
      </c>
      <c r="P11" s="132">
        <v>28091</v>
      </c>
      <c r="Q11" s="132">
        <v>0</v>
      </c>
      <c r="R11" s="133">
        <v>2577</v>
      </c>
      <c r="S11" s="139">
        <v>723105</v>
      </c>
      <c r="T11" s="135">
        <v>95.76852017402706</v>
      </c>
      <c r="U11" s="131">
        <v>0</v>
      </c>
      <c r="V11" s="136">
        <v>0</v>
      </c>
      <c r="W11" s="139">
        <v>0</v>
      </c>
      <c r="X11" s="130">
        <v>0</v>
      </c>
      <c r="Y11" s="131">
        <v>1282</v>
      </c>
      <c r="Z11" s="136">
        <v>0.16978895577143385</v>
      </c>
      <c r="AA11" s="137">
        <v>755055</v>
      </c>
      <c r="AB11" s="40" t="s">
        <v>167</v>
      </c>
    </row>
    <row r="12" spans="1:30" ht="19.5" customHeight="1">
      <c r="A12" s="41" t="s">
        <v>168</v>
      </c>
      <c r="B12" s="140">
        <v>458096</v>
      </c>
      <c r="C12" s="141">
        <v>72.498112753670441</v>
      </c>
      <c r="D12" s="142">
        <v>243908</v>
      </c>
      <c r="E12" s="143">
        <v>170204</v>
      </c>
      <c r="F12" s="141">
        <v>26.936425515886896</v>
      </c>
      <c r="G12" s="144">
        <v>170204</v>
      </c>
      <c r="H12" s="145">
        <v>163987</v>
      </c>
      <c r="I12" s="146">
        <v>1275</v>
      </c>
      <c r="J12" s="147">
        <v>0.20178105410422661</v>
      </c>
      <c r="K12" s="143">
        <v>2298</v>
      </c>
      <c r="L12" s="148">
        <v>0.36368067633844142</v>
      </c>
      <c r="M12" s="149">
        <v>631873</v>
      </c>
      <c r="N12" s="150">
        <v>5991</v>
      </c>
      <c r="O12" s="141">
        <v>0.95780295254630743</v>
      </c>
      <c r="P12" s="144">
        <v>2825</v>
      </c>
      <c r="Q12" s="144">
        <v>0</v>
      </c>
      <c r="R12" s="145">
        <v>3166</v>
      </c>
      <c r="S12" s="151">
        <v>616983</v>
      </c>
      <c r="T12" s="147">
        <v>98.639315485040626</v>
      </c>
      <c r="U12" s="143">
        <v>451</v>
      </c>
      <c r="V12" s="148">
        <v>7.2103009781069038E-2</v>
      </c>
      <c r="W12" s="151">
        <v>0</v>
      </c>
      <c r="X12" s="142">
        <v>0</v>
      </c>
      <c r="Y12" s="143">
        <v>2069</v>
      </c>
      <c r="Z12" s="148">
        <v>0.33077855263199968</v>
      </c>
      <c r="AA12" s="149">
        <v>625494</v>
      </c>
      <c r="AB12" s="42" t="s">
        <v>168</v>
      </c>
    </row>
    <row r="13" spans="1:30" ht="19.5" customHeight="1">
      <c r="A13" s="37" t="s">
        <v>169</v>
      </c>
      <c r="B13" s="116">
        <v>1519298</v>
      </c>
      <c r="C13" s="117">
        <v>78.888958698644601</v>
      </c>
      <c r="D13" s="118">
        <v>545395</v>
      </c>
      <c r="E13" s="119">
        <v>395086</v>
      </c>
      <c r="F13" s="117">
        <v>20.514687136040923</v>
      </c>
      <c r="G13" s="120">
        <v>395086</v>
      </c>
      <c r="H13" s="121">
        <v>318561</v>
      </c>
      <c r="I13" s="122">
        <v>5169</v>
      </c>
      <c r="J13" s="123">
        <v>0.26839831785027957</v>
      </c>
      <c r="K13" s="119">
        <v>6316</v>
      </c>
      <c r="L13" s="124">
        <v>0.32795584746418366</v>
      </c>
      <c r="M13" s="125">
        <v>1925869</v>
      </c>
      <c r="N13" s="126">
        <v>75913</v>
      </c>
      <c r="O13" s="117">
        <v>4.004093075265641</v>
      </c>
      <c r="P13" s="120">
        <v>69589</v>
      </c>
      <c r="Q13" s="120">
        <v>57015</v>
      </c>
      <c r="R13" s="121">
        <v>6324</v>
      </c>
      <c r="S13" s="127">
        <v>1814175</v>
      </c>
      <c r="T13" s="123">
        <v>95.690139433562692</v>
      </c>
      <c r="U13" s="119">
        <v>3443</v>
      </c>
      <c r="V13" s="124">
        <v>0.1816038420051849</v>
      </c>
      <c r="W13" s="127">
        <v>0</v>
      </c>
      <c r="X13" s="118">
        <v>0</v>
      </c>
      <c r="Y13" s="119">
        <v>2354</v>
      </c>
      <c r="Z13" s="124">
        <v>0.12416364916648424</v>
      </c>
      <c r="AA13" s="125">
        <v>1895885</v>
      </c>
      <c r="AB13" s="38" t="s">
        <v>169</v>
      </c>
    </row>
    <row r="14" spans="1:30" ht="19.5" customHeight="1">
      <c r="A14" s="37" t="s">
        <v>46</v>
      </c>
      <c r="B14" s="116">
        <v>599448</v>
      </c>
      <c r="C14" s="117">
        <v>78.894564291815442</v>
      </c>
      <c r="D14" s="118">
        <v>274946</v>
      </c>
      <c r="E14" s="119">
        <v>153604</v>
      </c>
      <c r="F14" s="117">
        <v>20.216133265070564</v>
      </c>
      <c r="G14" s="120">
        <v>153604</v>
      </c>
      <c r="H14" s="121">
        <v>140652</v>
      </c>
      <c r="I14" s="122">
        <v>4287</v>
      </c>
      <c r="J14" s="123">
        <v>0.56422074495037566</v>
      </c>
      <c r="K14" s="119">
        <v>2470</v>
      </c>
      <c r="L14" s="124">
        <v>0.32508169816361743</v>
      </c>
      <c r="M14" s="125">
        <v>759809</v>
      </c>
      <c r="N14" s="126">
        <v>13894</v>
      </c>
      <c r="O14" s="117">
        <v>1.8452507437314067</v>
      </c>
      <c r="P14" s="120">
        <v>11214</v>
      </c>
      <c r="Q14" s="120">
        <v>6594</v>
      </c>
      <c r="R14" s="121">
        <v>2680</v>
      </c>
      <c r="S14" s="127">
        <v>737426</v>
      </c>
      <c r="T14" s="123">
        <v>97.936942201444964</v>
      </c>
      <c r="U14" s="119">
        <v>166</v>
      </c>
      <c r="V14" s="124">
        <v>2.2046323841903952E-2</v>
      </c>
      <c r="W14" s="127">
        <v>0</v>
      </c>
      <c r="X14" s="118">
        <v>0</v>
      </c>
      <c r="Y14" s="119">
        <v>1474</v>
      </c>
      <c r="Z14" s="124">
        <v>0.19576073098172544</v>
      </c>
      <c r="AA14" s="125">
        <v>752960</v>
      </c>
      <c r="AB14" s="38" t="s">
        <v>46</v>
      </c>
    </row>
    <row r="15" spans="1:30" ht="19.5" customHeight="1">
      <c r="A15" s="37" t="s">
        <v>47</v>
      </c>
      <c r="B15" s="116">
        <v>1144535</v>
      </c>
      <c r="C15" s="117">
        <v>74.760570997835302</v>
      </c>
      <c r="D15" s="118">
        <v>528364</v>
      </c>
      <c r="E15" s="119">
        <v>379660</v>
      </c>
      <c r="F15" s="117">
        <v>24.799240202386255</v>
      </c>
      <c r="G15" s="120">
        <v>379660</v>
      </c>
      <c r="H15" s="121">
        <v>331763</v>
      </c>
      <c r="I15" s="122">
        <v>5135</v>
      </c>
      <c r="J15" s="123">
        <v>0.33541615771809891</v>
      </c>
      <c r="K15" s="119">
        <v>1604</v>
      </c>
      <c r="L15" s="124">
        <v>0.10477264206033701</v>
      </c>
      <c r="M15" s="125">
        <v>1530934</v>
      </c>
      <c r="N15" s="126">
        <v>46372</v>
      </c>
      <c r="O15" s="117">
        <v>3.0387822852596913</v>
      </c>
      <c r="P15" s="120">
        <v>41445</v>
      </c>
      <c r="Q15" s="120">
        <v>35566</v>
      </c>
      <c r="R15" s="121">
        <v>4927</v>
      </c>
      <c r="S15" s="127">
        <v>1476566</v>
      </c>
      <c r="T15" s="123">
        <v>96.760170012437698</v>
      </c>
      <c r="U15" s="119">
        <v>1862</v>
      </c>
      <c r="V15" s="124">
        <v>0.12201786886814339</v>
      </c>
      <c r="W15" s="127">
        <v>0</v>
      </c>
      <c r="X15" s="118">
        <v>0</v>
      </c>
      <c r="Y15" s="119">
        <v>1206</v>
      </c>
      <c r="Z15" s="124">
        <v>7.9029833434468802E-2</v>
      </c>
      <c r="AA15" s="125">
        <v>1526006</v>
      </c>
      <c r="AB15" s="38" t="s">
        <v>47</v>
      </c>
    </row>
    <row r="16" spans="1:30" ht="19.5" customHeight="1">
      <c r="A16" s="43" t="s">
        <v>48</v>
      </c>
      <c r="B16" s="152">
        <v>454717</v>
      </c>
      <c r="C16" s="153">
        <v>66.903697295261296</v>
      </c>
      <c r="D16" s="154">
        <v>239433</v>
      </c>
      <c r="E16" s="155">
        <v>221160</v>
      </c>
      <c r="F16" s="153">
        <v>32.539847188075193</v>
      </c>
      <c r="G16" s="156">
        <v>221160</v>
      </c>
      <c r="H16" s="157">
        <v>186210</v>
      </c>
      <c r="I16" s="158">
        <v>2594</v>
      </c>
      <c r="J16" s="159">
        <v>0.38166198049315908</v>
      </c>
      <c r="K16" s="155">
        <v>1188</v>
      </c>
      <c r="L16" s="160">
        <v>0.17479353617034427</v>
      </c>
      <c r="M16" s="161">
        <v>679659</v>
      </c>
      <c r="N16" s="162">
        <v>35382</v>
      </c>
      <c r="O16" s="153">
        <v>5.2229596476103879</v>
      </c>
      <c r="P16" s="156">
        <v>34412</v>
      </c>
      <c r="Q16" s="156">
        <v>27961</v>
      </c>
      <c r="R16" s="157">
        <v>970</v>
      </c>
      <c r="S16" s="163">
        <v>641333</v>
      </c>
      <c r="T16" s="159">
        <v>94.671199470943208</v>
      </c>
      <c r="U16" s="155">
        <v>0</v>
      </c>
      <c r="V16" s="160">
        <v>0</v>
      </c>
      <c r="W16" s="163">
        <v>0</v>
      </c>
      <c r="X16" s="154">
        <v>0</v>
      </c>
      <c r="Y16" s="155">
        <v>717</v>
      </c>
      <c r="Z16" s="160">
        <v>0.10584088144640347</v>
      </c>
      <c r="AA16" s="161">
        <v>677432</v>
      </c>
      <c r="AB16" s="44" t="s">
        <v>48</v>
      </c>
    </row>
    <row r="17" spans="1:28" ht="19.5" customHeight="1">
      <c r="A17" s="45" t="s">
        <v>170</v>
      </c>
      <c r="B17" s="164">
        <v>426673</v>
      </c>
      <c r="C17" s="165">
        <v>68.651690093708169</v>
      </c>
      <c r="D17" s="166">
        <v>257863</v>
      </c>
      <c r="E17" s="167">
        <v>168878</v>
      </c>
      <c r="F17" s="165">
        <v>27.172471939038207</v>
      </c>
      <c r="G17" s="168">
        <v>168878</v>
      </c>
      <c r="H17" s="169">
        <v>146475</v>
      </c>
      <c r="I17" s="170">
        <v>25164</v>
      </c>
      <c r="J17" s="171">
        <v>4.0488878591288229</v>
      </c>
      <c r="K17" s="167">
        <v>789</v>
      </c>
      <c r="L17" s="172">
        <v>0.12695010812480692</v>
      </c>
      <c r="M17" s="173">
        <v>621504</v>
      </c>
      <c r="N17" s="174">
        <v>19356</v>
      </c>
      <c r="O17" s="165">
        <v>3.2683799939211777</v>
      </c>
      <c r="P17" s="168">
        <v>16565</v>
      </c>
      <c r="Q17" s="168">
        <v>12842</v>
      </c>
      <c r="R17" s="169">
        <v>2791</v>
      </c>
      <c r="S17" s="175">
        <v>572399</v>
      </c>
      <c r="T17" s="171">
        <v>96.653101887811971</v>
      </c>
      <c r="U17" s="167">
        <v>0</v>
      </c>
      <c r="V17" s="172">
        <v>0</v>
      </c>
      <c r="W17" s="175">
        <v>0</v>
      </c>
      <c r="X17" s="166">
        <v>0</v>
      </c>
      <c r="Y17" s="167">
        <v>465</v>
      </c>
      <c r="Z17" s="172">
        <v>7.8518118266860296E-2</v>
      </c>
      <c r="AA17" s="173">
        <v>592220</v>
      </c>
      <c r="AB17" s="46" t="s">
        <v>170</v>
      </c>
    </row>
    <row r="18" spans="1:28" ht="19.5" customHeight="1">
      <c r="A18" s="37" t="s">
        <v>171</v>
      </c>
      <c r="B18" s="116">
        <v>44086</v>
      </c>
      <c r="C18" s="117">
        <v>64.981427981840696</v>
      </c>
      <c r="D18" s="118">
        <v>27926</v>
      </c>
      <c r="E18" s="119">
        <v>20781</v>
      </c>
      <c r="F18" s="117">
        <v>30.630564235599316</v>
      </c>
      <c r="G18" s="120">
        <v>20781</v>
      </c>
      <c r="H18" s="121">
        <v>20781</v>
      </c>
      <c r="I18" s="122">
        <v>2943</v>
      </c>
      <c r="J18" s="123">
        <v>4.3378928129237666</v>
      </c>
      <c r="K18" s="119">
        <v>34</v>
      </c>
      <c r="L18" s="124">
        <v>5.0114969636224284E-2</v>
      </c>
      <c r="M18" s="125">
        <v>67844</v>
      </c>
      <c r="N18" s="126">
        <v>0</v>
      </c>
      <c r="O18" s="117">
        <v>0</v>
      </c>
      <c r="P18" s="120">
        <v>0</v>
      </c>
      <c r="Q18" s="120">
        <v>0</v>
      </c>
      <c r="R18" s="121">
        <v>0</v>
      </c>
      <c r="S18" s="127">
        <v>67610</v>
      </c>
      <c r="T18" s="123">
        <v>99.655091091327165</v>
      </c>
      <c r="U18" s="119">
        <v>0</v>
      </c>
      <c r="V18" s="124">
        <v>0</v>
      </c>
      <c r="W18" s="127">
        <v>0</v>
      </c>
      <c r="X18" s="118">
        <v>0</v>
      </c>
      <c r="Y18" s="119">
        <v>234</v>
      </c>
      <c r="Z18" s="124">
        <v>0.34490890867283769</v>
      </c>
      <c r="AA18" s="125">
        <v>67844</v>
      </c>
      <c r="AB18" s="38" t="s">
        <v>171</v>
      </c>
    </row>
    <row r="19" spans="1:28" ht="19.5" customHeight="1">
      <c r="A19" s="37" t="s">
        <v>49</v>
      </c>
      <c r="B19" s="116">
        <v>32634</v>
      </c>
      <c r="C19" s="117">
        <v>63.841774752039434</v>
      </c>
      <c r="D19" s="118">
        <v>18627</v>
      </c>
      <c r="E19" s="119">
        <v>17367</v>
      </c>
      <c r="F19" s="117">
        <v>33.974998532777747</v>
      </c>
      <c r="G19" s="120">
        <v>17367</v>
      </c>
      <c r="H19" s="121">
        <v>17014</v>
      </c>
      <c r="I19" s="122">
        <v>434</v>
      </c>
      <c r="J19" s="123">
        <v>0.84903261145998399</v>
      </c>
      <c r="K19" s="119">
        <v>682</v>
      </c>
      <c r="L19" s="124">
        <v>1.334194103722832</v>
      </c>
      <c r="M19" s="125">
        <v>51117</v>
      </c>
      <c r="N19" s="126">
        <v>921</v>
      </c>
      <c r="O19" s="117">
        <v>1.8077610065362042</v>
      </c>
      <c r="P19" s="120">
        <v>921</v>
      </c>
      <c r="Q19" s="120">
        <v>0</v>
      </c>
      <c r="R19" s="121">
        <v>0</v>
      </c>
      <c r="S19" s="127">
        <v>49993</v>
      </c>
      <c r="T19" s="123">
        <v>98.127465797789853</v>
      </c>
      <c r="U19" s="119">
        <v>0</v>
      </c>
      <c r="V19" s="124">
        <v>0</v>
      </c>
      <c r="W19" s="127">
        <v>0</v>
      </c>
      <c r="X19" s="118">
        <v>0</v>
      </c>
      <c r="Y19" s="119">
        <v>33</v>
      </c>
      <c r="Z19" s="124">
        <v>6.4773195673935663E-2</v>
      </c>
      <c r="AA19" s="125">
        <v>50947</v>
      </c>
      <c r="AB19" s="38" t="s">
        <v>49</v>
      </c>
    </row>
    <row r="20" spans="1:28" ht="19.5" customHeight="1">
      <c r="A20" s="37" t="s">
        <v>172</v>
      </c>
      <c r="B20" s="116">
        <v>15048</v>
      </c>
      <c r="C20" s="117">
        <v>60.194407776311053</v>
      </c>
      <c r="D20" s="118">
        <v>8116</v>
      </c>
      <c r="E20" s="119">
        <v>7787</v>
      </c>
      <c r="F20" s="117">
        <v>31.149245969838795</v>
      </c>
      <c r="G20" s="120">
        <v>7787</v>
      </c>
      <c r="H20" s="121">
        <v>7787</v>
      </c>
      <c r="I20" s="122">
        <v>2136</v>
      </c>
      <c r="J20" s="123">
        <v>8.544341773670947</v>
      </c>
      <c r="K20" s="119">
        <v>28</v>
      </c>
      <c r="L20" s="124">
        <v>0.11200448017920717</v>
      </c>
      <c r="M20" s="125">
        <v>24999</v>
      </c>
      <c r="N20" s="126">
        <v>189</v>
      </c>
      <c r="O20" s="117">
        <v>0.82449941107184921</v>
      </c>
      <c r="P20" s="120">
        <v>79</v>
      </c>
      <c r="Q20" s="120">
        <v>0</v>
      </c>
      <c r="R20" s="121">
        <v>110</v>
      </c>
      <c r="S20" s="127">
        <v>22718</v>
      </c>
      <c r="T20" s="123">
        <v>99.105701696985562</v>
      </c>
      <c r="U20" s="119">
        <v>0</v>
      </c>
      <c r="V20" s="124">
        <v>0</v>
      </c>
      <c r="W20" s="127">
        <v>0</v>
      </c>
      <c r="X20" s="118">
        <v>0</v>
      </c>
      <c r="Y20" s="119">
        <v>16</v>
      </c>
      <c r="Z20" s="124">
        <v>6.979889194259041E-2</v>
      </c>
      <c r="AA20" s="125">
        <v>22923</v>
      </c>
      <c r="AB20" s="38" t="s">
        <v>172</v>
      </c>
    </row>
    <row r="21" spans="1:28" ht="19.5" customHeight="1">
      <c r="A21" s="39" t="s">
        <v>50</v>
      </c>
      <c r="B21" s="128">
        <v>88096</v>
      </c>
      <c r="C21" s="129">
        <v>64.419322286733831</v>
      </c>
      <c r="D21" s="130">
        <v>50980</v>
      </c>
      <c r="E21" s="131">
        <v>47956</v>
      </c>
      <c r="F21" s="129">
        <v>35.067347207394299</v>
      </c>
      <c r="G21" s="132">
        <v>47956</v>
      </c>
      <c r="H21" s="133">
        <v>43817</v>
      </c>
      <c r="I21" s="134">
        <v>425</v>
      </c>
      <c r="J21" s="135">
        <v>0.31077701566316157</v>
      </c>
      <c r="K21" s="131">
        <v>277</v>
      </c>
      <c r="L21" s="136">
        <v>0.20255349020869592</v>
      </c>
      <c r="M21" s="137">
        <v>136754</v>
      </c>
      <c r="N21" s="138">
        <v>4043</v>
      </c>
      <c r="O21" s="129">
        <v>2.9564250875666347</v>
      </c>
      <c r="P21" s="132">
        <v>4043</v>
      </c>
      <c r="Q21" s="132">
        <v>2694</v>
      </c>
      <c r="R21" s="133">
        <v>0</v>
      </c>
      <c r="S21" s="139">
        <v>132158</v>
      </c>
      <c r="T21" s="135">
        <v>96.639927460457912</v>
      </c>
      <c r="U21" s="131">
        <v>0</v>
      </c>
      <c r="V21" s="136">
        <v>0</v>
      </c>
      <c r="W21" s="139">
        <v>0</v>
      </c>
      <c r="X21" s="130">
        <v>0</v>
      </c>
      <c r="Y21" s="131">
        <v>552</v>
      </c>
      <c r="Z21" s="136">
        <v>0.40364745197545943</v>
      </c>
      <c r="AA21" s="137">
        <v>136753</v>
      </c>
      <c r="AB21" s="40" t="s">
        <v>50</v>
      </c>
    </row>
    <row r="22" spans="1:28" ht="19.5" customHeight="1">
      <c r="A22" s="41" t="s">
        <v>173</v>
      </c>
      <c r="B22" s="140">
        <v>110027</v>
      </c>
      <c r="C22" s="141">
        <v>61.127129896609389</v>
      </c>
      <c r="D22" s="142">
        <v>61215</v>
      </c>
      <c r="E22" s="143">
        <v>69057</v>
      </c>
      <c r="F22" s="141">
        <v>38.365639427323792</v>
      </c>
      <c r="G22" s="144">
        <v>69057</v>
      </c>
      <c r="H22" s="145">
        <v>58530</v>
      </c>
      <c r="I22" s="146">
        <v>299</v>
      </c>
      <c r="J22" s="147">
        <v>0.16611387967577237</v>
      </c>
      <c r="K22" s="143">
        <v>614</v>
      </c>
      <c r="L22" s="148">
        <v>0.34111679639105097</v>
      </c>
      <c r="M22" s="149">
        <v>179997</v>
      </c>
      <c r="N22" s="150">
        <v>9933</v>
      </c>
      <c r="O22" s="141">
        <v>5.5490690100165923</v>
      </c>
      <c r="P22" s="144">
        <v>9468</v>
      </c>
      <c r="Q22" s="144">
        <v>7661</v>
      </c>
      <c r="R22" s="145">
        <v>465</v>
      </c>
      <c r="S22" s="151">
        <v>168480</v>
      </c>
      <c r="T22" s="147">
        <v>94.121327575515494</v>
      </c>
      <c r="U22" s="143">
        <v>0</v>
      </c>
      <c r="V22" s="148">
        <v>0</v>
      </c>
      <c r="W22" s="151">
        <v>0</v>
      </c>
      <c r="X22" s="142">
        <v>0</v>
      </c>
      <c r="Y22" s="143">
        <v>590</v>
      </c>
      <c r="Z22" s="148">
        <v>0.32960341446791397</v>
      </c>
      <c r="AA22" s="149">
        <v>179003</v>
      </c>
      <c r="AB22" s="42" t="s">
        <v>173</v>
      </c>
    </row>
    <row r="23" spans="1:28" ht="19.5" customHeight="1">
      <c r="A23" s="37" t="s">
        <v>174</v>
      </c>
      <c r="B23" s="116">
        <v>107529</v>
      </c>
      <c r="C23" s="117">
        <v>74.01959097135699</v>
      </c>
      <c r="D23" s="118">
        <v>47960</v>
      </c>
      <c r="E23" s="119">
        <v>36071</v>
      </c>
      <c r="F23" s="117">
        <v>24.830145039271432</v>
      </c>
      <c r="G23" s="120">
        <v>36071</v>
      </c>
      <c r="H23" s="121">
        <v>33926</v>
      </c>
      <c r="I23" s="122">
        <v>895</v>
      </c>
      <c r="J23" s="123">
        <v>0.61608992847849886</v>
      </c>
      <c r="K23" s="119">
        <v>776</v>
      </c>
      <c r="L23" s="124">
        <v>0.5341740608930895</v>
      </c>
      <c r="M23" s="125">
        <v>145271</v>
      </c>
      <c r="N23" s="126">
        <v>2145</v>
      </c>
      <c r="O23" s="117">
        <v>1.4877030419885977</v>
      </c>
      <c r="P23" s="120">
        <v>2145</v>
      </c>
      <c r="Q23" s="120">
        <v>0</v>
      </c>
      <c r="R23" s="121">
        <v>0</v>
      </c>
      <c r="S23" s="127">
        <v>141293</v>
      </c>
      <c r="T23" s="123">
        <v>97.996282476314661</v>
      </c>
      <c r="U23" s="119">
        <v>744</v>
      </c>
      <c r="V23" s="124">
        <v>0.51601448169674435</v>
      </c>
      <c r="W23" s="127">
        <v>0</v>
      </c>
      <c r="X23" s="118">
        <v>0</v>
      </c>
      <c r="Y23" s="119">
        <v>0</v>
      </c>
      <c r="Z23" s="124">
        <v>0</v>
      </c>
      <c r="AA23" s="125">
        <v>144182</v>
      </c>
      <c r="AB23" s="38" t="s">
        <v>174</v>
      </c>
    </row>
    <row r="24" spans="1:28" ht="19.5" customHeight="1">
      <c r="A24" s="37" t="s">
        <v>51</v>
      </c>
      <c r="B24" s="116">
        <v>68942</v>
      </c>
      <c r="C24" s="117">
        <v>80.947293029153798</v>
      </c>
      <c r="D24" s="118">
        <v>33473</v>
      </c>
      <c r="E24" s="119">
        <v>16131</v>
      </c>
      <c r="F24" s="117">
        <v>18.939989902429289</v>
      </c>
      <c r="G24" s="120">
        <v>16131</v>
      </c>
      <c r="H24" s="121">
        <v>16131</v>
      </c>
      <c r="I24" s="122">
        <v>57</v>
      </c>
      <c r="J24" s="123">
        <v>6.6925759372541652E-2</v>
      </c>
      <c r="K24" s="119">
        <v>39</v>
      </c>
      <c r="L24" s="124">
        <v>4.57913090443706E-2</v>
      </c>
      <c r="M24" s="125">
        <v>85169</v>
      </c>
      <c r="N24" s="126">
        <v>0</v>
      </c>
      <c r="O24" s="117">
        <v>0</v>
      </c>
      <c r="P24" s="120">
        <v>0</v>
      </c>
      <c r="Q24" s="120">
        <v>0</v>
      </c>
      <c r="R24" s="121">
        <v>0</v>
      </c>
      <c r="S24" s="127">
        <v>85066</v>
      </c>
      <c r="T24" s="123">
        <v>99.923647085080631</v>
      </c>
      <c r="U24" s="119">
        <v>57</v>
      </c>
      <c r="V24" s="124">
        <v>6.6955633083130711E-2</v>
      </c>
      <c r="W24" s="127">
        <v>0</v>
      </c>
      <c r="X24" s="118">
        <v>0</v>
      </c>
      <c r="Y24" s="119">
        <v>8</v>
      </c>
      <c r="Z24" s="124">
        <v>9.3972818362288695E-3</v>
      </c>
      <c r="AA24" s="125">
        <v>85131</v>
      </c>
      <c r="AB24" s="38" t="s">
        <v>51</v>
      </c>
    </row>
    <row r="25" spans="1:28" ht="19.5" customHeight="1">
      <c r="A25" s="37" t="s">
        <v>175</v>
      </c>
      <c r="B25" s="116">
        <v>169606</v>
      </c>
      <c r="C25" s="117">
        <v>78.060522379473014</v>
      </c>
      <c r="D25" s="118">
        <v>68547</v>
      </c>
      <c r="E25" s="119">
        <v>46734</v>
      </c>
      <c r="F25" s="117">
        <v>21.509147393855713</v>
      </c>
      <c r="G25" s="120">
        <v>46734</v>
      </c>
      <c r="H25" s="121">
        <v>30667</v>
      </c>
      <c r="I25" s="122">
        <v>870</v>
      </c>
      <c r="J25" s="123">
        <v>0.40041422160856055</v>
      </c>
      <c r="K25" s="119">
        <v>65</v>
      </c>
      <c r="L25" s="124">
        <v>2.9916005062708549E-2</v>
      </c>
      <c r="M25" s="125">
        <v>217275</v>
      </c>
      <c r="N25" s="126">
        <v>15667</v>
      </c>
      <c r="O25" s="117">
        <v>7.2305782339611486</v>
      </c>
      <c r="P25" s="120">
        <v>10959</v>
      </c>
      <c r="Q25" s="120">
        <v>8779</v>
      </c>
      <c r="R25" s="121">
        <v>4708</v>
      </c>
      <c r="S25" s="127">
        <v>199704</v>
      </c>
      <c r="T25" s="123">
        <v>92.166681281354272</v>
      </c>
      <c r="U25" s="119">
        <v>486</v>
      </c>
      <c r="V25" s="124">
        <v>0.22429699506638914</v>
      </c>
      <c r="W25" s="127">
        <v>0</v>
      </c>
      <c r="X25" s="118">
        <v>0</v>
      </c>
      <c r="Y25" s="119">
        <v>820</v>
      </c>
      <c r="Z25" s="124">
        <v>0.37844348961818747</v>
      </c>
      <c r="AA25" s="125">
        <v>216677</v>
      </c>
      <c r="AB25" s="38" t="s">
        <v>175</v>
      </c>
    </row>
    <row r="26" spans="1:28" ht="19.5" customHeight="1">
      <c r="A26" s="43" t="s">
        <v>176</v>
      </c>
      <c r="B26" s="152">
        <v>55470</v>
      </c>
      <c r="C26" s="153">
        <v>73.338092971600815</v>
      </c>
      <c r="D26" s="154">
        <v>27218</v>
      </c>
      <c r="E26" s="155">
        <v>19470</v>
      </c>
      <c r="F26" s="153">
        <v>25.741710296684118</v>
      </c>
      <c r="G26" s="156">
        <v>19470</v>
      </c>
      <c r="H26" s="157">
        <v>19020</v>
      </c>
      <c r="I26" s="158">
        <v>670</v>
      </c>
      <c r="J26" s="159">
        <v>0.88582156644983878</v>
      </c>
      <c r="K26" s="155">
        <v>26</v>
      </c>
      <c r="L26" s="160">
        <v>3.4375165265217625E-2</v>
      </c>
      <c r="M26" s="161">
        <v>75636</v>
      </c>
      <c r="N26" s="162">
        <v>380</v>
      </c>
      <c r="O26" s="153">
        <v>0.50810969820958185</v>
      </c>
      <c r="P26" s="156">
        <v>380</v>
      </c>
      <c r="Q26" s="156">
        <v>0</v>
      </c>
      <c r="R26" s="157">
        <v>0</v>
      </c>
      <c r="S26" s="163">
        <v>74361</v>
      </c>
      <c r="T26" s="159">
        <v>99.430382285691365</v>
      </c>
      <c r="U26" s="155">
        <v>0</v>
      </c>
      <c r="V26" s="160">
        <v>0</v>
      </c>
      <c r="W26" s="163">
        <v>0</v>
      </c>
      <c r="X26" s="154">
        <v>0</v>
      </c>
      <c r="Y26" s="155">
        <v>46</v>
      </c>
      <c r="Z26" s="160">
        <v>6.1508016099054645E-2</v>
      </c>
      <c r="AA26" s="161">
        <v>74787</v>
      </c>
      <c r="AB26" s="44" t="s">
        <v>176</v>
      </c>
    </row>
    <row r="27" spans="1:28" ht="19.5" customHeight="1">
      <c r="A27" s="45" t="s">
        <v>177</v>
      </c>
      <c r="B27" s="164">
        <v>495558</v>
      </c>
      <c r="C27" s="165">
        <v>80.632947436074758</v>
      </c>
      <c r="D27" s="166">
        <v>200400</v>
      </c>
      <c r="E27" s="167">
        <v>115646</v>
      </c>
      <c r="F27" s="165">
        <v>18.816925242236632</v>
      </c>
      <c r="G27" s="168">
        <v>115646</v>
      </c>
      <c r="H27" s="169">
        <v>96187</v>
      </c>
      <c r="I27" s="170">
        <v>3178</v>
      </c>
      <c r="J27" s="171">
        <v>0.5170969027880602</v>
      </c>
      <c r="K27" s="167">
        <v>203</v>
      </c>
      <c r="L27" s="172">
        <v>3.3030418900558911E-2</v>
      </c>
      <c r="M27" s="173">
        <v>614585</v>
      </c>
      <c r="N27" s="174">
        <v>17271</v>
      </c>
      <c r="O27" s="165">
        <v>2.8373722886756463</v>
      </c>
      <c r="P27" s="168">
        <v>11963</v>
      </c>
      <c r="Q27" s="168">
        <v>9606</v>
      </c>
      <c r="R27" s="169">
        <v>5308</v>
      </c>
      <c r="S27" s="175">
        <v>589445</v>
      </c>
      <c r="T27" s="171">
        <v>96.837178431962045</v>
      </c>
      <c r="U27" s="167">
        <v>870</v>
      </c>
      <c r="V27" s="172">
        <v>0.14292825494457834</v>
      </c>
      <c r="W27" s="175">
        <v>0</v>
      </c>
      <c r="X27" s="166">
        <v>0</v>
      </c>
      <c r="Y27" s="167">
        <v>1111</v>
      </c>
      <c r="Z27" s="172">
        <v>0.18252102441773166</v>
      </c>
      <c r="AA27" s="173">
        <v>608697</v>
      </c>
      <c r="AB27" s="46" t="s">
        <v>177</v>
      </c>
    </row>
    <row r="28" spans="1:28" ht="19.5" customHeight="1">
      <c r="A28" s="37" t="s">
        <v>52</v>
      </c>
      <c r="B28" s="116">
        <v>263945</v>
      </c>
      <c r="C28" s="117">
        <v>83.951170949386608</v>
      </c>
      <c r="D28" s="118">
        <v>57663</v>
      </c>
      <c r="E28" s="119">
        <v>48934</v>
      </c>
      <c r="F28" s="117">
        <v>15.564100851454979</v>
      </c>
      <c r="G28" s="120">
        <v>48934</v>
      </c>
      <c r="H28" s="121">
        <v>30448</v>
      </c>
      <c r="I28" s="122">
        <v>1267</v>
      </c>
      <c r="J28" s="123">
        <v>0.40298597659691549</v>
      </c>
      <c r="K28" s="119">
        <v>257</v>
      </c>
      <c r="L28" s="124">
        <v>8.1742222561489553E-2</v>
      </c>
      <c r="M28" s="125">
        <v>314403</v>
      </c>
      <c r="N28" s="126">
        <v>16586</v>
      </c>
      <c r="O28" s="117">
        <v>5.2940181361455743</v>
      </c>
      <c r="P28" s="120">
        <v>12136</v>
      </c>
      <c r="Q28" s="120">
        <v>7235</v>
      </c>
      <c r="R28" s="121">
        <v>4450</v>
      </c>
      <c r="S28" s="127">
        <v>295058</v>
      </c>
      <c r="T28" s="123">
        <v>94.178367491549551</v>
      </c>
      <c r="U28" s="119">
        <v>1267</v>
      </c>
      <c r="V28" s="124">
        <v>0.40440859631595577</v>
      </c>
      <c r="W28" s="127">
        <v>0</v>
      </c>
      <c r="X28" s="118">
        <v>0</v>
      </c>
      <c r="Y28" s="119">
        <v>386</v>
      </c>
      <c r="Z28" s="124">
        <v>0.12320577598891787</v>
      </c>
      <c r="AA28" s="125">
        <v>313297</v>
      </c>
      <c r="AB28" s="38" t="s">
        <v>52</v>
      </c>
    </row>
    <row r="29" spans="1:28" ht="19.5" customHeight="1">
      <c r="A29" s="37" t="s">
        <v>178</v>
      </c>
      <c r="B29" s="116">
        <v>440401</v>
      </c>
      <c r="C29" s="117">
        <v>83.40801654520385</v>
      </c>
      <c r="D29" s="118">
        <v>117878</v>
      </c>
      <c r="E29" s="119">
        <v>83940</v>
      </c>
      <c r="F29" s="117">
        <v>15.897486401721187</v>
      </c>
      <c r="G29" s="120">
        <v>83940</v>
      </c>
      <c r="H29" s="121">
        <v>57389</v>
      </c>
      <c r="I29" s="122">
        <v>3210</v>
      </c>
      <c r="J29" s="123">
        <v>0.60794533416160357</v>
      </c>
      <c r="K29" s="119">
        <v>457</v>
      </c>
      <c r="L29" s="124">
        <v>8.6551718913349798E-2</v>
      </c>
      <c r="M29" s="125">
        <v>528008</v>
      </c>
      <c r="N29" s="126">
        <v>24462</v>
      </c>
      <c r="O29" s="117">
        <v>4.666699734061833</v>
      </c>
      <c r="P29" s="120">
        <v>19375</v>
      </c>
      <c r="Q29" s="120">
        <v>10986</v>
      </c>
      <c r="R29" s="121">
        <v>5087</v>
      </c>
      <c r="S29" s="127">
        <v>497119</v>
      </c>
      <c r="T29" s="123">
        <v>94.837098565002236</v>
      </c>
      <c r="U29" s="119">
        <v>2425</v>
      </c>
      <c r="V29" s="124">
        <v>0.46262557661270326</v>
      </c>
      <c r="W29" s="127">
        <v>0</v>
      </c>
      <c r="X29" s="118">
        <v>0</v>
      </c>
      <c r="Y29" s="119">
        <v>176</v>
      </c>
      <c r="Z29" s="124">
        <v>3.3576124323231246E-2</v>
      </c>
      <c r="AA29" s="125">
        <v>524182</v>
      </c>
      <c r="AB29" s="38" t="s">
        <v>178</v>
      </c>
    </row>
    <row r="30" spans="1:28" ht="19.5" customHeight="1">
      <c r="A30" s="37" t="s">
        <v>53</v>
      </c>
      <c r="B30" s="116">
        <v>264639</v>
      </c>
      <c r="C30" s="117">
        <v>84.293090323012194</v>
      </c>
      <c r="D30" s="118">
        <v>85272</v>
      </c>
      <c r="E30" s="119">
        <v>47506</v>
      </c>
      <c r="F30" s="117">
        <v>15.131660673162372</v>
      </c>
      <c r="G30" s="120">
        <v>47506</v>
      </c>
      <c r="H30" s="121">
        <v>44127</v>
      </c>
      <c r="I30" s="122">
        <v>1313</v>
      </c>
      <c r="J30" s="123">
        <v>0.41821812958073074</v>
      </c>
      <c r="K30" s="119">
        <v>493</v>
      </c>
      <c r="L30" s="124">
        <v>0.15703087424470699</v>
      </c>
      <c r="M30" s="125">
        <v>313951</v>
      </c>
      <c r="N30" s="126">
        <v>3059</v>
      </c>
      <c r="O30" s="117">
        <v>0.97756927511592451</v>
      </c>
      <c r="P30" s="120">
        <v>1125</v>
      </c>
      <c r="Q30" s="120">
        <v>0</v>
      </c>
      <c r="R30" s="121">
        <v>1934</v>
      </c>
      <c r="S30" s="127">
        <v>308859</v>
      </c>
      <c r="T30" s="123">
        <v>98.702539634857573</v>
      </c>
      <c r="U30" s="119">
        <v>654</v>
      </c>
      <c r="V30" s="124">
        <v>0.20899977310422185</v>
      </c>
      <c r="W30" s="127">
        <v>0</v>
      </c>
      <c r="X30" s="118">
        <v>0</v>
      </c>
      <c r="Y30" s="119">
        <v>347</v>
      </c>
      <c r="Z30" s="124">
        <v>0.11089131692227061</v>
      </c>
      <c r="AA30" s="125">
        <v>312919</v>
      </c>
      <c r="AB30" s="38" t="s">
        <v>53</v>
      </c>
    </row>
    <row r="31" spans="1:28" ht="19.5" customHeight="1">
      <c r="A31" s="39" t="s">
        <v>179</v>
      </c>
      <c r="B31" s="128">
        <v>176261</v>
      </c>
      <c r="C31" s="129">
        <v>76.520436736200054</v>
      </c>
      <c r="D31" s="130">
        <v>88476</v>
      </c>
      <c r="E31" s="278">
        <v>52677</v>
      </c>
      <c r="F31" s="129">
        <v>22.868740367709307</v>
      </c>
      <c r="G31" s="279">
        <v>52677</v>
      </c>
      <c r="H31" s="133">
        <v>48746</v>
      </c>
      <c r="I31" s="134">
        <v>1038</v>
      </c>
      <c r="J31" s="135">
        <v>0.45062840521825959</v>
      </c>
      <c r="K31" s="131">
        <v>369</v>
      </c>
      <c r="L31" s="136">
        <v>0.16019449087238707</v>
      </c>
      <c r="M31" s="137">
        <v>230345</v>
      </c>
      <c r="N31" s="138">
        <v>3209</v>
      </c>
      <c r="O31" s="129">
        <v>1.3974533166109253</v>
      </c>
      <c r="P31" s="132">
        <v>982</v>
      </c>
      <c r="Q31" s="132">
        <v>0</v>
      </c>
      <c r="R31" s="133">
        <v>2227</v>
      </c>
      <c r="S31" s="139">
        <v>225398</v>
      </c>
      <c r="T31" s="135">
        <v>98.156180323299893</v>
      </c>
      <c r="U31" s="131">
        <v>0</v>
      </c>
      <c r="V31" s="136">
        <v>0</v>
      </c>
      <c r="W31" s="139">
        <v>0</v>
      </c>
      <c r="X31" s="130">
        <v>0</v>
      </c>
      <c r="Y31" s="131">
        <v>1025</v>
      </c>
      <c r="Z31" s="136">
        <v>0.44636636008918618</v>
      </c>
      <c r="AA31" s="137">
        <v>229632</v>
      </c>
      <c r="AB31" s="40" t="s">
        <v>179</v>
      </c>
    </row>
    <row r="32" spans="1:28" ht="19.5" customHeight="1">
      <c r="A32" s="41" t="s">
        <v>180</v>
      </c>
      <c r="B32" s="140">
        <v>364635</v>
      </c>
      <c r="C32" s="141">
        <v>79.834609776283116</v>
      </c>
      <c r="D32" s="142">
        <v>194797</v>
      </c>
      <c r="E32" s="143">
        <v>89483</v>
      </c>
      <c r="F32" s="141">
        <v>19.591757199970221</v>
      </c>
      <c r="G32" s="144">
        <v>89483</v>
      </c>
      <c r="H32" s="145">
        <v>78753</v>
      </c>
      <c r="I32" s="146">
        <v>1625</v>
      </c>
      <c r="J32" s="147">
        <v>0.35578384106424255</v>
      </c>
      <c r="K32" s="143">
        <v>995</v>
      </c>
      <c r="L32" s="148">
        <v>0.2178491826824131</v>
      </c>
      <c r="M32" s="149">
        <v>456738</v>
      </c>
      <c r="N32" s="150">
        <v>10730</v>
      </c>
      <c r="O32" s="141">
        <v>2.362301802218318</v>
      </c>
      <c r="P32" s="144">
        <v>10730</v>
      </c>
      <c r="Q32" s="144">
        <v>10730</v>
      </c>
      <c r="R32" s="145">
        <v>0</v>
      </c>
      <c r="S32" s="151">
        <v>442493</v>
      </c>
      <c r="T32" s="147">
        <v>97.418640388535906</v>
      </c>
      <c r="U32" s="143">
        <v>0</v>
      </c>
      <c r="V32" s="148">
        <v>0</v>
      </c>
      <c r="W32" s="151">
        <v>0</v>
      </c>
      <c r="X32" s="142">
        <v>0</v>
      </c>
      <c r="Y32" s="143">
        <v>995</v>
      </c>
      <c r="Z32" s="148">
        <v>0.21905780924578064</v>
      </c>
      <c r="AA32" s="149">
        <v>454218</v>
      </c>
      <c r="AB32" s="42" t="s">
        <v>180</v>
      </c>
    </row>
    <row r="33" spans="1:28" ht="19.5" customHeight="1">
      <c r="A33" s="37" t="s">
        <v>54</v>
      </c>
      <c r="B33" s="116">
        <v>180767</v>
      </c>
      <c r="C33" s="117">
        <v>76.014482393211267</v>
      </c>
      <c r="D33" s="118">
        <v>87803</v>
      </c>
      <c r="E33" s="119">
        <v>55349</v>
      </c>
      <c r="F33" s="117">
        <v>23.27485429299513</v>
      </c>
      <c r="G33" s="120">
        <v>55349</v>
      </c>
      <c r="H33" s="121">
        <v>44670</v>
      </c>
      <c r="I33" s="122">
        <v>1582</v>
      </c>
      <c r="J33" s="123">
        <v>0.66524814344465655</v>
      </c>
      <c r="K33" s="119">
        <v>108</v>
      </c>
      <c r="L33" s="124">
        <v>4.5415170348939889E-2</v>
      </c>
      <c r="M33" s="125">
        <v>237806</v>
      </c>
      <c r="N33" s="126">
        <v>10679</v>
      </c>
      <c r="O33" s="117">
        <v>4.5215896484854641</v>
      </c>
      <c r="P33" s="120">
        <v>10258</v>
      </c>
      <c r="Q33" s="120">
        <v>9994</v>
      </c>
      <c r="R33" s="121">
        <v>421</v>
      </c>
      <c r="S33" s="127">
        <v>225454</v>
      </c>
      <c r="T33" s="123">
        <v>95.459356925708576</v>
      </c>
      <c r="U33" s="119">
        <v>0</v>
      </c>
      <c r="V33" s="124">
        <v>0</v>
      </c>
      <c r="W33" s="127">
        <v>0</v>
      </c>
      <c r="X33" s="118">
        <v>0</v>
      </c>
      <c r="Y33" s="119">
        <v>45</v>
      </c>
      <c r="Z33" s="124">
        <v>1.9053425805959912E-2</v>
      </c>
      <c r="AA33" s="125">
        <v>236178</v>
      </c>
      <c r="AB33" s="38" t="s">
        <v>54</v>
      </c>
    </row>
    <row r="34" spans="1:28" ht="19.5" customHeight="1">
      <c r="A34" s="37" t="s">
        <v>55</v>
      </c>
      <c r="B34" s="116">
        <v>384604</v>
      </c>
      <c r="C34" s="117">
        <v>79.036610051067072</v>
      </c>
      <c r="D34" s="118">
        <v>173317</v>
      </c>
      <c r="E34" s="119">
        <v>97830</v>
      </c>
      <c r="F34" s="117">
        <v>20.104189143367961</v>
      </c>
      <c r="G34" s="120">
        <v>97830</v>
      </c>
      <c r="H34" s="121">
        <v>80837</v>
      </c>
      <c r="I34" s="122">
        <v>3658</v>
      </c>
      <c r="J34" s="123">
        <v>0.75172364189348873</v>
      </c>
      <c r="K34" s="119">
        <v>523</v>
      </c>
      <c r="L34" s="124">
        <v>0.10747716367148569</v>
      </c>
      <c r="M34" s="125">
        <v>486615</v>
      </c>
      <c r="N34" s="126">
        <v>15976</v>
      </c>
      <c r="O34" s="117">
        <v>3.2903639048562527</v>
      </c>
      <c r="P34" s="120">
        <v>14462</v>
      </c>
      <c r="Q34" s="120">
        <v>8233</v>
      </c>
      <c r="R34" s="121">
        <v>1514</v>
      </c>
      <c r="S34" s="127">
        <v>468297</v>
      </c>
      <c r="T34" s="123">
        <v>96.448894939438432</v>
      </c>
      <c r="U34" s="119">
        <v>850</v>
      </c>
      <c r="V34" s="124">
        <v>0.17506317721130538</v>
      </c>
      <c r="W34" s="127">
        <v>0</v>
      </c>
      <c r="X34" s="118">
        <v>0</v>
      </c>
      <c r="Y34" s="119">
        <v>416</v>
      </c>
      <c r="Z34" s="124">
        <v>8.5677978494003576E-2</v>
      </c>
      <c r="AA34" s="125">
        <v>485539</v>
      </c>
      <c r="AB34" s="38" t="s">
        <v>55</v>
      </c>
    </row>
    <row r="35" spans="1:28" ht="19.5" customHeight="1">
      <c r="A35" s="37" t="s">
        <v>56</v>
      </c>
      <c r="B35" s="116">
        <v>5473</v>
      </c>
      <c r="C35" s="117">
        <v>71.739415388648581</v>
      </c>
      <c r="D35" s="118">
        <v>3285</v>
      </c>
      <c r="E35" s="119">
        <v>2071</v>
      </c>
      <c r="F35" s="117">
        <v>27.146414995412243</v>
      </c>
      <c r="G35" s="120">
        <v>2071</v>
      </c>
      <c r="H35" s="121">
        <v>1990</v>
      </c>
      <c r="I35" s="122">
        <v>85</v>
      </c>
      <c r="J35" s="123">
        <v>1.1141696159391794</v>
      </c>
      <c r="K35" s="119">
        <v>0</v>
      </c>
      <c r="L35" s="124">
        <v>0</v>
      </c>
      <c r="M35" s="125">
        <v>7629</v>
      </c>
      <c r="N35" s="126">
        <v>32</v>
      </c>
      <c r="O35" s="117">
        <v>0.42689434364994666</v>
      </c>
      <c r="P35" s="120">
        <v>32</v>
      </c>
      <c r="Q35" s="120">
        <v>0</v>
      </c>
      <c r="R35" s="121">
        <v>0</v>
      </c>
      <c r="S35" s="127">
        <v>7462</v>
      </c>
      <c r="T35" s="123">
        <v>99.546424759871925</v>
      </c>
      <c r="U35" s="119">
        <v>0</v>
      </c>
      <c r="V35" s="124">
        <v>0</v>
      </c>
      <c r="W35" s="127">
        <v>0</v>
      </c>
      <c r="X35" s="118">
        <v>0</v>
      </c>
      <c r="Y35" s="119">
        <v>2</v>
      </c>
      <c r="Z35" s="124">
        <v>2.6680896478121666E-2</v>
      </c>
      <c r="AA35" s="125">
        <v>7496</v>
      </c>
      <c r="AB35" s="38" t="s">
        <v>56</v>
      </c>
    </row>
    <row r="36" spans="1:28" ht="19.5" customHeight="1">
      <c r="A36" s="43" t="s">
        <v>57</v>
      </c>
      <c r="B36" s="152">
        <v>4315</v>
      </c>
      <c r="C36" s="153">
        <v>54.975156070837052</v>
      </c>
      <c r="D36" s="154">
        <v>2457</v>
      </c>
      <c r="E36" s="155">
        <v>3126</v>
      </c>
      <c r="F36" s="153">
        <v>39.826729519684037</v>
      </c>
      <c r="G36" s="156">
        <v>3126</v>
      </c>
      <c r="H36" s="157">
        <v>2905</v>
      </c>
      <c r="I36" s="158">
        <v>405</v>
      </c>
      <c r="J36" s="159">
        <v>5.1598929799974522</v>
      </c>
      <c r="K36" s="155">
        <v>3</v>
      </c>
      <c r="L36" s="160">
        <v>3.8221429481462607E-2</v>
      </c>
      <c r="M36" s="161">
        <v>7849</v>
      </c>
      <c r="N36" s="162">
        <v>74</v>
      </c>
      <c r="O36" s="153">
        <v>1.0583524027459954</v>
      </c>
      <c r="P36" s="156">
        <v>74</v>
      </c>
      <c r="Q36" s="156">
        <v>0</v>
      </c>
      <c r="R36" s="157">
        <v>0</v>
      </c>
      <c r="S36" s="163">
        <v>6918</v>
      </c>
      <c r="T36" s="159">
        <v>98.941647597254004</v>
      </c>
      <c r="U36" s="155">
        <v>0</v>
      </c>
      <c r="V36" s="160">
        <v>0</v>
      </c>
      <c r="W36" s="163">
        <v>0</v>
      </c>
      <c r="X36" s="154">
        <v>0</v>
      </c>
      <c r="Y36" s="155">
        <v>0</v>
      </c>
      <c r="Z36" s="160">
        <v>0</v>
      </c>
      <c r="AA36" s="161">
        <v>6992</v>
      </c>
      <c r="AB36" s="44" t="s">
        <v>57</v>
      </c>
    </row>
    <row r="37" spans="1:28" ht="19.5" customHeight="1">
      <c r="A37" s="45" t="s">
        <v>181</v>
      </c>
      <c r="B37" s="164">
        <v>5283</v>
      </c>
      <c r="C37" s="165">
        <v>51.416058394160579</v>
      </c>
      <c r="D37" s="166">
        <v>2504</v>
      </c>
      <c r="E37" s="167">
        <v>4748</v>
      </c>
      <c r="F37" s="165">
        <v>46.209245742092456</v>
      </c>
      <c r="G37" s="168">
        <v>4748</v>
      </c>
      <c r="H37" s="169">
        <v>4748</v>
      </c>
      <c r="I37" s="170">
        <v>98</v>
      </c>
      <c r="J37" s="171">
        <v>0.95377128953771284</v>
      </c>
      <c r="K37" s="167">
        <v>146</v>
      </c>
      <c r="L37" s="172">
        <v>1.4209245742092458</v>
      </c>
      <c r="M37" s="173">
        <v>10275</v>
      </c>
      <c r="N37" s="174">
        <v>990</v>
      </c>
      <c r="O37" s="165">
        <v>9.8980203959208168</v>
      </c>
      <c r="P37" s="168">
        <v>990</v>
      </c>
      <c r="Q37" s="168">
        <v>0</v>
      </c>
      <c r="R37" s="169">
        <v>0</v>
      </c>
      <c r="S37" s="175">
        <v>8930</v>
      </c>
      <c r="T37" s="171">
        <v>89.282143571285744</v>
      </c>
      <c r="U37" s="167">
        <v>0</v>
      </c>
      <c r="V37" s="172">
        <v>0</v>
      </c>
      <c r="W37" s="175">
        <v>0</v>
      </c>
      <c r="X37" s="166">
        <v>0</v>
      </c>
      <c r="Y37" s="167">
        <v>82</v>
      </c>
      <c r="Z37" s="172">
        <v>0.81983603279344119</v>
      </c>
      <c r="AA37" s="173">
        <v>10002</v>
      </c>
      <c r="AB37" s="46" t="s">
        <v>181</v>
      </c>
    </row>
    <row r="38" spans="1:28" ht="19.5" customHeight="1">
      <c r="A38" s="37" t="s">
        <v>58</v>
      </c>
      <c r="B38" s="116">
        <v>4014</v>
      </c>
      <c r="C38" s="117">
        <v>59.334811529933482</v>
      </c>
      <c r="D38" s="118">
        <v>3332</v>
      </c>
      <c r="E38" s="119">
        <v>1786</v>
      </c>
      <c r="F38" s="117">
        <v>26.400591278640057</v>
      </c>
      <c r="G38" s="120">
        <v>1786</v>
      </c>
      <c r="H38" s="121">
        <v>1686</v>
      </c>
      <c r="I38" s="122">
        <v>965</v>
      </c>
      <c r="J38" s="123">
        <v>14.264597191426459</v>
      </c>
      <c r="K38" s="119">
        <v>0</v>
      </c>
      <c r="L38" s="124">
        <v>0</v>
      </c>
      <c r="M38" s="125">
        <v>6765</v>
      </c>
      <c r="N38" s="126">
        <v>47</v>
      </c>
      <c r="O38" s="117">
        <v>0.81781799199582383</v>
      </c>
      <c r="P38" s="120">
        <v>47</v>
      </c>
      <c r="Q38" s="120">
        <v>0</v>
      </c>
      <c r="R38" s="121">
        <v>0</v>
      </c>
      <c r="S38" s="127">
        <v>5690</v>
      </c>
      <c r="T38" s="123">
        <v>99.008178179919952</v>
      </c>
      <c r="U38" s="119">
        <v>0</v>
      </c>
      <c r="V38" s="124">
        <v>0</v>
      </c>
      <c r="W38" s="127">
        <v>0</v>
      </c>
      <c r="X38" s="118">
        <v>0</v>
      </c>
      <c r="Y38" s="119">
        <v>10</v>
      </c>
      <c r="Z38" s="124">
        <v>0.17400382808421785</v>
      </c>
      <c r="AA38" s="125">
        <v>5747</v>
      </c>
      <c r="AB38" s="38" t="s">
        <v>58</v>
      </c>
    </row>
    <row r="39" spans="1:28" ht="19.5" customHeight="1">
      <c r="A39" s="37" t="s">
        <v>59</v>
      </c>
      <c r="B39" s="116">
        <v>14358</v>
      </c>
      <c r="C39" s="117">
        <v>82.774126599792467</v>
      </c>
      <c r="D39" s="118">
        <v>4581</v>
      </c>
      <c r="E39" s="119">
        <v>2986</v>
      </c>
      <c r="F39" s="117">
        <v>17.21434336446443</v>
      </c>
      <c r="G39" s="120">
        <v>2986</v>
      </c>
      <c r="H39" s="121">
        <v>2986</v>
      </c>
      <c r="I39" s="122">
        <v>0</v>
      </c>
      <c r="J39" s="123">
        <v>0</v>
      </c>
      <c r="K39" s="119">
        <v>2</v>
      </c>
      <c r="L39" s="124">
        <v>1.1530035743110803E-2</v>
      </c>
      <c r="M39" s="125">
        <v>17346</v>
      </c>
      <c r="N39" s="126">
        <v>0</v>
      </c>
      <c r="O39" s="117">
        <v>0</v>
      </c>
      <c r="P39" s="120">
        <v>0</v>
      </c>
      <c r="Q39" s="120">
        <v>0</v>
      </c>
      <c r="R39" s="121">
        <v>0</v>
      </c>
      <c r="S39" s="127">
        <v>17344</v>
      </c>
      <c r="T39" s="123">
        <v>100</v>
      </c>
      <c r="U39" s="119">
        <v>0</v>
      </c>
      <c r="V39" s="124">
        <v>0</v>
      </c>
      <c r="W39" s="127">
        <v>0</v>
      </c>
      <c r="X39" s="118">
        <v>0</v>
      </c>
      <c r="Y39" s="119">
        <v>0</v>
      </c>
      <c r="Z39" s="124">
        <v>0</v>
      </c>
      <c r="AA39" s="125">
        <v>17344</v>
      </c>
      <c r="AB39" s="38" t="s">
        <v>59</v>
      </c>
    </row>
    <row r="40" spans="1:28" ht="19.5" customHeight="1">
      <c r="A40" s="37" t="s">
        <v>60</v>
      </c>
      <c r="B40" s="116">
        <v>5848</v>
      </c>
      <c r="C40" s="117">
        <v>82.204104582513352</v>
      </c>
      <c r="D40" s="118">
        <v>2274</v>
      </c>
      <c r="E40" s="119">
        <v>1186</v>
      </c>
      <c r="F40" s="117">
        <v>16.671352263143099</v>
      </c>
      <c r="G40" s="120">
        <v>1186</v>
      </c>
      <c r="H40" s="121">
        <v>1185</v>
      </c>
      <c r="I40" s="122">
        <v>72</v>
      </c>
      <c r="J40" s="123">
        <v>1.0120888389091931</v>
      </c>
      <c r="K40" s="119">
        <v>8</v>
      </c>
      <c r="L40" s="124">
        <v>0.11245431543435479</v>
      </c>
      <c r="M40" s="125">
        <v>7114</v>
      </c>
      <c r="N40" s="126">
        <v>6</v>
      </c>
      <c r="O40" s="117">
        <v>8.5239380593834346E-2</v>
      </c>
      <c r="P40" s="120">
        <v>6</v>
      </c>
      <c r="Q40" s="120">
        <v>0</v>
      </c>
      <c r="R40" s="121">
        <v>0</v>
      </c>
      <c r="S40" s="127">
        <v>7033</v>
      </c>
      <c r="T40" s="123">
        <v>99.914760619406167</v>
      </c>
      <c r="U40" s="119">
        <v>0</v>
      </c>
      <c r="V40" s="124">
        <v>0</v>
      </c>
      <c r="W40" s="127">
        <v>0</v>
      </c>
      <c r="X40" s="118">
        <v>0</v>
      </c>
      <c r="Y40" s="119">
        <v>0</v>
      </c>
      <c r="Z40" s="124">
        <v>0</v>
      </c>
      <c r="AA40" s="125">
        <v>7039</v>
      </c>
      <c r="AB40" s="38" t="s">
        <v>60</v>
      </c>
    </row>
    <row r="41" spans="1:28" ht="19.5" customHeight="1">
      <c r="A41" s="39" t="s">
        <v>61</v>
      </c>
      <c r="B41" s="128">
        <v>8744</v>
      </c>
      <c r="C41" s="129">
        <v>41.777353081700909</v>
      </c>
      <c r="D41" s="130">
        <v>5853</v>
      </c>
      <c r="E41" s="131">
        <v>5018</v>
      </c>
      <c r="F41" s="129">
        <v>23.975155279503106</v>
      </c>
      <c r="G41" s="132">
        <v>5018</v>
      </c>
      <c r="H41" s="133">
        <v>5018</v>
      </c>
      <c r="I41" s="134">
        <v>836</v>
      </c>
      <c r="J41" s="135">
        <v>3.9942666029622549</v>
      </c>
      <c r="K41" s="131">
        <v>6332</v>
      </c>
      <c r="L41" s="136">
        <v>30.253225035833729</v>
      </c>
      <c r="M41" s="137">
        <v>20930</v>
      </c>
      <c r="N41" s="138">
        <v>53</v>
      </c>
      <c r="O41" s="129">
        <v>0.37408243929983059</v>
      </c>
      <c r="P41" s="132">
        <v>53</v>
      </c>
      <c r="Q41" s="132">
        <v>0</v>
      </c>
      <c r="R41" s="133">
        <v>0</v>
      </c>
      <c r="S41" s="139">
        <v>13634</v>
      </c>
      <c r="T41" s="135">
        <v>96.230942970073414</v>
      </c>
      <c r="U41" s="131">
        <v>0</v>
      </c>
      <c r="V41" s="136">
        <v>0</v>
      </c>
      <c r="W41" s="139">
        <v>0</v>
      </c>
      <c r="X41" s="130">
        <v>0</v>
      </c>
      <c r="Y41" s="131">
        <v>481</v>
      </c>
      <c r="Z41" s="136">
        <v>3.3949745906267648</v>
      </c>
      <c r="AA41" s="137">
        <v>14168</v>
      </c>
      <c r="AB41" s="44" t="s">
        <v>61</v>
      </c>
    </row>
    <row r="42" spans="1:28" ht="19.5" customHeight="1">
      <c r="A42" s="41" t="s">
        <v>62</v>
      </c>
      <c r="B42" s="140">
        <v>8016</v>
      </c>
      <c r="C42" s="141">
        <v>53.867347624487607</v>
      </c>
      <c r="D42" s="142">
        <v>5307</v>
      </c>
      <c r="E42" s="143">
        <v>6259</v>
      </c>
      <c r="F42" s="141">
        <v>42.060345406894697</v>
      </c>
      <c r="G42" s="144">
        <v>6259</v>
      </c>
      <c r="H42" s="145">
        <v>6259</v>
      </c>
      <c r="I42" s="146">
        <v>603</v>
      </c>
      <c r="J42" s="147">
        <v>4.0521470331294935</v>
      </c>
      <c r="K42" s="143">
        <v>3</v>
      </c>
      <c r="L42" s="148">
        <v>2.0159935488206437E-2</v>
      </c>
      <c r="M42" s="149">
        <v>14881</v>
      </c>
      <c r="N42" s="150">
        <v>0</v>
      </c>
      <c r="O42" s="141">
        <v>0</v>
      </c>
      <c r="P42" s="144">
        <v>0</v>
      </c>
      <c r="Q42" s="144">
        <v>0</v>
      </c>
      <c r="R42" s="145">
        <v>0</v>
      </c>
      <c r="S42" s="151">
        <v>14288</v>
      </c>
      <c r="T42" s="147">
        <v>99.839284466494306</v>
      </c>
      <c r="U42" s="143">
        <v>0</v>
      </c>
      <c r="V42" s="148">
        <v>0</v>
      </c>
      <c r="W42" s="151">
        <v>0</v>
      </c>
      <c r="X42" s="142">
        <v>0</v>
      </c>
      <c r="Y42" s="143">
        <v>23</v>
      </c>
      <c r="Z42" s="148">
        <v>0.16071553350569492</v>
      </c>
      <c r="AA42" s="149">
        <v>14311</v>
      </c>
      <c r="AB42" s="42" t="s">
        <v>62</v>
      </c>
    </row>
    <row r="43" spans="1:28" ht="19.5" customHeight="1">
      <c r="A43" s="37" t="s">
        <v>63</v>
      </c>
      <c r="B43" s="116">
        <v>56041</v>
      </c>
      <c r="C43" s="117">
        <v>60.102743398897495</v>
      </c>
      <c r="D43" s="118">
        <v>35932</v>
      </c>
      <c r="E43" s="119">
        <v>35754</v>
      </c>
      <c r="F43" s="117">
        <v>38.345380836961887</v>
      </c>
      <c r="G43" s="120">
        <v>35754</v>
      </c>
      <c r="H43" s="121">
        <v>31764</v>
      </c>
      <c r="I43" s="122">
        <v>642</v>
      </c>
      <c r="J43" s="123">
        <v>0.6885309195426953</v>
      </c>
      <c r="K43" s="119">
        <v>805</v>
      </c>
      <c r="L43" s="124">
        <v>0.86334484459792793</v>
      </c>
      <c r="M43" s="125">
        <v>93242</v>
      </c>
      <c r="N43" s="126">
        <v>3663</v>
      </c>
      <c r="O43" s="117">
        <v>3.9294142887792316</v>
      </c>
      <c r="P43" s="120">
        <v>3469</v>
      </c>
      <c r="Q43" s="120">
        <v>0</v>
      </c>
      <c r="R43" s="121">
        <v>194</v>
      </c>
      <c r="S43" s="127">
        <v>88122</v>
      </c>
      <c r="T43" s="123">
        <v>94.531216477150821</v>
      </c>
      <c r="U43" s="119">
        <v>0</v>
      </c>
      <c r="V43" s="124">
        <v>0</v>
      </c>
      <c r="W43" s="127">
        <v>0</v>
      </c>
      <c r="X43" s="118">
        <v>0</v>
      </c>
      <c r="Y43" s="119">
        <v>1435</v>
      </c>
      <c r="Z43" s="124">
        <v>1.5393692340699421</v>
      </c>
      <c r="AA43" s="125">
        <v>93220</v>
      </c>
      <c r="AB43" s="38" t="s">
        <v>63</v>
      </c>
    </row>
    <row r="44" spans="1:28" ht="19.5" customHeight="1">
      <c r="A44" s="37" t="s">
        <v>64</v>
      </c>
      <c r="B44" s="116">
        <v>245187</v>
      </c>
      <c r="C44" s="117">
        <v>72.257275473366249</v>
      </c>
      <c r="D44" s="118">
        <v>133993</v>
      </c>
      <c r="E44" s="119">
        <v>92898</v>
      </c>
      <c r="F44" s="117">
        <v>27.377293155529358</v>
      </c>
      <c r="G44" s="120">
        <v>92898</v>
      </c>
      <c r="H44" s="121">
        <v>88807</v>
      </c>
      <c r="I44" s="122">
        <v>261</v>
      </c>
      <c r="J44" s="123">
        <v>7.6917409563103223E-2</v>
      </c>
      <c r="K44" s="119">
        <v>979</v>
      </c>
      <c r="L44" s="124">
        <v>0.28851396154129522</v>
      </c>
      <c r="M44" s="125">
        <v>339325</v>
      </c>
      <c r="N44" s="126">
        <v>3755</v>
      </c>
      <c r="O44" s="117">
        <v>1.1096729198434934</v>
      </c>
      <c r="P44" s="120">
        <v>2105</v>
      </c>
      <c r="Q44" s="120">
        <v>0</v>
      </c>
      <c r="R44" s="121">
        <v>1650</v>
      </c>
      <c r="S44" s="127">
        <v>333763</v>
      </c>
      <c r="T44" s="123">
        <v>98.633225764507017</v>
      </c>
      <c r="U44" s="119">
        <v>0</v>
      </c>
      <c r="V44" s="124">
        <v>0</v>
      </c>
      <c r="W44" s="127">
        <v>0</v>
      </c>
      <c r="X44" s="118">
        <v>0</v>
      </c>
      <c r="Y44" s="119">
        <v>870</v>
      </c>
      <c r="Z44" s="124">
        <v>0.25710131564949112</v>
      </c>
      <c r="AA44" s="125">
        <v>338388</v>
      </c>
      <c r="AB44" s="38" t="s">
        <v>64</v>
      </c>
    </row>
    <row r="45" spans="1:28" ht="19.5" customHeight="1">
      <c r="A45" s="39" t="s">
        <v>65</v>
      </c>
      <c r="B45" s="128">
        <v>6540</v>
      </c>
      <c r="C45" s="129">
        <v>50.568313616330315</v>
      </c>
      <c r="D45" s="130">
        <v>4117</v>
      </c>
      <c r="E45" s="131">
        <v>5962</v>
      </c>
      <c r="F45" s="129">
        <v>46.099126266140878</v>
      </c>
      <c r="G45" s="132">
        <v>5962</v>
      </c>
      <c r="H45" s="133">
        <v>4961</v>
      </c>
      <c r="I45" s="134">
        <v>417</v>
      </c>
      <c r="J45" s="135">
        <v>3.2243099048944561</v>
      </c>
      <c r="K45" s="131">
        <v>14</v>
      </c>
      <c r="L45" s="136">
        <v>0.10825021263434625</v>
      </c>
      <c r="M45" s="137">
        <v>12933</v>
      </c>
      <c r="N45" s="138">
        <v>745</v>
      </c>
      <c r="O45" s="129">
        <v>5.8767847282480083</v>
      </c>
      <c r="P45" s="132">
        <v>745</v>
      </c>
      <c r="Q45" s="132">
        <v>0</v>
      </c>
      <c r="R45" s="133">
        <v>0</v>
      </c>
      <c r="S45" s="139">
        <v>11501</v>
      </c>
      <c r="T45" s="135">
        <v>90.723357261181675</v>
      </c>
      <c r="U45" s="131">
        <v>417</v>
      </c>
      <c r="V45" s="136">
        <v>3.2894217874891538</v>
      </c>
      <c r="W45" s="139">
        <v>0</v>
      </c>
      <c r="X45" s="130">
        <v>0</v>
      </c>
      <c r="Y45" s="131">
        <v>14</v>
      </c>
      <c r="Z45" s="136">
        <v>0.11043622308117064</v>
      </c>
      <c r="AA45" s="137">
        <v>12677</v>
      </c>
      <c r="AB45" s="40" t="s">
        <v>65</v>
      </c>
    </row>
    <row r="46" spans="1:28" ht="19.5" customHeight="1">
      <c r="A46" s="47" t="s">
        <v>182</v>
      </c>
      <c r="B46" s="152">
        <v>24212</v>
      </c>
      <c r="C46" s="153">
        <v>55.579275991093354</v>
      </c>
      <c r="D46" s="154">
        <v>15304</v>
      </c>
      <c r="E46" s="155">
        <v>17183</v>
      </c>
      <c r="F46" s="153">
        <v>39.444023598007483</v>
      </c>
      <c r="G46" s="156">
        <v>17183</v>
      </c>
      <c r="H46" s="157">
        <v>12802</v>
      </c>
      <c r="I46" s="158">
        <v>2124</v>
      </c>
      <c r="J46" s="159">
        <v>4.8756972660285109</v>
      </c>
      <c r="K46" s="155">
        <v>44</v>
      </c>
      <c r="L46" s="160">
        <v>0.1010031448706471</v>
      </c>
      <c r="M46" s="161">
        <v>43563</v>
      </c>
      <c r="N46" s="162">
        <v>4021</v>
      </c>
      <c r="O46" s="153">
        <v>9.7927473758554342</v>
      </c>
      <c r="P46" s="156">
        <v>3965</v>
      </c>
      <c r="Q46" s="156">
        <v>3436</v>
      </c>
      <c r="R46" s="157">
        <v>56</v>
      </c>
      <c r="S46" s="163">
        <v>37027</v>
      </c>
      <c r="T46" s="159">
        <v>90.175592411290523</v>
      </c>
      <c r="U46" s="155">
        <v>0</v>
      </c>
      <c r="V46" s="160">
        <v>0</v>
      </c>
      <c r="W46" s="163">
        <v>0</v>
      </c>
      <c r="X46" s="154">
        <v>0</v>
      </c>
      <c r="Y46" s="155">
        <v>13</v>
      </c>
      <c r="Z46" s="160">
        <v>3.1660212854046417E-2</v>
      </c>
      <c r="AA46" s="161">
        <v>41061</v>
      </c>
      <c r="AB46" s="44" t="s">
        <v>182</v>
      </c>
    </row>
    <row r="47" spans="1:28" ht="19.5" customHeight="1" thickBot="1">
      <c r="A47" s="48" t="s">
        <v>66</v>
      </c>
      <c r="B47" s="176">
        <v>11792</v>
      </c>
      <c r="C47" s="177">
        <v>60.99100031033413</v>
      </c>
      <c r="D47" s="178">
        <v>6175</v>
      </c>
      <c r="E47" s="179">
        <v>4123</v>
      </c>
      <c r="F47" s="177">
        <v>21.325126719768285</v>
      </c>
      <c r="G47" s="180">
        <v>4123</v>
      </c>
      <c r="H47" s="181">
        <v>4123</v>
      </c>
      <c r="I47" s="182">
        <v>3417</v>
      </c>
      <c r="J47" s="183">
        <v>17.673528499017273</v>
      </c>
      <c r="K47" s="179">
        <v>2</v>
      </c>
      <c r="L47" s="184">
        <v>1.0344470880314472E-2</v>
      </c>
      <c r="M47" s="185">
        <v>19334</v>
      </c>
      <c r="N47" s="186">
        <v>90</v>
      </c>
      <c r="O47" s="177">
        <v>0.51177072671443202</v>
      </c>
      <c r="P47" s="180">
        <v>82</v>
      </c>
      <c r="Q47" s="180">
        <v>0</v>
      </c>
      <c r="R47" s="181">
        <v>8</v>
      </c>
      <c r="S47" s="187">
        <v>17075</v>
      </c>
      <c r="T47" s="183">
        <v>97.09427954054361</v>
      </c>
      <c r="U47" s="179">
        <v>0</v>
      </c>
      <c r="V47" s="184">
        <v>0</v>
      </c>
      <c r="W47" s="187">
        <v>0</v>
      </c>
      <c r="X47" s="178">
        <v>0</v>
      </c>
      <c r="Y47" s="179">
        <v>421</v>
      </c>
      <c r="Z47" s="184">
        <v>2.3939497327419539</v>
      </c>
      <c r="AA47" s="185">
        <v>17586</v>
      </c>
      <c r="AB47" s="49" t="s">
        <v>66</v>
      </c>
    </row>
    <row r="48" spans="1:28" s="50" customFormat="1" ht="19.5" customHeight="1">
      <c r="A48" s="28" t="s">
        <v>67</v>
      </c>
      <c r="B48" s="188">
        <v>12027505</v>
      </c>
      <c r="C48" s="189">
        <v>77.96811576991432</v>
      </c>
      <c r="D48" s="190">
        <v>5196785</v>
      </c>
      <c r="E48" s="191">
        <v>3234984</v>
      </c>
      <c r="F48" s="189">
        <v>20.970733915788895</v>
      </c>
      <c r="G48" s="192">
        <v>3227095</v>
      </c>
      <c r="H48" s="193">
        <v>2543019</v>
      </c>
      <c r="I48" s="194">
        <v>132371</v>
      </c>
      <c r="J48" s="195">
        <v>0.85809296712654282</v>
      </c>
      <c r="K48" s="191">
        <v>31324</v>
      </c>
      <c r="L48" s="196">
        <v>0.20305734717023988</v>
      </c>
      <c r="M48" s="197">
        <v>15426184</v>
      </c>
      <c r="N48" s="198">
        <v>436388</v>
      </c>
      <c r="O48" s="189">
        <v>2.8694815538025491</v>
      </c>
      <c r="P48" s="192">
        <v>386446</v>
      </c>
      <c r="Q48" s="192">
        <v>270755</v>
      </c>
      <c r="R48" s="193">
        <v>49942</v>
      </c>
      <c r="S48" s="194">
        <v>14732765</v>
      </c>
      <c r="T48" s="195">
        <v>96.875710157034135</v>
      </c>
      <c r="U48" s="191">
        <v>19578</v>
      </c>
      <c r="V48" s="196">
        <v>0.12873568902065663</v>
      </c>
      <c r="W48" s="194">
        <v>0</v>
      </c>
      <c r="X48" s="199">
        <v>0</v>
      </c>
      <c r="Y48" s="191">
        <v>19173</v>
      </c>
      <c r="Z48" s="196">
        <v>0.12607260014266267</v>
      </c>
      <c r="AA48" s="197">
        <v>15207904</v>
      </c>
      <c r="AB48" s="27" t="s">
        <v>67</v>
      </c>
    </row>
    <row r="49" spans="1:46" s="50" customFormat="1" ht="19.5" customHeight="1" thickBot="1">
      <c r="A49" s="51" t="s">
        <v>68</v>
      </c>
      <c r="B49" s="200">
        <v>3662071</v>
      </c>
      <c r="C49" s="201">
        <v>76.810029324418338</v>
      </c>
      <c r="D49" s="202">
        <v>1574782</v>
      </c>
      <c r="E49" s="203">
        <v>1055819</v>
      </c>
      <c r="F49" s="201">
        <v>22.145252877750881</v>
      </c>
      <c r="G49" s="204">
        <v>1055819</v>
      </c>
      <c r="H49" s="205">
        <v>898064</v>
      </c>
      <c r="I49" s="206">
        <v>35525</v>
      </c>
      <c r="J49" s="207">
        <v>0.74511834744601124</v>
      </c>
      <c r="K49" s="203">
        <v>14284</v>
      </c>
      <c r="L49" s="208">
        <v>0.29959945038476632</v>
      </c>
      <c r="M49" s="209">
        <v>4767699</v>
      </c>
      <c r="N49" s="210">
        <v>148726</v>
      </c>
      <c r="O49" s="201">
        <v>3.1450176995267443</v>
      </c>
      <c r="P49" s="204">
        <v>120594</v>
      </c>
      <c r="Q49" s="204">
        <v>79354</v>
      </c>
      <c r="R49" s="205">
        <v>28132</v>
      </c>
      <c r="S49" s="206">
        <v>4562293</v>
      </c>
      <c r="T49" s="207">
        <v>96.476017881385673</v>
      </c>
      <c r="U49" s="203">
        <v>7770</v>
      </c>
      <c r="V49" s="208">
        <v>0.16430743464708794</v>
      </c>
      <c r="W49" s="206">
        <v>0</v>
      </c>
      <c r="X49" s="211">
        <v>0</v>
      </c>
      <c r="Y49" s="203">
        <v>10151</v>
      </c>
      <c r="Z49" s="208">
        <v>0.21465698444048772</v>
      </c>
      <c r="AA49" s="209">
        <v>4728940</v>
      </c>
      <c r="AB49" s="52" t="s">
        <v>68</v>
      </c>
    </row>
    <row r="50" spans="1:46" s="50" customFormat="1" ht="19.5" customHeight="1" thickTop="1" thickBot="1">
      <c r="A50" s="53" t="s">
        <v>69</v>
      </c>
      <c r="B50" s="212">
        <v>15689576</v>
      </c>
      <c r="C50" s="213">
        <v>77.694695963129035</v>
      </c>
      <c r="D50" s="214">
        <v>6771567</v>
      </c>
      <c r="E50" s="215">
        <v>4290803</v>
      </c>
      <c r="F50" s="213">
        <v>21.248033377236066</v>
      </c>
      <c r="G50" s="216">
        <v>4282914</v>
      </c>
      <c r="H50" s="217">
        <v>3441083</v>
      </c>
      <c r="I50" s="218">
        <v>167896</v>
      </c>
      <c r="J50" s="219">
        <v>0.83142008894475616</v>
      </c>
      <c r="K50" s="215">
        <v>45608</v>
      </c>
      <c r="L50" s="220">
        <v>0.22585057069014416</v>
      </c>
      <c r="M50" s="221">
        <v>20193883</v>
      </c>
      <c r="N50" s="222">
        <v>585114</v>
      </c>
      <c r="O50" s="213">
        <v>2.9348376302688628</v>
      </c>
      <c r="P50" s="216">
        <v>507040</v>
      </c>
      <c r="Q50" s="216">
        <v>350109</v>
      </c>
      <c r="R50" s="217">
        <v>78074</v>
      </c>
      <c r="S50" s="218">
        <v>19295058</v>
      </c>
      <c r="T50" s="219">
        <v>96.780904740991105</v>
      </c>
      <c r="U50" s="215">
        <v>27348</v>
      </c>
      <c r="V50" s="220">
        <v>0.13717316542176886</v>
      </c>
      <c r="W50" s="218">
        <v>0</v>
      </c>
      <c r="X50" s="223">
        <v>0</v>
      </c>
      <c r="Y50" s="215">
        <v>29324</v>
      </c>
      <c r="Z50" s="220">
        <v>0.14708446331826644</v>
      </c>
      <c r="AA50" s="221">
        <v>19936844</v>
      </c>
      <c r="AB50" s="54" t="s">
        <v>69</v>
      </c>
    </row>
    <row r="51" spans="1:46" ht="16.5">
      <c r="A51" s="55" t="s">
        <v>134</v>
      </c>
      <c r="B51" s="56">
        <f>B50-B97</f>
        <v>0</v>
      </c>
      <c r="C51" s="56"/>
      <c r="D51" s="56">
        <f>D50-D97</f>
        <v>0</v>
      </c>
      <c r="E51" s="56">
        <f t="shared" ref="E51:N51" si="0">E50-E97</f>
        <v>0</v>
      </c>
      <c r="F51" s="56"/>
      <c r="G51" s="56">
        <f t="shared" si="0"/>
        <v>0</v>
      </c>
      <c r="H51" s="56">
        <f t="shared" si="0"/>
        <v>0</v>
      </c>
      <c r="I51" s="57">
        <f t="shared" si="0"/>
        <v>0</v>
      </c>
      <c r="J51" s="56"/>
      <c r="K51" s="56">
        <f t="shared" si="0"/>
        <v>0</v>
      </c>
      <c r="L51" s="56"/>
      <c r="M51" s="56">
        <f t="shared" si="0"/>
        <v>0</v>
      </c>
      <c r="N51" s="56">
        <f t="shared" si="0"/>
        <v>0</v>
      </c>
      <c r="O51" s="56"/>
      <c r="P51" s="56">
        <f>P50-P97</f>
        <v>0</v>
      </c>
      <c r="Q51" s="56">
        <f t="shared" ref="Q51:Y51" si="1">Q50-Q97</f>
        <v>0</v>
      </c>
      <c r="R51" s="56">
        <f t="shared" si="1"/>
        <v>0</v>
      </c>
      <c r="S51" s="57">
        <f t="shared" si="1"/>
        <v>0</v>
      </c>
      <c r="T51" s="56"/>
      <c r="U51" s="56">
        <f t="shared" si="1"/>
        <v>0</v>
      </c>
      <c r="V51" s="56"/>
      <c r="W51" s="56">
        <f t="shared" si="1"/>
        <v>0</v>
      </c>
      <c r="X51" s="56"/>
      <c r="Y51" s="56">
        <f t="shared" si="1"/>
        <v>0</v>
      </c>
      <c r="Z51" s="56"/>
      <c r="AA51" s="56">
        <f>AA50-AA97</f>
        <v>0</v>
      </c>
      <c r="AB51" s="56">
        <f>N50+S50+U50+W50+Y50-AA50</f>
        <v>0</v>
      </c>
      <c r="AC51" s="270"/>
    </row>
    <row r="52" spans="1:46">
      <c r="A52" s="58"/>
      <c r="B52" s="59"/>
      <c r="C52" s="60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61"/>
      <c r="AD52" s="62"/>
    </row>
    <row r="53" spans="1:46">
      <c r="A53" s="58" t="s">
        <v>70</v>
      </c>
      <c r="B53" s="63">
        <v>94</v>
      </c>
      <c r="D53" s="63">
        <v>94</v>
      </c>
      <c r="E53" s="63">
        <v>94</v>
      </c>
      <c r="F53" s="63"/>
      <c r="G53" s="29">
        <v>94</v>
      </c>
      <c r="H53" s="29">
        <v>94</v>
      </c>
      <c r="I53" s="64">
        <v>94</v>
      </c>
      <c r="K53" s="29">
        <v>94</v>
      </c>
      <c r="M53" s="29">
        <v>94</v>
      </c>
      <c r="N53" s="29">
        <v>94</v>
      </c>
      <c r="P53" s="29">
        <v>94</v>
      </c>
      <c r="Q53" s="29">
        <v>94</v>
      </c>
      <c r="R53" s="29">
        <v>94</v>
      </c>
      <c r="S53" s="29">
        <v>94</v>
      </c>
      <c r="U53" s="63">
        <v>94</v>
      </c>
      <c r="V53" s="63"/>
      <c r="W53" s="29">
        <v>94</v>
      </c>
      <c r="Y53" s="29">
        <v>94</v>
      </c>
      <c r="AA53" s="29">
        <v>94</v>
      </c>
      <c r="AK53" s="62"/>
    </row>
    <row r="54" spans="1:46">
      <c r="A54" s="29" t="s">
        <v>71</v>
      </c>
      <c r="B54" s="63">
        <v>1</v>
      </c>
      <c r="D54" s="63">
        <v>1</v>
      </c>
      <c r="E54" s="63">
        <v>1</v>
      </c>
      <c r="F54" s="63"/>
      <c r="G54" s="29">
        <v>1</v>
      </c>
      <c r="H54" s="29">
        <v>1</v>
      </c>
      <c r="I54" s="64">
        <v>1</v>
      </c>
      <c r="K54" s="29">
        <v>1</v>
      </c>
      <c r="M54" s="29">
        <v>1</v>
      </c>
      <c r="N54" s="29">
        <v>1</v>
      </c>
      <c r="P54" s="29">
        <v>1</v>
      </c>
      <c r="Q54" s="29">
        <v>1</v>
      </c>
      <c r="R54" s="29">
        <v>1</v>
      </c>
      <c r="S54" s="29">
        <v>1</v>
      </c>
      <c r="U54" s="63">
        <v>1</v>
      </c>
      <c r="V54" s="63"/>
      <c r="W54" s="29">
        <v>1</v>
      </c>
      <c r="Y54" s="29">
        <v>1</v>
      </c>
      <c r="AA54" s="29">
        <v>1</v>
      </c>
      <c r="AK54" s="62"/>
    </row>
    <row r="55" spans="1:46">
      <c r="A55" s="29" t="s">
        <v>72</v>
      </c>
      <c r="B55" s="73">
        <v>1</v>
      </c>
      <c r="C55" s="73"/>
      <c r="D55" s="73">
        <v>2</v>
      </c>
      <c r="E55" s="73">
        <v>3</v>
      </c>
      <c r="F55" s="73"/>
      <c r="G55" s="74">
        <v>4</v>
      </c>
      <c r="H55" s="74">
        <v>5</v>
      </c>
      <c r="I55" s="75">
        <v>6</v>
      </c>
      <c r="J55" s="74"/>
      <c r="K55" s="74">
        <v>7</v>
      </c>
      <c r="L55" s="74"/>
      <c r="M55" s="74">
        <v>8</v>
      </c>
      <c r="N55" s="74">
        <v>9</v>
      </c>
      <c r="O55" s="74"/>
      <c r="P55" s="74">
        <v>10</v>
      </c>
      <c r="Q55" s="74">
        <v>11</v>
      </c>
      <c r="R55" s="74">
        <v>12</v>
      </c>
      <c r="S55" s="74">
        <v>13</v>
      </c>
      <c r="T55" s="74"/>
      <c r="U55" s="73">
        <v>14</v>
      </c>
      <c r="V55" s="73"/>
      <c r="W55" s="74">
        <v>15</v>
      </c>
      <c r="X55" s="74"/>
      <c r="Y55" s="74">
        <v>16</v>
      </c>
      <c r="Z55" s="74"/>
      <c r="AA55" s="74">
        <v>17</v>
      </c>
      <c r="AK55" s="62"/>
    </row>
    <row r="56" spans="1:46">
      <c r="A56" s="29" t="s">
        <v>73</v>
      </c>
      <c r="B56" s="83">
        <v>4007644</v>
      </c>
      <c r="C56" s="82"/>
      <c r="D56" s="83">
        <v>1660474</v>
      </c>
      <c r="E56" s="83">
        <v>870058</v>
      </c>
      <c r="F56" s="82"/>
      <c r="G56" s="82">
        <v>870058</v>
      </c>
      <c r="H56" s="82">
        <v>762802</v>
      </c>
      <c r="I56" s="83">
        <v>18771</v>
      </c>
      <c r="J56" s="83"/>
      <c r="K56" s="83">
        <v>6986</v>
      </c>
      <c r="L56" s="83"/>
      <c r="M56" s="84">
        <v>4903459</v>
      </c>
      <c r="N56" s="83">
        <v>108282</v>
      </c>
      <c r="O56" s="83"/>
      <c r="P56" s="83">
        <v>91085</v>
      </c>
      <c r="Q56" s="83">
        <v>75700</v>
      </c>
      <c r="R56" s="83">
        <v>17197</v>
      </c>
      <c r="S56" s="83">
        <v>4745769</v>
      </c>
      <c r="T56" s="83"/>
      <c r="U56" s="83">
        <v>3</v>
      </c>
      <c r="V56" s="83"/>
      <c r="W56" s="83">
        <v>0</v>
      </c>
      <c r="X56" s="83"/>
      <c r="Y56" s="83">
        <v>5559</v>
      </c>
      <c r="Z56" s="83"/>
      <c r="AA56" s="83">
        <v>4859613</v>
      </c>
      <c r="AD56" s="2"/>
      <c r="AE56" s="2"/>
      <c r="AF56" s="2"/>
      <c r="AG56" s="2"/>
      <c r="AH56" s="2"/>
      <c r="AI56" s="2"/>
      <c r="AT56" s="62"/>
    </row>
    <row r="57" spans="1:46">
      <c r="A57" s="29" t="s">
        <v>74</v>
      </c>
      <c r="B57" s="83">
        <v>1194259</v>
      </c>
      <c r="C57" s="82"/>
      <c r="D57" s="83">
        <v>445933</v>
      </c>
      <c r="E57" s="83">
        <v>243848</v>
      </c>
      <c r="F57" s="82"/>
      <c r="G57" s="82">
        <v>243848</v>
      </c>
      <c r="H57" s="82">
        <v>199237</v>
      </c>
      <c r="I57" s="83">
        <v>39625</v>
      </c>
      <c r="J57" s="83"/>
      <c r="K57" s="83">
        <v>2683</v>
      </c>
      <c r="L57" s="83"/>
      <c r="M57" s="84">
        <v>1480415</v>
      </c>
      <c r="N57" s="83">
        <v>42498</v>
      </c>
      <c r="O57" s="83"/>
      <c r="P57" s="83">
        <v>37225</v>
      </c>
      <c r="Q57" s="83">
        <v>29935</v>
      </c>
      <c r="R57" s="83">
        <v>5273</v>
      </c>
      <c r="S57" s="83">
        <v>1370212</v>
      </c>
      <c r="T57" s="83"/>
      <c r="U57" s="83">
        <v>2752</v>
      </c>
      <c r="V57" s="83"/>
      <c r="W57" s="83">
        <v>0</v>
      </c>
      <c r="X57" s="83"/>
      <c r="Y57" s="83">
        <v>2085</v>
      </c>
      <c r="Z57" s="83"/>
      <c r="AA57" s="83">
        <v>1417547</v>
      </c>
      <c r="AD57" s="2"/>
      <c r="AE57" s="2"/>
      <c r="AF57" s="2"/>
      <c r="AG57" s="2"/>
      <c r="AH57" s="2"/>
      <c r="AI57" s="2"/>
      <c r="AT57" s="62"/>
    </row>
    <row r="58" spans="1:46">
      <c r="A58" s="29" t="s">
        <v>75</v>
      </c>
      <c r="B58" s="83">
        <v>407217</v>
      </c>
      <c r="C58" s="82"/>
      <c r="D58" s="83">
        <v>201454</v>
      </c>
      <c r="E58" s="83">
        <v>135785</v>
      </c>
      <c r="F58" s="82"/>
      <c r="G58" s="82">
        <v>127896</v>
      </c>
      <c r="H58" s="82">
        <v>7889</v>
      </c>
      <c r="I58" s="83">
        <v>3955</v>
      </c>
      <c r="J58" s="83"/>
      <c r="K58" s="83">
        <v>3387</v>
      </c>
      <c r="L58" s="83"/>
      <c r="M58" s="84">
        <v>550344</v>
      </c>
      <c r="N58" s="83">
        <v>11925</v>
      </c>
      <c r="O58" s="83"/>
      <c r="P58" s="83">
        <v>9827</v>
      </c>
      <c r="Q58" s="83">
        <v>0</v>
      </c>
      <c r="R58" s="83">
        <v>2098</v>
      </c>
      <c r="S58" s="83">
        <v>536461</v>
      </c>
      <c r="T58" s="83"/>
      <c r="U58" s="83">
        <v>0</v>
      </c>
      <c r="V58" s="83"/>
      <c r="W58" s="83">
        <v>0</v>
      </c>
      <c r="X58" s="83"/>
      <c r="Y58" s="83">
        <v>279</v>
      </c>
      <c r="Z58" s="83"/>
      <c r="AA58" s="83">
        <v>548665</v>
      </c>
      <c r="AD58" s="2"/>
      <c r="AE58" s="2"/>
      <c r="AF58" s="2"/>
      <c r="AG58" s="2"/>
      <c r="AH58" s="2"/>
      <c r="AI58" s="2"/>
      <c r="AT58" s="62"/>
    </row>
    <row r="59" spans="1:46">
      <c r="A59" s="29" t="s">
        <v>76</v>
      </c>
      <c r="B59" s="83">
        <v>1258664</v>
      </c>
      <c r="C59" s="82"/>
      <c r="D59" s="83">
        <v>517662</v>
      </c>
      <c r="E59" s="83">
        <v>291038</v>
      </c>
      <c r="F59" s="82"/>
      <c r="G59" s="82">
        <v>291038</v>
      </c>
      <c r="H59" s="82">
        <v>241599</v>
      </c>
      <c r="I59" s="83">
        <v>12622</v>
      </c>
      <c r="J59" s="83"/>
      <c r="K59" s="83">
        <v>2129</v>
      </c>
      <c r="L59" s="83"/>
      <c r="M59" s="84">
        <v>1564453</v>
      </c>
      <c r="N59" s="83">
        <v>46107</v>
      </c>
      <c r="O59" s="83"/>
      <c r="P59" s="83">
        <v>44168</v>
      </c>
      <c r="Q59" s="83">
        <v>25142</v>
      </c>
      <c r="R59" s="83">
        <v>1939</v>
      </c>
      <c r="S59" s="83">
        <v>1498336</v>
      </c>
      <c r="T59" s="83"/>
      <c r="U59" s="83">
        <v>10901</v>
      </c>
      <c r="V59" s="83"/>
      <c r="W59" s="83">
        <v>0</v>
      </c>
      <c r="X59" s="83"/>
      <c r="Y59" s="83">
        <v>1683</v>
      </c>
      <c r="Z59" s="83"/>
      <c r="AA59" s="83">
        <v>1557027</v>
      </c>
      <c r="AD59" s="2"/>
      <c r="AE59" s="2"/>
      <c r="AF59" s="2"/>
      <c r="AG59" s="2"/>
      <c r="AH59" s="2"/>
      <c r="AI59" s="2"/>
      <c r="AT59" s="62"/>
    </row>
    <row r="60" spans="1:46">
      <c r="A60" s="29" t="s">
        <v>77</v>
      </c>
      <c r="B60" s="83">
        <v>556954</v>
      </c>
      <c r="C60" s="82"/>
      <c r="D60" s="83">
        <v>281353</v>
      </c>
      <c r="E60" s="83">
        <v>205663</v>
      </c>
      <c r="F60" s="82"/>
      <c r="G60" s="82">
        <v>205663</v>
      </c>
      <c r="H60" s="82">
        <v>43844</v>
      </c>
      <c r="I60" s="83">
        <v>13774</v>
      </c>
      <c r="J60" s="83"/>
      <c r="K60" s="83">
        <v>1474</v>
      </c>
      <c r="L60" s="83"/>
      <c r="M60" s="84">
        <v>777865</v>
      </c>
      <c r="N60" s="83">
        <v>30668</v>
      </c>
      <c r="O60" s="83"/>
      <c r="P60" s="83">
        <v>28091</v>
      </c>
      <c r="Q60" s="83">
        <v>0</v>
      </c>
      <c r="R60" s="83">
        <v>2577</v>
      </c>
      <c r="S60" s="83">
        <v>723105</v>
      </c>
      <c r="T60" s="83"/>
      <c r="U60" s="83">
        <v>0</v>
      </c>
      <c r="V60" s="83"/>
      <c r="W60" s="83">
        <v>0</v>
      </c>
      <c r="X60" s="83"/>
      <c r="Y60" s="83">
        <v>1282</v>
      </c>
      <c r="Z60" s="83"/>
      <c r="AA60" s="83">
        <v>755055</v>
      </c>
      <c r="AD60" s="2"/>
      <c r="AE60" s="2"/>
      <c r="AF60" s="2"/>
      <c r="AG60" s="2"/>
      <c r="AH60" s="2"/>
      <c r="AI60" s="2"/>
      <c r="AT60" s="62"/>
    </row>
    <row r="61" spans="1:46">
      <c r="A61" s="29" t="s">
        <v>78</v>
      </c>
      <c r="B61" s="83">
        <v>458096</v>
      </c>
      <c r="C61" s="82"/>
      <c r="D61" s="83">
        <v>243908</v>
      </c>
      <c r="E61" s="83">
        <v>170204</v>
      </c>
      <c r="F61" s="82"/>
      <c r="G61" s="82">
        <v>170204</v>
      </c>
      <c r="H61" s="82">
        <v>163987</v>
      </c>
      <c r="I61" s="83">
        <v>1275</v>
      </c>
      <c r="J61" s="83"/>
      <c r="K61" s="83">
        <v>2298</v>
      </c>
      <c r="L61" s="83"/>
      <c r="M61" s="84">
        <v>631873</v>
      </c>
      <c r="N61" s="83">
        <v>5991</v>
      </c>
      <c r="O61" s="83"/>
      <c r="P61" s="83">
        <v>2825</v>
      </c>
      <c r="Q61" s="83">
        <v>0</v>
      </c>
      <c r="R61" s="83">
        <v>3166</v>
      </c>
      <c r="S61" s="83">
        <v>616983</v>
      </c>
      <c r="T61" s="83"/>
      <c r="U61" s="83">
        <v>451</v>
      </c>
      <c r="V61" s="83"/>
      <c r="W61" s="83">
        <v>0</v>
      </c>
      <c r="X61" s="83"/>
      <c r="Y61" s="83">
        <v>2069</v>
      </c>
      <c r="Z61" s="83"/>
      <c r="AA61" s="83">
        <v>625494</v>
      </c>
      <c r="AD61" s="2"/>
      <c r="AE61" s="2"/>
      <c r="AF61" s="2"/>
      <c r="AG61" s="2"/>
      <c r="AH61" s="2"/>
      <c r="AI61" s="2"/>
      <c r="AT61" s="62"/>
    </row>
    <row r="62" spans="1:46">
      <c r="A62" s="29" t="s">
        <v>79</v>
      </c>
      <c r="B62" s="83">
        <v>1519298</v>
      </c>
      <c r="C62" s="82"/>
      <c r="D62" s="83">
        <v>545395</v>
      </c>
      <c r="E62" s="83">
        <v>395086</v>
      </c>
      <c r="F62" s="82"/>
      <c r="G62" s="82">
        <v>395086</v>
      </c>
      <c r="H62" s="82">
        <v>318561</v>
      </c>
      <c r="I62" s="83">
        <v>5169</v>
      </c>
      <c r="J62" s="83"/>
      <c r="K62" s="83">
        <v>6316</v>
      </c>
      <c r="L62" s="83"/>
      <c r="M62" s="84">
        <v>1925869</v>
      </c>
      <c r="N62" s="83">
        <v>75913</v>
      </c>
      <c r="O62" s="83"/>
      <c r="P62" s="83">
        <v>69589</v>
      </c>
      <c r="Q62" s="83">
        <v>57015</v>
      </c>
      <c r="R62" s="83">
        <v>6324</v>
      </c>
      <c r="S62" s="83">
        <v>1814175</v>
      </c>
      <c r="T62" s="83"/>
      <c r="U62" s="83">
        <v>3443</v>
      </c>
      <c r="V62" s="83"/>
      <c r="W62" s="83">
        <v>0</v>
      </c>
      <c r="X62" s="83"/>
      <c r="Y62" s="83">
        <v>2354</v>
      </c>
      <c r="Z62" s="83"/>
      <c r="AA62" s="83">
        <v>1895885</v>
      </c>
      <c r="AD62" s="2"/>
      <c r="AE62" s="2"/>
      <c r="AF62" s="2"/>
      <c r="AG62" s="2"/>
      <c r="AH62" s="2"/>
      <c r="AI62" s="2"/>
      <c r="AT62" s="62"/>
    </row>
    <row r="63" spans="1:46">
      <c r="A63" s="29" t="s">
        <v>80</v>
      </c>
      <c r="B63" s="83">
        <v>599448</v>
      </c>
      <c r="C63" s="82"/>
      <c r="D63" s="83">
        <v>274946</v>
      </c>
      <c r="E63" s="83">
        <v>153604</v>
      </c>
      <c r="F63" s="82"/>
      <c r="G63" s="82">
        <v>153604</v>
      </c>
      <c r="H63" s="82">
        <v>140652</v>
      </c>
      <c r="I63" s="83">
        <v>4287</v>
      </c>
      <c r="J63" s="83"/>
      <c r="K63" s="83">
        <v>2470</v>
      </c>
      <c r="L63" s="83"/>
      <c r="M63" s="84">
        <v>759809</v>
      </c>
      <c r="N63" s="83">
        <v>13894</v>
      </c>
      <c r="O63" s="83"/>
      <c r="P63" s="83">
        <v>11214</v>
      </c>
      <c r="Q63" s="83">
        <v>6594</v>
      </c>
      <c r="R63" s="83">
        <v>2680</v>
      </c>
      <c r="S63" s="83">
        <v>737426</v>
      </c>
      <c r="T63" s="83"/>
      <c r="U63" s="83">
        <v>166</v>
      </c>
      <c r="V63" s="83"/>
      <c r="W63" s="83">
        <v>0</v>
      </c>
      <c r="X63" s="83"/>
      <c r="Y63" s="83">
        <v>1474</v>
      </c>
      <c r="Z63" s="83"/>
      <c r="AA63" s="83">
        <v>752960</v>
      </c>
      <c r="AD63" s="2"/>
      <c r="AE63" s="2"/>
      <c r="AF63" s="2"/>
      <c r="AG63" s="2"/>
      <c r="AH63" s="2"/>
      <c r="AI63" s="2"/>
      <c r="AT63" s="62"/>
    </row>
    <row r="64" spans="1:46">
      <c r="A64" s="29" t="s">
        <v>81</v>
      </c>
      <c r="B64" s="83">
        <v>1144535</v>
      </c>
      <c r="C64" s="82"/>
      <c r="D64" s="83">
        <v>528364</v>
      </c>
      <c r="E64" s="83">
        <v>379660</v>
      </c>
      <c r="F64" s="82"/>
      <c r="G64" s="82">
        <v>379660</v>
      </c>
      <c r="H64" s="82">
        <v>331763</v>
      </c>
      <c r="I64" s="83">
        <v>5135</v>
      </c>
      <c r="J64" s="83"/>
      <c r="K64" s="83">
        <v>1604</v>
      </c>
      <c r="L64" s="83"/>
      <c r="M64" s="84">
        <v>1530934</v>
      </c>
      <c r="N64" s="83">
        <v>46372</v>
      </c>
      <c r="O64" s="83"/>
      <c r="P64" s="83">
        <v>41445</v>
      </c>
      <c r="Q64" s="83">
        <v>35566</v>
      </c>
      <c r="R64" s="83">
        <v>4927</v>
      </c>
      <c r="S64" s="83">
        <v>1476566</v>
      </c>
      <c r="T64" s="83"/>
      <c r="U64" s="83">
        <v>1862</v>
      </c>
      <c r="V64" s="83"/>
      <c r="W64" s="83">
        <v>0</v>
      </c>
      <c r="X64" s="83"/>
      <c r="Y64" s="83">
        <v>1206</v>
      </c>
      <c r="Z64" s="83"/>
      <c r="AA64" s="83">
        <v>1526006</v>
      </c>
      <c r="AD64" s="2"/>
      <c r="AE64" s="2"/>
      <c r="AF64" s="2"/>
      <c r="AG64" s="2"/>
      <c r="AH64" s="2"/>
      <c r="AI64" s="2"/>
      <c r="AT64" s="62"/>
    </row>
    <row r="65" spans="1:46">
      <c r="A65" s="29" t="s">
        <v>82</v>
      </c>
      <c r="B65" s="83">
        <v>454717</v>
      </c>
      <c r="C65" s="82"/>
      <c r="D65" s="83">
        <v>239433</v>
      </c>
      <c r="E65" s="83">
        <v>221160</v>
      </c>
      <c r="F65" s="82"/>
      <c r="G65" s="82">
        <v>221160</v>
      </c>
      <c r="H65" s="82">
        <v>186210</v>
      </c>
      <c r="I65" s="83">
        <v>2594</v>
      </c>
      <c r="J65" s="83"/>
      <c r="K65" s="83">
        <v>1188</v>
      </c>
      <c r="L65" s="83"/>
      <c r="M65" s="84">
        <v>679659</v>
      </c>
      <c r="N65" s="83">
        <v>35382</v>
      </c>
      <c r="O65" s="83"/>
      <c r="P65" s="83">
        <v>34412</v>
      </c>
      <c r="Q65" s="83">
        <v>27961</v>
      </c>
      <c r="R65" s="83">
        <v>970</v>
      </c>
      <c r="S65" s="83">
        <v>641333</v>
      </c>
      <c r="T65" s="83"/>
      <c r="U65" s="83">
        <v>0</v>
      </c>
      <c r="V65" s="83"/>
      <c r="W65" s="83">
        <v>0</v>
      </c>
      <c r="X65" s="83"/>
      <c r="Y65" s="83">
        <v>717</v>
      </c>
      <c r="Z65" s="83"/>
      <c r="AA65" s="83">
        <v>677432</v>
      </c>
      <c r="AD65" s="2"/>
      <c r="AE65" s="2"/>
      <c r="AF65" s="2"/>
      <c r="AG65" s="2"/>
      <c r="AH65" s="2"/>
      <c r="AI65" s="2"/>
      <c r="AT65" s="62"/>
    </row>
    <row r="66" spans="1:46">
      <c r="A66" s="29" t="s">
        <v>83</v>
      </c>
      <c r="B66" s="83">
        <v>426673</v>
      </c>
      <c r="C66" s="82"/>
      <c r="D66" s="83">
        <v>257863</v>
      </c>
      <c r="E66" s="83">
        <v>168878</v>
      </c>
      <c r="F66" s="82"/>
      <c r="G66" s="82">
        <v>168878</v>
      </c>
      <c r="H66" s="82">
        <v>146475</v>
      </c>
      <c r="I66" s="83">
        <v>25164</v>
      </c>
      <c r="J66" s="83"/>
      <c r="K66" s="83">
        <v>789</v>
      </c>
      <c r="L66" s="83"/>
      <c r="M66" s="84">
        <v>621504</v>
      </c>
      <c r="N66" s="83">
        <v>19356</v>
      </c>
      <c r="O66" s="83"/>
      <c r="P66" s="83">
        <v>16565</v>
      </c>
      <c r="Q66" s="83">
        <v>12842</v>
      </c>
      <c r="R66" s="83">
        <v>2791</v>
      </c>
      <c r="S66" s="83">
        <v>572399</v>
      </c>
      <c r="T66" s="83"/>
      <c r="U66" s="83">
        <v>0</v>
      </c>
      <c r="V66" s="83"/>
      <c r="W66" s="83">
        <v>0</v>
      </c>
      <c r="X66" s="83"/>
      <c r="Y66" s="83">
        <v>465</v>
      </c>
      <c r="Z66" s="83"/>
      <c r="AA66" s="83">
        <v>592220</v>
      </c>
      <c r="AD66" s="2"/>
      <c r="AE66" s="2"/>
      <c r="AF66" s="2"/>
      <c r="AG66" s="2"/>
      <c r="AH66" s="2"/>
      <c r="AI66" s="2"/>
      <c r="AT66" s="62"/>
    </row>
    <row r="67" spans="1:46">
      <c r="A67" s="29" t="s">
        <v>84</v>
      </c>
      <c r="B67" s="83">
        <v>44086</v>
      </c>
      <c r="C67" s="82"/>
      <c r="D67" s="83">
        <v>27926</v>
      </c>
      <c r="E67" s="83">
        <v>20781</v>
      </c>
      <c r="F67" s="82"/>
      <c r="G67" s="82">
        <v>20781</v>
      </c>
      <c r="H67" s="82">
        <v>20781</v>
      </c>
      <c r="I67" s="83">
        <v>2943</v>
      </c>
      <c r="J67" s="83"/>
      <c r="K67" s="83">
        <v>34</v>
      </c>
      <c r="L67" s="83"/>
      <c r="M67" s="84">
        <v>67844</v>
      </c>
      <c r="N67" s="83">
        <v>0</v>
      </c>
      <c r="O67" s="83"/>
      <c r="P67" s="83">
        <v>0</v>
      </c>
      <c r="Q67" s="83">
        <v>0</v>
      </c>
      <c r="R67" s="83">
        <v>0</v>
      </c>
      <c r="S67" s="83">
        <v>67610</v>
      </c>
      <c r="T67" s="83"/>
      <c r="U67" s="83">
        <v>0</v>
      </c>
      <c r="V67" s="83"/>
      <c r="W67" s="83">
        <v>0</v>
      </c>
      <c r="X67" s="83"/>
      <c r="Y67" s="83">
        <v>234</v>
      </c>
      <c r="Z67" s="83"/>
      <c r="AA67" s="83">
        <v>67844</v>
      </c>
      <c r="AD67" s="2"/>
      <c r="AE67" s="2"/>
      <c r="AF67" s="2"/>
      <c r="AG67" s="2"/>
      <c r="AH67" s="2"/>
      <c r="AI67" s="2"/>
      <c r="AT67" s="62"/>
    </row>
    <row r="68" spans="1:46">
      <c r="A68" s="29" t="s">
        <v>85</v>
      </c>
      <c r="B68" s="83">
        <v>32634</v>
      </c>
      <c r="C68" s="82"/>
      <c r="D68" s="83">
        <v>18627</v>
      </c>
      <c r="E68" s="83">
        <v>17367</v>
      </c>
      <c r="F68" s="82"/>
      <c r="G68" s="82">
        <v>17367</v>
      </c>
      <c r="H68" s="82">
        <v>17014</v>
      </c>
      <c r="I68" s="83">
        <v>434</v>
      </c>
      <c r="J68" s="83"/>
      <c r="K68" s="83">
        <v>682</v>
      </c>
      <c r="L68" s="83"/>
      <c r="M68" s="84">
        <v>51117</v>
      </c>
      <c r="N68" s="83">
        <v>921</v>
      </c>
      <c r="O68" s="83"/>
      <c r="P68" s="83">
        <v>921</v>
      </c>
      <c r="Q68" s="83">
        <v>0</v>
      </c>
      <c r="R68" s="83">
        <v>0</v>
      </c>
      <c r="S68" s="83">
        <v>49993</v>
      </c>
      <c r="T68" s="83"/>
      <c r="U68" s="83">
        <v>0</v>
      </c>
      <c r="V68" s="83"/>
      <c r="W68" s="83">
        <v>0</v>
      </c>
      <c r="X68" s="83"/>
      <c r="Y68" s="83">
        <v>33</v>
      </c>
      <c r="Z68" s="83"/>
      <c r="AA68" s="83">
        <v>50947</v>
      </c>
      <c r="AD68" s="2"/>
      <c r="AE68" s="2"/>
      <c r="AF68" s="2"/>
      <c r="AG68" s="2"/>
      <c r="AH68" s="2"/>
      <c r="AI68" s="2"/>
      <c r="AT68" s="62"/>
    </row>
    <row r="69" spans="1:46">
      <c r="A69" s="29" t="s">
        <v>86</v>
      </c>
      <c r="B69" s="83">
        <v>15048</v>
      </c>
      <c r="C69" s="82"/>
      <c r="D69" s="83">
        <v>8116</v>
      </c>
      <c r="E69" s="83">
        <v>7787</v>
      </c>
      <c r="F69" s="82"/>
      <c r="G69" s="82">
        <v>7787</v>
      </c>
      <c r="H69" s="82">
        <v>7787</v>
      </c>
      <c r="I69" s="83">
        <v>2136</v>
      </c>
      <c r="J69" s="83"/>
      <c r="K69" s="83">
        <v>28</v>
      </c>
      <c r="L69" s="83"/>
      <c r="M69" s="84">
        <v>24999</v>
      </c>
      <c r="N69" s="83">
        <v>189</v>
      </c>
      <c r="O69" s="83"/>
      <c r="P69" s="83">
        <v>79</v>
      </c>
      <c r="Q69" s="83">
        <v>0</v>
      </c>
      <c r="R69" s="83">
        <v>110</v>
      </c>
      <c r="S69" s="83">
        <v>22718</v>
      </c>
      <c r="T69" s="83"/>
      <c r="U69" s="83">
        <v>0</v>
      </c>
      <c r="V69" s="83"/>
      <c r="W69" s="83">
        <v>0</v>
      </c>
      <c r="X69" s="83"/>
      <c r="Y69" s="83">
        <v>16</v>
      </c>
      <c r="Z69" s="83"/>
      <c r="AA69" s="83">
        <v>22923</v>
      </c>
      <c r="AD69" s="2"/>
      <c r="AE69" s="2"/>
      <c r="AF69" s="2"/>
      <c r="AG69" s="2"/>
      <c r="AH69" s="2"/>
      <c r="AI69" s="2"/>
      <c r="AT69" s="62"/>
    </row>
    <row r="70" spans="1:46">
      <c r="A70" s="29" t="s">
        <v>87</v>
      </c>
      <c r="B70" s="83">
        <v>88096</v>
      </c>
      <c r="C70" s="82"/>
      <c r="D70" s="83">
        <v>50980</v>
      </c>
      <c r="E70" s="83">
        <v>47956</v>
      </c>
      <c r="F70" s="82"/>
      <c r="G70" s="82">
        <v>47956</v>
      </c>
      <c r="H70" s="82">
        <v>43817</v>
      </c>
      <c r="I70" s="83">
        <v>425</v>
      </c>
      <c r="J70" s="83"/>
      <c r="K70" s="83">
        <v>277</v>
      </c>
      <c r="L70" s="83"/>
      <c r="M70" s="84">
        <v>136754</v>
      </c>
      <c r="N70" s="83">
        <v>4043</v>
      </c>
      <c r="O70" s="83"/>
      <c r="P70" s="83">
        <v>4043</v>
      </c>
      <c r="Q70" s="83">
        <v>2694</v>
      </c>
      <c r="R70" s="83">
        <v>0</v>
      </c>
      <c r="S70" s="83">
        <v>132158</v>
      </c>
      <c r="T70" s="83"/>
      <c r="U70" s="83">
        <v>0</v>
      </c>
      <c r="V70" s="83"/>
      <c r="W70" s="83">
        <v>0</v>
      </c>
      <c r="X70" s="83"/>
      <c r="Y70" s="83">
        <v>552</v>
      </c>
      <c r="Z70" s="83"/>
      <c r="AA70" s="83">
        <v>136753</v>
      </c>
      <c r="AD70" s="2"/>
      <c r="AE70" s="2"/>
      <c r="AF70" s="2"/>
      <c r="AG70" s="2"/>
      <c r="AH70" s="2"/>
      <c r="AI70" s="2"/>
      <c r="AT70" s="62"/>
    </row>
    <row r="71" spans="1:46">
      <c r="A71" s="55" t="s">
        <v>88</v>
      </c>
      <c r="B71" s="83">
        <v>110027</v>
      </c>
      <c r="C71" s="82"/>
      <c r="D71" s="83">
        <v>61215</v>
      </c>
      <c r="E71" s="83">
        <v>69057</v>
      </c>
      <c r="F71" s="82"/>
      <c r="G71" s="82">
        <v>69057</v>
      </c>
      <c r="H71" s="82">
        <v>58530</v>
      </c>
      <c r="I71" s="83">
        <v>299</v>
      </c>
      <c r="J71" s="83"/>
      <c r="K71" s="83">
        <v>614</v>
      </c>
      <c r="L71" s="83"/>
      <c r="M71" s="84">
        <v>179997</v>
      </c>
      <c r="N71" s="83">
        <v>9933</v>
      </c>
      <c r="O71" s="83"/>
      <c r="P71" s="83">
        <v>9468</v>
      </c>
      <c r="Q71" s="83">
        <v>7661</v>
      </c>
      <c r="R71" s="83">
        <v>465</v>
      </c>
      <c r="S71" s="83">
        <v>168480</v>
      </c>
      <c r="T71" s="83"/>
      <c r="U71" s="83">
        <v>0</v>
      </c>
      <c r="V71" s="83"/>
      <c r="W71" s="83">
        <v>0</v>
      </c>
      <c r="X71" s="83"/>
      <c r="Y71" s="83">
        <v>590</v>
      </c>
      <c r="Z71" s="83"/>
      <c r="AA71" s="83">
        <v>179003</v>
      </c>
      <c r="AD71" s="2"/>
      <c r="AE71" s="2"/>
      <c r="AF71" s="2"/>
      <c r="AG71" s="2"/>
      <c r="AH71" s="2"/>
      <c r="AI71" s="2"/>
      <c r="AT71" s="62"/>
    </row>
    <row r="72" spans="1:46">
      <c r="A72" s="55" t="s">
        <v>89</v>
      </c>
      <c r="B72" s="83">
        <v>107529</v>
      </c>
      <c r="C72" s="82"/>
      <c r="D72" s="83">
        <v>47960</v>
      </c>
      <c r="E72" s="83">
        <v>36071</v>
      </c>
      <c r="F72" s="82"/>
      <c r="G72" s="82">
        <v>36071</v>
      </c>
      <c r="H72" s="82">
        <v>33926</v>
      </c>
      <c r="I72" s="83">
        <v>895</v>
      </c>
      <c r="J72" s="83"/>
      <c r="K72" s="83">
        <v>776</v>
      </c>
      <c r="L72" s="83"/>
      <c r="M72" s="84">
        <v>145271</v>
      </c>
      <c r="N72" s="83">
        <v>2145</v>
      </c>
      <c r="O72" s="83"/>
      <c r="P72" s="83">
        <v>2145</v>
      </c>
      <c r="Q72" s="83">
        <v>0</v>
      </c>
      <c r="R72" s="83">
        <v>0</v>
      </c>
      <c r="S72" s="83">
        <v>141293</v>
      </c>
      <c r="T72" s="83"/>
      <c r="U72" s="83">
        <v>744</v>
      </c>
      <c r="V72" s="83"/>
      <c r="W72" s="83">
        <v>0</v>
      </c>
      <c r="X72" s="83"/>
      <c r="Y72" s="83">
        <v>0</v>
      </c>
      <c r="Z72" s="83"/>
      <c r="AA72" s="83">
        <v>144182</v>
      </c>
      <c r="AD72" s="2"/>
      <c r="AE72" s="2"/>
      <c r="AF72" s="2"/>
      <c r="AG72" s="2"/>
      <c r="AH72" s="2"/>
      <c r="AI72" s="2"/>
      <c r="AT72" s="62"/>
    </row>
    <row r="73" spans="1:46">
      <c r="A73" s="55" t="s">
        <v>90</v>
      </c>
      <c r="B73" s="83">
        <v>68942</v>
      </c>
      <c r="C73" s="82"/>
      <c r="D73" s="83">
        <v>33473</v>
      </c>
      <c r="E73" s="83">
        <v>16131</v>
      </c>
      <c r="F73" s="82"/>
      <c r="G73" s="82">
        <v>16131</v>
      </c>
      <c r="H73" s="82">
        <v>16131</v>
      </c>
      <c r="I73" s="83">
        <v>57</v>
      </c>
      <c r="J73" s="83"/>
      <c r="K73" s="83">
        <v>39</v>
      </c>
      <c r="L73" s="83"/>
      <c r="M73" s="84">
        <v>85169</v>
      </c>
      <c r="N73" s="83">
        <v>0</v>
      </c>
      <c r="O73" s="83"/>
      <c r="P73" s="83">
        <v>0</v>
      </c>
      <c r="Q73" s="83">
        <v>0</v>
      </c>
      <c r="R73" s="83">
        <v>0</v>
      </c>
      <c r="S73" s="83">
        <v>85066</v>
      </c>
      <c r="T73" s="83"/>
      <c r="U73" s="83">
        <v>57</v>
      </c>
      <c r="V73" s="83"/>
      <c r="W73" s="83">
        <v>0</v>
      </c>
      <c r="X73" s="83"/>
      <c r="Y73" s="83">
        <v>8</v>
      </c>
      <c r="Z73" s="83"/>
      <c r="AA73" s="83">
        <v>85131</v>
      </c>
      <c r="AD73" s="2"/>
      <c r="AE73" s="2"/>
      <c r="AF73" s="2"/>
      <c r="AG73" s="2"/>
      <c r="AH73" s="2"/>
      <c r="AI73" s="2"/>
      <c r="AT73" s="62"/>
    </row>
    <row r="74" spans="1:46">
      <c r="A74" s="55" t="s">
        <v>91</v>
      </c>
      <c r="B74" s="83">
        <v>169606</v>
      </c>
      <c r="C74" s="82"/>
      <c r="D74" s="83">
        <v>68547</v>
      </c>
      <c r="E74" s="83">
        <v>46734</v>
      </c>
      <c r="F74" s="82"/>
      <c r="G74" s="82">
        <v>46734</v>
      </c>
      <c r="H74" s="82">
        <v>30667</v>
      </c>
      <c r="I74" s="83">
        <v>870</v>
      </c>
      <c r="J74" s="83"/>
      <c r="K74" s="83">
        <v>65</v>
      </c>
      <c r="L74" s="83"/>
      <c r="M74" s="84">
        <v>217275</v>
      </c>
      <c r="N74" s="83">
        <v>15667</v>
      </c>
      <c r="O74" s="83"/>
      <c r="P74" s="83">
        <v>10959</v>
      </c>
      <c r="Q74" s="83">
        <v>8779</v>
      </c>
      <c r="R74" s="83">
        <v>4708</v>
      </c>
      <c r="S74" s="83">
        <v>199704</v>
      </c>
      <c r="T74" s="83"/>
      <c r="U74" s="83">
        <v>486</v>
      </c>
      <c r="V74" s="83"/>
      <c r="W74" s="83">
        <v>0</v>
      </c>
      <c r="X74" s="83"/>
      <c r="Y74" s="83">
        <v>820</v>
      </c>
      <c r="Z74" s="83"/>
      <c r="AA74" s="83">
        <v>216677</v>
      </c>
      <c r="AD74" s="2"/>
      <c r="AE74" s="2"/>
      <c r="AF74" s="2"/>
      <c r="AG74" s="2"/>
      <c r="AH74" s="2"/>
      <c r="AI74" s="2"/>
      <c r="AT74" s="62"/>
    </row>
    <row r="75" spans="1:46">
      <c r="A75" s="55" t="s">
        <v>92</v>
      </c>
      <c r="B75" s="83">
        <v>55470</v>
      </c>
      <c r="C75" s="82"/>
      <c r="D75" s="83">
        <v>27218</v>
      </c>
      <c r="E75" s="83">
        <v>19470</v>
      </c>
      <c r="F75" s="82"/>
      <c r="G75" s="82">
        <v>19470</v>
      </c>
      <c r="H75" s="82">
        <v>19020</v>
      </c>
      <c r="I75" s="83">
        <v>670</v>
      </c>
      <c r="J75" s="83"/>
      <c r="K75" s="83">
        <v>26</v>
      </c>
      <c r="L75" s="83"/>
      <c r="M75" s="84">
        <v>75636</v>
      </c>
      <c r="N75" s="83">
        <v>380</v>
      </c>
      <c r="O75" s="83"/>
      <c r="P75" s="83">
        <v>380</v>
      </c>
      <c r="Q75" s="83">
        <v>0</v>
      </c>
      <c r="R75" s="83">
        <v>0</v>
      </c>
      <c r="S75" s="83">
        <v>74361</v>
      </c>
      <c r="T75" s="83"/>
      <c r="U75" s="83">
        <v>0</v>
      </c>
      <c r="V75" s="83"/>
      <c r="W75" s="83">
        <v>0</v>
      </c>
      <c r="X75" s="83"/>
      <c r="Y75" s="83">
        <v>46</v>
      </c>
      <c r="Z75" s="83"/>
      <c r="AA75" s="83">
        <v>74787</v>
      </c>
      <c r="AD75" s="2"/>
      <c r="AE75" s="2"/>
      <c r="AF75" s="2"/>
      <c r="AG75" s="2"/>
      <c r="AH75" s="2"/>
      <c r="AI75" s="2"/>
      <c r="AT75" s="62"/>
    </row>
    <row r="76" spans="1:46">
      <c r="A76" s="55" t="s">
        <v>93</v>
      </c>
      <c r="B76" s="83">
        <v>495558</v>
      </c>
      <c r="C76" s="82"/>
      <c r="D76" s="83">
        <v>200400</v>
      </c>
      <c r="E76" s="83">
        <v>115646</v>
      </c>
      <c r="F76" s="82"/>
      <c r="G76" s="82">
        <v>115646</v>
      </c>
      <c r="H76" s="82">
        <v>96187</v>
      </c>
      <c r="I76" s="83">
        <v>3178</v>
      </c>
      <c r="J76" s="83"/>
      <c r="K76" s="83">
        <v>203</v>
      </c>
      <c r="L76" s="83"/>
      <c r="M76" s="84">
        <v>614585</v>
      </c>
      <c r="N76" s="83">
        <v>17271</v>
      </c>
      <c r="O76" s="83"/>
      <c r="P76" s="83">
        <v>11963</v>
      </c>
      <c r="Q76" s="83">
        <v>9606</v>
      </c>
      <c r="R76" s="83">
        <v>5308</v>
      </c>
      <c r="S76" s="83">
        <v>589445</v>
      </c>
      <c r="T76" s="83"/>
      <c r="U76" s="83">
        <v>870</v>
      </c>
      <c r="V76" s="83"/>
      <c r="W76" s="83">
        <v>0</v>
      </c>
      <c r="X76" s="83"/>
      <c r="Y76" s="83">
        <v>1111</v>
      </c>
      <c r="Z76" s="83"/>
      <c r="AA76" s="83">
        <v>608697</v>
      </c>
      <c r="AD76" s="2"/>
      <c r="AE76" s="2"/>
      <c r="AF76" s="2"/>
      <c r="AG76" s="2"/>
      <c r="AH76" s="2"/>
      <c r="AI76" s="2"/>
      <c r="AT76" s="62"/>
    </row>
    <row r="77" spans="1:46">
      <c r="A77" s="55" t="s">
        <v>94</v>
      </c>
      <c r="B77" s="83">
        <v>263945</v>
      </c>
      <c r="C77" s="82"/>
      <c r="D77" s="83">
        <v>57663</v>
      </c>
      <c r="E77" s="83">
        <v>48934</v>
      </c>
      <c r="F77" s="82"/>
      <c r="G77" s="82">
        <v>48934</v>
      </c>
      <c r="H77" s="82">
        <v>30448</v>
      </c>
      <c r="I77" s="83">
        <v>1267</v>
      </c>
      <c r="J77" s="83"/>
      <c r="K77" s="83">
        <v>257</v>
      </c>
      <c r="L77" s="83"/>
      <c r="M77" s="84">
        <v>314403</v>
      </c>
      <c r="N77" s="83">
        <v>16586</v>
      </c>
      <c r="O77" s="83"/>
      <c r="P77" s="83">
        <v>12136</v>
      </c>
      <c r="Q77" s="83">
        <v>7235</v>
      </c>
      <c r="R77" s="83">
        <v>4450</v>
      </c>
      <c r="S77" s="83">
        <v>295058</v>
      </c>
      <c r="T77" s="83"/>
      <c r="U77" s="83">
        <v>1267</v>
      </c>
      <c r="V77" s="83"/>
      <c r="W77" s="83">
        <v>0</v>
      </c>
      <c r="X77" s="83"/>
      <c r="Y77" s="83">
        <v>386</v>
      </c>
      <c r="Z77" s="83"/>
      <c r="AA77" s="83">
        <v>313297</v>
      </c>
      <c r="AD77" s="2"/>
      <c r="AE77" s="2"/>
      <c r="AF77" s="2"/>
      <c r="AG77" s="2"/>
      <c r="AH77" s="2"/>
      <c r="AI77" s="2"/>
      <c r="AT77" s="62"/>
    </row>
    <row r="78" spans="1:46">
      <c r="A78" s="55" t="s">
        <v>95</v>
      </c>
      <c r="B78" s="83">
        <v>440401</v>
      </c>
      <c r="C78" s="82"/>
      <c r="D78" s="83">
        <v>117878</v>
      </c>
      <c r="E78" s="83">
        <v>83940</v>
      </c>
      <c r="F78" s="82"/>
      <c r="G78" s="82">
        <v>83940</v>
      </c>
      <c r="H78" s="82">
        <v>57389</v>
      </c>
      <c r="I78" s="83">
        <v>3210</v>
      </c>
      <c r="J78" s="83"/>
      <c r="K78" s="83">
        <v>457</v>
      </c>
      <c r="L78" s="83"/>
      <c r="M78" s="84">
        <v>528008</v>
      </c>
      <c r="N78" s="83">
        <v>24462</v>
      </c>
      <c r="O78" s="83"/>
      <c r="P78" s="83">
        <v>19375</v>
      </c>
      <c r="Q78" s="83">
        <v>10986</v>
      </c>
      <c r="R78" s="83">
        <v>5087</v>
      </c>
      <c r="S78" s="83">
        <v>497119</v>
      </c>
      <c r="T78" s="83"/>
      <c r="U78" s="83">
        <v>2425</v>
      </c>
      <c r="V78" s="83"/>
      <c r="W78" s="83">
        <v>0</v>
      </c>
      <c r="X78" s="83"/>
      <c r="Y78" s="83">
        <v>176</v>
      </c>
      <c r="Z78" s="83"/>
      <c r="AA78" s="83">
        <v>524182</v>
      </c>
      <c r="AD78" s="2"/>
      <c r="AE78" s="2"/>
      <c r="AF78" s="2"/>
      <c r="AG78" s="2"/>
      <c r="AH78" s="2"/>
      <c r="AI78" s="2"/>
      <c r="AT78" s="62"/>
    </row>
    <row r="79" spans="1:46">
      <c r="A79" s="55" t="s">
        <v>96</v>
      </c>
      <c r="B79" s="83">
        <v>264639</v>
      </c>
      <c r="C79" s="82"/>
      <c r="D79" s="83">
        <v>85272</v>
      </c>
      <c r="E79" s="83">
        <v>47506</v>
      </c>
      <c r="F79" s="82"/>
      <c r="G79" s="82">
        <v>47506</v>
      </c>
      <c r="H79" s="82">
        <v>44127</v>
      </c>
      <c r="I79" s="83">
        <v>1313</v>
      </c>
      <c r="J79" s="83"/>
      <c r="K79" s="83">
        <v>493</v>
      </c>
      <c r="L79" s="83"/>
      <c r="M79" s="84">
        <v>313951</v>
      </c>
      <c r="N79" s="83">
        <v>3059</v>
      </c>
      <c r="O79" s="83"/>
      <c r="P79" s="83">
        <v>1125</v>
      </c>
      <c r="Q79" s="83">
        <v>0</v>
      </c>
      <c r="R79" s="83">
        <v>1934</v>
      </c>
      <c r="S79" s="83">
        <v>308859</v>
      </c>
      <c r="T79" s="83"/>
      <c r="U79" s="83">
        <v>654</v>
      </c>
      <c r="V79" s="83"/>
      <c r="W79" s="83">
        <v>0</v>
      </c>
      <c r="X79" s="83"/>
      <c r="Y79" s="83">
        <v>347</v>
      </c>
      <c r="Z79" s="83"/>
      <c r="AA79" s="83">
        <v>312919</v>
      </c>
      <c r="AD79" s="2"/>
      <c r="AE79" s="2"/>
      <c r="AF79" s="2"/>
      <c r="AG79" s="2"/>
      <c r="AH79" s="2"/>
      <c r="AI79" s="2"/>
      <c r="AT79" s="62"/>
    </row>
    <row r="80" spans="1:46">
      <c r="A80" s="55" t="s">
        <v>97</v>
      </c>
      <c r="B80" s="83">
        <v>176261</v>
      </c>
      <c r="C80" s="82"/>
      <c r="D80" s="83">
        <v>88476</v>
      </c>
      <c r="E80" s="83">
        <v>52677</v>
      </c>
      <c r="F80" s="82"/>
      <c r="G80" s="82">
        <v>52677</v>
      </c>
      <c r="H80" s="82">
        <v>48746</v>
      </c>
      <c r="I80" s="83">
        <v>1038</v>
      </c>
      <c r="J80" s="83"/>
      <c r="K80" s="83">
        <v>369</v>
      </c>
      <c r="L80" s="83"/>
      <c r="M80" s="84">
        <v>230345</v>
      </c>
      <c r="N80" s="83">
        <v>3209</v>
      </c>
      <c r="O80" s="83"/>
      <c r="P80" s="83">
        <v>982</v>
      </c>
      <c r="Q80" s="83">
        <v>0</v>
      </c>
      <c r="R80" s="83">
        <v>2227</v>
      </c>
      <c r="S80" s="83">
        <v>225398</v>
      </c>
      <c r="T80" s="83"/>
      <c r="U80" s="83">
        <v>0</v>
      </c>
      <c r="V80" s="83"/>
      <c r="W80" s="83">
        <v>0</v>
      </c>
      <c r="X80" s="83"/>
      <c r="Y80" s="83">
        <v>1025</v>
      </c>
      <c r="Z80" s="83"/>
      <c r="AA80" s="83">
        <v>229632</v>
      </c>
      <c r="AD80" s="2"/>
      <c r="AE80" s="2"/>
      <c r="AF80" s="2"/>
      <c r="AG80" s="2"/>
      <c r="AH80" s="2"/>
      <c r="AI80" s="2"/>
      <c r="AT80" s="62"/>
    </row>
    <row r="81" spans="1:46">
      <c r="A81" s="55" t="s">
        <v>98</v>
      </c>
      <c r="B81" s="83">
        <v>364635</v>
      </c>
      <c r="C81" s="82"/>
      <c r="D81" s="83">
        <v>194797</v>
      </c>
      <c r="E81" s="83">
        <v>89483</v>
      </c>
      <c r="F81" s="82"/>
      <c r="G81" s="82">
        <v>89483</v>
      </c>
      <c r="H81" s="82">
        <v>78753</v>
      </c>
      <c r="I81" s="83">
        <v>1625</v>
      </c>
      <c r="J81" s="83"/>
      <c r="K81" s="83">
        <v>995</v>
      </c>
      <c r="L81" s="83"/>
      <c r="M81" s="84">
        <v>456738</v>
      </c>
      <c r="N81" s="83">
        <v>10730</v>
      </c>
      <c r="O81" s="83"/>
      <c r="P81" s="83">
        <v>10730</v>
      </c>
      <c r="Q81" s="83">
        <v>10730</v>
      </c>
      <c r="R81" s="83">
        <v>0</v>
      </c>
      <c r="S81" s="83">
        <v>442493</v>
      </c>
      <c r="T81" s="83"/>
      <c r="U81" s="83">
        <v>0</v>
      </c>
      <c r="V81" s="83"/>
      <c r="W81" s="83">
        <v>0</v>
      </c>
      <c r="X81" s="83"/>
      <c r="Y81" s="83">
        <v>995</v>
      </c>
      <c r="Z81" s="83"/>
      <c r="AA81" s="83">
        <v>454218</v>
      </c>
      <c r="AD81" s="2"/>
      <c r="AE81" s="2"/>
      <c r="AF81" s="2"/>
      <c r="AG81" s="2"/>
      <c r="AH81" s="2"/>
      <c r="AI81" s="2"/>
      <c r="AT81" s="62"/>
    </row>
    <row r="82" spans="1:46">
      <c r="A82" s="55" t="s">
        <v>99</v>
      </c>
      <c r="B82" s="83">
        <v>180767</v>
      </c>
      <c r="C82" s="82"/>
      <c r="D82" s="83">
        <v>87803</v>
      </c>
      <c r="E82" s="83">
        <v>55349</v>
      </c>
      <c r="F82" s="82"/>
      <c r="G82" s="82">
        <v>55349</v>
      </c>
      <c r="H82" s="82">
        <v>44670</v>
      </c>
      <c r="I82" s="83">
        <v>1582</v>
      </c>
      <c r="J82" s="83"/>
      <c r="K82" s="83">
        <v>108</v>
      </c>
      <c r="L82" s="83"/>
      <c r="M82" s="84">
        <v>237806</v>
      </c>
      <c r="N82" s="83">
        <v>10679</v>
      </c>
      <c r="O82" s="83"/>
      <c r="P82" s="83">
        <v>10258</v>
      </c>
      <c r="Q82" s="83">
        <v>9994</v>
      </c>
      <c r="R82" s="83">
        <v>421</v>
      </c>
      <c r="S82" s="83">
        <v>225454</v>
      </c>
      <c r="T82" s="83"/>
      <c r="U82" s="83">
        <v>0</v>
      </c>
      <c r="V82" s="83"/>
      <c r="W82" s="83">
        <v>0</v>
      </c>
      <c r="X82" s="83"/>
      <c r="Y82" s="83">
        <v>45</v>
      </c>
      <c r="Z82" s="83"/>
      <c r="AA82" s="83">
        <v>236178</v>
      </c>
      <c r="AD82" s="2"/>
      <c r="AE82" s="2"/>
      <c r="AF82" s="2"/>
      <c r="AG82" s="2"/>
      <c r="AH82" s="2"/>
      <c r="AI82" s="2"/>
      <c r="AT82" s="62"/>
    </row>
    <row r="83" spans="1:46">
      <c r="A83" s="55" t="s">
        <v>100</v>
      </c>
      <c r="B83" s="83">
        <v>384604</v>
      </c>
      <c r="C83" s="82"/>
      <c r="D83" s="83">
        <v>173317</v>
      </c>
      <c r="E83" s="83">
        <v>97830</v>
      </c>
      <c r="F83" s="82"/>
      <c r="G83" s="82">
        <v>97830</v>
      </c>
      <c r="H83" s="82">
        <v>80837</v>
      </c>
      <c r="I83" s="83">
        <v>3658</v>
      </c>
      <c r="J83" s="83"/>
      <c r="K83" s="83">
        <v>523</v>
      </c>
      <c r="L83" s="83"/>
      <c r="M83" s="84">
        <v>486615</v>
      </c>
      <c r="N83" s="83">
        <v>15976</v>
      </c>
      <c r="O83" s="83"/>
      <c r="P83" s="83">
        <v>14462</v>
      </c>
      <c r="Q83" s="83">
        <v>8233</v>
      </c>
      <c r="R83" s="83">
        <v>1514</v>
      </c>
      <c r="S83" s="83">
        <v>468297</v>
      </c>
      <c r="T83" s="83"/>
      <c r="U83" s="83">
        <v>850</v>
      </c>
      <c r="V83" s="83"/>
      <c r="W83" s="83">
        <v>0</v>
      </c>
      <c r="X83" s="83"/>
      <c r="Y83" s="83">
        <v>416</v>
      </c>
      <c r="Z83" s="83"/>
      <c r="AA83" s="83">
        <v>485539</v>
      </c>
      <c r="AD83" s="2"/>
      <c r="AE83" s="2"/>
      <c r="AF83" s="2"/>
      <c r="AG83" s="2"/>
      <c r="AH83" s="2"/>
      <c r="AI83" s="2"/>
      <c r="AT83" s="62"/>
    </row>
    <row r="84" spans="1:46">
      <c r="A84" s="29" t="s">
        <v>101</v>
      </c>
      <c r="B84" s="83">
        <v>5473</v>
      </c>
      <c r="C84" s="82"/>
      <c r="D84" s="83">
        <v>3285</v>
      </c>
      <c r="E84" s="83">
        <v>2071</v>
      </c>
      <c r="F84" s="82"/>
      <c r="G84" s="82">
        <v>2071</v>
      </c>
      <c r="H84" s="82">
        <v>1990</v>
      </c>
      <c r="I84" s="83">
        <v>85</v>
      </c>
      <c r="J84" s="83"/>
      <c r="K84" s="83">
        <v>0</v>
      </c>
      <c r="L84" s="83"/>
      <c r="M84" s="84">
        <v>7629</v>
      </c>
      <c r="N84" s="83">
        <v>32</v>
      </c>
      <c r="O84" s="83"/>
      <c r="P84" s="83">
        <v>32</v>
      </c>
      <c r="Q84" s="83">
        <v>0</v>
      </c>
      <c r="R84" s="83">
        <v>0</v>
      </c>
      <c r="S84" s="83">
        <v>7462</v>
      </c>
      <c r="T84" s="83"/>
      <c r="U84" s="83">
        <v>0</v>
      </c>
      <c r="V84" s="83"/>
      <c r="W84" s="83">
        <v>0</v>
      </c>
      <c r="X84" s="83"/>
      <c r="Y84" s="83">
        <v>2</v>
      </c>
      <c r="Z84" s="83"/>
      <c r="AA84" s="83">
        <v>7496</v>
      </c>
      <c r="AD84" s="2"/>
      <c r="AE84" s="2"/>
      <c r="AF84" s="2"/>
      <c r="AG84" s="2"/>
      <c r="AH84" s="2"/>
      <c r="AI84" s="2"/>
      <c r="AT84" s="62"/>
    </row>
    <row r="85" spans="1:46">
      <c r="A85" s="55" t="s">
        <v>102</v>
      </c>
      <c r="B85" s="83">
        <v>4315</v>
      </c>
      <c r="C85" s="82"/>
      <c r="D85" s="83">
        <v>2457</v>
      </c>
      <c r="E85" s="83">
        <v>3126</v>
      </c>
      <c r="F85" s="82"/>
      <c r="G85" s="82">
        <v>3126</v>
      </c>
      <c r="H85" s="82">
        <v>2905</v>
      </c>
      <c r="I85" s="83">
        <v>405</v>
      </c>
      <c r="J85" s="83"/>
      <c r="K85" s="83">
        <v>3</v>
      </c>
      <c r="L85" s="83"/>
      <c r="M85" s="84">
        <v>7849</v>
      </c>
      <c r="N85" s="83">
        <v>74</v>
      </c>
      <c r="O85" s="83"/>
      <c r="P85" s="83">
        <v>74</v>
      </c>
      <c r="Q85" s="83">
        <v>0</v>
      </c>
      <c r="R85" s="83">
        <v>0</v>
      </c>
      <c r="S85" s="83">
        <v>6918</v>
      </c>
      <c r="T85" s="83"/>
      <c r="U85" s="83">
        <v>0</v>
      </c>
      <c r="V85" s="83"/>
      <c r="W85" s="83">
        <v>0</v>
      </c>
      <c r="X85" s="83"/>
      <c r="Y85" s="83">
        <v>0</v>
      </c>
      <c r="Z85" s="83"/>
      <c r="AA85" s="83">
        <v>6992</v>
      </c>
      <c r="AD85" s="2"/>
      <c r="AE85" s="2"/>
      <c r="AF85" s="2"/>
      <c r="AG85" s="2"/>
      <c r="AH85" s="2"/>
      <c r="AI85" s="2"/>
      <c r="AT85" s="62"/>
    </row>
    <row r="86" spans="1:46">
      <c r="A86" s="55" t="s">
        <v>103</v>
      </c>
      <c r="B86" s="83">
        <v>5283</v>
      </c>
      <c r="C86" s="82"/>
      <c r="D86" s="83">
        <v>2504</v>
      </c>
      <c r="E86" s="83">
        <v>4748</v>
      </c>
      <c r="F86" s="82"/>
      <c r="G86" s="82">
        <v>4748</v>
      </c>
      <c r="H86" s="82">
        <v>4748</v>
      </c>
      <c r="I86" s="83">
        <v>98</v>
      </c>
      <c r="J86" s="83"/>
      <c r="K86" s="83">
        <v>146</v>
      </c>
      <c r="L86" s="83"/>
      <c r="M86" s="84">
        <v>10275</v>
      </c>
      <c r="N86" s="83">
        <v>990</v>
      </c>
      <c r="O86" s="83"/>
      <c r="P86" s="83">
        <v>990</v>
      </c>
      <c r="Q86" s="83">
        <v>0</v>
      </c>
      <c r="R86" s="83">
        <v>0</v>
      </c>
      <c r="S86" s="83">
        <v>8930</v>
      </c>
      <c r="T86" s="83"/>
      <c r="U86" s="83">
        <v>0</v>
      </c>
      <c r="V86" s="83"/>
      <c r="W86" s="83">
        <v>0</v>
      </c>
      <c r="X86" s="83"/>
      <c r="Y86" s="83">
        <v>82</v>
      </c>
      <c r="Z86" s="83"/>
      <c r="AA86" s="83">
        <v>10002</v>
      </c>
      <c r="AD86" s="2"/>
      <c r="AE86" s="2"/>
      <c r="AF86" s="2"/>
      <c r="AG86" s="2"/>
      <c r="AH86" s="2"/>
      <c r="AI86" s="2"/>
      <c r="AT86" s="62"/>
    </row>
    <row r="87" spans="1:46">
      <c r="A87" s="55" t="s">
        <v>104</v>
      </c>
      <c r="B87" s="83">
        <v>4014</v>
      </c>
      <c r="C87" s="82"/>
      <c r="D87" s="83">
        <v>3332</v>
      </c>
      <c r="E87" s="83">
        <v>1786</v>
      </c>
      <c r="F87" s="82"/>
      <c r="G87" s="82">
        <v>1786</v>
      </c>
      <c r="H87" s="82">
        <v>1686</v>
      </c>
      <c r="I87" s="83">
        <v>965</v>
      </c>
      <c r="J87" s="83"/>
      <c r="K87" s="83">
        <v>0</v>
      </c>
      <c r="L87" s="83"/>
      <c r="M87" s="84">
        <v>6765</v>
      </c>
      <c r="N87" s="83">
        <v>47</v>
      </c>
      <c r="O87" s="83"/>
      <c r="P87" s="83">
        <v>47</v>
      </c>
      <c r="Q87" s="83">
        <v>0</v>
      </c>
      <c r="R87" s="83">
        <v>0</v>
      </c>
      <c r="S87" s="83">
        <v>5690</v>
      </c>
      <c r="T87" s="83"/>
      <c r="U87" s="83">
        <v>0</v>
      </c>
      <c r="V87" s="83"/>
      <c r="W87" s="83">
        <v>0</v>
      </c>
      <c r="X87" s="83"/>
      <c r="Y87" s="83">
        <v>10</v>
      </c>
      <c r="Z87" s="83"/>
      <c r="AA87" s="83">
        <v>5747</v>
      </c>
      <c r="AD87" s="2"/>
      <c r="AE87" s="2"/>
      <c r="AF87" s="2"/>
      <c r="AG87" s="2"/>
      <c r="AH87" s="2"/>
      <c r="AI87" s="2"/>
      <c r="AT87" s="62"/>
    </row>
    <row r="88" spans="1:46">
      <c r="A88" s="55" t="s">
        <v>105</v>
      </c>
      <c r="B88" s="83">
        <v>14358</v>
      </c>
      <c r="C88" s="82"/>
      <c r="D88" s="83">
        <v>4581</v>
      </c>
      <c r="E88" s="83">
        <v>2986</v>
      </c>
      <c r="F88" s="82"/>
      <c r="G88" s="82">
        <v>2986</v>
      </c>
      <c r="H88" s="82">
        <v>2986</v>
      </c>
      <c r="I88" s="83">
        <v>0</v>
      </c>
      <c r="J88" s="83"/>
      <c r="K88" s="83">
        <v>2</v>
      </c>
      <c r="L88" s="83"/>
      <c r="M88" s="84">
        <v>17346</v>
      </c>
      <c r="N88" s="83">
        <v>0</v>
      </c>
      <c r="O88" s="83"/>
      <c r="P88" s="83">
        <v>0</v>
      </c>
      <c r="Q88" s="83">
        <v>0</v>
      </c>
      <c r="R88" s="83">
        <v>0</v>
      </c>
      <c r="S88" s="83">
        <v>17344</v>
      </c>
      <c r="T88" s="83"/>
      <c r="U88" s="83">
        <v>0</v>
      </c>
      <c r="V88" s="83"/>
      <c r="W88" s="83">
        <v>0</v>
      </c>
      <c r="X88" s="83"/>
      <c r="Y88" s="83">
        <v>0</v>
      </c>
      <c r="Z88" s="83"/>
      <c r="AA88" s="83">
        <v>17344</v>
      </c>
      <c r="AD88" s="2"/>
      <c r="AE88" s="2"/>
      <c r="AF88" s="2"/>
      <c r="AG88" s="2"/>
      <c r="AH88" s="2"/>
      <c r="AI88" s="2"/>
      <c r="AT88" s="62"/>
    </row>
    <row r="89" spans="1:46">
      <c r="A89" s="55" t="s">
        <v>106</v>
      </c>
      <c r="B89" s="83">
        <v>5848</v>
      </c>
      <c r="C89" s="82"/>
      <c r="D89" s="83">
        <v>2274</v>
      </c>
      <c r="E89" s="83">
        <v>1186</v>
      </c>
      <c r="F89" s="82"/>
      <c r="G89" s="82">
        <v>1186</v>
      </c>
      <c r="H89" s="82">
        <v>1185</v>
      </c>
      <c r="I89" s="83">
        <v>72</v>
      </c>
      <c r="J89" s="83"/>
      <c r="K89" s="83">
        <v>8</v>
      </c>
      <c r="L89" s="83"/>
      <c r="M89" s="84">
        <v>7114</v>
      </c>
      <c r="N89" s="83">
        <v>6</v>
      </c>
      <c r="O89" s="83"/>
      <c r="P89" s="83">
        <v>6</v>
      </c>
      <c r="Q89" s="83">
        <v>0</v>
      </c>
      <c r="R89" s="83">
        <v>0</v>
      </c>
      <c r="S89" s="83">
        <v>7033</v>
      </c>
      <c r="T89" s="83"/>
      <c r="U89" s="83">
        <v>0</v>
      </c>
      <c r="V89" s="83"/>
      <c r="W89" s="83">
        <v>0</v>
      </c>
      <c r="X89" s="83"/>
      <c r="Y89" s="83">
        <v>0</v>
      </c>
      <c r="Z89" s="83"/>
      <c r="AA89" s="83">
        <v>7039</v>
      </c>
      <c r="AD89" s="2"/>
      <c r="AE89" s="2"/>
      <c r="AF89" s="2"/>
      <c r="AG89" s="2"/>
      <c r="AH89" s="2"/>
      <c r="AI89" s="2"/>
      <c r="AT89" s="62"/>
    </row>
    <row r="90" spans="1:46">
      <c r="A90" s="55" t="s">
        <v>107</v>
      </c>
      <c r="B90" s="83">
        <v>8744</v>
      </c>
      <c r="C90" s="82"/>
      <c r="D90" s="83">
        <v>5853</v>
      </c>
      <c r="E90" s="83">
        <v>5018</v>
      </c>
      <c r="F90" s="82"/>
      <c r="G90" s="82">
        <v>5018</v>
      </c>
      <c r="H90" s="82">
        <v>5018</v>
      </c>
      <c r="I90" s="83">
        <v>836</v>
      </c>
      <c r="J90" s="83"/>
      <c r="K90" s="83">
        <v>6332</v>
      </c>
      <c r="L90" s="83"/>
      <c r="M90" s="84">
        <v>20930</v>
      </c>
      <c r="N90" s="83">
        <v>53</v>
      </c>
      <c r="O90" s="83"/>
      <c r="P90" s="83">
        <v>53</v>
      </c>
      <c r="Q90" s="83">
        <v>0</v>
      </c>
      <c r="R90" s="83">
        <v>0</v>
      </c>
      <c r="S90" s="83">
        <v>13634</v>
      </c>
      <c r="T90" s="83"/>
      <c r="U90" s="83">
        <v>0</v>
      </c>
      <c r="V90" s="83"/>
      <c r="W90" s="83">
        <v>0</v>
      </c>
      <c r="X90" s="83"/>
      <c r="Y90" s="83">
        <v>481</v>
      </c>
      <c r="Z90" s="83"/>
      <c r="AA90" s="83">
        <v>14168</v>
      </c>
      <c r="AD90" s="2"/>
      <c r="AE90" s="2"/>
      <c r="AF90" s="2"/>
      <c r="AG90" s="2"/>
      <c r="AH90" s="2"/>
      <c r="AI90" s="2"/>
      <c r="AT90" s="62"/>
    </row>
    <row r="91" spans="1:46">
      <c r="A91" s="55" t="s">
        <v>108</v>
      </c>
      <c r="B91" s="83">
        <v>8016</v>
      </c>
      <c r="C91" s="82"/>
      <c r="D91" s="83">
        <v>5307</v>
      </c>
      <c r="E91" s="83">
        <v>6259</v>
      </c>
      <c r="F91" s="82"/>
      <c r="G91" s="82">
        <v>6259</v>
      </c>
      <c r="H91" s="82">
        <v>6259</v>
      </c>
      <c r="I91" s="83">
        <v>603</v>
      </c>
      <c r="J91" s="83"/>
      <c r="K91" s="83">
        <v>3</v>
      </c>
      <c r="L91" s="83"/>
      <c r="M91" s="84">
        <v>14881</v>
      </c>
      <c r="N91" s="83">
        <v>0</v>
      </c>
      <c r="O91" s="83"/>
      <c r="P91" s="83">
        <v>0</v>
      </c>
      <c r="Q91" s="83">
        <v>0</v>
      </c>
      <c r="R91" s="83">
        <v>0</v>
      </c>
      <c r="S91" s="83">
        <v>14288</v>
      </c>
      <c r="T91" s="83"/>
      <c r="U91" s="83">
        <v>0</v>
      </c>
      <c r="V91" s="83"/>
      <c r="W91" s="83">
        <v>0</v>
      </c>
      <c r="X91" s="83"/>
      <c r="Y91" s="83">
        <v>23</v>
      </c>
      <c r="Z91" s="83"/>
      <c r="AA91" s="83">
        <v>14311</v>
      </c>
      <c r="AD91" s="2"/>
      <c r="AE91" s="2"/>
      <c r="AF91" s="2"/>
      <c r="AG91" s="2"/>
      <c r="AH91" s="2"/>
      <c r="AI91" s="2"/>
      <c r="AT91" s="62"/>
    </row>
    <row r="92" spans="1:46">
      <c r="A92" s="55" t="s">
        <v>109</v>
      </c>
      <c r="B92" s="83">
        <v>56041</v>
      </c>
      <c r="C92" s="82"/>
      <c r="D92" s="83">
        <v>35932</v>
      </c>
      <c r="E92" s="83">
        <v>35754</v>
      </c>
      <c r="F92" s="82"/>
      <c r="G92" s="82">
        <v>35754</v>
      </c>
      <c r="H92" s="82">
        <v>31764</v>
      </c>
      <c r="I92" s="83">
        <v>642</v>
      </c>
      <c r="J92" s="83"/>
      <c r="K92" s="83">
        <v>805</v>
      </c>
      <c r="L92" s="83"/>
      <c r="M92" s="84">
        <v>93242</v>
      </c>
      <c r="N92" s="83">
        <v>3663</v>
      </c>
      <c r="O92" s="83"/>
      <c r="P92" s="83">
        <v>3469</v>
      </c>
      <c r="Q92" s="83">
        <v>0</v>
      </c>
      <c r="R92" s="83">
        <v>194</v>
      </c>
      <c r="S92" s="83">
        <v>88122</v>
      </c>
      <c r="T92" s="83"/>
      <c r="U92" s="83">
        <v>0</v>
      </c>
      <c r="V92" s="83"/>
      <c r="W92" s="83">
        <v>0</v>
      </c>
      <c r="X92" s="83"/>
      <c r="Y92" s="83">
        <v>1435</v>
      </c>
      <c r="Z92" s="83"/>
      <c r="AA92" s="83">
        <v>93220</v>
      </c>
      <c r="AD92" s="2"/>
      <c r="AE92" s="2"/>
      <c r="AF92" s="2"/>
      <c r="AG92" s="2"/>
      <c r="AH92" s="2"/>
      <c r="AI92" s="2"/>
      <c r="AT92" s="62"/>
    </row>
    <row r="93" spans="1:46">
      <c r="A93" s="55" t="s">
        <v>110</v>
      </c>
      <c r="B93" s="83">
        <v>245187</v>
      </c>
      <c r="C93" s="82"/>
      <c r="D93" s="83">
        <v>133993</v>
      </c>
      <c r="E93" s="83">
        <v>92898</v>
      </c>
      <c r="F93" s="82"/>
      <c r="G93" s="82">
        <v>92898</v>
      </c>
      <c r="H93" s="82">
        <v>88807</v>
      </c>
      <c r="I93" s="83">
        <v>261</v>
      </c>
      <c r="J93" s="83"/>
      <c r="K93" s="83">
        <v>979</v>
      </c>
      <c r="L93" s="83"/>
      <c r="M93" s="84">
        <v>339325</v>
      </c>
      <c r="N93" s="83">
        <v>3755</v>
      </c>
      <c r="O93" s="83"/>
      <c r="P93" s="83">
        <v>2105</v>
      </c>
      <c r="Q93" s="83">
        <v>0</v>
      </c>
      <c r="R93" s="83">
        <v>1650</v>
      </c>
      <c r="S93" s="83">
        <v>333763</v>
      </c>
      <c r="T93" s="83"/>
      <c r="U93" s="83">
        <v>0</v>
      </c>
      <c r="V93" s="83"/>
      <c r="W93" s="83">
        <v>0</v>
      </c>
      <c r="X93" s="83"/>
      <c r="Y93" s="83">
        <v>870</v>
      </c>
      <c r="Z93" s="83"/>
      <c r="AA93" s="83">
        <v>338388</v>
      </c>
      <c r="AD93" s="2"/>
      <c r="AE93" s="2"/>
      <c r="AF93" s="2"/>
      <c r="AG93" s="2"/>
      <c r="AH93" s="2"/>
      <c r="AI93" s="2"/>
      <c r="AT93" s="62"/>
    </row>
    <row r="94" spans="1:46">
      <c r="A94" s="55" t="s">
        <v>111</v>
      </c>
      <c r="B94" s="83">
        <v>6540</v>
      </c>
      <c r="C94" s="82"/>
      <c r="D94" s="83">
        <v>4117</v>
      </c>
      <c r="E94" s="83">
        <v>5962</v>
      </c>
      <c r="F94" s="82"/>
      <c r="G94" s="82">
        <v>5962</v>
      </c>
      <c r="H94" s="82">
        <v>4961</v>
      </c>
      <c r="I94" s="83">
        <v>417</v>
      </c>
      <c r="J94" s="83"/>
      <c r="K94" s="83">
        <v>14</v>
      </c>
      <c r="L94" s="83"/>
      <c r="M94" s="84">
        <v>12933</v>
      </c>
      <c r="N94" s="83">
        <v>745</v>
      </c>
      <c r="O94" s="83"/>
      <c r="P94" s="83">
        <v>745</v>
      </c>
      <c r="Q94" s="83">
        <v>0</v>
      </c>
      <c r="R94" s="83">
        <v>0</v>
      </c>
      <c r="S94" s="83">
        <v>11501</v>
      </c>
      <c r="T94" s="83"/>
      <c r="U94" s="83">
        <v>417</v>
      </c>
      <c r="V94" s="83"/>
      <c r="W94" s="83">
        <v>0</v>
      </c>
      <c r="X94" s="83"/>
      <c r="Y94" s="83">
        <v>14</v>
      </c>
      <c r="Z94" s="83"/>
      <c r="AA94" s="83">
        <v>12677</v>
      </c>
      <c r="AD94" s="2"/>
      <c r="AE94" s="2"/>
      <c r="AF94" s="2"/>
      <c r="AG94" s="2"/>
      <c r="AH94" s="2"/>
      <c r="AI94" s="2"/>
      <c r="AT94" s="62"/>
    </row>
    <row r="95" spans="1:46">
      <c r="A95" s="55" t="s">
        <v>112</v>
      </c>
      <c r="B95" s="83">
        <v>24212</v>
      </c>
      <c r="C95" s="82"/>
      <c r="D95" s="83">
        <v>15304</v>
      </c>
      <c r="E95" s="83">
        <v>17183</v>
      </c>
      <c r="F95" s="82"/>
      <c r="G95" s="82">
        <v>17183</v>
      </c>
      <c r="H95" s="82">
        <v>12802</v>
      </c>
      <c r="I95" s="83">
        <v>2124</v>
      </c>
      <c r="J95" s="83"/>
      <c r="K95" s="83">
        <v>44</v>
      </c>
      <c r="L95" s="83"/>
      <c r="M95" s="84">
        <v>43563</v>
      </c>
      <c r="N95" s="83">
        <v>4021</v>
      </c>
      <c r="O95" s="83"/>
      <c r="P95" s="83">
        <v>3965</v>
      </c>
      <c r="Q95" s="83">
        <v>3436</v>
      </c>
      <c r="R95" s="83">
        <v>56</v>
      </c>
      <c r="S95" s="83">
        <v>37027</v>
      </c>
      <c r="T95" s="83"/>
      <c r="U95" s="83">
        <v>0</v>
      </c>
      <c r="V95" s="83"/>
      <c r="W95" s="83">
        <v>0</v>
      </c>
      <c r="X95" s="83"/>
      <c r="Y95" s="83">
        <v>13</v>
      </c>
      <c r="Z95" s="83"/>
      <c r="AA95" s="83">
        <v>41061</v>
      </c>
      <c r="AD95" s="2"/>
      <c r="AE95" s="2"/>
      <c r="AF95" s="2"/>
      <c r="AG95" s="2"/>
      <c r="AH95" s="2"/>
      <c r="AI95" s="2"/>
      <c r="AT95" s="62"/>
    </row>
    <row r="96" spans="1:46">
      <c r="A96" s="55" t="s">
        <v>113</v>
      </c>
      <c r="B96" s="83">
        <v>11792</v>
      </c>
      <c r="C96" s="82"/>
      <c r="D96" s="83">
        <v>6175</v>
      </c>
      <c r="E96" s="83">
        <v>4123</v>
      </c>
      <c r="F96" s="82"/>
      <c r="G96" s="82">
        <v>4123</v>
      </c>
      <c r="H96" s="82">
        <v>4123</v>
      </c>
      <c r="I96" s="83">
        <v>3417</v>
      </c>
      <c r="J96" s="83"/>
      <c r="K96" s="83">
        <v>2</v>
      </c>
      <c r="L96" s="83"/>
      <c r="M96" s="84">
        <v>19334</v>
      </c>
      <c r="N96" s="83">
        <v>90</v>
      </c>
      <c r="O96" s="83"/>
      <c r="P96" s="83">
        <v>82</v>
      </c>
      <c r="Q96" s="83">
        <v>0</v>
      </c>
      <c r="R96" s="83">
        <v>8</v>
      </c>
      <c r="S96" s="83">
        <v>17075</v>
      </c>
      <c r="T96" s="83"/>
      <c r="U96" s="83">
        <v>0</v>
      </c>
      <c r="V96" s="83"/>
      <c r="W96" s="83">
        <v>0</v>
      </c>
      <c r="X96" s="83"/>
      <c r="Y96" s="83">
        <v>421</v>
      </c>
      <c r="Z96" s="83"/>
      <c r="AA96" s="83">
        <v>17586</v>
      </c>
      <c r="AD96" s="2"/>
      <c r="AE96" s="2"/>
      <c r="AF96" s="2"/>
      <c r="AG96" s="2"/>
      <c r="AH96" s="2"/>
      <c r="AI96" s="2"/>
      <c r="AT96" s="62"/>
    </row>
    <row r="97" spans="1:37" s="80" customFormat="1">
      <c r="A97" s="78" t="s">
        <v>114</v>
      </c>
      <c r="B97" s="81">
        <f>SUM(B56:B96)</f>
        <v>15689576</v>
      </c>
      <c r="C97" s="81">
        <f t="shared" ref="C97:AA97" si="2">SUM(C56:C96)</f>
        <v>0</v>
      </c>
      <c r="D97" s="81">
        <f t="shared" si="2"/>
        <v>6771567</v>
      </c>
      <c r="E97" s="81">
        <f t="shared" si="2"/>
        <v>4290803</v>
      </c>
      <c r="F97" s="81">
        <f t="shared" si="2"/>
        <v>0</v>
      </c>
      <c r="G97" s="81">
        <f t="shared" si="2"/>
        <v>4282914</v>
      </c>
      <c r="H97" s="81">
        <f t="shared" si="2"/>
        <v>3441083</v>
      </c>
      <c r="I97" s="81">
        <f t="shared" si="2"/>
        <v>167896</v>
      </c>
      <c r="J97" s="81">
        <f t="shared" si="2"/>
        <v>0</v>
      </c>
      <c r="K97" s="81">
        <f t="shared" si="2"/>
        <v>45608</v>
      </c>
      <c r="L97" s="81">
        <f t="shared" si="2"/>
        <v>0</v>
      </c>
      <c r="M97" s="81">
        <f t="shared" si="2"/>
        <v>20193883</v>
      </c>
      <c r="N97" s="81">
        <f t="shared" si="2"/>
        <v>585114</v>
      </c>
      <c r="O97" s="81">
        <f t="shared" si="2"/>
        <v>0</v>
      </c>
      <c r="P97" s="81">
        <f t="shared" si="2"/>
        <v>507040</v>
      </c>
      <c r="Q97" s="81">
        <f t="shared" si="2"/>
        <v>350109</v>
      </c>
      <c r="R97" s="81">
        <f t="shared" si="2"/>
        <v>78074</v>
      </c>
      <c r="S97" s="81">
        <f t="shared" si="2"/>
        <v>19295058</v>
      </c>
      <c r="T97" s="81">
        <f t="shared" si="2"/>
        <v>0</v>
      </c>
      <c r="U97" s="81">
        <f t="shared" si="2"/>
        <v>27348</v>
      </c>
      <c r="V97" s="81">
        <f t="shared" si="2"/>
        <v>0</v>
      </c>
      <c r="W97" s="81">
        <f t="shared" si="2"/>
        <v>0</v>
      </c>
      <c r="X97" s="81">
        <f t="shared" si="2"/>
        <v>0</v>
      </c>
      <c r="Y97" s="81">
        <f t="shared" si="2"/>
        <v>29324</v>
      </c>
      <c r="Z97" s="81">
        <f t="shared" si="2"/>
        <v>0</v>
      </c>
      <c r="AA97" s="81">
        <f t="shared" si="2"/>
        <v>19936844</v>
      </c>
      <c r="AB97" s="79"/>
      <c r="AC97" s="79"/>
      <c r="AD97" s="79"/>
      <c r="AE97" s="79"/>
      <c r="AF97" s="79"/>
      <c r="AG97" s="79"/>
      <c r="AH97" s="79"/>
      <c r="AI97" s="79"/>
      <c r="AJ97" s="79"/>
      <c r="AK97" s="79"/>
    </row>
    <row r="98" spans="1:37" ht="16.5">
      <c r="A98" s="71" t="s">
        <v>134</v>
      </c>
      <c r="B98" s="72">
        <f>B50-B97</f>
        <v>0</v>
      </c>
      <c r="C98" s="72"/>
      <c r="D98" s="72">
        <f t="shared" ref="D98:Y98" si="3">D50-D97</f>
        <v>0</v>
      </c>
      <c r="E98" s="72">
        <f t="shared" si="3"/>
        <v>0</v>
      </c>
      <c r="F98" s="72"/>
      <c r="G98" s="72">
        <f>G50-G97</f>
        <v>0</v>
      </c>
      <c r="H98" s="72">
        <f t="shared" si="3"/>
        <v>0</v>
      </c>
      <c r="I98" s="72">
        <f t="shared" si="3"/>
        <v>0</v>
      </c>
      <c r="J98" s="72"/>
      <c r="K98" s="72">
        <f t="shared" si="3"/>
        <v>0</v>
      </c>
      <c r="L98" s="72"/>
      <c r="M98" s="72">
        <f t="shared" si="3"/>
        <v>0</v>
      </c>
      <c r="N98" s="72">
        <f t="shared" si="3"/>
        <v>0</v>
      </c>
      <c r="O98" s="72"/>
      <c r="P98" s="72">
        <f t="shared" si="3"/>
        <v>0</v>
      </c>
      <c r="Q98" s="72">
        <f t="shared" si="3"/>
        <v>0</v>
      </c>
      <c r="R98" s="72">
        <f t="shared" si="3"/>
        <v>0</v>
      </c>
      <c r="S98" s="72">
        <f t="shared" si="3"/>
        <v>0</v>
      </c>
      <c r="T98" s="72"/>
      <c r="U98" s="72">
        <f t="shared" si="3"/>
        <v>0</v>
      </c>
      <c r="V98" s="72"/>
      <c r="W98" s="72">
        <f t="shared" si="3"/>
        <v>0</v>
      </c>
      <c r="X98" s="72"/>
      <c r="Y98" s="72">
        <f t="shared" si="3"/>
        <v>0</v>
      </c>
      <c r="Z98" s="72"/>
      <c r="AA98" s="72">
        <f>AA50-AA97</f>
        <v>0</v>
      </c>
      <c r="AB98" s="270" t="str">
        <f>IF(SUM(B98:AA98)=0,"ＯＫ","エラー")</f>
        <v>ＯＫ</v>
      </c>
      <c r="AK98" s="62"/>
    </row>
    <row r="99" spans="1:37">
      <c r="N99" s="29"/>
      <c r="R99" s="29"/>
      <c r="Y99" s="63"/>
      <c r="Z99" s="63"/>
      <c r="AI99" s="62"/>
    </row>
    <row r="100" spans="1:37">
      <c r="N100" s="29"/>
      <c r="R100" s="29"/>
      <c r="Y100" s="63"/>
      <c r="Z100" s="63"/>
      <c r="AI100" s="62"/>
    </row>
    <row r="101" spans="1:37">
      <c r="N101" s="29"/>
      <c r="R101" s="29"/>
      <c r="Y101" s="63"/>
      <c r="Z101" s="63"/>
      <c r="AI101" s="62"/>
    </row>
    <row r="102" spans="1:37">
      <c r="N102" s="29"/>
      <c r="R102" s="29"/>
      <c r="Y102" s="63"/>
      <c r="Z102" s="63"/>
      <c r="AI102" s="62"/>
    </row>
    <row r="103" spans="1:37">
      <c r="N103" s="29"/>
      <c r="W103" s="63"/>
      <c r="X103" s="63"/>
      <c r="AH103" s="62"/>
    </row>
    <row r="104" spans="1:37">
      <c r="N104" s="29"/>
      <c r="W104" s="63"/>
      <c r="X104" s="63"/>
      <c r="AH104" s="62"/>
    </row>
    <row r="105" spans="1:37">
      <c r="N105" s="29"/>
      <c r="Q105" s="63"/>
      <c r="R105" s="29"/>
      <c r="U105" s="63"/>
      <c r="V105" s="63"/>
      <c r="AG105" s="62"/>
    </row>
    <row r="106" spans="1:37">
      <c r="N106" s="29"/>
      <c r="P106" s="63"/>
      <c r="R106" s="29"/>
      <c r="S106" s="63"/>
      <c r="T106" s="63"/>
      <c r="AF106" s="62"/>
    </row>
    <row r="107" spans="1:37">
      <c r="AD107" s="62"/>
    </row>
    <row r="108" spans="1:37">
      <c r="AC108" s="62"/>
    </row>
    <row r="109" spans="1:37">
      <c r="AC109" s="62"/>
    </row>
    <row r="110" spans="1:37">
      <c r="AC110" s="62"/>
    </row>
    <row r="111" spans="1:37">
      <c r="AC111" s="62"/>
    </row>
    <row r="112" spans="1:37">
      <c r="AC112" s="62"/>
    </row>
    <row r="113" spans="28:30">
      <c r="AC113" s="62"/>
    </row>
    <row r="114" spans="28:30">
      <c r="AC114" s="62"/>
    </row>
    <row r="115" spans="28:30">
      <c r="AC115" s="62"/>
    </row>
    <row r="116" spans="28:30">
      <c r="AD116" s="62"/>
    </row>
    <row r="117" spans="28:30">
      <c r="AD117" s="62"/>
    </row>
    <row r="118" spans="28:30">
      <c r="AD118" s="62"/>
    </row>
    <row r="119" spans="28:30">
      <c r="AD119" s="62"/>
    </row>
    <row r="120" spans="28:30">
      <c r="AD120" s="62"/>
    </row>
    <row r="121" spans="28:30">
      <c r="AC121" s="62"/>
    </row>
    <row r="122" spans="28:30">
      <c r="AC122" s="62"/>
    </row>
    <row r="123" spans="28:30">
      <c r="AC123" s="62"/>
    </row>
    <row r="124" spans="28:30">
      <c r="AC124" s="62"/>
    </row>
    <row r="125" spans="28:30">
      <c r="AC125" s="62"/>
    </row>
    <row r="126" spans="28:30">
      <c r="AC126" s="62"/>
    </row>
    <row r="127" spans="28:30">
      <c r="AC127" s="62"/>
    </row>
    <row r="128" spans="28:30">
      <c r="AB128" s="55"/>
    </row>
    <row r="129" spans="28:28">
      <c r="AB129" s="55"/>
    </row>
  </sheetData>
  <mergeCells count="22">
    <mergeCell ref="Z2:AA2"/>
    <mergeCell ref="AB3:AB6"/>
    <mergeCell ref="B4:C5"/>
    <mergeCell ref="E4:F5"/>
    <mergeCell ref="G4:G6"/>
    <mergeCell ref="Y4:Z5"/>
    <mergeCell ref="N4:O5"/>
    <mergeCell ref="I4:J5"/>
    <mergeCell ref="W4:X5"/>
    <mergeCell ref="AA4:AA5"/>
    <mergeCell ref="B3:M3"/>
    <mergeCell ref="S4:T5"/>
    <mergeCell ref="U4:V5"/>
    <mergeCell ref="D5:D6"/>
    <mergeCell ref="H5:H6"/>
    <mergeCell ref="N3:AA3"/>
    <mergeCell ref="Q5:Q6"/>
    <mergeCell ref="A4:A6"/>
    <mergeCell ref="P4:P6"/>
    <mergeCell ref="R4:R6"/>
    <mergeCell ref="M4:M5"/>
    <mergeCell ref="K4:L5"/>
  </mergeCells>
  <phoneticPr fontId="3"/>
  <printOptions verticalCentered="1"/>
  <pageMargins left="0.59055118110236227" right="0.59055118110236227" top="0.6692913385826772" bottom="0.6692913385826772" header="0" footer="0"/>
  <pageSetup paperSize="9" scale="55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O57"/>
  <sheetViews>
    <sheetView view="pageBreakPreview" zoomScale="85" zoomScaleNormal="100" zoomScaleSheetLayoutView="85" workbookViewId="0">
      <selection activeCell="B2" sqref="B2"/>
    </sheetView>
  </sheetViews>
  <sheetFormatPr defaultColWidth="9" defaultRowHeight="13"/>
  <cols>
    <col min="1" max="1" width="4.36328125" style="34" customWidth="1"/>
    <col min="2" max="2" width="3.1796875" style="34" customWidth="1"/>
    <col min="3" max="3" width="10.6328125" style="34" customWidth="1"/>
    <col min="4" max="4" width="21.7265625" style="34" customWidth="1"/>
    <col min="5" max="5" width="5.6328125" style="34" customWidth="1"/>
    <col min="6" max="8" width="18.26953125" style="224" customWidth="1"/>
    <col min="9" max="9" width="13.7265625" style="34" customWidth="1"/>
    <col min="10" max="10" width="12.1796875" style="34" customWidth="1"/>
    <col min="11" max="11" width="9" style="2"/>
    <col min="12" max="12" width="8.453125" style="76" bestFit="1" customWidth="1"/>
    <col min="13" max="14" width="9" style="2"/>
    <col min="15" max="15" width="14.26953125" style="2" customWidth="1"/>
    <col min="16" max="16384" width="9" style="2"/>
  </cols>
  <sheetData>
    <row r="1" spans="1:15" ht="23.5">
      <c r="A1" s="281"/>
      <c r="B1" s="281"/>
      <c r="C1" s="281"/>
      <c r="D1" s="281"/>
      <c r="E1" s="281"/>
      <c r="F1" s="281"/>
      <c r="G1" s="281"/>
      <c r="H1" s="281"/>
      <c r="I1" s="281"/>
      <c r="J1" s="281"/>
    </row>
    <row r="2" spans="1:15" ht="23.5">
      <c r="A2" s="2"/>
      <c r="B2" s="2"/>
      <c r="C2" s="65"/>
      <c r="D2" s="65"/>
      <c r="E2" s="65"/>
      <c r="F2" s="66"/>
      <c r="G2" s="66"/>
      <c r="H2" s="66"/>
      <c r="I2" s="2"/>
      <c r="J2" s="2"/>
    </row>
    <row r="3" spans="1:15" ht="18" customHeight="1" thickBot="1">
      <c r="A3" s="67" t="s">
        <v>148</v>
      </c>
      <c r="B3" s="2"/>
      <c r="C3" s="2"/>
      <c r="D3" s="2"/>
      <c r="E3" s="2"/>
      <c r="F3" s="225"/>
      <c r="G3" s="225"/>
      <c r="H3" s="225"/>
      <c r="I3" s="226" t="s">
        <v>0</v>
      </c>
      <c r="J3" s="227"/>
    </row>
    <row r="4" spans="1:15" ht="18.75" customHeight="1">
      <c r="A4" s="355" t="s">
        <v>1</v>
      </c>
      <c r="B4" s="356"/>
      <c r="C4" s="356"/>
      <c r="D4" s="356"/>
      <c r="E4" s="357"/>
      <c r="F4" s="298" t="s">
        <v>199</v>
      </c>
      <c r="G4" s="298" t="s">
        <v>197</v>
      </c>
      <c r="H4" s="298" t="s">
        <v>2</v>
      </c>
      <c r="I4" s="362" t="s">
        <v>183</v>
      </c>
      <c r="J4" s="228"/>
    </row>
    <row r="5" spans="1:15" s="1" customFormat="1" ht="18.75" customHeight="1">
      <c r="A5" s="358"/>
      <c r="B5" s="359"/>
      <c r="C5" s="359"/>
      <c r="D5" s="359"/>
      <c r="E5" s="360"/>
      <c r="F5" s="361"/>
      <c r="G5" s="361"/>
      <c r="H5" s="361"/>
      <c r="I5" s="363"/>
      <c r="J5" s="69"/>
      <c r="L5" s="77" t="s">
        <v>70</v>
      </c>
      <c r="M5" s="1" t="s">
        <v>71</v>
      </c>
      <c r="N5" s="1" t="s">
        <v>72</v>
      </c>
      <c r="O5" s="1" t="s">
        <v>149</v>
      </c>
    </row>
    <row r="6" spans="1:15" ht="18.75" customHeight="1">
      <c r="A6" s="366" t="s">
        <v>3</v>
      </c>
      <c r="B6" s="369" t="s">
        <v>10</v>
      </c>
      <c r="C6" s="370"/>
      <c r="D6" s="370"/>
      <c r="E6" s="229"/>
      <c r="F6" s="230">
        <v>34133458</v>
      </c>
      <c r="G6" s="230">
        <v>28525490</v>
      </c>
      <c r="H6" s="230">
        <v>5607968</v>
      </c>
      <c r="I6" s="231">
        <v>19.659497523092504</v>
      </c>
      <c r="J6" s="232"/>
      <c r="L6" s="76">
        <v>95</v>
      </c>
      <c r="M6" s="2">
        <v>1</v>
      </c>
      <c r="N6" s="2">
        <v>1</v>
      </c>
      <c r="O6" s="2">
        <v>34133458</v>
      </c>
    </row>
    <row r="7" spans="1:15" ht="18.75" customHeight="1">
      <c r="A7" s="367"/>
      <c r="B7" s="233"/>
      <c r="C7" s="234" t="s">
        <v>11</v>
      </c>
      <c r="D7" s="235"/>
      <c r="E7" s="236"/>
      <c r="F7" s="237">
        <v>34133458</v>
      </c>
      <c r="G7" s="237">
        <v>28525490</v>
      </c>
      <c r="H7" s="237">
        <v>5607968</v>
      </c>
      <c r="I7" s="238">
        <v>19.659497523092504</v>
      </c>
      <c r="J7" s="239"/>
      <c r="L7" s="76">
        <v>95</v>
      </c>
      <c r="M7" s="2">
        <v>1</v>
      </c>
      <c r="N7" s="2">
        <v>2</v>
      </c>
      <c r="O7" s="2">
        <v>34133458</v>
      </c>
    </row>
    <row r="8" spans="1:15" ht="18.75" customHeight="1">
      <c r="A8" s="367"/>
      <c r="B8" s="233"/>
      <c r="C8" s="234" t="s">
        <v>27</v>
      </c>
      <c r="D8" s="235"/>
      <c r="E8" s="236"/>
      <c r="F8" s="237">
        <v>19335971</v>
      </c>
      <c r="G8" s="237">
        <v>15143951</v>
      </c>
      <c r="H8" s="237">
        <v>4192020</v>
      </c>
      <c r="I8" s="238">
        <v>27.68115137192401</v>
      </c>
      <c r="J8" s="239"/>
      <c r="L8" s="76">
        <v>95</v>
      </c>
      <c r="M8" s="2">
        <v>1</v>
      </c>
      <c r="N8" s="2">
        <v>3</v>
      </c>
      <c r="O8" s="2">
        <v>19335971</v>
      </c>
    </row>
    <row r="9" spans="1:15" ht="18.75" customHeight="1">
      <c r="A9" s="367"/>
      <c r="B9" s="233"/>
      <c r="C9" s="240" t="s">
        <v>28</v>
      </c>
      <c r="D9" s="241"/>
      <c r="E9" s="242"/>
      <c r="F9" s="237">
        <v>13808588</v>
      </c>
      <c r="G9" s="237">
        <v>12066983</v>
      </c>
      <c r="H9" s="237">
        <v>1741605</v>
      </c>
      <c r="I9" s="238">
        <v>14.432812244783969</v>
      </c>
      <c r="J9" s="239"/>
      <c r="L9" s="76">
        <v>95</v>
      </c>
      <c r="M9" s="2">
        <v>1</v>
      </c>
      <c r="N9" s="2">
        <v>4</v>
      </c>
      <c r="O9" s="2">
        <v>13808588</v>
      </c>
    </row>
    <row r="10" spans="1:15" ht="18.75" customHeight="1">
      <c r="A10" s="367"/>
      <c r="B10" s="233"/>
      <c r="C10" s="234" t="s">
        <v>12</v>
      </c>
      <c r="D10" s="235"/>
      <c r="E10" s="236"/>
      <c r="F10" s="237">
        <v>0</v>
      </c>
      <c r="G10" s="237">
        <v>0</v>
      </c>
      <c r="H10" s="237">
        <v>0</v>
      </c>
      <c r="I10" s="238">
        <v>0</v>
      </c>
      <c r="J10" s="239"/>
      <c r="L10" s="76">
        <v>95</v>
      </c>
      <c r="M10" s="2">
        <v>1</v>
      </c>
      <c r="N10" s="2">
        <v>5</v>
      </c>
      <c r="O10" s="2">
        <v>0</v>
      </c>
    </row>
    <row r="11" spans="1:15" ht="18.75" customHeight="1">
      <c r="A11" s="367"/>
      <c r="B11" s="364" t="s">
        <v>4</v>
      </c>
      <c r="C11" s="365"/>
      <c r="D11" s="365"/>
      <c r="E11" s="242"/>
      <c r="F11" s="237">
        <v>52734971</v>
      </c>
      <c r="G11" s="237">
        <v>49822197</v>
      </c>
      <c r="H11" s="237">
        <v>2912774</v>
      </c>
      <c r="I11" s="238">
        <v>5.8463379284538579</v>
      </c>
      <c r="J11" s="239"/>
      <c r="L11" s="76">
        <v>95</v>
      </c>
      <c r="M11" s="2">
        <v>1</v>
      </c>
      <c r="N11" s="2">
        <v>6</v>
      </c>
      <c r="O11" s="2">
        <v>52734971</v>
      </c>
    </row>
    <row r="12" spans="1:15" ht="18.75" customHeight="1">
      <c r="A12" s="367"/>
      <c r="B12" s="243"/>
      <c r="C12" s="371" t="s">
        <v>13</v>
      </c>
      <c r="D12" s="365"/>
      <c r="E12" s="242"/>
      <c r="F12" s="237">
        <v>40687180</v>
      </c>
      <c r="G12" s="237">
        <v>37830249</v>
      </c>
      <c r="H12" s="237">
        <v>2856931</v>
      </c>
      <c r="I12" s="238">
        <v>7.5519751403169462</v>
      </c>
      <c r="J12" s="239"/>
      <c r="L12" s="76">
        <v>95</v>
      </c>
      <c r="M12" s="2">
        <v>1</v>
      </c>
      <c r="N12" s="2">
        <v>7</v>
      </c>
      <c r="O12" s="2">
        <v>40687180</v>
      </c>
    </row>
    <row r="13" spans="1:15" ht="18.75" customHeight="1">
      <c r="A13" s="367"/>
      <c r="B13" s="233"/>
      <c r="C13" s="372" t="s">
        <v>28</v>
      </c>
      <c r="D13" s="373"/>
      <c r="E13" s="236"/>
      <c r="F13" s="237">
        <v>39533828</v>
      </c>
      <c r="G13" s="237">
        <v>36656836</v>
      </c>
      <c r="H13" s="237">
        <v>2876992</v>
      </c>
      <c r="I13" s="238">
        <v>7.8484460579194559</v>
      </c>
      <c r="J13" s="239"/>
      <c r="L13" s="76">
        <v>95</v>
      </c>
      <c r="M13" s="2">
        <v>1</v>
      </c>
      <c r="N13" s="2">
        <v>8</v>
      </c>
      <c r="O13" s="2">
        <v>39533828</v>
      </c>
    </row>
    <row r="14" spans="1:15" ht="18.75" customHeight="1">
      <c r="A14" s="367"/>
      <c r="B14" s="233"/>
      <c r="C14" s="371" t="s">
        <v>14</v>
      </c>
      <c r="D14" s="365"/>
      <c r="E14" s="242"/>
      <c r="F14" s="237">
        <v>12047791</v>
      </c>
      <c r="G14" s="237">
        <v>11991948</v>
      </c>
      <c r="H14" s="237">
        <v>55843</v>
      </c>
      <c r="I14" s="238">
        <v>0.46567079843908599</v>
      </c>
      <c r="J14" s="239"/>
      <c r="L14" s="76">
        <v>95</v>
      </c>
      <c r="M14" s="2">
        <v>1</v>
      </c>
      <c r="N14" s="2">
        <v>9</v>
      </c>
      <c r="O14" s="2">
        <v>12047791</v>
      </c>
    </row>
    <row r="15" spans="1:15" ht="18.75" customHeight="1">
      <c r="A15" s="367"/>
      <c r="B15" s="233"/>
      <c r="C15" s="372" t="s">
        <v>29</v>
      </c>
      <c r="D15" s="373"/>
      <c r="E15" s="236"/>
      <c r="F15" s="237">
        <v>12001726</v>
      </c>
      <c r="G15" s="237">
        <v>11952685</v>
      </c>
      <c r="H15" s="237">
        <v>49041</v>
      </c>
      <c r="I15" s="238">
        <v>0.41029275012267113</v>
      </c>
      <c r="J15" s="239"/>
      <c r="L15" s="76">
        <v>95</v>
      </c>
      <c r="M15" s="2">
        <v>1</v>
      </c>
      <c r="N15" s="2">
        <v>10</v>
      </c>
      <c r="O15" s="2">
        <v>12001726</v>
      </c>
    </row>
    <row r="16" spans="1:15" ht="18.75" customHeight="1">
      <c r="A16" s="367"/>
      <c r="B16" s="374" t="s">
        <v>15</v>
      </c>
      <c r="C16" s="375"/>
      <c r="D16" s="375"/>
      <c r="E16" s="244"/>
      <c r="F16" s="237">
        <v>14557208</v>
      </c>
      <c r="G16" s="237">
        <v>13471362</v>
      </c>
      <c r="H16" s="237">
        <v>1085846</v>
      </c>
      <c r="I16" s="238">
        <v>8.0604025042159808</v>
      </c>
      <c r="J16" s="239"/>
      <c r="L16" s="76">
        <v>95</v>
      </c>
      <c r="M16" s="2">
        <v>1</v>
      </c>
      <c r="N16" s="2">
        <v>11</v>
      </c>
      <c r="O16" s="2">
        <v>14557208</v>
      </c>
    </row>
    <row r="17" spans="1:15" ht="18.75" customHeight="1">
      <c r="A17" s="367"/>
      <c r="B17" s="233"/>
      <c r="C17" s="371" t="s">
        <v>16</v>
      </c>
      <c r="D17" s="365"/>
      <c r="E17" s="242"/>
      <c r="F17" s="237">
        <v>13615429</v>
      </c>
      <c r="G17" s="237">
        <v>13471362</v>
      </c>
      <c r="H17" s="237">
        <v>144067</v>
      </c>
      <c r="I17" s="238">
        <v>1.0694315838294599</v>
      </c>
      <c r="J17" s="239"/>
      <c r="L17" s="76">
        <v>95</v>
      </c>
      <c r="M17" s="2">
        <v>1</v>
      </c>
      <c r="N17" s="2">
        <v>12</v>
      </c>
      <c r="O17" s="2">
        <v>13615429</v>
      </c>
    </row>
    <row r="18" spans="1:15" ht="18.75" customHeight="1">
      <c r="A18" s="367"/>
      <c r="B18" s="233"/>
      <c r="C18" s="240" t="s">
        <v>28</v>
      </c>
      <c r="D18" s="241"/>
      <c r="E18" s="242"/>
      <c r="F18" s="237">
        <v>12462076</v>
      </c>
      <c r="G18" s="237">
        <v>12290042</v>
      </c>
      <c r="H18" s="237">
        <v>172034</v>
      </c>
      <c r="I18" s="238">
        <v>1.3997836622527409</v>
      </c>
      <c r="J18" s="239"/>
      <c r="L18" s="76">
        <v>95</v>
      </c>
      <c r="M18" s="2">
        <v>1</v>
      </c>
      <c r="N18" s="2">
        <v>13</v>
      </c>
      <c r="O18" s="2">
        <v>12462076</v>
      </c>
    </row>
    <row r="19" spans="1:15" ht="18.75" customHeight="1">
      <c r="A19" s="367"/>
      <c r="B19" s="233"/>
      <c r="C19" s="240" t="s">
        <v>17</v>
      </c>
      <c r="D19" s="241"/>
      <c r="E19" s="242"/>
      <c r="F19" s="237">
        <v>941779</v>
      </c>
      <c r="G19" s="237">
        <v>0</v>
      </c>
      <c r="H19" s="237">
        <v>941779</v>
      </c>
      <c r="I19" s="238" t="s">
        <v>200</v>
      </c>
      <c r="J19" s="239"/>
      <c r="L19" s="76">
        <v>95</v>
      </c>
      <c r="M19" s="2">
        <v>1</v>
      </c>
      <c r="N19" s="2">
        <v>14</v>
      </c>
      <c r="O19" s="2">
        <v>941779</v>
      </c>
    </row>
    <row r="20" spans="1:15" ht="18.75" customHeight="1">
      <c r="A20" s="367"/>
      <c r="B20" s="233"/>
      <c r="C20" s="372" t="s">
        <v>18</v>
      </c>
      <c r="D20" s="373"/>
      <c r="E20" s="236"/>
      <c r="F20" s="237">
        <v>0</v>
      </c>
      <c r="G20" s="237">
        <v>0</v>
      </c>
      <c r="H20" s="237">
        <v>0</v>
      </c>
      <c r="I20" s="238">
        <v>0</v>
      </c>
      <c r="J20" s="239"/>
      <c r="L20" s="76">
        <v>95</v>
      </c>
      <c r="M20" s="2">
        <v>1</v>
      </c>
      <c r="N20" s="2">
        <v>15</v>
      </c>
      <c r="O20" s="2">
        <v>0</v>
      </c>
    </row>
    <row r="21" spans="1:15" ht="18.75" customHeight="1">
      <c r="A21" s="367"/>
      <c r="B21" s="364" t="s">
        <v>19</v>
      </c>
      <c r="C21" s="365"/>
      <c r="D21" s="365"/>
      <c r="E21" s="242"/>
      <c r="F21" s="237">
        <v>63526826</v>
      </c>
      <c r="G21" s="237">
        <v>63221225</v>
      </c>
      <c r="H21" s="237">
        <v>305601</v>
      </c>
      <c r="I21" s="238">
        <v>0.48338354721851717</v>
      </c>
      <c r="J21" s="239"/>
      <c r="L21" s="76">
        <v>95</v>
      </c>
      <c r="M21" s="2">
        <v>1</v>
      </c>
      <c r="N21" s="2">
        <v>16</v>
      </c>
      <c r="O21" s="2">
        <v>63526826</v>
      </c>
    </row>
    <row r="22" spans="1:15" ht="18.75" customHeight="1">
      <c r="A22" s="367"/>
      <c r="B22" s="364" t="s">
        <v>20</v>
      </c>
      <c r="C22" s="373"/>
      <c r="D22" s="373"/>
      <c r="E22" s="236"/>
      <c r="F22" s="237">
        <v>116180</v>
      </c>
      <c r="G22" s="237">
        <v>99445</v>
      </c>
      <c r="H22" s="237">
        <v>16735</v>
      </c>
      <c r="I22" s="238">
        <v>16.828397606717282</v>
      </c>
      <c r="J22" s="239"/>
      <c r="L22" s="76">
        <v>95</v>
      </c>
      <c r="M22" s="2">
        <v>1</v>
      </c>
      <c r="N22" s="2">
        <v>17</v>
      </c>
      <c r="O22" s="2">
        <v>116180</v>
      </c>
    </row>
    <row r="23" spans="1:15" ht="18.75" customHeight="1">
      <c r="A23" s="367"/>
      <c r="B23" s="364" t="s">
        <v>21</v>
      </c>
      <c r="C23" s="365"/>
      <c r="D23" s="365"/>
      <c r="E23" s="242"/>
      <c r="F23" s="237">
        <v>0</v>
      </c>
      <c r="G23" s="237">
        <v>1976430</v>
      </c>
      <c r="H23" s="237">
        <v>-1976430</v>
      </c>
      <c r="I23" s="238" t="s">
        <v>201</v>
      </c>
      <c r="J23" s="239"/>
      <c r="L23" s="76">
        <v>95</v>
      </c>
      <c r="M23" s="2">
        <v>1</v>
      </c>
      <c r="N23" s="2">
        <v>18</v>
      </c>
      <c r="O23" s="2">
        <v>0</v>
      </c>
    </row>
    <row r="24" spans="1:15" ht="18.75" customHeight="1">
      <c r="A24" s="367"/>
      <c r="B24" s="243"/>
      <c r="C24" s="371" t="s">
        <v>22</v>
      </c>
      <c r="D24" s="365"/>
      <c r="E24" s="242"/>
      <c r="F24" s="237">
        <v>0</v>
      </c>
      <c r="G24" s="237">
        <v>0</v>
      </c>
      <c r="H24" s="237">
        <v>0</v>
      </c>
      <c r="I24" s="238">
        <v>0</v>
      </c>
      <c r="J24" s="239"/>
      <c r="L24" s="76">
        <v>95</v>
      </c>
      <c r="M24" s="2">
        <v>1</v>
      </c>
      <c r="N24" s="2">
        <v>19</v>
      </c>
      <c r="O24" s="2">
        <v>0</v>
      </c>
    </row>
    <row r="25" spans="1:15" ht="18.75" customHeight="1">
      <c r="A25" s="367"/>
      <c r="B25" s="245"/>
      <c r="C25" s="372" t="s">
        <v>23</v>
      </c>
      <c r="D25" s="373"/>
      <c r="E25" s="236"/>
      <c r="F25" s="237">
        <v>0</v>
      </c>
      <c r="G25" s="237">
        <v>1976430</v>
      </c>
      <c r="H25" s="237">
        <v>-1976430</v>
      </c>
      <c r="I25" s="238" t="s">
        <v>201</v>
      </c>
      <c r="J25" s="239"/>
      <c r="L25" s="76">
        <v>95</v>
      </c>
      <c r="M25" s="2">
        <v>1</v>
      </c>
      <c r="N25" s="2">
        <v>20</v>
      </c>
      <c r="O25" s="2">
        <v>0</v>
      </c>
    </row>
    <row r="26" spans="1:15" ht="18.75" customHeight="1">
      <c r="A26" s="367"/>
      <c r="B26" s="364" t="s">
        <v>24</v>
      </c>
      <c r="C26" s="365"/>
      <c r="D26" s="365"/>
      <c r="E26" s="242"/>
      <c r="F26" s="237">
        <v>5102483</v>
      </c>
      <c r="G26" s="237">
        <v>518488</v>
      </c>
      <c r="H26" s="237">
        <v>4583995</v>
      </c>
      <c r="I26" s="238">
        <v>884.10821465491972</v>
      </c>
      <c r="J26" s="239"/>
      <c r="L26" s="76">
        <v>95</v>
      </c>
      <c r="M26" s="2">
        <v>1</v>
      </c>
      <c r="N26" s="2">
        <v>21</v>
      </c>
      <c r="O26" s="2">
        <v>5102483</v>
      </c>
    </row>
    <row r="27" spans="1:15" ht="18.75" customHeight="1">
      <c r="A27" s="367"/>
      <c r="B27" s="376" t="s">
        <v>25</v>
      </c>
      <c r="C27" s="373"/>
      <c r="D27" s="373"/>
      <c r="E27" s="236"/>
      <c r="F27" s="237">
        <v>0</v>
      </c>
      <c r="G27" s="237">
        <v>0</v>
      </c>
      <c r="H27" s="237">
        <v>0</v>
      </c>
      <c r="I27" s="238">
        <v>0</v>
      </c>
      <c r="J27" s="239"/>
      <c r="L27" s="76">
        <v>95</v>
      </c>
      <c r="M27" s="2">
        <v>1</v>
      </c>
      <c r="N27" s="2">
        <v>22</v>
      </c>
      <c r="O27" s="2">
        <v>0</v>
      </c>
    </row>
    <row r="28" spans="1:15" ht="18.75" customHeight="1">
      <c r="A28" s="367"/>
      <c r="B28" s="364" t="s">
        <v>26</v>
      </c>
      <c r="C28" s="365"/>
      <c r="D28" s="365"/>
      <c r="E28" s="242"/>
      <c r="F28" s="237">
        <v>135361</v>
      </c>
      <c r="G28" s="237">
        <v>165726</v>
      </c>
      <c r="H28" s="237">
        <v>-30365</v>
      </c>
      <c r="I28" s="238">
        <v>-18.32241169158732</v>
      </c>
      <c r="J28" s="272"/>
      <c r="L28" s="76">
        <v>95</v>
      </c>
      <c r="M28" s="2">
        <v>1</v>
      </c>
      <c r="N28" s="2">
        <v>23</v>
      </c>
      <c r="O28" s="2">
        <v>135361</v>
      </c>
    </row>
    <row r="29" spans="1:15" ht="18.75" customHeight="1">
      <c r="A29" s="368"/>
      <c r="B29" s="377" t="s">
        <v>150</v>
      </c>
      <c r="C29" s="378"/>
      <c r="D29" s="378"/>
      <c r="E29" s="246" t="s">
        <v>159</v>
      </c>
      <c r="F29" s="247">
        <v>170306487</v>
      </c>
      <c r="G29" s="247">
        <v>157800363</v>
      </c>
      <c r="H29" s="247">
        <v>12506124</v>
      </c>
      <c r="I29" s="248">
        <v>7.9252821490657794</v>
      </c>
      <c r="J29" s="273" t="str">
        <f>IF(F29-SUM(F6,F11,F16,F21:F23,F26:F28)=0,"OK","ERR")</f>
        <v>OK</v>
      </c>
      <c r="L29" s="76">
        <v>95</v>
      </c>
      <c r="M29" s="2">
        <v>1</v>
      </c>
      <c r="N29" s="2">
        <v>24</v>
      </c>
      <c r="O29" s="2">
        <v>170306487</v>
      </c>
    </row>
    <row r="30" spans="1:15" ht="18.75" customHeight="1">
      <c r="A30" s="366" t="s">
        <v>5</v>
      </c>
      <c r="B30" s="379" t="s">
        <v>6</v>
      </c>
      <c r="C30" s="380"/>
      <c r="D30" s="380"/>
      <c r="E30" s="249"/>
      <c r="F30" s="250">
        <v>1275852</v>
      </c>
      <c r="G30" s="250">
        <v>769164</v>
      </c>
      <c r="H30" s="250">
        <v>506688</v>
      </c>
      <c r="I30" s="251">
        <v>65.875157963711246</v>
      </c>
      <c r="J30" s="274"/>
      <c r="L30" s="76">
        <v>95</v>
      </c>
      <c r="M30" s="2">
        <v>1</v>
      </c>
      <c r="N30" s="2">
        <v>25</v>
      </c>
      <c r="O30" s="2">
        <v>1275852</v>
      </c>
    </row>
    <row r="31" spans="1:15" ht="18.75" customHeight="1">
      <c r="A31" s="367"/>
      <c r="B31" s="364" t="s">
        <v>7</v>
      </c>
      <c r="C31" s="365"/>
      <c r="D31" s="365"/>
      <c r="E31" s="242"/>
      <c r="F31" s="237">
        <v>155063389</v>
      </c>
      <c r="G31" s="237">
        <v>150046461</v>
      </c>
      <c r="H31" s="237">
        <v>5016928</v>
      </c>
      <c r="I31" s="238">
        <v>3.3435830252604224</v>
      </c>
      <c r="J31" s="272" t="str">
        <f>IF(F31-SUM(F32,F36,F37)=0,"OK","ERR")</f>
        <v>OK</v>
      </c>
      <c r="L31" s="76">
        <v>95</v>
      </c>
      <c r="M31" s="2">
        <v>1</v>
      </c>
      <c r="N31" s="2">
        <v>26</v>
      </c>
      <c r="O31" s="2">
        <v>155063389</v>
      </c>
    </row>
    <row r="32" spans="1:15" ht="18.75" customHeight="1">
      <c r="A32" s="367"/>
      <c r="B32" s="233"/>
      <c r="C32" s="240" t="s">
        <v>30</v>
      </c>
      <c r="D32" s="252"/>
      <c r="E32" s="253"/>
      <c r="F32" s="237">
        <v>143888998</v>
      </c>
      <c r="G32" s="237">
        <v>139584293</v>
      </c>
      <c r="H32" s="237">
        <v>4304705</v>
      </c>
      <c r="I32" s="238">
        <v>3.0839465583710055</v>
      </c>
      <c r="J32" s="272"/>
      <c r="L32" s="76">
        <v>95</v>
      </c>
      <c r="M32" s="2">
        <v>1</v>
      </c>
      <c r="N32" s="2">
        <v>27</v>
      </c>
      <c r="O32" s="2">
        <v>143888998</v>
      </c>
    </row>
    <row r="33" spans="1:15" ht="18.75" customHeight="1">
      <c r="A33" s="367"/>
      <c r="B33" s="233"/>
      <c r="C33" s="240" t="s">
        <v>44</v>
      </c>
      <c r="D33" s="252"/>
      <c r="E33" s="253"/>
      <c r="F33" s="237">
        <v>141187490</v>
      </c>
      <c r="G33" s="237">
        <v>137373720</v>
      </c>
      <c r="H33" s="237">
        <v>3813770</v>
      </c>
      <c r="I33" s="238">
        <v>2.7762005716959548</v>
      </c>
      <c r="J33" s="272"/>
      <c r="L33" s="76">
        <v>95</v>
      </c>
      <c r="M33" s="2">
        <v>1</v>
      </c>
      <c r="N33" s="2">
        <v>28</v>
      </c>
      <c r="O33" s="2">
        <v>141187490</v>
      </c>
    </row>
    <row r="34" spans="1:15" ht="18.75" customHeight="1">
      <c r="A34" s="367"/>
      <c r="B34" s="233"/>
      <c r="C34" s="240" t="s">
        <v>31</v>
      </c>
      <c r="D34" s="252"/>
      <c r="E34" s="253"/>
      <c r="F34" s="237">
        <v>309774</v>
      </c>
      <c r="G34" s="237">
        <v>298853</v>
      </c>
      <c r="H34" s="237">
        <v>10921</v>
      </c>
      <c r="I34" s="238">
        <v>3.6543049592943686</v>
      </c>
      <c r="J34" s="272"/>
      <c r="L34" s="76">
        <v>95</v>
      </c>
      <c r="M34" s="2">
        <v>1</v>
      </c>
      <c r="N34" s="2">
        <v>29</v>
      </c>
      <c r="O34" s="2">
        <v>309774</v>
      </c>
    </row>
    <row r="35" spans="1:15" ht="18.75" customHeight="1">
      <c r="A35" s="367"/>
      <c r="B35" s="233"/>
      <c r="C35" s="381" t="s">
        <v>32</v>
      </c>
      <c r="D35" s="382"/>
      <c r="E35" s="253"/>
      <c r="F35" s="237">
        <v>2391734</v>
      </c>
      <c r="G35" s="237">
        <v>1911720</v>
      </c>
      <c r="H35" s="237">
        <v>480014</v>
      </c>
      <c r="I35" s="238">
        <v>25.109011779967776</v>
      </c>
      <c r="J35" s="272"/>
      <c r="L35" s="76">
        <v>95</v>
      </c>
      <c r="M35" s="2">
        <v>1</v>
      </c>
      <c r="N35" s="2">
        <v>30</v>
      </c>
      <c r="O35" s="2">
        <v>2391734</v>
      </c>
    </row>
    <row r="36" spans="1:15" ht="18.75" customHeight="1">
      <c r="A36" s="367"/>
      <c r="B36" s="233"/>
      <c r="C36" s="240" t="s">
        <v>33</v>
      </c>
      <c r="D36" s="252"/>
      <c r="E36" s="253"/>
      <c r="F36" s="237">
        <v>10342382</v>
      </c>
      <c r="G36" s="237">
        <v>9692235</v>
      </c>
      <c r="H36" s="237">
        <v>650147</v>
      </c>
      <c r="I36" s="238">
        <v>6.7079161823872404</v>
      </c>
      <c r="J36" s="272"/>
      <c r="L36" s="76">
        <v>95</v>
      </c>
      <c r="M36" s="2">
        <v>1</v>
      </c>
      <c r="N36" s="2">
        <v>31</v>
      </c>
      <c r="O36" s="2">
        <v>10342382</v>
      </c>
    </row>
    <row r="37" spans="1:15" ht="18.75" customHeight="1">
      <c r="A37" s="367"/>
      <c r="B37" s="245"/>
      <c r="C37" s="383" t="s">
        <v>34</v>
      </c>
      <c r="D37" s="384"/>
      <c r="E37" s="254"/>
      <c r="F37" s="237">
        <v>832009</v>
      </c>
      <c r="G37" s="237">
        <v>769933</v>
      </c>
      <c r="H37" s="237">
        <v>62076</v>
      </c>
      <c r="I37" s="238">
        <v>8.0625197257423693</v>
      </c>
      <c r="J37" s="272"/>
      <c r="L37" s="76">
        <v>95</v>
      </c>
      <c r="M37" s="2">
        <v>1</v>
      </c>
      <c r="N37" s="2">
        <v>32</v>
      </c>
      <c r="O37" s="2">
        <v>832009</v>
      </c>
    </row>
    <row r="38" spans="1:15" ht="18.75" customHeight="1">
      <c r="A38" s="367"/>
      <c r="B38" s="364" t="s">
        <v>35</v>
      </c>
      <c r="C38" s="365"/>
      <c r="D38" s="365"/>
      <c r="E38" s="242"/>
      <c r="F38" s="237">
        <v>0</v>
      </c>
      <c r="G38" s="237">
        <v>0</v>
      </c>
      <c r="H38" s="237">
        <v>0</v>
      </c>
      <c r="I38" s="238">
        <v>0</v>
      </c>
      <c r="J38" s="272"/>
      <c r="L38" s="76">
        <v>95</v>
      </c>
      <c r="M38" s="2">
        <v>1</v>
      </c>
      <c r="N38" s="2">
        <v>33</v>
      </c>
      <c r="O38" s="2">
        <v>0</v>
      </c>
    </row>
    <row r="39" spans="1:15" ht="18.75" customHeight="1">
      <c r="A39" s="367"/>
      <c r="B39" s="364" t="s">
        <v>36</v>
      </c>
      <c r="C39" s="365"/>
      <c r="D39" s="365"/>
      <c r="E39" s="242"/>
      <c r="F39" s="237">
        <v>149920</v>
      </c>
      <c r="G39" s="237">
        <v>116976</v>
      </c>
      <c r="H39" s="237">
        <v>32944</v>
      </c>
      <c r="I39" s="238">
        <v>28.163041991519627</v>
      </c>
      <c r="J39" s="272"/>
      <c r="L39" s="76">
        <v>95</v>
      </c>
      <c r="M39" s="2">
        <v>1</v>
      </c>
      <c r="N39" s="2">
        <v>34</v>
      </c>
      <c r="O39" s="2">
        <v>149920</v>
      </c>
    </row>
    <row r="40" spans="1:15" ht="18.75" customHeight="1">
      <c r="A40" s="367"/>
      <c r="B40" s="385" t="s">
        <v>37</v>
      </c>
      <c r="C40" s="386"/>
      <c r="D40" s="386"/>
      <c r="E40" s="255"/>
      <c r="F40" s="237">
        <v>720371</v>
      </c>
      <c r="G40" s="237">
        <v>682911</v>
      </c>
      <c r="H40" s="237">
        <v>37460</v>
      </c>
      <c r="I40" s="238">
        <v>5.4853414280923873</v>
      </c>
      <c r="J40" s="272"/>
      <c r="L40" s="76">
        <v>95</v>
      </c>
      <c r="M40" s="2">
        <v>1</v>
      </c>
      <c r="N40" s="2">
        <v>35</v>
      </c>
      <c r="O40" s="2">
        <v>720371</v>
      </c>
    </row>
    <row r="41" spans="1:15" ht="18.75" customHeight="1">
      <c r="A41" s="367"/>
      <c r="B41" s="243"/>
      <c r="C41" s="371" t="s">
        <v>38</v>
      </c>
      <c r="D41" s="365"/>
      <c r="E41" s="242"/>
      <c r="F41" s="237">
        <v>343982</v>
      </c>
      <c r="G41" s="237">
        <v>334289</v>
      </c>
      <c r="H41" s="237">
        <v>9693</v>
      </c>
      <c r="I41" s="238">
        <v>2.8995868844024182</v>
      </c>
      <c r="J41" s="272"/>
      <c r="L41" s="76">
        <v>95</v>
      </c>
      <c r="M41" s="2">
        <v>1</v>
      </c>
      <c r="N41" s="2">
        <v>36</v>
      </c>
      <c r="O41" s="2">
        <v>343982</v>
      </c>
    </row>
    <row r="42" spans="1:15" ht="18.75" customHeight="1">
      <c r="A42" s="367"/>
      <c r="B42" s="364" t="s">
        <v>39</v>
      </c>
      <c r="C42" s="365"/>
      <c r="D42" s="365"/>
      <c r="E42" s="242"/>
      <c r="F42" s="237">
        <v>1000000</v>
      </c>
      <c r="G42" s="237">
        <v>10071</v>
      </c>
      <c r="H42" s="237">
        <v>989929</v>
      </c>
      <c r="I42" s="238">
        <v>9829.5005461225301</v>
      </c>
      <c r="J42" s="272"/>
      <c r="L42" s="76">
        <v>95</v>
      </c>
      <c r="M42" s="2">
        <v>1</v>
      </c>
      <c r="N42" s="2">
        <v>37</v>
      </c>
      <c r="O42" s="2">
        <v>1000000</v>
      </c>
    </row>
    <row r="43" spans="1:15" ht="18.75" customHeight="1">
      <c r="A43" s="367"/>
      <c r="B43" s="364" t="s">
        <v>40</v>
      </c>
      <c r="C43" s="365"/>
      <c r="D43" s="365"/>
      <c r="E43" s="242"/>
      <c r="F43" s="237">
        <v>0</v>
      </c>
      <c r="G43" s="237">
        <v>0</v>
      </c>
      <c r="H43" s="237">
        <v>0</v>
      </c>
      <c r="I43" s="238">
        <v>0</v>
      </c>
      <c r="J43" s="272"/>
      <c r="L43" s="76">
        <v>95</v>
      </c>
      <c r="M43" s="2">
        <v>1</v>
      </c>
      <c r="N43" s="2">
        <v>38</v>
      </c>
      <c r="O43" s="2">
        <v>0</v>
      </c>
    </row>
    <row r="44" spans="1:15" ht="18.75" customHeight="1">
      <c r="A44" s="367"/>
      <c r="B44" s="376" t="s">
        <v>41</v>
      </c>
      <c r="C44" s="373"/>
      <c r="D44" s="373"/>
      <c r="E44" s="236"/>
      <c r="F44" s="237">
        <v>0</v>
      </c>
      <c r="G44" s="237">
        <v>0</v>
      </c>
      <c r="H44" s="237">
        <v>0</v>
      </c>
      <c r="I44" s="238">
        <v>0</v>
      </c>
      <c r="J44" s="272"/>
      <c r="L44" s="76">
        <v>95</v>
      </c>
      <c r="M44" s="2">
        <v>1</v>
      </c>
      <c r="N44" s="2">
        <v>39</v>
      </c>
      <c r="O44" s="2">
        <v>0</v>
      </c>
    </row>
    <row r="45" spans="1:15" ht="18.75" customHeight="1">
      <c r="A45" s="367"/>
      <c r="B45" s="376" t="s">
        <v>42</v>
      </c>
      <c r="C45" s="373"/>
      <c r="D45" s="373"/>
      <c r="E45" s="236"/>
      <c r="F45" s="237">
        <v>0</v>
      </c>
      <c r="G45" s="237">
        <v>0</v>
      </c>
      <c r="H45" s="237">
        <v>0</v>
      </c>
      <c r="I45" s="238">
        <v>0</v>
      </c>
      <c r="J45" s="272"/>
      <c r="L45" s="76">
        <v>95</v>
      </c>
      <c r="M45" s="2">
        <v>1</v>
      </c>
      <c r="N45" s="2">
        <v>40</v>
      </c>
      <c r="O45" s="2">
        <v>0</v>
      </c>
    </row>
    <row r="46" spans="1:15" ht="18.75" customHeight="1">
      <c r="A46" s="367"/>
      <c r="B46" s="376" t="s">
        <v>43</v>
      </c>
      <c r="C46" s="373"/>
      <c r="D46" s="373"/>
      <c r="E46" s="236"/>
      <c r="F46" s="237">
        <v>3716093</v>
      </c>
      <c r="G46" s="256">
        <v>1072298</v>
      </c>
      <c r="H46" s="237">
        <v>2643795</v>
      </c>
      <c r="I46" s="238">
        <v>246.55412954234737</v>
      </c>
      <c r="J46" s="272"/>
      <c r="L46" s="76">
        <v>95</v>
      </c>
      <c r="M46" s="2">
        <v>1</v>
      </c>
      <c r="N46" s="2">
        <v>41</v>
      </c>
      <c r="O46" s="2">
        <v>3716093</v>
      </c>
    </row>
    <row r="47" spans="1:15" ht="18.75" customHeight="1">
      <c r="A47" s="368"/>
      <c r="B47" s="377" t="s">
        <v>150</v>
      </c>
      <c r="C47" s="378"/>
      <c r="D47" s="378"/>
      <c r="E47" s="257" t="s">
        <v>160</v>
      </c>
      <c r="F47" s="247">
        <v>161925625</v>
      </c>
      <c r="G47" s="247">
        <v>152697881</v>
      </c>
      <c r="H47" s="247">
        <v>9227744</v>
      </c>
      <c r="I47" s="248">
        <v>6.0431382148649462</v>
      </c>
      <c r="J47" s="273" t="str">
        <f>IF(F47-SUM(F30:F31,F38:F40,F42:F46)=0,"OK","ERR")</f>
        <v>OK</v>
      </c>
      <c r="L47" s="76">
        <v>95</v>
      </c>
      <c r="M47" s="2">
        <v>1</v>
      </c>
      <c r="N47" s="2">
        <v>42</v>
      </c>
      <c r="O47" s="2">
        <v>161925625</v>
      </c>
    </row>
    <row r="48" spans="1:15" ht="18.75" customHeight="1">
      <c r="A48" s="366" t="s">
        <v>8</v>
      </c>
      <c r="B48" s="388" t="s">
        <v>155</v>
      </c>
      <c r="C48" s="389"/>
      <c r="D48" s="389"/>
      <c r="E48" s="258" t="s">
        <v>184</v>
      </c>
      <c r="F48" s="230">
        <v>8380862</v>
      </c>
      <c r="G48" s="230">
        <v>5102482</v>
      </c>
      <c r="H48" s="230">
        <v>3278380</v>
      </c>
      <c r="I48" s="259">
        <v>64.250692114151505</v>
      </c>
      <c r="J48" s="275"/>
      <c r="L48" s="76">
        <v>95</v>
      </c>
      <c r="M48" s="2">
        <v>1</v>
      </c>
      <c r="N48" s="2">
        <v>43</v>
      </c>
      <c r="O48" s="2">
        <v>8380862</v>
      </c>
    </row>
    <row r="49" spans="1:15" ht="18.75" customHeight="1">
      <c r="A49" s="367"/>
      <c r="B49" s="364" t="s">
        <v>156</v>
      </c>
      <c r="C49" s="373"/>
      <c r="D49" s="373"/>
      <c r="E49" s="260" t="s">
        <v>185</v>
      </c>
      <c r="F49" s="237">
        <v>0</v>
      </c>
      <c r="G49" s="237">
        <v>0</v>
      </c>
      <c r="H49" s="237">
        <v>0</v>
      </c>
      <c r="I49" s="238">
        <v>0</v>
      </c>
      <c r="J49" s="272"/>
      <c r="L49" s="76">
        <v>95</v>
      </c>
      <c r="M49" s="2">
        <v>1</v>
      </c>
      <c r="N49" s="271">
        <v>46</v>
      </c>
      <c r="O49" s="2">
        <v>0</v>
      </c>
    </row>
    <row r="50" spans="1:15" ht="18.75" customHeight="1">
      <c r="A50" s="367"/>
      <c r="B50" s="243"/>
      <c r="C50" s="383" t="s">
        <v>186</v>
      </c>
      <c r="D50" s="384"/>
      <c r="E50" s="260" t="s">
        <v>187</v>
      </c>
      <c r="F50" s="237">
        <v>0</v>
      </c>
      <c r="G50" s="237">
        <v>0</v>
      </c>
      <c r="H50" s="237">
        <v>0</v>
      </c>
      <c r="I50" s="238">
        <v>0</v>
      </c>
      <c r="J50" s="272"/>
      <c r="L50" s="76">
        <v>95</v>
      </c>
      <c r="M50" s="2">
        <v>1</v>
      </c>
      <c r="N50" s="271">
        <v>44</v>
      </c>
      <c r="O50" s="2">
        <v>0</v>
      </c>
    </row>
    <row r="51" spans="1:15" ht="18.75" customHeight="1">
      <c r="A51" s="367"/>
      <c r="B51" s="245"/>
      <c r="C51" s="234" t="s">
        <v>151</v>
      </c>
      <c r="D51" s="235"/>
      <c r="E51" s="260" t="s">
        <v>188</v>
      </c>
      <c r="F51" s="237">
        <v>0</v>
      </c>
      <c r="G51" s="237">
        <v>0</v>
      </c>
      <c r="H51" s="237">
        <v>0</v>
      </c>
      <c r="I51" s="238">
        <v>0</v>
      </c>
      <c r="J51" s="272"/>
      <c r="L51" s="76">
        <v>95</v>
      </c>
      <c r="M51" s="2">
        <v>1</v>
      </c>
      <c r="N51" s="271">
        <v>45</v>
      </c>
      <c r="O51" s="2">
        <v>0</v>
      </c>
    </row>
    <row r="52" spans="1:15" ht="18.75" customHeight="1">
      <c r="A52" s="367"/>
      <c r="B52" s="364" t="s">
        <v>157</v>
      </c>
      <c r="C52" s="373"/>
      <c r="D52" s="373"/>
      <c r="E52" s="260" t="s">
        <v>189</v>
      </c>
      <c r="F52" s="237">
        <v>0</v>
      </c>
      <c r="G52" s="237">
        <v>0</v>
      </c>
      <c r="H52" s="237">
        <v>0</v>
      </c>
      <c r="I52" s="238">
        <v>0</v>
      </c>
      <c r="J52" s="272"/>
      <c r="L52" s="76">
        <v>95</v>
      </c>
      <c r="M52" s="2">
        <v>1</v>
      </c>
      <c r="N52" s="271">
        <v>49</v>
      </c>
      <c r="O52" s="2">
        <v>0</v>
      </c>
    </row>
    <row r="53" spans="1:15" ht="18.75" customHeight="1">
      <c r="A53" s="367"/>
      <c r="B53" s="243"/>
      <c r="C53" s="383" t="s">
        <v>152</v>
      </c>
      <c r="D53" s="384"/>
      <c r="E53" s="260" t="s">
        <v>190</v>
      </c>
      <c r="F53" s="237">
        <v>0</v>
      </c>
      <c r="G53" s="237">
        <v>0</v>
      </c>
      <c r="H53" s="237">
        <v>0</v>
      </c>
      <c r="I53" s="238">
        <v>0</v>
      </c>
      <c r="J53" s="272"/>
      <c r="L53" s="76">
        <v>95</v>
      </c>
      <c r="M53" s="2">
        <v>1</v>
      </c>
      <c r="N53" s="271">
        <v>47</v>
      </c>
      <c r="O53" s="2">
        <v>0</v>
      </c>
    </row>
    <row r="54" spans="1:15" ht="18.75" customHeight="1">
      <c r="A54" s="367"/>
      <c r="B54" s="245"/>
      <c r="C54" s="390" t="s">
        <v>153</v>
      </c>
      <c r="D54" s="391"/>
      <c r="E54" s="261" t="s">
        <v>191</v>
      </c>
      <c r="F54" s="262">
        <v>0</v>
      </c>
      <c r="G54" s="262">
        <v>0</v>
      </c>
      <c r="H54" s="247">
        <v>0</v>
      </c>
      <c r="I54" s="248">
        <v>0</v>
      </c>
      <c r="J54" s="273"/>
      <c r="L54" s="76">
        <v>95</v>
      </c>
      <c r="M54" s="2">
        <v>1</v>
      </c>
      <c r="N54" s="271">
        <v>48</v>
      </c>
      <c r="O54" s="2">
        <v>0</v>
      </c>
    </row>
    <row r="55" spans="1:15" ht="18.75" customHeight="1">
      <c r="A55" s="367"/>
      <c r="B55" s="392" t="s">
        <v>9</v>
      </c>
      <c r="C55" s="393"/>
      <c r="D55" s="263" t="s">
        <v>192</v>
      </c>
      <c r="E55" s="264" t="s">
        <v>193</v>
      </c>
      <c r="F55" s="265">
        <v>8380862</v>
      </c>
      <c r="G55" s="265">
        <v>5102482</v>
      </c>
      <c r="H55" s="250">
        <v>3278380</v>
      </c>
      <c r="I55" s="251">
        <v>64.250692114151505</v>
      </c>
      <c r="J55" s="274" t="str">
        <f>IF(F55-O55=0,"OK","ERR")</f>
        <v>OK</v>
      </c>
      <c r="L55" s="76">
        <v>95</v>
      </c>
      <c r="M55" s="2">
        <v>1</v>
      </c>
      <c r="N55" s="2">
        <v>50</v>
      </c>
      <c r="O55" s="2">
        <v>8380862</v>
      </c>
    </row>
    <row r="56" spans="1:15" ht="18.75" customHeight="1" thickBot="1">
      <c r="A56" s="387"/>
      <c r="B56" s="394"/>
      <c r="C56" s="395"/>
      <c r="D56" s="266" t="s">
        <v>194</v>
      </c>
      <c r="E56" s="267" t="s">
        <v>195</v>
      </c>
      <c r="F56" s="268">
        <v>8380862</v>
      </c>
      <c r="G56" s="268">
        <v>5102482</v>
      </c>
      <c r="H56" s="268">
        <v>3278380</v>
      </c>
      <c r="I56" s="269">
        <v>64.250692114151505</v>
      </c>
      <c r="J56" s="276" t="str">
        <f>IF(F56-O56=0,"OK","ERR")</f>
        <v>OK</v>
      </c>
      <c r="L56" s="76">
        <v>95</v>
      </c>
      <c r="M56" s="2">
        <v>1</v>
      </c>
      <c r="N56" s="2">
        <v>51</v>
      </c>
      <c r="O56" s="2">
        <v>8380862</v>
      </c>
    </row>
    <row r="57" spans="1:15">
      <c r="J57" s="277"/>
    </row>
  </sheetData>
  <mergeCells count="48">
    <mergeCell ref="B46:D46"/>
    <mergeCell ref="B47:D47"/>
    <mergeCell ref="A48:A56"/>
    <mergeCell ref="B48:D48"/>
    <mergeCell ref="B49:D49"/>
    <mergeCell ref="C50:D50"/>
    <mergeCell ref="B52:D52"/>
    <mergeCell ref="C53:D53"/>
    <mergeCell ref="C54:D54"/>
    <mergeCell ref="B55:C56"/>
    <mergeCell ref="B45:D45"/>
    <mergeCell ref="B27:D27"/>
    <mergeCell ref="B28:D28"/>
    <mergeCell ref="B29:D29"/>
    <mergeCell ref="A30:A47"/>
    <mergeCell ref="B30:D30"/>
    <mergeCell ref="B31:D31"/>
    <mergeCell ref="C35:D35"/>
    <mergeCell ref="C37:D37"/>
    <mergeCell ref="B38:D38"/>
    <mergeCell ref="B39:D39"/>
    <mergeCell ref="B40:D40"/>
    <mergeCell ref="C41:D41"/>
    <mergeCell ref="B42:D42"/>
    <mergeCell ref="B43:D43"/>
    <mergeCell ref="B44:D44"/>
    <mergeCell ref="B26:D26"/>
    <mergeCell ref="A6:A29"/>
    <mergeCell ref="B6:D6"/>
    <mergeCell ref="B11:D11"/>
    <mergeCell ref="C12:D12"/>
    <mergeCell ref="C13:D13"/>
    <mergeCell ref="C14:D14"/>
    <mergeCell ref="C15:D15"/>
    <mergeCell ref="B16:D16"/>
    <mergeCell ref="C17:D17"/>
    <mergeCell ref="C20:D20"/>
    <mergeCell ref="B21:D21"/>
    <mergeCell ref="B22:D22"/>
    <mergeCell ref="B23:D23"/>
    <mergeCell ref="C24:D24"/>
    <mergeCell ref="C25:D25"/>
    <mergeCell ref="A1:J1"/>
    <mergeCell ref="A4:E5"/>
    <mergeCell ref="F4:F5"/>
    <mergeCell ref="G4:G5"/>
    <mergeCell ref="H4:H5"/>
    <mergeCell ref="I4:I5"/>
  </mergeCells>
  <phoneticPr fontId="3"/>
  <printOptions horizontalCentered="1"/>
  <pageMargins left="0.6692913385826772" right="0.6692913385826772" top="0.59055118110236227" bottom="0.59055118110236227" header="0" footer="0"/>
  <pageSetup paperSize="9" scale="7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ｐ202　市町村分（集計表） R６OK</vt:lpstr>
      <vt:lpstr>P203　市町村分  R６OK</vt:lpstr>
      <vt:lpstr>P204　広域連合分 R６OK</vt:lpstr>
      <vt:lpstr>'ｐ202　市町村分（集計表） R６OK'!Print_Area</vt:lpstr>
      <vt:lpstr>'P203　市町村分  R６OK'!Print_Area</vt:lpstr>
      <vt:lpstr>'P204　広域連合分 R６OK'!Print_Area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　貴裕</dc:creator>
  <cp:lastModifiedBy>0083276</cp:lastModifiedBy>
  <cp:lastPrinted>2023-05-10T04:14:23Z</cp:lastPrinted>
  <dcterms:created xsi:type="dcterms:W3CDTF">2009-11-22T08:56:55Z</dcterms:created>
  <dcterms:modified xsi:type="dcterms:W3CDTF">2026-05-01T00:17:36Z</dcterms:modified>
</cp:coreProperties>
</file>