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alice\04品質サービス\00品質月サービス\令和7年度品質月サービス\47沖縄県\00_調査物\15_令和６年度財政状況資料集の作成・公表について\473588_北大東村\"/>
    </mc:Choice>
  </mc:AlternateContent>
  <xr:revisionPtr revIDLastSave="0" documentId="13_ncr:1_{839FFFBB-9E38-4FD3-AEDC-9FCD61774343}"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BW36" i="10"/>
  <c r="BE36" i="10"/>
  <c r="AM36" i="10"/>
  <c r="U36" i="10"/>
  <c r="BW35" i="10"/>
  <c r="BE35" i="10"/>
  <c r="AM35" i="10"/>
  <c r="CO34" i="10"/>
  <c r="CO35" i="10" s="1"/>
  <c r="CO36" i="10" s="1"/>
  <c r="BW34" i="10"/>
  <c r="BE34" i="10"/>
  <c r="C34" i="10"/>
  <c r="C35" i="10" l="1"/>
  <c r="C36" i="10" s="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AM34" i="10" l="1"/>
</calcChain>
</file>

<file path=xl/sharedStrings.xml><?xml version="1.0" encoding="utf-8"?>
<sst xmlns="http://schemas.openxmlformats.org/spreadsheetml/2006/main" count="1158" uniqueCount="561">
  <si>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</si>
  <si>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</si>
  <si>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</si>
  <si>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</si>
  <si>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</si>
  <si>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</si>
  <si>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</si>
  <si>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</si>
  <si>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</si>
  <si>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</si>
  <si>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</si>
  <si>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</si>
  <si>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</si>
  <si>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</si>
  <si>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</si>
  <si>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</si>
  <si>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</si>
  <si>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</si>
  <si>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</si>
  <si>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</si>
  <si>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</si>
  <si>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</si>
  <si>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</si>
  <si>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</si>
  <si>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</si>
  <si>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</si>
  <si>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</si>
  <si>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</si>
  <si>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</si>
  <si>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</si>
  <si>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</si>
  <si>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</si>
  <si>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</si>
  <si>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</si>
  <si>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</si>
  <si>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</si>
  <si>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</si>
  <si>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</si>
  <si>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</si>
  <si>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</si>
  <si>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</si>
  <si>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</si>
  <si>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</si>
  <si>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</si>
  <si>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</si>
  <si>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</si>
  <si>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</si>
  <si>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</si>
  <si>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</si>
  <si>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</si>
  <si>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</si>
  <si>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</si>
  <si>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</si>
  <si>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</si>
  <si>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</si>
  <si>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</si>
  <si>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</si>
  <si>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</si>
  <si>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</si>
  <si>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</si>
  <si>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</si>
  <si>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</si>
  <si>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</si>
  <si>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</si>
  <si>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</si>
  <si>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</si>
  <si>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</si>
  <si>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</si>
  <si>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</si>
  <si>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</si>
  <si>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</si>
  <si>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</si>
  <si>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</si>
  <si>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</si>
  <si>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</si>
  <si>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</si>
  <si>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</si>
  <si>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</si>
  <si>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</si>
  <si>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</si>
  <si>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</si>
  <si>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</si>
  <si>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</si>
  <si>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</si>
  <si>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</si>
  <si>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</si>
  <si>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</si>
  <si>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</si>
  <si>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</si>
  <si>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</si>
  <si>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</si>
  <si>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</si>
  <si>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</si>
  <si>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</si>
  <si>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北大東村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</si>
  <si>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</si>
  <si>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</si>
  <si>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</si>
  <si>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</si>
  <si>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</si>
  <si>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</si>
  <si>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</si>
  <si>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</si>
  <si>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</si>
  <si>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</si>
  <si>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</si>
  <si>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</si>
  <si>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</si>
  <si>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</si>
  <si>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</si>
  <si>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</si>
  <si>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</si>
  <si>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</si>
  <si>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</si>
  <si>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</si>
  <si>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</si>
  <si>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</si>
  <si>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</si>
  <si>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</si>
  <si>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</si>
  <si>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</si>
  <si>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</si>
  <si>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</si>
  <si>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</si>
  <si>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</si>
  <si>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</si>
  <si>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</si>
  <si>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</si>
  <si>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</si>
  <si>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</si>
  <si>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</si>
  <si>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</si>
  <si>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</si>
  <si>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</si>
  <si>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</si>
  <si>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</si>
  <si>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</si>
  <si>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</si>
  <si>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</si>
  <si>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</si>
  <si>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</si>
  <si>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</si>
  <si>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</si>
  <si>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</si>
  <si>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</si>
  <si>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</si>
  <si>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</si>
  <si>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</si>
  <si>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</si>
  <si>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</si>
  <si>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</si>
  <si>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</si>
  <si>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</si>
  <si>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</si>
  <si>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</si>
  <si>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</si>
  <si>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</si>
  <si>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</si>
  <si>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</si>
  <si>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</si>
  <si>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</si>
  <si>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</si>
  <si>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</si>
  <si>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</si>
  <si>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</si>
  <si>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</si>
  <si>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</si>
  <si>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</si>
  <si>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</si>
  <si>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</si>
  <si>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</si>
  <si>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</si>
  <si>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</si>
  <si>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</si>
  <si>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</si>
  <si>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</si>
  <si>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</si>
  <si>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</si>
  <si>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</si>
  <si>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</si>
  <si>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</si>
  <si>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</si>
  <si>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</si>
  <si>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</si>
  <si>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</si>
  <si>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</si>
  <si>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</si>
  <si>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</si>
  <si>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</si>
  <si>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</si>
  <si>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</si>
  <si>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</si>
  <si>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</si>
  <si>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</si>
  <si>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</si>
  <si>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</si>
  <si>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</si>
  <si>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</si>
  <si>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</si>
  <si>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</si>
  <si>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</si>
  <si>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</si>
  <si>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</si>
  <si>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沖縄県北大東村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</si>
  <si>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</si>
  <si>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</si>
  <si>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</si>
  <si>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</si>
  <si>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</si>
  <si>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</si>
  <si>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</si>
  <si>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</si>
  <si>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</si>
  <si>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</si>
  <si>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</si>
  <si>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</si>
  <si>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</si>
  <si>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</si>
  <si>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</si>
  <si>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</si>
  <si>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</si>
  <si>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</si>
  <si>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</si>
  <si>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</si>
  <si>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</si>
  <si>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</si>
  <si>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</si>
  <si>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</si>
  <si>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</si>
  <si>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</si>
  <si>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</si>
  <si>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</si>
  <si>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</si>
  <si>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</si>
  <si>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</si>
  <si>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</si>
  <si>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</si>
  <si>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</si>
  <si>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</si>
  <si>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</si>
  <si>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</si>
  <si>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</si>
  <si>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</si>
  <si>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</si>
  <si>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</si>
  <si>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</si>
  <si>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</si>
  <si>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</si>
  <si>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</si>
  <si>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</si>
  <si>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</si>
  <si>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</si>
  <si>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</si>
  <si>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</si>
  <si>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</si>
  <si>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</si>
  <si>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</si>
  <si>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</si>
  <si>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</si>
  <si>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</si>
  <si>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</si>
  <si>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</si>
  <si>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</si>
  <si>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</si>
  <si>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</si>
  <si>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</si>
  <si>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</si>
  <si>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</si>
  <si>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</si>
  <si>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</si>
  <si>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</si>
  <si>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</si>
  <si>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</si>
  <si>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</si>
  <si>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</si>
  <si>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</si>
  <si>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</si>
  <si>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</si>
  <si>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</si>
  <si>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</si>
  <si>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</si>
  <si>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</si>
  <si>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</si>
  <si>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</si>
  <si>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</si>
  <si>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</si>
  <si>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</si>
  <si>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</si>
  <si>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</si>
  <si>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</si>
  <si>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</si>
  <si>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</si>
  <si>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</si>
  <si>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</si>
  <si>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</si>
  <si>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</si>
  <si>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</si>
  <si>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</si>
  <si>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</si>
  <si>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</si>
  <si>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</si>
  <si>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</si>
  <si>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</si>
  <si>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</si>
  <si>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</si>
  <si>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</si>
  <si>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</si>
  <si>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</si>
  <si>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</si>
  <si>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</si>
  <si>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</si>
  <si>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</si>
  <si>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</si>
  <si>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</si>
  <si>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</si>
  <si>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</si>
  <si>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</si>
  <si>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</si>
  <si>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</si>
  <si>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</si>
  <si>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</si>
  <si>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</si>
  <si>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</si>
  <si>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</si>
  <si>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</si>
  <si>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</si>
  <si>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</si>
  <si>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</si>
  <si>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</si>
  <si>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</si>
  <si>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</si>
  <si>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</si>
  <si>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</si>
  <si>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</si>
  <si>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</si>
  <si>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</si>
  <si>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</si>
  <si>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</si>
  <si>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</si>
  <si>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</si>
  <si>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</si>
  <si>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</si>
  <si>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</si>
  <si>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</si>
  <si>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</si>
  <si>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</si>
  <si>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</si>
  <si>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</si>
  <si>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</si>
  <si>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</si>
  <si>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</si>
  <si>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</si>
  <si>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</si>
  <si>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</si>
  <si>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沖縄県北大東村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</si>
  <si>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</si>
  <si>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</si>
  <si>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</si>
  <si>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</si>
  <si>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</si>
  <si>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</si>
  <si>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</si>
  <si>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</si>
  <si>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</si>
  <si>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</si>
  <si>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</si>
  <si>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</si>
  <si>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</si>
  <si>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</si>
  <si>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</si>
  <si>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</si>
  <si>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</si>
  <si>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</si>
  <si>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</si>
  <si>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</si>
  <si>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歯科特別会計</t>
    <phoneticPr fontId="5"/>
  </si>
  <si>
    <t>港湾特別会計</t>
    <phoneticPr fontId="5"/>
  </si>
  <si>
    <t>月桃特別会計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</si>
  <si>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</si>
  <si>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</si>
  <si>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</si>
  <si>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</si>
  <si>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</si>
  <si>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</si>
  <si>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</si>
  <si>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</si>
  <si>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</si>
  <si>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</si>
  <si>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</si>
  <si>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</si>
  <si>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</si>
  <si>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</si>
  <si>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</si>
  <si>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簡易水道事業会計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</si>
  <si>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</si>
  <si>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</si>
  <si>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</si>
  <si>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</si>
  <si>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</si>
  <si>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</si>
  <si>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</si>
  <si>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</si>
  <si>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</si>
  <si>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</si>
  <si>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</si>
  <si>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</si>
  <si>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</si>
  <si>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</si>
  <si>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</si>
  <si>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</si>
  <si>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</si>
  <si>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</si>
  <si>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</si>
  <si>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</si>
  <si>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</si>
  <si>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</si>
  <si>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</si>
  <si>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</si>
  <si>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</si>
  <si>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</si>
  <si>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</si>
  <si>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</si>
  <si>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</si>
  <si>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</si>
  <si>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</si>
  <si>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</si>
  <si>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</si>
  <si>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</si>
  <si>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</si>
  <si>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</si>
  <si>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</si>
  <si>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</si>
  <si>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</si>
  <si>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</si>
  <si>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</si>
  <si>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</si>
  <si>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</si>
  <si>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</si>
  <si>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</si>
  <si>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</si>
  <si>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</si>
  <si>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</si>
  <si>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</si>
  <si>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</si>
  <si>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</si>
  <si>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</si>
  <si>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</si>
  <si>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</si>
  <si>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</si>
  <si>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</si>
  <si>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</si>
  <si>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</si>
  <si>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</si>
  <si>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</si>
  <si>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</si>
  <si>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</si>
  <si>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</si>
  <si>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</si>
  <si>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</si>
  <si>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</si>
  <si>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</si>
  <si>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</si>
  <si>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</si>
  <si>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</si>
  <si>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</si>
  <si>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</si>
  <si>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</si>
  <si>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</si>
  <si>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</si>
  <si>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</si>
  <si>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</si>
  <si>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</si>
  <si>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</si>
  <si>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</si>
  <si>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</si>
  <si>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</si>
  <si>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</si>
  <si>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</si>
  <si>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</si>
  <si>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</si>
  <si>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</si>
  <si>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</si>
  <si>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</si>
  <si>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</si>
  <si>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</si>
  <si>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</si>
  <si>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</si>
  <si>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</si>
  <si>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</si>
  <si>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</si>
  <si>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</si>
  <si>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</si>
  <si>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</si>
  <si>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</si>
  <si>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</si>
  <si>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</si>
  <si>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</si>
  <si>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</si>
  <si>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</si>
  <si>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</si>
  <si>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</si>
  <si>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</si>
  <si>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</si>
  <si>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</si>
  <si>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</si>
  <si>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</si>
  <si>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</si>
  <si>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</si>
  <si>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</si>
  <si>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</si>
  <si>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</si>
  <si>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</si>
  <si>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</si>
  <si>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</si>
  <si>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</si>
  <si>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</si>
  <si>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</si>
  <si>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</si>
  <si>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</si>
  <si>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</si>
  <si>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</si>
  <si>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</si>
  <si>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</si>
  <si>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</si>
  <si>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</si>
  <si>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</si>
  <si>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</si>
  <si>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</si>
  <si>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</si>
  <si>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</si>
  <si>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13.99</t>
  </si>
  <si>
    <t>一般会計</t>
  </si>
  <si>
    <t>国民健康保険事業特別会計</t>
  </si>
  <si>
    <t>簡易水道事業会計</t>
  </si>
  <si>
    <t>港湾特別会計</t>
  </si>
  <si>
    <t>月桃特別会計</t>
  </si>
  <si>
    <t>歯科特別会計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</si>
  <si>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</si>
  <si>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</si>
  <si>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</si>
  <si>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</si>
  <si>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</si>
  <si>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</si>
  <si>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</si>
  <si>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</si>
  <si>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t>
    <phoneticPr fontId="2"/>
  </si>
  <si>
    <t>一般会計より繰入</t>
    <rPh sb="0" eb="4">
      <t>イッパンカイケイ</t>
    </rPh>
    <rPh sb="6" eb="8">
      <t>クリイレ</t>
    </rPh>
    <phoneticPr fontId="2"/>
  </si>
  <si>
    <t>水道会計より繰入</t>
    <rPh sb="0" eb="4">
      <t>スイドウカイケイ</t>
    </rPh>
    <rPh sb="6" eb="8">
      <t>クリイレ</t>
    </rPh>
    <phoneticPr fontId="2"/>
  </si>
  <si>
    <t>沖縄県市町村自治会館管理組合</t>
    <phoneticPr fontId="2"/>
  </si>
  <si>
    <t>沖縄県市町村総合事務組合</t>
    <phoneticPr fontId="2"/>
  </si>
  <si>
    <t>南部広域市町村圏事務組合</t>
    <phoneticPr fontId="2"/>
  </si>
  <si>
    <t>沖縄県介護保険広域連合</t>
    <phoneticPr fontId="2"/>
  </si>
  <si>
    <t>沖縄県後期高齢者医療広域連合</t>
    <phoneticPr fontId="2"/>
  </si>
  <si>
    <t>大東海運</t>
    <rPh sb="0" eb="4">
      <t>ダイトウカイウン</t>
    </rPh>
    <phoneticPr fontId="2"/>
  </si>
  <si>
    <t>（株）黄金山</t>
    <rPh sb="0" eb="3">
      <t>カブ</t>
    </rPh>
    <rPh sb="3" eb="6">
      <t>コガネヤマ</t>
    </rPh>
    <phoneticPr fontId="2"/>
  </si>
  <si>
    <t>北大東村社会福祉協議会</t>
    <rPh sb="0" eb="4">
      <t>キタダイトウソン</t>
    </rPh>
    <rPh sb="4" eb="6">
      <t>シャカイ</t>
    </rPh>
    <rPh sb="6" eb="8">
      <t>フクシ</t>
    </rPh>
    <rPh sb="8" eb="11">
      <t>キョウギカイ</t>
    </rPh>
    <phoneticPr fontId="2"/>
  </si>
  <si>
    <t>港湾業務事業特別会計基金</t>
    <phoneticPr fontId="5"/>
  </si>
  <si>
    <t>船舶整備基金</t>
    <phoneticPr fontId="5"/>
  </si>
  <si>
    <t>北大東ふるさと応援基金</t>
    <phoneticPr fontId="5"/>
  </si>
  <si>
    <t>村営住宅整備基金</t>
    <phoneticPr fontId="5"/>
  </si>
  <si>
    <t>国民健康保険基金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</si>
</sst>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330026</c:v>
                </c:pt>
                <c:pt idx="2">
                  <c:v>278179</c:v>
                </c:pt>
                <c:pt idx="3">
                  <c:v>283153</c:v>
                </c:pt>
                <c:pt idx="4">
                  <c:v>262169</c:v>
                </c:pt>
              </c:numCache>
            </c:numRef>
          </c:val>
          <c:smooth val="0"/>
          <c:extLst>
            <c:ext xmlns:c16="http://schemas.microsoft.com/office/drawing/2014/chart" uri="{C3380CC4-5D6E-409C-BE32-E72D297353CC}">
              <c16:uniqueId val="{00000000-23D8-4AF1-A867-633AC81691A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3533949</c:v>
                </c:pt>
                <c:pt idx="1">
                  <c:v>1984121</c:v>
                </c:pt>
                <c:pt idx="2">
                  <c:v>1322081</c:v>
                </c:pt>
                <c:pt idx="3">
                  <c:v>1331627</c:v>
                </c:pt>
                <c:pt idx="4">
                  <c:v>3440965</c:v>
                </c:pt>
              </c:numCache>
            </c:numRef>
          </c:val>
          <c:smooth val="0"/>
          <c:extLst>
            <c:ext xmlns:c16="http://schemas.microsoft.com/office/drawing/2014/chart" uri="{C3380CC4-5D6E-409C-BE32-E72D297353CC}">
              <c16:uniqueId val="{00000001-23D8-4AF1-A867-633AC81691A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3.67</c:v>
                </c:pt>
                <c:pt idx="1">
                  <c:v>9.27</c:v>
                </c:pt>
                <c:pt idx="2">
                  <c:v>11.48</c:v>
                </c:pt>
                <c:pt idx="3">
                  <c:v>14.28</c:v>
                </c:pt>
                <c:pt idx="4">
                  <c:v>8.3000000000000007</c:v>
                </c:pt>
              </c:numCache>
            </c:numRef>
          </c:val>
          <c:extLst>
            <c:ext xmlns:c16="http://schemas.microsoft.com/office/drawing/2014/chart" uri="{C3380CC4-5D6E-409C-BE32-E72D297353CC}">
              <c16:uniqueId val="{00000000-06BC-4B69-9180-C5CDC098B2A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26.99</c:v>
                </c:pt>
                <c:pt idx="1">
                  <c:v>45.6</c:v>
                </c:pt>
                <c:pt idx="2">
                  <c:v>49.34</c:v>
                </c:pt>
                <c:pt idx="3">
                  <c:v>60.88</c:v>
                </c:pt>
                <c:pt idx="4">
                  <c:v>63.72</c:v>
                </c:pt>
              </c:numCache>
            </c:numRef>
          </c:val>
          <c:extLst>
            <c:ext xmlns:c16="http://schemas.microsoft.com/office/drawing/2014/chart" uri="{C3380CC4-5D6E-409C-BE32-E72D297353CC}">
              <c16:uniqueId val="{00000001-06BC-4B69-9180-C5CDC098B2A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-13.99</c:v>
                </c:pt>
                <c:pt idx="1">
                  <c:v>27.33</c:v>
                </c:pt>
                <c:pt idx="2">
                  <c:v>10.34</c:v>
                </c:pt>
                <c:pt idx="3">
                  <c:v>12.3</c:v>
                </c:pt>
                <c:pt idx="4">
                  <c:v>2.82</c:v>
                </c:pt>
              </c:numCache>
            </c:numRef>
          </c:val>
          <c:smooth val="0"/>
          <c:extLst>
            <c:ext xmlns:c16="http://schemas.microsoft.com/office/drawing/2014/chart" uri="{C3380CC4-5D6E-409C-BE32-E72D297353CC}">
              <c16:uniqueId val="{00000002-06BC-4B69-9180-C5CDC098B2A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0.98</c:v>
                </c:pt>
                <c:pt idx="2">
                  <c:v>#N/A</c:v>
                </c:pt>
                <c:pt idx="3">
                  <c:v>1.06</c:v>
                </c:pt>
                <c:pt idx="4">
                  <c:v>#N/A</c:v>
                </c:pt>
                <c:pt idx="5">
                  <c:v>3.4</c:v>
                </c:pt>
                <c:pt idx="6">
                  <c:v>#N/A</c:v>
                </c:pt>
                <c:pt idx="7">
                  <c:v>3.64</c:v>
                </c:pt>
                <c:pt idx="8">
                  <c:v>0</c:v>
                </c:pt>
                <c:pt idx="9">
                  <c:v>0</c:v>
                </c:pt>
              </c:numCache>
            </c:numRef>
          </c:val>
          <c:extLst>
            <c:ext xmlns:c16="http://schemas.microsoft.com/office/drawing/2014/chart" uri="{C3380CC4-5D6E-409C-BE32-E72D297353CC}">
              <c16:uniqueId val="{00000000-5777-437A-8CC1-66153234A62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777-437A-8CC1-66153234A62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777-437A-8CC1-66153234A62D}"/>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777-437A-8CC1-66153234A62D}"/>
            </c:ext>
          </c:extLst>
        </c:ser>
        <c:ser>
          <c:idx val="4"/>
          <c:order val="4"/>
          <c:tx>
            <c:strRef>
              <c:f>データシート!$A$31</c:f>
              <c:strCache>
                <c:ptCount val="1"/>
                <c:pt idx="0">
                  <c:v>歯科特別会計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0.35</c:v>
                </c:pt>
                <c:pt idx="2">
                  <c:v>#N/A</c:v>
                </c:pt>
                <c:pt idx="3">
                  <c:v>0.06</c:v>
                </c:pt>
                <c:pt idx="4">
                  <c:v>#N/A</c:v>
                </c:pt>
                <c:pt idx="5">
                  <c:v>0.01</c:v>
                </c:pt>
                <c:pt idx="6">
                  <c:v>#N/A</c:v>
                </c:pt>
                <c:pt idx="7">
                  <c:v>0.12</c:v>
                </c:pt>
                <c:pt idx="8">
                  <c:v>#N/A</c:v>
                </c:pt>
                <c:pt idx="9">
                  <c:v>0.25</c:v>
                </c:pt>
              </c:numCache>
            </c:numRef>
          </c:val>
          <c:extLst>
            <c:ext xmlns:c16="http://schemas.microsoft.com/office/drawing/2014/chart" uri="{C3380CC4-5D6E-409C-BE32-E72D297353CC}">
              <c16:uniqueId val="{00000004-5777-437A-8CC1-66153234A62D}"/>
            </c:ext>
          </c:extLst>
        </c:ser>
        <c:ser>
          <c:idx val="5"/>
          <c:order val="5"/>
          <c:tx>
            <c:strRef>
              <c:f>データシート!$A$32</c:f>
              <c:strCache>
                <c:ptCount val="1"/>
                <c:pt idx="0">
                  <c:v>月桃特別会計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0.28000000000000003</c:v>
                </c:pt>
                <c:pt idx="2">
                  <c:v>#N/A</c:v>
                </c:pt>
                <c:pt idx="3">
                  <c:v>0.44</c:v>
                </c:pt>
                <c:pt idx="4">
                  <c:v>#N/A</c:v>
                </c:pt>
                <c:pt idx="5">
                  <c:v>0.65</c:v>
                </c:pt>
                <c:pt idx="6">
                  <c:v>#N/A</c:v>
                </c:pt>
                <c:pt idx="7">
                  <c:v>0.56999999999999995</c:v>
                </c:pt>
                <c:pt idx="8">
                  <c:v>#N/A</c:v>
                </c:pt>
                <c:pt idx="9">
                  <c:v>0.45</c:v>
                </c:pt>
              </c:numCache>
            </c:numRef>
          </c:val>
          <c:extLst>
            <c:ext xmlns:c16="http://schemas.microsoft.com/office/drawing/2014/chart" uri="{C3380CC4-5D6E-409C-BE32-E72D297353CC}">
              <c16:uniqueId val="{00000005-5777-437A-8CC1-66153234A62D}"/>
            </c:ext>
          </c:extLst>
        </c:ser>
        <c:ser>
          <c:idx val="6"/>
          <c:order val="6"/>
          <c:tx>
            <c:strRef>
              <c:f>データシート!$A$33</c:f>
              <c:strCache>
                <c:ptCount val="1"/>
                <c:pt idx="0">
                  <c:v>港湾特別会計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1.1000000000000001</c:v>
                </c:pt>
                <c:pt idx="2">
                  <c:v>#N/A</c:v>
                </c:pt>
                <c:pt idx="3">
                  <c:v>3.3</c:v>
                </c:pt>
                <c:pt idx="4">
                  <c:v>#N/A</c:v>
                </c:pt>
                <c:pt idx="5">
                  <c:v>0</c:v>
                </c:pt>
                <c:pt idx="6">
                  <c:v>#N/A</c:v>
                </c:pt>
                <c:pt idx="7">
                  <c:v>0.6</c:v>
                </c:pt>
                <c:pt idx="8">
                  <c:v>#N/A</c:v>
                </c:pt>
                <c:pt idx="9">
                  <c:v>0.51</c:v>
                </c:pt>
              </c:numCache>
            </c:numRef>
          </c:val>
          <c:extLst>
            <c:ext xmlns:c16="http://schemas.microsoft.com/office/drawing/2014/chart" uri="{C3380CC4-5D6E-409C-BE32-E72D297353CC}">
              <c16:uniqueId val="{00000006-5777-437A-8CC1-66153234A62D}"/>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1.17</c:v>
                </c:pt>
              </c:numCache>
            </c:numRef>
          </c:val>
          <c:extLst>
            <c:ext xmlns:c16="http://schemas.microsoft.com/office/drawing/2014/chart" uri="{C3380CC4-5D6E-409C-BE32-E72D297353CC}">
              <c16:uniqueId val="{00000007-5777-437A-8CC1-66153234A62D}"/>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1.33</c:v>
                </c:pt>
                <c:pt idx="2">
                  <c:v>#N/A</c:v>
                </c:pt>
                <c:pt idx="3">
                  <c:v>1.95</c:v>
                </c:pt>
                <c:pt idx="4">
                  <c:v>#N/A</c:v>
                </c:pt>
                <c:pt idx="5">
                  <c:v>0.94</c:v>
                </c:pt>
                <c:pt idx="6">
                  <c:v>#N/A</c:v>
                </c:pt>
                <c:pt idx="7">
                  <c:v>1.58</c:v>
                </c:pt>
                <c:pt idx="8">
                  <c:v>#N/A</c:v>
                </c:pt>
                <c:pt idx="9">
                  <c:v>1.89</c:v>
                </c:pt>
              </c:numCache>
            </c:numRef>
          </c:val>
          <c:extLst>
            <c:ext xmlns:c16="http://schemas.microsoft.com/office/drawing/2014/chart" uri="{C3380CC4-5D6E-409C-BE32-E72D297353CC}">
              <c16:uniqueId val="{00000008-5777-437A-8CC1-66153234A62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1.91</c:v>
                </c:pt>
                <c:pt idx="2">
                  <c:v>#N/A</c:v>
                </c:pt>
                <c:pt idx="3">
                  <c:v>5.44</c:v>
                </c:pt>
                <c:pt idx="4">
                  <c:v>#N/A</c:v>
                </c:pt>
                <c:pt idx="5">
                  <c:v>10.8</c:v>
                </c:pt>
                <c:pt idx="6">
                  <c:v>#N/A</c:v>
                </c:pt>
                <c:pt idx="7">
                  <c:v>12.96</c:v>
                </c:pt>
                <c:pt idx="8">
                  <c:v>#N/A</c:v>
                </c:pt>
                <c:pt idx="9">
                  <c:v>7.06</c:v>
                </c:pt>
              </c:numCache>
            </c:numRef>
          </c:val>
          <c:extLst>
            <c:ext xmlns:c16="http://schemas.microsoft.com/office/drawing/2014/chart" uri="{C3380CC4-5D6E-409C-BE32-E72D297353CC}">
              <c16:uniqueId val="{00000009-5777-437A-8CC1-66153234A62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262</c:v>
                </c:pt>
                <c:pt idx="5">
                  <c:v>267</c:v>
                </c:pt>
                <c:pt idx="8">
                  <c:v>286</c:v>
                </c:pt>
                <c:pt idx="11">
                  <c:v>267</c:v>
                </c:pt>
                <c:pt idx="14">
                  <c:v>296</c:v>
                </c:pt>
              </c:numCache>
            </c:numRef>
          </c:val>
          <c:extLst>
            <c:ext xmlns:c16="http://schemas.microsoft.com/office/drawing/2014/chart" uri="{C3380CC4-5D6E-409C-BE32-E72D297353CC}">
              <c16:uniqueId val="{00000000-0F67-4C1E-88B5-B102BC7D018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0F67-4C1E-88B5-B102BC7D018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F67-4C1E-88B5-B102BC7D018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F67-4C1E-88B5-B102BC7D018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c:v>
                </c:pt>
                <c:pt idx="3">
                  <c:v>4</c:v>
                </c:pt>
                <c:pt idx="6">
                  <c:v>4</c:v>
                </c:pt>
                <c:pt idx="9">
                  <c:v>5</c:v>
                </c:pt>
                <c:pt idx="12">
                  <c:v>7</c:v>
                </c:pt>
              </c:numCache>
            </c:numRef>
          </c:val>
          <c:extLst>
            <c:ext xmlns:c16="http://schemas.microsoft.com/office/drawing/2014/chart" uri="{C3380CC4-5D6E-409C-BE32-E72D297353CC}">
              <c16:uniqueId val="{00000004-0F67-4C1E-88B5-B102BC7D018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F67-4C1E-88B5-B102BC7D018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F67-4C1E-88B5-B102BC7D018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307</c:v>
                </c:pt>
                <c:pt idx="3">
                  <c:v>320</c:v>
                </c:pt>
                <c:pt idx="6">
                  <c:v>334</c:v>
                </c:pt>
                <c:pt idx="9">
                  <c:v>320</c:v>
                </c:pt>
                <c:pt idx="12">
                  <c:v>350</c:v>
                </c:pt>
              </c:numCache>
            </c:numRef>
          </c:val>
          <c:extLst>
            <c:ext xmlns:c16="http://schemas.microsoft.com/office/drawing/2014/chart" uri="{C3380CC4-5D6E-409C-BE32-E72D297353CC}">
              <c16:uniqueId val="{00000007-0F67-4C1E-88B5-B102BC7D018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49</c:v>
                </c:pt>
                <c:pt idx="2">
                  <c:v>#N/A</c:v>
                </c:pt>
                <c:pt idx="3">
                  <c:v>#N/A</c:v>
                </c:pt>
                <c:pt idx="4">
                  <c:v>57</c:v>
                </c:pt>
                <c:pt idx="5">
                  <c:v>#N/A</c:v>
                </c:pt>
                <c:pt idx="6">
                  <c:v>#N/A</c:v>
                </c:pt>
                <c:pt idx="7">
                  <c:v>52</c:v>
                </c:pt>
                <c:pt idx="8">
                  <c:v>#N/A</c:v>
                </c:pt>
                <c:pt idx="9">
                  <c:v>#N/A</c:v>
                </c:pt>
                <c:pt idx="10">
                  <c:v>58</c:v>
                </c:pt>
                <c:pt idx="11">
                  <c:v>#N/A</c:v>
                </c:pt>
                <c:pt idx="12">
                  <c:v>#N/A</c:v>
                </c:pt>
                <c:pt idx="13">
                  <c:v>62</c:v>
                </c:pt>
                <c:pt idx="14">
                  <c:v>#N/A</c:v>
                </c:pt>
              </c:numCache>
            </c:numRef>
          </c:val>
          <c:smooth val="0"/>
          <c:extLst>
            <c:ext xmlns:c16="http://schemas.microsoft.com/office/drawing/2014/chart" uri="{C3380CC4-5D6E-409C-BE32-E72D297353CC}">
              <c16:uniqueId val="{00000008-0F67-4C1E-88B5-B102BC7D018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2122</c:v>
                </c:pt>
                <c:pt idx="5">
                  <c:v>2277</c:v>
                </c:pt>
                <c:pt idx="8">
                  <c:v>2073</c:v>
                </c:pt>
                <c:pt idx="11">
                  <c:v>2027</c:v>
                </c:pt>
                <c:pt idx="14">
                  <c:v>2244</c:v>
                </c:pt>
              </c:numCache>
            </c:numRef>
          </c:val>
          <c:extLst>
            <c:ext xmlns:c16="http://schemas.microsoft.com/office/drawing/2014/chart" uri="{C3380CC4-5D6E-409C-BE32-E72D297353CC}">
              <c16:uniqueId val="{00000000-6B35-4DAA-BC62-6EBC4024FE5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224</c:v>
                </c:pt>
                <c:pt idx="5">
                  <c:v>419</c:v>
                </c:pt>
                <c:pt idx="8">
                  <c:v>28</c:v>
                </c:pt>
                <c:pt idx="11">
                  <c:v>452</c:v>
                </c:pt>
                <c:pt idx="14">
                  <c:v>457</c:v>
                </c:pt>
              </c:numCache>
            </c:numRef>
          </c:val>
          <c:extLst>
            <c:ext xmlns:c16="http://schemas.microsoft.com/office/drawing/2014/chart" uri="{C3380CC4-5D6E-409C-BE32-E72D297353CC}">
              <c16:uniqueId val="{00000001-6B35-4DAA-BC62-6EBC4024FE5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634</c:v>
                </c:pt>
                <c:pt idx="5">
                  <c:v>845</c:v>
                </c:pt>
                <c:pt idx="8">
                  <c:v>893</c:v>
                </c:pt>
                <c:pt idx="11">
                  <c:v>996</c:v>
                </c:pt>
                <c:pt idx="14">
                  <c:v>1086</c:v>
                </c:pt>
              </c:numCache>
            </c:numRef>
          </c:val>
          <c:extLst>
            <c:ext xmlns:c16="http://schemas.microsoft.com/office/drawing/2014/chart" uri="{C3380CC4-5D6E-409C-BE32-E72D297353CC}">
              <c16:uniqueId val="{00000002-6B35-4DAA-BC62-6EBC4024FE5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B35-4DAA-BC62-6EBC4024FE5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B35-4DAA-BC62-6EBC4024FE5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B35-4DAA-BC62-6EBC4024FE5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147</c:v>
                </c:pt>
                <c:pt idx="3">
                  <c:v>164</c:v>
                </c:pt>
                <c:pt idx="6">
                  <c:v>0</c:v>
                </c:pt>
                <c:pt idx="9">
                  <c:v>0</c:v>
                </c:pt>
                <c:pt idx="12">
                  <c:v>0</c:v>
                </c:pt>
              </c:numCache>
            </c:numRef>
          </c:val>
          <c:extLst>
            <c:ext xmlns:c16="http://schemas.microsoft.com/office/drawing/2014/chart" uri="{C3380CC4-5D6E-409C-BE32-E72D297353CC}">
              <c16:uniqueId val="{00000006-6B35-4DAA-BC62-6EBC4024FE5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B35-4DAA-BC62-6EBC4024FE5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32</c:v>
                </c:pt>
                <c:pt idx="3">
                  <c:v>76</c:v>
                </c:pt>
                <c:pt idx="6">
                  <c:v>97</c:v>
                </c:pt>
                <c:pt idx="9">
                  <c:v>86</c:v>
                </c:pt>
                <c:pt idx="12">
                  <c:v>112</c:v>
                </c:pt>
              </c:numCache>
            </c:numRef>
          </c:val>
          <c:extLst>
            <c:ext xmlns:c16="http://schemas.microsoft.com/office/drawing/2014/chart" uri="{C3380CC4-5D6E-409C-BE32-E72D297353CC}">
              <c16:uniqueId val="{00000008-6B35-4DAA-BC62-6EBC4024FE5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B35-4DAA-BC62-6EBC4024FE5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2889</c:v>
                </c:pt>
                <c:pt idx="3">
                  <c:v>3071</c:v>
                </c:pt>
                <c:pt idx="6">
                  <c:v>2799</c:v>
                </c:pt>
                <c:pt idx="9">
                  <c:v>2718</c:v>
                </c:pt>
                <c:pt idx="12">
                  <c:v>2974</c:v>
                </c:pt>
              </c:numCache>
            </c:numRef>
          </c:val>
          <c:extLst>
            <c:ext xmlns:c16="http://schemas.microsoft.com/office/drawing/2014/chart" uri="{C3380CC4-5D6E-409C-BE32-E72D297353CC}">
              <c16:uniqueId val="{0000000A-6B35-4DAA-BC62-6EBC4024FE5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89</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B35-4DAA-BC62-6EBC4024FE5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466</c:v>
                </c:pt>
                <c:pt idx="1">
                  <c:v>557</c:v>
                </c:pt>
                <c:pt idx="2">
                  <c:v>633</c:v>
                </c:pt>
              </c:numCache>
            </c:numRef>
          </c:val>
          <c:extLst>
            <c:ext xmlns:c16="http://schemas.microsoft.com/office/drawing/2014/chart" uri="{C3380CC4-5D6E-409C-BE32-E72D297353CC}">
              <c16:uniqueId val="{00000000-F386-437E-8E47-F3795C7D403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c:v>
                </c:pt>
                <c:pt idx="1">
                  <c:v>3</c:v>
                </c:pt>
                <c:pt idx="2">
                  <c:v>3</c:v>
                </c:pt>
              </c:numCache>
            </c:numRef>
          </c:val>
          <c:extLst>
            <c:ext xmlns:c16="http://schemas.microsoft.com/office/drawing/2014/chart" uri="{C3380CC4-5D6E-409C-BE32-E72D297353CC}">
              <c16:uniqueId val="{00000001-F386-437E-8E47-F3795C7D403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424</c:v>
                </c:pt>
                <c:pt idx="1">
                  <c:v>437</c:v>
                </c:pt>
                <c:pt idx="2">
                  <c:v>450</c:v>
                </c:pt>
              </c:numCache>
            </c:numRef>
          </c:val>
          <c:extLst>
            <c:ext xmlns:c16="http://schemas.microsoft.com/office/drawing/2014/chart" uri="{C3380CC4-5D6E-409C-BE32-E72D297353CC}">
              <c16:uniqueId val="{00000002-F386-437E-8E47-F3795C7D403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沖縄県北大東村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項目において、前年度と比較して増加している。また、普通建設事業費に係る償還金については、一定の比率で推移することが見込まれているが、今後は大型事業の実施に伴う増加も予想される。今後も事業収益の確保や事業内容の精査を図り、地方債の新規発行を伴う普通建設事業を抑制することで、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latin typeface="ＭＳ ゴシック" pitchFamily="49" charset="-128"/>
              <a:ea typeface="ＭＳ ゴシック" pitchFamily="49" charset="-128"/>
            </a:rPr>
            <a:t>-</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沖縄県北大東村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地方債の現在高は増加したが、充当可能基金残高の増額にともない、将来負担比率の分子は減額となった。今後も将来負担の軽減のため、計画的な基金積立て、新規地方債借入の縮減に努める。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沖縄県北大東村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財政調整基金の積立（</a:t>
          </a:r>
          <a:r>
            <a:rPr kumimoji="1" lang="en-US" altLang="ja-JP" sz="1100">
              <a:solidFill>
                <a:schemeClr val="dk1"/>
              </a:solidFill>
              <a:effectLst/>
              <a:latin typeface="+mn-lt"/>
              <a:ea typeface="+mn-ea"/>
              <a:cs typeface="+mn-cs"/>
            </a:rPr>
            <a:t>196,711</a:t>
          </a:r>
          <a:r>
            <a:rPr kumimoji="1" lang="ja-JP" altLang="ja-JP" sz="1100">
              <a:solidFill>
                <a:schemeClr val="dk1"/>
              </a:solidFill>
              <a:effectLst/>
              <a:latin typeface="+mn-lt"/>
              <a:ea typeface="+mn-ea"/>
              <a:cs typeface="+mn-cs"/>
            </a:rPr>
            <a:t>千円）、取崩（</a:t>
          </a:r>
          <a:r>
            <a:rPr kumimoji="1" lang="en-US" altLang="ja-JP" sz="1100">
              <a:solidFill>
                <a:schemeClr val="dk1"/>
              </a:solidFill>
              <a:effectLst/>
              <a:latin typeface="+mn-lt"/>
              <a:ea typeface="+mn-ea"/>
              <a:cs typeface="+mn-cs"/>
            </a:rPr>
            <a:t>120,534</a:t>
          </a:r>
          <a:r>
            <a:rPr kumimoji="1" lang="ja-JP" altLang="ja-JP" sz="1100">
              <a:solidFill>
                <a:schemeClr val="dk1"/>
              </a:solidFill>
              <a:effectLst/>
              <a:latin typeface="+mn-lt"/>
              <a:ea typeface="+mn-ea"/>
              <a:cs typeface="+mn-cs"/>
            </a:rPr>
            <a:t>千円）があった</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突発的な行政需要や予定されている大型事業などの執行に備え、積極的な積立、また取り崩しの抑制に努め、基金残高の増加を図る。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港湾業務事業特別会計基金：クレーン等の故障や地方債の繰上償還、その他財源の不足が生じた際の財源に充てる</a:t>
          </a:r>
          <a:endParaRPr lang="ja-JP" altLang="ja-JP" sz="1400">
            <a:effectLst/>
          </a:endParaRPr>
        </a:p>
        <a:p>
          <a:r>
            <a:rPr kumimoji="1" lang="ja-JP" altLang="ja-JP" sz="1100">
              <a:solidFill>
                <a:schemeClr val="dk1"/>
              </a:solidFill>
              <a:effectLst/>
              <a:latin typeface="+mn-lt"/>
              <a:ea typeface="+mn-ea"/>
              <a:cs typeface="+mn-cs"/>
            </a:rPr>
            <a:t>船舶整備基金：船舶だいとうの老朽化対策や、船舶の新規整備等に備える</a:t>
          </a:r>
          <a:endParaRPr lang="ja-JP" altLang="ja-JP" sz="1400">
            <a:effectLst/>
          </a:endParaRPr>
        </a:p>
        <a:p>
          <a:r>
            <a:rPr kumimoji="1" lang="ja-JP" altLang="ja-JP" sz="1100">
              <a:solidFill>
                <a:schemeClr val="dk1"/>
              </a:solidFill>
              <a:effectLst/>
              <a:latin typeface="+mn-lt"/>
              <a:ea typeface="+mn-ea"/>
              <a:cs typeface="+mn-cs"/>
            </a:rPr>
            <a:t>北大東ふるさと応援基金：主に「教育・文化の推進」、「保険・医療・介護・福祉の向上」、「産業振興」、「生活環境向上」にかかる事業に充てる</a:t>
          </a:r>
          <a:endParaRPr lang="ja-JP" altLang="ja-JP" sz="1400">
            <a:effectLst/>
          </a:endParaRPr>
        </a:p>
        <a:p>
          <a:r>
            <a:rPr kumimoji="1" lang="ja-JP" altLang="ja-JP" sz="1100">
              <a:solidFill>
                <a:schemeClr val="dk1"/>
              </a:solidFill>
              <a:effectLst/>
              <a:latin typeface="+mn-lt"/>
              <a:ea typeface="+mn-ea"/>
              <a:cs typeface="+mn-cs"/>
            </a:rPr>
            <a:t>村営住宅整備基金：村営住宅整備促進を図る資金に充てる</a:t>
          </a:r>
          <a:endParaRPr lang="ja-JP" altLang="ja-JP" sz="1400">
            <a:effectLst/>
          </a:endParaRPr>
        </a:p>
        <a:p>
          <a:r>
            <a:rPr kumimoji="1" lang="ja-JP" altLang="en-US" sz="1100">
              <a:solidFill>
                <a:schemeClr val="dk1"/>
              </a:solidFill>
              <a:effectLst/>
              <a:latin typeface="+mn-lt"/>
              <a:ea typeface="+mn-ea"/>
              <a:cs typeface="+mn-cs"/>
            </a:rPr>
            <a:t>国民健康保険</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国保税の激変緩和措置に充てる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港湾業務事業特別会計基金：</a:t>
          </a:r>
          <a:r>
            <a:rPr kumimoji="1" lang="ja-JP" altLang="en-US" sz="1100">
              <a:solidFill>
                <a:schemeClr val="dk1"/>
              </a:solidFill>
              <a:effectLst/>
              <a:latin typeface="+mn-lt"/>
              <a:ea typeface="+mn-ea"/>
              <a:cs typeface="+mn-cs"/>
            </a:rPr>
            <a:t>基金積立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船舶整備基金：基金積立</a:t>
          </a:r>
          <a:endParaRPr lang="ja-JP" altLang="ja-JP" sz="1400">
            <a:effectLst/>
          </a:endParaRPr>
        </a:p>
        <a:p>
          <a:r>
            <a:rPr kumimoji="1" lang="ja-JP" altLang="en-US" sz="1100">
              <a:solidFill>
                <a:schemeClr val="dk1"/>
              </a:solidFill>
              <a:effectLst/>
              <a:latin typeface="+mn-ea"/>
              <a:ea typeface="+mn-ea"/>
              <a:cs typeface="+mn-cs"/>
            </a:rPr>
            <a:t>国民健康保険基金：基金の取崩</a:t>
          </a:r>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行政サービスを適切に実行するため、計画的な基金積立および取り崩しによる事業執行に努める。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財政調整基金の積立（</a:t>
          </a:r>
          <a:r>
            <a:rPr kumimoji="1" lang="en-US" altLang="ja-JP" sz="1100">
              <a:solidFill>
                <a:schemeClr val="dk1"/>
              </a:solidFill>
              <a:effectLst/>
              <a:latin typeface="+mn-lt"/>
              <a:ea typeface="+mn-ea"/>
              <a:cs typeface="+mn-cs"/>
            </a:rPr>
            <a:t>196,711</a:t>
          </a:r>
          <a:r>
            <a:rPr kumimoji="1" lang="ja-JP" altLang="ja-JP" sz="1100">
              <a:solidFill>
                <a:schemeClr val="dk1"/>
              </a:solidFill>
              <a:effectLst/>
              <a:latin typeface="+mn-lt"/>
              <a:ea typeface="+mn-ea"/>
              <a:cs typeface="+mn-cs"/>
            </a:rPr>
            <a:t>千円）、取崩（</a:t>
          </a:r>
          <a:r>
            <a:rPr kumimoji="1" lang="en-US" altLang="ja-JP" sz="1100">
              <a:solidFill>
                <a:schemeClr val="dk1"/>
              </a:solidFill>
              <a:effectLst/>
              <a:latin typeface="+mn-lt"/>
              <a:ea typeface="+mn-ea"/>
              <a:cs typeface="+mn-cs"/>
            </a:rPr>
            <a:t>120,534</a:t>
          </a:r>
          <a:r>
            <a:rPr kumimoji="1" lang="ja-JP" altLang="ja-JP" sz="1100">
              <a:solidFill>
                <a:schemeClr val="dk1"/>
              </a:solidFill>
              <a:effectLst/>
              <a:latin typeface="+mn-lt"/>
              <a:ea typeface="+mn-ea"/>
              <a:cs typeface="+mn-cs"/>
            </a:rPr>
            <a:t>千円）があった</a:t>
          </a:r>
          <a:r>
            <a:rPr kumimoji="0" lang="ja-JP" altLang="en-US" sz="14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大型事業などの執行に備え、積極的な積立、また取り崩しの抑制に努め、基金残高の増加を図る</a:t>
          </a:r>
          <a:r>
            <a:rPr kumimoji="1" lang="ja-JP" altLang="en-US"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ea"/>
              <a:ea typeface="+mn-ea"/>
              <a:cs typeface="+mn-cs"/>
            </a:rPr>
            <a:t>大きな増減はない。</a:t>
          </a:r>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本村では普通建設事業費にかかる元利償還金増加に伴い、公債費が毎年増加している。</a:t>
          </a:r>
          <a:endParaRPr lang="ja-JP" altLang="ja-JP" sz="1400">
            <a:effectLst/>
          </a:endParaRPr>
        </a:p>
        <a:p>
          <a:r>
            <a:rPr kumimoji="1" lang="ja-JP" altLang="ja-JP" sz="1100">
              <a:solidFill>
                <a:schemeClr val="dk1"/>
              </a:solidFill>
              <a:effectLst/>
              <a:latin typeface="+mn-lt"/>
              <a:ea typeface="+mn-ea"/>
              <a:cs typeface="+mn-cs"/>
            </a:rPr>
            <a:t>今後も公債費の負担が大きくなることが予想されるため、当該基金への積立金財源確保に努めていく。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沖縄県北大東村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544
508
13.07
3,792,131
3,653,728
82,382
993,149
2,973,609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昨年よりわずかに増加。</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島嶼という地理的特性からも財政基盤が堅牢になりづらい。物件費の削減、地方税の徴収業務の強化を通して税収等の増加に努め、財政健全化を図る。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16510</xdr:rowOff>
    </xdr:from>
    <xdr:to>
      <xdr:col>23</xdr:col>
      <xdr:colOff>133350</xdr:colOff>
      <xdr:row>45</xdr:row>
      <xdr:rowOff>1694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8710"/>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145221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1694</xdr:rowOff>
    </xdr:from>
    <xdr:to>
      <xdr:col>24</xdr:col>
      <xdr:colOff>12700</xdr:colOff>
      <xdr:row>45</xdr:row>
      <xdr:rowOff>1694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102887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3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16510</xdr:rowOff>
    </xdr:from>
    <xdr:to>
      <xdr:col>24</xdr:col>
      <xdr:colOff>12700</xdr:colOff>
      <xdr:row>36</xdr:row>
      <xdr:rowOff>16510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45</xdr:row>
      <xdr:rowOff>1694</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70890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165540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6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165100</xdr:rowOff>
    </xdr:from>
    <xdr:to>
      <xdr:col>19</xdr:col>
      <xdr:colOff>133350</xdr:colOff>
      <xdr:row>44</xdr:row>
      <xdr:rowOff>165100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149013</xdr:rowOff>
    </xdr:from>
    <xdr:to>
      <xdr:col>15</xdr:col>
      <xdr:colOff>82550</xdr:colOff>
      <xdr:row>44</xdr:row>
      <xdr:rowOff>165100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6928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157056</xdr:rowOff>
    </xdr:from>
    <xdr:to>
      <xdr:col>15</xdr:col>
      <xdr:colOff>133350</xdr:colOff>
      <xdr:row>44</xdr:row>
      <xdr:rowOff>87206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97383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140970</xdr:rowOff>
    </xdr:from>
    <xdr:to>
      <xdr:col>11</xdr:col>
      <xdr:colOff>31750</xdr:colOff>
      <xdr:row>44</xdr:row>
      <xdr:rowOff>149013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6847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149013</xdr:rowOff>
    </xdr:from>
    <xdr:to>
      <xdr:col>11</xdr:col>
      <xdr:colOff>82550</xdr:colOff>
      <xdr:row>44</xdr:row>
      <xdr:rowOff>79163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89340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132927</xdr:rowOff>
    </xdr:from>
    <xdr:to>
      <xdr:col>7</xdr:col>
      <xdr:colOff>31750</xdr:colOff>
      <xdr:row>44</xdr:row>
      <xdr:rowOff>63077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73254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122344</xdr:rowOff>
    </xdr:from>
    <xdr:to>
      <xdr:col>23</xdr:col>
      <xdr:colOff>184150</xdr:colOff>
      <xdr:row>45</xdr:row>
      <xdr:rowOff>52494</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6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18221</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5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114300</xdr:rowOff>
    </xdr:from>
    <xdr:to>
      <xdr:col>15</xdr:col>
      <xdr:colOff>133350</xdr:colOff>
      <xdr:row>45</xdr:row>
      <xdr:rowOff>44450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98213</xdr:rowOff>
    </xdr:from>
    <xdr:to>
      <xdr:col>11</xdr:col>
      <xdr:colOff>82550</xdr:colOff>
      <xdr:row>45</xdr:row>
      <xdr:rowOff>28363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13140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90170</xdr:rowOff>
    </xdr:from>
    <xdr:to>
      <xdr:col>7</xdr:col>
      <xdr:colOff>31750</xdr:colOff>
      <xdr:row>45</xdr:row>
      <xdr:rowOff>20320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5097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7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％の改善が見られた。歳出に関しては北大東製糖工場更新にともない物件費が増加した。</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66</xdr:row>
      <xdr:rowOff>125984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095230"/>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98061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125984</xdr:rowOff>
    </xdr:from>
    <xdr:to>
      <xdr:col>24</xdr:col>
      <xdr:colOff>12700</xdr:colOff>
      <xdr:row>66</xdr:row>
      <xdr:rowOff>125984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124206</xdr:rowOff>
    </xdr:from>
    <xdr:to>
      <xdr:col>23</xdr:col>
      <xdr:colOff>133350</xdr:colOff>
      <xdr:row>62</xdr:row>
      <xdr:rowOff>136144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582656"/>
          <a:ext cx="8382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47769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77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75692</xdr:rowOff>
    </xdr:from>
    <xdr:to>
      <xdr:col>23</xdr:col>
      <xdr:colOff>184150</xdr:colOff>
      <xdr:row>63</xdr:row>
      <xdr:rowOff>5842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61468</xdr:rowOff>
    </xdr:from>
    <xdr:to>
      <xdr:col>19</xdr:col>
      <xdr:colOff>133350</xdr:colOff>
      <xdr:row>62</xdr:row>
      <xdr:rowOff>136144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519918"/>
          <a:ext cx="8890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148861</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43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51816</xdr:rowOff>
    </xdr:from>
    <xdr:to>
      <xdr:col>15</xdr:col>
      <xdr:colOff>82550</xdr:colOff>
      <xdr:row>61</xdr:row>
      <xdr:rowOff>61468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51026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121666</xdr:rowOff>
    </xdr:from>
    <xdr:to>
      <xdr:col>15</xdr:col>
      <xdr:colOff>133350</xdr:colOff>
      <xdr:row>62</xdr:row>
      <xdr:rowOff>51816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36593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51816</xdr:rowOff>
    </xdr:from>
    <xdr:to>
      <xdr:col>11</xdr:col>
      <xdr:colOff>31750</xdr:colOff>
      <xdr:row>62</xdr:row>
      <xdr:rowOff>116840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510266"/>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144035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73406</xdr:rowOff>
    </xdr:from>
    <xdr:to>
      <xdr:col>23</xdr:col>
      <xdr:colOff>184150</xdr:colOff>
      <xdr:row>62</xdr:row>
      <xdr:rowOff>3556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89933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37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85344</xdr:rowOff>
    </xdr:from>
    <xdr:to>
      <xdr:col>19</xdr:col>
      <xdr:colOff>184150</xdr:colOff>
      <xdr:row>63</xdr:row>
      <xdr:rowOff>15494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271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80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10668</xdr:rowOff>
    </xdr:from>
    <xdr:to>
      <xdr:col>15</xdr:col>
      <xdr:colOff>133350</xdr:colOff>
      <xdr:row>61</xdr:row>
      <xdr:rowOff>112268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122445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2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1016</xdr:rowOff>
    </xdr:from>
    <xdr:to>
      <xdr:col>11</xdr:col>
      <xdr:colOff>82550</xdr:colOff>
      <xdr:row>61</xdr:row>
      <xdr:rowOff>102616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4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87393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545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152417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[1,798,134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前年度比で物件費が</a:t>
          </a:r>
          <a:r>
            <a:rPr kumimoji="1" lang="en-US" altLang="ja-JP" sz="1300">
              <a:latin typeface="ＭＳ Ｐゴシック" panose="020B0600070205080204" pitchFamily="50" charset="-128"/>
              <a:ea typeface="ＭＳ Ｐゴシック" panose="020B0600070205080204" pitchFamily="50" charset="-128"/>
            </a:rPr>
            <a:t>349</a:t>
          </a:r>
          <a:r>
            <a:rPr kumimoji="1" lang="ja-JP" altLang="en-US" sz="1300">
              <a:latin typeface="ＭＳ Ｐゴシック" panose="020B0600070205080204" pitchFamily="50" charset="-128"/>
              <a:ea typeface="ＭＳ Ｐゴシック" panose="020B0600070205080204" pitchFamily="50" charset="-128"/>
            </a:rPr>
            <a:t>千円となり、当該値は増加した。離島である本村は委託費等の物件費が他自治体よりも高くなる傾向にあり、類似団体の中でも高値を示す。引き続き、職員給与等の人件費の適正化、物件費等の抑制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137551</xdr:rowOff>
    </xdr:from>
    <xdr:to>
      <xdr:col>23</xdr:col>
      <xdr:colOff>133350</xdr:colOff>
      <xdr:row>88</xdr:row>
      <xdr:rowOff>159365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25001"/>
          <a:ext cx="0" cy="1221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131442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1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159365</xdr:rowOff>
    </xdr:from>
    <xdr:to>
      <xdr:col>24</xdr:col>
      <xdr:colOff>12700</xdr:colOff>
      <xdr:row>88</xdr:row>
      <xdr:rowOff>159365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52478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6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137551</xdr:rowOff>
    </xdr:from>
    <xdr:to>
      <xdr:col>24</xdr:col>
      <xdr:colOff>12700</xdr:colOff>
      <xdr:row>81</xdr:row>
      <xdr:rowOff>137551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2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50169</xdr:rowOff>
    </xdr:from>
    <xdr:to>
      <xdr:col>23</xdr:col>
      <xdr:colOff>133350</xdr:colOff>
      <xdr:row>88</xdr:row>
      <xdr:rowOff>159365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966319"/>
          <a:ext cx="838200" cy="28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129249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16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112722</xdr:rowOff>
    </xdr:from>
    <xdr:to>
      <xdr:col>23</xdr:col>
      <xdr:colOff>184150</xdr:colOff>
      <xdr:row>83</xdr:row>
      <xdr:rowOff>42872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50169</xdr:rowOff>
    </xdr:from>
    <xdr:to>
      <xdr:col>19</xdr:col>
      <xdr:colOff>133350</xdr:colOff>
      <xdr:row>88</xdr:row>
      <xdr:rowOff>64467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966319"/>
          <a:ext cx="889000" cy="18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70332</xdr:rowOff>
    </xdr:from>
    <xdr:to>
      <xdr:col>19</xdr:col>
      <xdr:colOff>184150</xdr:colOff>
      <xdr:row>83</xdr:row>
      <xdr:rowOff>482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10659</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98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75738</xdr:rowOff>
    </xdr:from>
    <xdr:to>
      <xdr:col>15</xdr:col>
      <xdr:colOff>82550</xdr:colOff>
      <xdr:row>88</xdr:row>
      <xdr:rowOff>64467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991888"/>
          <a:ext cx="889000" cy="160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50005</xdr:rowOff>
    </xdr:from>
    <xdr:to>
      <xdr:col>15</xdr:col>
      <xdr:colOff>133350</xdr:colOff>
      <xdr:row>82</xdr:row>
      <xdr:rowOff>151605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161782</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7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30180</xdr:rowOff>
    </xdr:from>
    <xdr:to>
      <xdr:col>11</xdr:col>
      <xdr:colOff>31750</xdr:colOff>
      <xdr:row>87</xdr:row>
      <xdr:rowOff>75738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946330"/>
          <a:ext cx="889000" cy="4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36809</xdr:rowOff>
    </xdr:from>
    <xdr:to>
      <xdr:col>11</xdr:col>
      <xdr:colOff>82550</xdr:colOff>
      <xdr:row>82</xdr:row>
      <xdr:rowOff>138409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9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148586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6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27877</xdr:rowOff>
    </xdr:from>
    <xdr:to>
      <xdr:col>7</xdr:col>
      <xdr:colOff>31750</xdr:colOff>
      <xdr:row>82</xdr:row>
      <xdr:rowOff>129477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8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139654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55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108565</xdr:rowOff>
    </xdr:from>
    <xdr:to>
      <xdr:col>23</xdr:col>
      <xdr:colOff>184150</xdr:colOff>
      <xdr:row>89</xdr:row>
      <xdr:rowOff>38715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519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4442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509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170819</xdr:rowOff>
    </xdr:from>
    <xdr:to>
      <xdr:col>19</xdr:col>
      <xdr:colOff>184150</xdr:colOff>
      <xdr:row>87</xdr:row>
      <xdr:rowOff>100969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91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85746</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5001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13667</xdr:rowOff>
    </xdr:from>
    <xdr:to>
      <xdr:col>15</xdr:col>
      <xdr:colOff>133350</xdr:colOff>
      <xdr:row>88</xdr:row>
      <xdr:rowOff>115267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510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100044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5187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24938</xdr:rowOff>
    </xdr:from>
    <xdr:to>
      <xdr:col>11</xdr:col>
      <xdr:colOff>82550</xdr:colOff>
      <xdr:row>87</xdr:row>
      <xdr:rowOff>126538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94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111315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502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150830</xdr:rowOff>
    </xdr:from>
    <xdr:to>
      <xdr:col>7</xdr:col>
      <xdr:colOff>31750</xdr:colOff>
      <xdr:row>87</xdr:row>
      <xdr:rowOff>80980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89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65757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9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引き続き、今後も給与の適正化に努める。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56445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60450"/>
          <a:ext cx="0" cy="1555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165100</xdr:rowOff>
    </xdr:from>
    <xdr:to>
      <xdr:col>81</xdr:col>
      <xdr:colOff>44450</xdr:colOff>
      <xdr:row>81</xdr:row>
      <xdr:rowOff>33866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388110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165100</xdr:rowOff>
    </xdr:from>
    <xdr:to>
      <xdr:col>77</xdr:col>
      <xdr:colOff>44450</xdr:colOff>
      <xdr:row>81</xdr:row>
      <xdr:rowOff>47272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388110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299</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57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124884</xdr:rowOff>
    </xdr:from>
    <xdr:to>
      <xdr:col>72</xdr:col>
      <xdr:colOff>203200</xdr:colOff>
      <xdr:row>81</xdr:row>
      <xdr:rowOff>47272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3840884"/>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18345</xdr:rowOff>
    </xdr:from>
    <xdr:to>
      <xdr:col>73</xdr:col>
      <xdr:colOff>44450</xdr:colOff>
      <xdr:row>84</xdr:row>
      <xdr:rowOff>119945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104722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5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98072</xdr:rowOff>
    </xdr:from>
    <xdr:to>
      <xdr:col>68</xdr:col>
      <xdr:colOff>152400</xdr:colOff>
      <xdr:row>80</xdr:row>
      <xdr:rowOff>124884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3814072"/>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45155</xdr:rowOff>
    </xdr:from>
    <xdr:to>
      <xdr:col>68</xdr:col>
      <xdr:colOff>203200</xdr:colOff>
      <xdr:row>84</xdr:row>
      <xdr:rowOff>146755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131532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53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118127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154516</xdr:rowOff>
    </xdr:from>
    <xdr:to>
      <xdr:col>81</xdr:col>
      <xdr:colOff>95250</xdr:colOff>
      <xdr:row>81</xdr:row>
      <xdr:rowOff>84666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387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171043</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3715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114300</xdr:rowOff>
    </xdr:from>
    <xdr:to>
      <xdr:col>77</xdr:col>
      <xdr:colOff>95250</xdr:colOff>
      <xdr:row>81</xdr:row>
      <xdr:rowOff>44450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54627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359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167922</xdr:rowOff>
    </xdr:from>
    <xdr:to>
      <xdr:col>73</xdr:col>
      <xdr:colOff>44450</xdr:colOff>
      <xdr:row>81</xdr:row>
      <xdr:rowOff>98072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388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108249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3652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74084</xdr:rowOff>
    </xdr:from>
    <xdr:to>
      <xdr:col>68</xdr:col>
      <xdr:colOff>203200</xdr:colOff>
      <xdr:row>81</xdr:row>
      <xdr:rowOff>4234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37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14411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3558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47272</xdr:rowOff>
    </xdr:from>
    <xdr:to>
      <xdr:col>64</xdr:col>
      <xdr:colOff>152400</xdr:colOff>
      <xdr:row>80</xdr:row>
      <xdr:rowOff>148872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376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159049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53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ほぼ変化がなく以前高値である。ただ一島一村の本村で充実した住民サービスを確保するためにも、必要な職員数を確保しつつ、今後も集中改革プランに沿って定員適正化計画を継続的に実施、適正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139943</xdr:rowOff>
    </xdr:from>
    <xdr:to>
      <xdr:col>81</xdr:col>
      <xdr:colOff>44450</xdr:colOff>
      <xdr:row>66</xdr:row>
      <xdr:rowOff>42535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255493"/>
          <a:ext cx="0" cy="1102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14612</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33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42535</xdr:rowOff>
    </xdr:from>
    <xdr:to>
      <xdr:col>81</xdr:col>
      <xdr:colOff>133350</xdr:colOff>
      <xdr:row>66</xdr:row>
      <xdr:rowOff>42535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358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54870</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139943</xdr:rowOff>
    </xdr:from>
    <xdr:to>
      <xdr:col>81</xdr:col>
      <xdr:colOff>133350</xdr:colOff>
      <xdr:row>59</xdr:row>
      <xdr:rowOff>139943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25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42535</xdr:rowOff>
    </xdr:from>
    <xdr:to>
      <xdr:col>81</xdr:col>
      <xdr:colOff>44450</xdr:colOff>
      <xdr:row>66</xdr:row>
      <xdr:rowOff>46757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6179800" y="11358235"/>
          <a:ext cx="838200" cy="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105343</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220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88816</xdr:rowOff>
    </xdr:from>
    <xdr:to>
      <xdr:col>81</xdr:col>
      <xdr:colOff>95250</xdr:colOff>
      <xdr:row>61</xdr:row>
      <xdr:rowOff>18966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7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46757</xdr:rowOff>
    </xdr:from>
    <xdr:to>
      <xdr:col>77</xdr:col>
      <xdr:colOff>44450</xdr:colOff>
      <xdr:row>66</xdr:row>
      <xdr:rowOff>84762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5290800" y="11362457"/>
          <a:ext cx="889000" cy="3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75142</xdr:rowOff>
    </xdr:from>
    <xdr:to>
      <xdr:col>77</xdr:col>
      <xdr:colOff>95250</xdr:colOff>
      <xdr:row>61</xdr:row>
      <xdr:rowOff>5292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15469</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131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1112</xdr:rowOff>
    </xdr:from>
    <xdr:to>
      <xdr:col>72</xdr:col>
      <xdr:colOff>203200</xdr:colOff>
      <xdr:row>66</xdr:row>
      <xdr:rowOff>84762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1316812"/>
          <a:ext cx="889000" cy="8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47996</xdr:rowOff>
    </xdr:from>
    <xdr:to>
      <xdr:col>73</xdr:col>
      <xdr:colOff>44450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159773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158686</xdr:rowOff>
    </xdr:from>
    <xdr:to>
      <xdr:col>68</xdr:col>
      <xdr:colOff>152400</xdr:colOff>
      <xdr:row>66</xdr:row>
      <xdr:rowOff>1112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1302936"/>
          <a:ext cx="889000" cy="1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40153</xdr:rowOff>
    </xdr:from>
    <xdr:to>
      <xdr:col>68</xdr:col>
      <xdr:colOff>203200</xdr:colOff>
      <xdr:row>60</xdr:row>
      <xdr:rowOff>141753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151930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9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59658</xdr:rowOff>
    </xdr:from>
    <xdr:to>
      <xdr:col>64</xdr:col>
      <xdr:colOff>152400</xdr:colOff>
      <xdr:row>60</xdr:row>
      <xdr:rowOff>161258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171435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11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163185</xdr:rowOff>
    </xdr:from>
    <xdr:to>
      <xdr:col>81</xdr:col>
      <xdr:colOff>95250</xdr:colOff>
      <xdr:row>66</xdr:row>
      <xdr:rowOff>93335</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130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59062</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1203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167407</xdr:rowOff>
    </xdr:from>
    <xdr:to>
      <xdr:col>77</xdr:col>
      <xdr:colOff>95250</xdr:colOff>
      <xdr:row>66</xdr:row>
      <xdr:rowOff>97557</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131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82334</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1398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33962</xdr:rowOff>
    </xdr:from>
    <xdr:to>
      <xdr:col>73</xdr:col>
      <xdr:colOff>44450</xdr:colOff>
      <xdr:row>66</xdr:row>
      <xdr:rowOff>135562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134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120339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1436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121762</xdr:rowOff>
    </xdr:from>
    <xdr:to>
      <xdr:col>68</xdr:col>
      <xdr:colOff>203200</xdr:colOff>
      <xdr:row>66</xdr:row>
      <xdr:rowOff>51912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126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36689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135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107886</xdr:rowOff>
    </xdr:from>
    <xdr:to>
      <xdr:col>64</xdr:col>
      <xdr:colOff>152400</xdr:colOff>
      <xdr:row>66</xdr:row>
      <xdr:rowOff>38036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125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22813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133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横ばいで推移しているが、普通建設事業に係る元利償還金は年々増加傾向で、実質公債比率は依然として類似団体より高い数値となっている。事業精査の上、地方債の新規発行を伴う普通建設事業費を抑制し、健全な財政運営に努めていく</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137160</xdr:rowOff>
    </xdr:from>
    <xdr:to>
      <xdr:col>81</xdr:col>
      <xdr:colOff>44450</xdr:colOff>
      <xdr:row>44</xdr:row>
      <xdr:rowOff>61685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09360"/>
          <a:ext cx="0" cy="1296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52087</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137160</xdr:rowOff>
    </xdr:from>
    <xdr:to>
      <xdr:col>81</xdr:col>
      <xdr:colOff>133350</xdr:colOff>
      <xdr:row>36</xdr:row>
      <xdr:rowOff>137160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3810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0332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30678</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71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3810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033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21046</xdr:rowOff>
    </xdr:from>
    <xdr:to>
      <xdr:col>77</xdr:col>
      <xdr:colOff>95250</xdr:colOff>
      <xdr:row>40</xdr:row>
      <xdr:rowOff>122646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132823</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647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10704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03326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164919</xdr:rowOff>
    </xdr:from>
    <xdr:to>
      <xdr:col>73</xdr:col>
      <xdr:colOff>44450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105246</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62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10704</xdr:rowOff>
    </xdr:from>
    <xdr:to>
      <xdr:col>68</xdr:col>
      <xdr:colOff>152400</xdr:colOff>
      <xdr:row>41</xdr:row>
      <xdr:rowOff>24493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04015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130447</xdr:rowOff>
    </xdr:from>
    <xdr:to>
      <xdr:col>64</xdr:col>
      <xdr:colOff>152400</xdr:colOff>
      <xdr:row>40</xdr:row>
      <xdr:rowOff>60597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81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70774</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58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96537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95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131354</xdr:rowOff>
    </xdr:from>
    <xdr:to>
      <xdr:col>68</xdr:col>
      <xdr:colOff>203200</xdr:colOff>
      <xdr:row>41</xdr:row>
      <xdr:rowOff>61504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98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46281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07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60070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58103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6307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30180</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7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58103</xdr:rowOff>
    </xdr:from>
    <xdr:to>
      <xdr:col>81</xdr:col>
      <xdr:colOff>133350</xdr:colOff>
      <xdr:row>23</xdr:row>
      <xdr:rowOff>58103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0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51752</xdr:rowOff>
    </xdr:from>
    <xdr:to>
      <xdr:col>64</xdr:col>
      <xdr:colOff>152400</xdr:colOff>
      <xdr:row>15</xdr:row>
      <xdr:rowOff>153352</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3462000" y="262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138129</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709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沖縄県北大東村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544
508
13.07
3,792,131
3,653,728
82,382
993,149
2,973,609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昨年度より</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増加している。引き続き定員適正化に努める。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8890</xdr:rowOff>
    </xdr:from>
    <xdr:to>
      <xdr:col>24</xdr:col>
      <xdr:colOff>25400</xdr:colOff>
      <xdr:row>37</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5254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39370</xdr:rowOff>
    </xdr:from>
    <xdr:to>
      <xdr:col>19</xdr:col>
      <xdr:colOff>187325</xdr:colOff>
      <xdr:row>37</xdr:row>
      <xdr:rowOff>161290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830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39370</xdr:rowOff>
    </xdr:from>
    <xdr:to>
      <xdr:col>15</xdr:col>
      <xdr:colOff>98425</xdr:colOff>
      <xdr:row>37</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83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77470</xdr:rowOff>
    </xdr:from>
    <xdr:to>
      <xdr:col>11</xdr:col>
      <xdr:colOff>9525</xdr:colOff>
      <xdr:row>38</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2112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100347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129540</xdr:rowOff>
    </xdr:from>
    <xdr:to>
      <xdr:col>24</xdr:col>
      <xdr:colOff>76200</xdr:colOff>
      <xdr:row>37</xdr:row>
      <xdr:rowOff>59690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146067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110490</xdr:rowOff>
    </xdr:from>
    <xdr:to>
      <xdr:col>20</xdr:col>
      <xdr:colOff>38100</xdr:colOff>
      <xdr:row>38</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160020</xdr:rowOff>
    </xdr:from>
    <xdr:to>
      <xdr:col>15</xdr:col>
      <xdr:colOff>149225</xdr:colOff>
      <xdr:row>37</xdr:row>
      <xdr:rowOff>90170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74947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26670</xdr:rowOff>
    </xdr:from>
    <xdr:to>
      <xdr:col>11</xdr:col>
      <xdr:colOff>60325</xdr:colOff>
      <xdr:row>37</xdr:row>
      <xdr:rowOff>128270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113047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114300</xdr:rowOff>
    </xdr:from>
    <xdr:to>
      <xdr:col>6</xdr:col>
      <xdr:colOff>171450</xdr:colOff>
      <xdr:row>39</xdr:row>
      <xdr:rowOff>44450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29227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物件費自体は増加したものの、経常収支比率に占める物件費の内訳においては縮小がみられた。島嶼であるため物件費が高くなる傾向にあることを鑑み、引き続き事業見直し等で費用削減に努める。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136144</xdr:rowOff>
    </xdr:from>
    <xdr:to>
      <xdr:col>82</xdr:col>
      <xdr:colOff>107950</xdr:colOff>
      <xdr:row>19</xdr:row>
      <xdr:rowOff>120142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3544"/>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92219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34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120142</xdr:rowOff>
    </xdr:from>
    <xdr:to>
      <xdr:col>82</xdr:col>
      <xdr:colOff>196850</xdr:colOff>
      <xdr:row>19</xdr:row>
      <xdr:rowOff>120142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37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51071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3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136144</xdr:rowOff>
    </xdr:from>
    <xdr:to>
      <xdr:col>82</xdr:col>
      <xdr:colOff>196850</xdr:colOff>
      <xdr:row>12</xdr:row>
      <xdr:rowOff>136144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78994</xdr:rowOff>
    </xdr:from>
    <xdr:to>
      <xdr:col>82</xdr:col>
      <xdr:colOff>107950</xdr:colOff>
      <xdr:row>15</xdr:row>
      <xdr:rowOff>143002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65074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147591</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376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131064</xdr:rowOff>
    </xdr:from>
    <xdr:to>
      <xdr:col>82</xdr:col>
      <xdr:colOff>158750</xdr:colOff>
      <xdr:row>15</xdr:row>
      <xdr:rowOff>61214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14986</xdr:rowOff>
    </xdr:from>
    <xdr:to>
      <xdr:col>78</xdr:col>
      <xdr:colOff>69850</xdr:colOff>
      <xdr:row>15</xdr:row>
      <xdr:rowOff>143002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8673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14986</xdr:rowOff>
    </xdr:from>
    <xdr:to>
      <xdr:col>73</xdr:col>
      <xdr:colOff>180975</xdr:colOff>
      <xdr:row>15</xdr:row>
      <xdr:rowOff>78994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58673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76200</xdr:rowOff>
    </xdr:from>
    <xdr:to>
      <xdr:col>74</xdr:col>
      <xdr:colOff>31750</xdr:colOff>
      <xdr:row>15</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136144</xdr:rowOff>
    </xdr:from>
    <xdr:to>
      <xdr:col>69</xdr:col>
      <xdr:colOff>92075</xdr:colOff>
      <xdr:row>15</xdr:row>
      <xdr:rowOff>78994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53644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7620</xdr:rowOff>
    </xdr:from>
    <xdr:to>
      <xdr:col>69</xdr:col>
      <xdr:colOff>142875</xdr:colOff>
      <xdr:row>14</xdr:row>
      <xdr:rowOff>109220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40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119397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44196</xdr:rowOff>
    </xdr:from>
    <xdr:to>
      <xdr:col>65</xdr:col>
      <xdr:colOff>53975</xdr:colOff>
      <xdr:row>14</xdr:row>
      <xdr:rowOff>145796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155973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21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28194</xdr:rowOff>
    </xdr:from>
    <xdr:to>
      <xdr:col>82</xdr:col>
      <xdr:colOff>158750</xdr:colOff>
      <xdr:row>15</xdr:row>
      <xdr:rowOff>129794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9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271</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7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92202</xdr:rowOff>
    </xdr:from>
    <xdr:to>
      <xdr:col>78</xdr:col>
      <xdr:colOff>120650</xdr:colOff>
      <xdr:row>16</xdr:row>
      <xdr:rowOff>22352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7129</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750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135636</xdr:rowOff>
    </xdr:from>
    <xdr:to>
      <xdr:col>74</xdr:col>
      <xdr:colOff>31750</xdr:colOff>
      <xdr:row>15</xdr:row>
      <xdr:rowOff>65786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3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50563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62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28194</xdr:rowOff>
    </xdr:from>
    <xdr:to>
      <xdr:col>69</xdr:col>
      <xdr:colOff>142875</xdr:colOff>
      <xdr:row>15</xdr:row>
      <xdr:rowOff>129794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9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114571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68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85344</xdr:rowOff>
    </xdr:from>
    <xdr:to>
      <xdr:col>65</xdr:col>
      <xdr:colOff>53975</xdr:colOff>
      <xdr:row>15</xdr:row>
      <xdr:rowOff>15494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8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271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7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前年度比で比率が</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％減少した。少子高齢化の進行を加味した事業費の精査を継続する。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62</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3167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58420</xdr:rowOff>
    </xdr:from>
    <xdr:to>
      <xdr:col>24</xdr:col>
      <xdr:colOff>25400</xdr:colOff>
      <xdr:row>54</xdr:row>
      <xdr:rowOff>81280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3987800" y="93167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116857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35560</xdr:rowOff>
    </xdr:from>
    <xdr:to>
      <xdr:col>19</xdr:col>
      <xdr:colOff>187325</xdr:colOff>
      <xdr:row>54</xdr:row>
      <xdr:rowOff>81280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098800" y="9293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82567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35560</xdr:rowOff>
    </xdr:from>
    <xdr:to>
      <xdr:col>15</xdr:col>
      <xdr:colOff>98425</xdr:colOff>
      <xdr:row>54</xdr:row>
      <xdr:rowOff>58420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2209800" y="9293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144780</xdr:rowOff>
    </xdr:from>
    <xdr:to>
      <xdr:col>15</xdr:col>
      <xdr:colOff>149225</xdr:colOff>
      <xdr:row>57</xdr:row>
      <xdr:rowOff>74930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59707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58420</xdr:rowOff>
    </xdr:from>
    <xdr:to>
      <xdr:col>11</xdr:col>
      <xdr:colOff>9525</xdr:colOff>
      <xdr:row>54</xdr:row>
      <xdr:rowOff>81280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1320800" y="9316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121920</xdr:rowOff>
    </xdr:from>
    <xdr:to>
      <xdr:col>11</xdr:col>
      <xdr:colOff>60325</xdr:colOff>
      <xdr:row>57</xdr:row>
      <xdr:rowOff>52070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36847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144780</xdr:rowOff>
    </xdr:from>
    <xdr:to>
      <xdr:col>6</xdr:col>
      <xdr:colOff>171450</xdr:colOff>
      <xdr:row>57</xdr:row>
      <xdr:rowOff>74930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59707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xdr:rowOff>
    </xdr:from>
    <xdr:to>
      <xdr:col>24</xdr:col>
      <xdr:colOff>76200</xdr:colOff>
      <xdr:row>54</xdr:row>
      <xdr:rowOff>109220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87647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17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30480</xdr:rowOff>
    </xdr:from>
    <xdr:to>
      <xdr:col>20</xdr:col>
      <xdr:colOff>38100</xdr:colOff>
      <xdr:row>54</xdr:row>
      <xdr:rowOff>132080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142257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05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156210</xdr:rowOff>
    </xdr:from>
    <xdr:to>
      <xdr:col>15</xdr:col>
      <xdr:colOff>149225</xdr:colOff>
      <xdr:row>54</xdr:row>
      <xdr:rowOff>86360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96537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xdr:rowOff>
    </xdr:from>
    <xdr:to>
      <xdr:col>11</xdr:col>
      <xdr:colOff>60325</xdr:colOff>
      <xdr:row>54</xdr:row>
      <xdr:rowOff>109220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119397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03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30480</xdr:rowOff>
    </xdr:from>
    <xdr:to>
      <xdr:col>6</xdr:col>
      <xdr:colOff>171450</xdr:colOff>
      <xdr:row>54</xdr:row>
      <xdr:rowOff>132080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142257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％減少し、類似団体を下回っている。今後もその他経費の抑制に努める。</a:t>
          </a: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119380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1719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130810</xdr:rowOff>
    </xdr:from>
    <xdr:to>
      <xdr:col>82</xdr:col>
      <xdr:colOff>107950</xdr:colOff>
      <xdr:row>54</xdr:row>
      <xdr:rowOff>12700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2176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10177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12700</xdr:rowOff>
    </xdr:from>
    <xdr:to>
      <xdr:col>78</xdr:col>
      <xdr:colOff>69850</xdr:colOff>
      <xdr:row>54</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927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26670</xdr:rowOff>
    </xdr:from>
    <xdr:to>
      <xdr:col>78</xdr:col>
      <xdr:colOff>120650</xdr:colOff>
      <xdr:row>57</xdr:row>
      <xdr:rowOff>128270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113047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138430</xdr:rowOff>
    </xdr:from>
    <xdr:to>
      <xdr:col>73</xdr:col>
      <xdr:colOff>180975</xdr:colOff>
      <xdr:row>54</xdr:row>
      <xdr:rowOff>12700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9225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138430</xdr:rowOff>
    </xdr:from>
    <xdr:to>
      <xdr:col>69</xdr:col>
      <xdr:colOff>92075</xdr:colOff>
      <xdr:row>53</xdr:row>
      <xdr:rowOff>168910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9225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147337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80010</xdr:rowOff>
    </xdr:from>
    <xdr:to>
      <xdr:col>82</xdr:col>
      <xdr:colOff>158750</xdr:colOff>
      <xdr:row>54</xdr:row>
      <xdr:rowOff>10160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16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160037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133350</xdr:rowOff>
    </xdr:from>
    <xdr:to>
      <xdr:col>78</xdr:col>
      <xdr:colOff>120650</xdr:colOff>
      <xdr:row>54</xdr:row>
      <xdr:rowOff>63500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73677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133350</xdr:rowOff>
    </xdr:from>
    <xdr:to>
      <xdr:col>74</xdr:col>
      <xdr:colOff>31750</xdr:colOff>
      <xdr:row>54</xdr:row>
      <xdr:rowOff>63500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73677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87630</xdr:rowOff>
    </xdr:from>
    <xdr:to>
      <xdr:col>69</xdr:col>
      <xdr:colOff>142875</xdr:colOff>
      <xdr:row>54</xdr:row>
      <xdr:rowOff>17780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17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27957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894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118110</xdr:rowOff>
    </xdr:from>
    <xdr:to>
      <xdr:col>65</xdr:col>
      <xdr:colOff>53975</xdr:colOff>
      <xdr:row>54</xdr:row>
      <xdr:rowOff>48260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20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58437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897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一昨年度から増加傾向にあり、昨年度より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％増加した。持続可能な行政経営のため、補助金を要する事業の見直し、適正化に努める。</a:t>
          </a: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67564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9380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67564</xdr:rowOff>
    </xdr:from>
    <xdr:to>
      <xdr:col>82</xdr:col>
      <xdr:colOff>107950</xdr:colOff>
      <xdr:row>34</xdr:row>
      <xdr:rowOff>122428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671800" y="589686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36847</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380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58420</xdr:rowOff>
    </xdr:from>
    <xdr:to>
      <xdr:col>78</xdr:col>
      <xdr:colOff>69850</xdr:colOff>
      <xdr:row>34</xdr:row>
      <xdr:rowOff>67564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82800" y="58877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35560</xdr:rowOff>
    </xdr:from>
    <xdr:to>
      <xdr:col>73</xdr:col>
      <xdr:colOff>180975</xdr:colOff>
      <xdr:row>34</xdr:row>
      <xdr:rowOff>58420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5864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158005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35560</xdr:rowOff>
    </xdr:from>
    <xdr:to>
      <xdr:col>69</xdr:col>
      <xdr:colOff>92075</xdr:colOff>
      <xdr:row>34</xdr:row>
      <xdr:rowOff>49276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004800" y="58648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71628</xdr:rowOff>
    </xdr:from>
    <xdr:to>
      <xdr:col>82</xdr:col>
      <xdr:colOff>158750</xdr:colOff>
      <xdr:row>35</xdr:row>
      <xdr:rowOff>1778</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151655</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580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16764</xdr:rowOff>
    </xdr:from>
    <xdr:to>
      <xdr:col>78</xdr:col>
      <xdr:colOff>120650</xdr:colOff>
      <xdr:row>34</xdr:row>
      <xdr:rowOff>118364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58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128541</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5614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xdr:rowOff>
    </xdr:from>
    <xdr:to>
      <xdr:col>74</xdr:col>
      <xdr:colOff>31750</xdr:colOff>
      <xdr:row>34</xdr:row>
      <xdr:rowOff>109220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119397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156210</xdr:rowOff>
    </xdr:from>
    <xdr:to>
      <xdr:col>69</xdr:col>
      <xdr:colOff>142875</xdr:colOff>
      <xdr:row>34</xdr:row>
      <xdr:rowOff>86360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96537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169926</xdr:rowOff>
    </xdr:from>
    <xdr:to>
      <xdr:col>65</xdr:col>
      <xdr:colOff>53975</xdr:colOff>
      <xdr:row>34</xdr:row>
      <xdr:rowOff>100076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582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110253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59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みつ製糖工場生産性向上整備事業にかかる地方債の発行など今後も公債費は高い水準を推移する可能性がある。公共施設等の更新を検討していくこと、類似団体平均を上回っている実態を踏まえ、交付税措置活用等、地方債の効率的な発行に勤める。</a:t>
          </a: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92711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09500"/>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64788</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92711</xdr:rowOff>
    </xdr:from>
    <xdr:to>
      <xdr:col>24</xdr:col>
      <xdr:colOff>114300</xdr:colOff>
      <xdr:row>80</xdr:row>
      <xdr:rowOff>92711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157480</xdr:rowOff>
    </xdr:from>
    <xdr:to>
      <xdr:col>24</xdr:col>
      <xdr:colOff>25400</xdr:colOff>
      <xdr:row>80</xdr:row>
      <xdr:rowOff>16511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370203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73677</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2932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5080</xdr:rowOff>
    </xdr:from>
    <xdr:to>
      <xdr:col>19</xdr:col>
      <xdr:colOff>187325</xdr:colOff>
      <xdr:row>80</xdr:row>
      <xdr:rowOff>16511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37210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87630</xdr:rowOff>
    </xdr:from>
    <xdr:to>
      <xdr:col>20</xdr:col>
      <xdr:colOff>38100</xdr:colOff>
      <xdr:row>77</xdr:row>
      <xdr:rowOff>17780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27957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2886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134620</xdr:rowOff>
    </xdr:from>
    <xdr:to>
      <xdr:col>15</xdr:col>
      <xdr:colOff>98425</xdr:colOff>
      <xdr:row>80</xdr:row>
      <xdr:rowOff>5080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36791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134620</xdr:rowOff>
    </xdr:from>
    <xdr:to>
      <xdr:col>11</xdr:col>
      <xdr:colOff>9525</xdr:colOff>
      <xdr:row>80</xdr:row>
      <xdr:rowOff>85089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367917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15239</xdr:rowOff>
    </xdr:from>
    <xdr:to>
      <xdr:col>11</xdr:col>
      <xdr:colOff>60325</xdr:colOff>
      <xdr:row>76</xdr:row>
      <xdr:rowOff>116839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127017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106680</xdr:rowOff>
    </xdr:from>
    <xdr:to>
      <xdr:col>24</xdr:col>
      <xdr:colOff>76200</xdr:colOff>
      <xdr:row>80</xdr:row>
      <xdr:rowOff>36830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65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15257</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55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137161</xdr:rowOff>
    </xdr:from>
    <xdr:to>
      <xdr:col>20</xdr:col>
      <xdr:colOff>38100</xdr:colOff>
      <xdr:row>80</xdr:row>
      <xdr:rowOff>67311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68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52088</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768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125730</xdr:rowOff>
    </xdr:from>
    <xdr:to>
      <xdr:col>15</xdr:col>
      <xdr:colOff>149225</xdr:colOff>
      <xdr:row>80</xdr:row>
      <xdr:rowOff>55880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40657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75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83820</xdr:rowOff>
    </xdr:from>
    <xdr:to>
      <xdr:col>11</xdr:col>
      <xdr:colOff>60325</xdr:colOff>
      <xdr:row>80</xdr:row>
      <xdr:rowOff>13970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62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170197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71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34289</xdr:rowOff>
    </xdr:from>
    <xdr:to>
      <xdr:col>6</xdr:col>
      <xdr:colOff>171450</xdr:colOff>
      <xdr:row>80</xdr:row>
      <xdr:rowOff>135889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75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120666</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836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昨年度より</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％数値が改善した。今後も支出の見直しや事業適正化に勤める。</a:t>
          </a: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37846</xdr:rowOff>
    </xdr:from>
    <xdr:to>
      <xdr:col>82</xdr:col>
      <xdr:colOff>107950</xdr:colOff>
      <xdr:row>81</xdr:row>
      <xdr:rowOff>51563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3696"/>
          <a:ext cx="0" cy="138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23640</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91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51563</xdr:rowOff>
    </xdr:from>
    <xdr:to>
      <xdr:col>82</xdr:col>
      <xdr:colOff>196850</xdr:colOff>
      <xdr:row>81</xdr:row>
      <xdr:rowOff>51563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939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124223</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37846</xdr:rowOff>
    </xdr:from>
    <xdr:to>
      <xdr:col>82</xdr:col>
      <xdr:colOff>196850</xdr:colOff>
      <xdr:row>73</xdr:row>
      <xdr:rowOff>37846</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37846</xdr:rowOff>
    </xdr:from>
    <xdr:to>
      <xdr:col>82</xdr:col>
      <xdr:colOff>107950</xdr:colOff>
      <xdr:row>74</xdr:row>
      <xdr:rowOff>3556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5671800" y="12553696"/>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114571</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31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127000</xdr:rowOff>
    </xdr:from>
    <xdr:to>
      <xdr:col>78</xdr:col>
      <xdr:colOff>69850</xdr:colOff>
      <xdr:row>74</xdr:row>
      <xdr:rowOff>3556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82800" y="12471400"/>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127000</xdr:rowOff>
    </xdr:from>
    <xdr:to>
      <xdr:col>73</xdr:col>
      <xdr:colOff>180975</xdr:colOff>
      <xdr:row>72</xdr:row>
      <xdr:rowOff>168148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893800" y="124714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123714</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168148</xdr:rowOff>
    </xdr:from>
    <xdr:to>
      <xdr:col>69</xdr:col>
      <xdr:colOff>92075</xdr:colOff>
      <xdr:row>73</xdr:row>
      <xdr:rowOff>74422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251254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94487</xdr:rowOff>
    </xdr:from>
    <xdr:to>
      <xdr:col>69</xdr:col>
      <xdr:colOff>142875</xdr:colOff>
      <xdr:row>77</xdr:row>
      <xdr:rowOff>24637</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9414</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72</xdr:row>
      <xdr:rowOff>158496</xdr:rowOff>
    </xdr:from>
    <xdr:to>
      <xdr:col>82</xdr:col>
      <xdr:colOff>158750</xdr:colOff>
      <xdr:row>73</xdr:row>
      <xdr:rowOff>88646</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250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67073</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241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124206</xdr:rowOff>
    </xdr:from>
    <xdr:to>
      <xdr:col>78</xdr:col>
      <xdr:colOff>120650</xdr:colOff>
      <xdr:row>74</xdr:row>
      <xdr:rowOff>54356</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264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64533</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40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76200</xdr:rowOff>
    </xdr:from>
    <xdr:to>
      <xdr:col>74</xdr:col>
      <xdr:colOff>31750</xdr:colOff>
      <xdr:row>73</xdr:row>
      <xdr:rowOff>6350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242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16527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18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117348</xdr:rowOff>
    </xdr:from>
    <xdr:to>
      <xdr:col>69</xdr:col>
      <xdr:colOff>142875</xdr:colOff>
      <xdr:row>73</xdr:row>
      <xdr:rowOff>47498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246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57675</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23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23622</xdr:rowOff>
    </xdr:from>
    <xdr:to>
      <xdr:col>65</xdr:col>
      <xdr:colOff>53975</xdr:colOff>
      <xdr:row>73</xdr:row>
      <xdr:rowOff>125222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253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135399</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30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沖縄県北大東村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142888</xdr:rowOff>
    </xdr:from>
    <xdr:to>
      <xdr:col>29</xdr:col>
      <xdr:colOff>127000</xdr:colOff>
      <xdr:row>18</xdr:row>
      <xdr:rowOff>147829</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76463"/>
          <a:ext cx="0" cy="12050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119906</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147829</xdr:rowOff>
    </xdr:from>
    <xdr:to>
      <xdr:col>30</xdr:col>
      <xdr:colOff>25400</xdr:colOff>
      <xdr:row>18</xdr:row>
      <xdr:rowOff>147829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815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57815</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1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142888</xdr:rowOff>
    </xdr:from>
    <xdr:to>
      <xdr:col>30</xdr:col>
      <xdr:colOff>25400</xdr:colOff>
      <xdr:row>11</xdr:row>
      <xdr:rowOff>142888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76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142888</xdr:rowOff>
    </xdr:from>
    <xdr:to>
      <xdr:col>29</xdr:col>
      <xdr:colOff>127000</xdr:colOff>
      <xdr:row>13</xdr:row>
      <xdr:rowOff>42637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076463"/>
          <a:ext cx="647700" cy="242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165667</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5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22140</xdr:rowOff>
    </xdr:from>
    <xdr:to>
      <xdr:col>29</xdr:col>
      <xdr:colOff>177800</xdr:colOff>
      <xdr:row>17</xdr:row>
      <xdr:rowOff>123740</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84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15754</xdr:rowOff>
    </xdr:from>
    <xdr:to>
      <xdr:col>26</xdr:col>
      <xdr:colOff>50800</xdr:colOff>
      <xdr:row>13</xdr:row>
      <xdr:rowOff>42637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4305300" y="2292229"/>
          <a:ext cx="698500" cy="268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68512</xdr:rowOff>
    </xdr:from>
    <xdr:to>
      <xdr:col>26</xdr:col>
      <xdr:colOff>101600</xdr:colOff>
      <xdr:row>17</xdr:row>
      <xdr:rowOff>170112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30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154889</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17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15754</xdr:rowOff>
    </xdr:from>
    <xdr:to>
      <xdr:col>22</xdr:col>
      <xdr:colOff>114300</xdr:colOff>
      <xdr:row>13</xdr:row>
      <xdr:rowOff>44820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292229"/>
          <a:ext cx="698500" cy="290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109151</xdr:rowOff>
    </xdr:from>
    <xdr:to>
      <xdr:col>22</xdr:col>
      <xdr:colOff>165100</xdr:colOff>
      <xdr:row>18</xdr:row>
      <xdr:rowOff>39301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24078</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5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44820</xdr:rowOff>
    </xdr:from>
    <xdr:to>
      <xdr:col>18</xdr:col>
      <xdr:colOff>177800</xdr:colOff>
      <xdr:row>13</xdr:row>
      <xdr:rowOff>86168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321295"/>
          <a:ext cx="698500" cy="41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129098</xdr:rowOff>
    </xdr:from>
    <xdr:to>
      <xdr:col>19</xdr:col>
      <xdr:colOff>38100</xdr:colOff>
      <xdr:row>18</xdr:row>
      <xdr:rowOff>59248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44025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7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115279</xdr:rowOff>
    </xdr:from>
    <xdr:to>
      <xdr:col>15</xdr:col>
      <xdr:colOff>101600</xdr:colOff>
      <xdr:row>18</xdr:row>
      <xdr:rowOff>45429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77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30206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63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92088</xdr:rowOff>
    </xdr:from>
    <xdr:to>
      <xdr:col>29</xdr:col>
      <xdr:colOff>177800</xdr:colOff>
      <xdr:row>12</xdr:row>
      <xdr:rowOff>22238</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025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38765</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1972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163287</xdr:rowOff>
    </xdr:from>
    <xdr:to>
      <xdr:col>26</xdr:col>
      <xdr:colOff>101600</xdr:colOff>
      <xdr:row>13</xdr:row>
      <xdr:rowOff>93437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268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103614</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037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136404</xdr:rowOff>
    </xdr:from>
    <xdr:to>
      <xdr:col>22</xdr:col>
      <xdr:colOff>165100</xdr:colOff>
      <xdr:row>13</xdr:row>
      <xdr:rowOff>66554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241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76731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010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165470</xdr:rowOff>
    </xdr:from>
    <xdr:to>
      <xdr:col>19</xdr:col>
      <xdr:colOff>38100</xdr:colOff>
      <xdr:row>13</xdr:row>
      <xdr:rowOff>95620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270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105797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03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35368</xdr:rowOff>
    </xdr:from>
    <xdr:to>
      <xdr:col>15</xdr:col>
      <xdr:colOff>101600</xdr:colOff>
      <xdr:row>13</xdr:row>
      <xdr:rowOff>136968</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311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147145</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08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16461</xdr:rowOff>
    </xdr:from>
    <xdr:to>
      <xdr:col>29</xdr:col>
      <xdr:colOff>127000</xdr:colOff>
      <xdr:row>37</xdr:row>
      <xdr:rowOff>334272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283911"/>
          <a:ext cx="0" cy="11750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306349</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31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334272</xdr:rowOff>
    </xdr:from>
    <xdr:to>
      <xdr:col>30</xdr:col>
      <xdr:colOff>25400</xdr:colOff>
      <xdr:row>37</xdr:row>
      <xdr:rowOff>334272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8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102838</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602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16461</xdr:rowOff>
    </xdr:from>
    <xdr:to>
      <xdr:col>30</xdr:col>
      <xdr:colOff>25400</xdr:colOff>
      <xdr:row>34</xdr:row>
      <xdr:rowOff>16461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2839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107221</xdr:rowOff>
    </xdr:from>
    <xdr:to>
      <xdr:col>29</xdr:col>
      <xdr:colOff>127000</xdr:colOff>
      <xdr:row>35</xdr:row>
      <xdr:rowOff>170228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717571"/>
          <a:ext cx="647700" cy="63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78018</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7031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105941</xdr:rowOff>
    </xdr:from>
    <xdr:to>
      <xdr:col>29</xdr:col>
      <xdr:colOff>177800</xdr:colOff>
      <xdr:row>37</xdr:row>
      <xdr:rowOff>36091</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7059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170228</xdr:rowOff>
    </xdr:from>
    <xdr:to>
      <xdr:col>26</xdr:col>
      <xdr:colOff>50800</xdr:colOff>
      <xdr:row>35</xdr:row>
      <xdr:rowOff>204129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780578"/>
          <a:ext cx="698500" cy="33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88339</xdr:rowOff>
    </xdr:from>
    <xdr:to>
      <xdr:col>26</xdr:col>
      <xdr:colOff>101600</xdr:colOff>
      <xdr:row>37</xdr:row>
      <xdr:rowOff>18489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704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3266</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7127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167639</xdr:rowOff>
    </xdr:from>
    <xdr:to>
      <xdr:col>22</xdr:col>
      <xdr:colOff>114300</xdr:colOff>
      <xdr:row>35</xdr:row>
      <xdr:rowOff>204129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3606800" y="6777989"/>
          <a:ext cx="698500" cy="36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135248</xdr:rowOff>
    </xdr:from>
    <xdr:to>
      <xdr:col>22</xdr:col>
      <xdr:colOff>165100</xdr:colOff>
      <xdr:row>37</xdr:row>
      <xdr:rowOff>65398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70884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50175</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717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167639</xdr:rowOff>
    </xdr:from>
    <xdr:to>
      <xdr:col>18</xdr:col>
      <xdr:colOff>177800</xdr:colOff>
      <xdr:row>35</xdr:row>
      <xdr:rowOff>240895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6777989"/>
          <a:ext cx="698500" cy="73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153136</xdr:rowOff>
    </xdr:from>
    <xdr:to>
      <xdr:col>19</xdr:col>
      <xdr:colOff>38100</xdr:colOff>
      <xdr:row>37</xdr:row>
      <xdr:rowOff>83286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68063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71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161754</xdr:rowOff>
    </xdr:from>
    <xdr:to>
      <xdr:col>15</xdr:col>
      <xdr:colOff>101600</xdr:colOff>
      <xdr:row>37</xdr:row>
      <xdr:rowOff>91904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76681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720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56421</xdr:rowOff>
    </xdr:from>
    <xdr:to>
      <xdr:col>29</xdr:col>
      <xdr:colOff>177800</xdr:colOff>
      <xdr:row>35</xdr:row>
      <xdr:rowOff>158021</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666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244398</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51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119428</xdr:rowOff>
    </xdr:from>
    <xdr:to>
      <xdr:col>26</xdr:col>
      <xdr:colOff>101600</xdr:colOff>
      <xdr:row>35</xdr:row>
      <xdr:rowOff>221028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729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231205</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498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153329</xdr:rowOff>
    </xdr:from>
    <xdr:to>
      <xdr:col>22</xdr:col>
      <xdr:colOff>165100</xdr:colOff>
      <xdr:row>35</xdr:row>
      <xdr:rowOff>254929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763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265106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532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116839</xdr:rowOff>
    </xdr:from>
    <xdr:to>
      <xdr:col>19</xdr:col>
      <xdr:colOff>38100</xdr:colOff>
      <xdr:row>35</xdr:row>
      <xdr:rowOff>218439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727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228616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496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190095</xdr:rowOff>
    </xdr:from>
    <xdr:to>
      <xdr:col>15</xdr:col>
      <xdr:colOff>101600</xdr:colOff>
      <xdr:row>35</xdr:row>
      <xdr:rowOff>291695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800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301872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569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沖縄県北大東村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544
508
13.07
3,792,131
3,653,728
82,382
993,149
2,973,609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3180</xdr:rowOff>
    </xdr:from>
    <xdr:to>
      <xdr:col>24</xdr:col>
      <xdr:colOff>62865</xdr:colOff>
      <xdr:row>37</xdr:row>
      <xdr:rowOff>141723</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18130"/>
          <a:ext cx="1270" cy="116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145550</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4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141723</xdr:rowOff>
    </xdr:from>
    <xdr:to>
      <xdr:col>24</xdr:col>
      <xdr:colOff>152400</xdr:colOff>
      <xdr:row>37</xdr:row>
      <xdr:rowOff>141723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485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121307</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9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3180</xdr:rowOff>
    </xdr:from>
    <xdr:to>
      <xdr:col>24</xdr:col>
      <xdr:colOff>152400</xdr:colOff>
      <xdr:row>31</xdr:row>
      <xdr:rowOff>3180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1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3180</xdr:rowOff>
    </xdr:from>
    <xdr:to>
      <xdr:col>24</xdr:col>
      <xdr:colOff>63500</xdr:colOff>
      <xdr:row>31</xdr:row>
      <xdr:rowOff>169260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5318130"/>
          <a:ext cx="838200" cy="16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29351</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015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50924</xdr:rowOff>
    </xdr:from>
    <xdr:to>
      <xdr:col>24</xdr:col>
      <xdr:colOff>114300</xdr:colOff>
      <xdr:row>36</xdr:row>
      <xdr:rowOff>152524</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145028</xdr:rowOff>
    </xdr:from>
    <xdr:to>
      <xdr:col>19</xdr:col>
      <xdr:colOff>177800</xdr:colOff>
      <xdr:row>31</xdr:row>
      <xdr:rowOff>169260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5459978"/>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93952</xdr:rowOff>
    </xdr:from>
    <xdr:to>
      <xdr:col>20</xdr:col>
      <xdr:colOff>38100</xdr:colOff>
      <xdr:row>37</xdr:row>
      <xdr:rowOff>24102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6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15229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58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145028</xdr:rowOff>
    </xdr:from>
    <xdr:to>
      <xdr:col>15</xdr:col>
      <xdr:colOff>50800</xdr:colOff>
      <xdr:row>32</xdr:row>
      <xdr:rowOff>14616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5459978"/>
          <a:ext cx="889000" cy="4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122893</xdr:rowOff>
    </xdr:from>
    <xdr:to>
      <xdr:col>15</xdr:col>
      <xdr:colOff>101600</xdr:colOff>
      <xdr:row>37</xdr:row>
      <xdr:rowOff>53043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44170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8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14616</xdr:rowOff>
    </xdr:from>
    <xdr:to>
      <xdr:col>10</xdr:col>
      <xdr:colOff>114300</xdr:colOff>
      <xdr:row>32</xdr:row>
      <xdr:rowOff>76066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5501016"/>
          <a:ext cx="889000" cy="6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136948</xdr:rowOff>
    </xdr:from>
    <xdr:to>
      <xdr:col>10</xdr:col>
      <xdr:colOff>165100</xdr:colOff>
      <xdr:row>37</xdr:row>
      <xdr:rowOff>67098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58225</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0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127528</xdr:rowOff>
    </xdr:from>
    <xdr:to>
      <xdr:col>6</xdr:col>
      <xdr:colOff>38100</xdr:colOff>
      <xdr:row>37</xdr:row>
      <xdr:rowOff>57678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48805</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392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123830</xdr:rowOff>
    </xdr:from>
    <xdr:to>
      <xdr:col>24</xdr:col>
      <xdr:colOff>114300</xdr:colOff>
      <xdr:row>31</xdr:row>
      <xdr:rowOff>53980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526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76857</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22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118460</xdr:rowOff>
    </xdr:from>
    <xdr:to>
      <xdr:col>20</xdr:col>
      <xdr:colOff>38100</xdr:colOff>
      <xdr:row>32</xdr:row>
      <xdr:rowOff>48610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543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65137</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208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94228</xdr:rowOff>
    </xdr:from>
    <xdr:to>
      <xdr:col>15</xdr:col>
      <xdr:colOff>101600</xdr:colOff>
      <xdr:row>32</xdr:row>
      <xdr:rowOff>24378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540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40905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18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135266</xdr:rowOff>
    </xdr:from>
    <xdr:to>
      <xdr:col>10</xdr:col>
      <xdr:colOff>165100</xdr:colOff>
      <xdr:row>32</xdr:row>
      <xdr:rowOff>65416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545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81943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22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25266</xdr:rowOff>
    </xdr:from>
    <xdr:to>
      <xdr:col>6</xdr:col>
      <xdr:colOff>38100</xdr:colOff>
      <xdr:row>32</xdr:row>
      <xdr:rowOff>126866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551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143393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286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4463</xdr:rowOff>
    </xdr:from>
    <xdr:to>
      <xdr:col>24</xdr:col>
      <xdr:colOff>62865</xdr:colOff>
      <xdr:row>58</xdr:row>
      <xdr:rowOff>74660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8413"/>
          <a:ext cx="1270" cy="127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78487</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2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74660</xdr:rowOff>
    </xdr:from>
    <xdr:to>
      <xdr:col>24</xdr:col>
      <xdr:colOff>152400</xdr:colOff>
      <xdr:row>58</xdr:row>
      <xdr:rowOff>74660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122590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4463</xdr:rowOff>
    </xdr:from>
    <xdr:to>
      <xdr:col>24</xdr:col>
      <xdr:colOff>152400</xdr:colOff>
      <xdr:row>51</xdr:row>
      <xdr:rowOff>4463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4463</xdr:rowOff>
    </xdr:from>
    <xdr:to>
      <xdr:col>24</xdr:col>
      <xdr:colOff>63500</xdr:colOff>
      <xdr:row>53</xdr:row>
      <xdr:rowOff>37682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8748413"/>
          <a:ext cx="838200" cy="37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120209</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14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141782</xdr:rowOff>
    </xdr:from>
    <xdr:to>
      <xdr:col>24</xdr:col>
      <xdr:colOff>114300</xdr:colOff>
      <xdr:row>57</xdr:row>
      <xdr:rowOff>71932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147136</xdr:rowOff>
    </xdr:from>
    <xdr:to>
      <xdr:col>19</xdr:col>
      <xdr:colOff>177800</xdr:colOff>
      <xdr:row>53</xdr:row>
      <xdr:rowOff>37682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8719636"/>
          <a:ext cx="889000" cy="40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4460</xdr:rowOff>
    </xdr:from>
    <xdr:to>
      <xdr:col>20</xdr:col>
      <xdr:colOff>38100</xdr:colOff>
      <xdr:row>57</xdr:row>
      <xdr:rowOff>106060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97187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9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147136</xdr:rowOff>
    </xdr:from>
    <xdr:to>
      <xdr:col>15</xdr:col>
      <xdr:colOff>50800</xdr:colOff>
      <xdr:row>52</xdr:row>
      <xdr:rowOff>116647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8719636"/>
          <a:ext cx="889000" cy="31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16491</xdr:rowOff>
    </xdr:from>
    <xdr:to>
      <xdr:col>15</xdr:col>
      <xdr:colOff>101600</xdr:colOff>
      <xdr:row>57</xdr:row>
      <xdr:rowOff>118091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109218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8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116647</xdr:rowOff>
    </xdr:from>
    <xdr:to>
      <xdr:col>10</xdr:col>
      <xdr:colOff>114300</xdr:colOff>
      <xdr:row>52</xdr:row>
      <xdr:rowOff>166463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032047"/>
          <a:ext cx="889000" cy="4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30786</xdr:rowOff>
    </xdr:from>
    <xdr:to>
      <xdr:col>10</xdr:col>
      <xdr:colOff>165100</xdr:colOff>
      <xdr:row>57</xdr:row>
      <xdr:rowOff>132386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123513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89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60041</xdr:rowOff>
    </xdr:from>
    <xdr:to>
      <xdr:col>6</xdr:col>
      <xdr:colOff>38100</xdr:colOff>
      <xdr:row>57</xdr:row>
      <xdr:rowOff>161641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152768</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2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125113</xdr:rowOff>
    </xdr:from>
    <xdr:to>
      <xdr:col>24</xdr:col>
      <xdr:colOff>114300</xdr:colOff>
      <xdr:row>51</xdr:row>
      <xdr:rowOff>55263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869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78140</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65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158332</xdr:rowOff>
    </xdr:from>
    <xdr:to>
      <xdr:col>20</xdr:col>
      <xdr:colOff>38100</xdr:colOff>
      <xdr:row>53</xdr:row>
      <xdr:rowOff>88482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07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105009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8848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96336</xdr:rowOff>
    </xdr:from>
    <xdr:to>
      <xdr:col>15</xdr:col>
      <xdr:colOff>101600</xdr:colOff>
      <xdr:row>51</xdr:row>
      <xdr:rowOff>26486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866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43013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844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65847</xdr:rowOff>
    </xdr:from>
    <xdr:to>
      <xdr:col>10</xdr:col>
      <xdr:colOff>165100</xdr:colOff>
      <xdr:row>52</xdr:row>
      <xdr:rowOff>167447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898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12524</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8756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115663</xdr:rowOff>
    </xdr:from>
    <xdr:to>
      <xdr:col>6</xdr:col>
      <xdr:colOff>38100</xdr:colOff>
      <xdr:row>53</xdr:row>
      <xdr:rowOff>45813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03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62340</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8806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45242</xdr:rowOff>
    </xdr:from>
    <xdr:to>
      <xdr:col>24</xdr:col>
      <xdr:colOff>62865</xdr:colOff>
      <xdr:row>78</xdr:row>
      <xdr:rowOff>126890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46742"/>
          <a:ext cx="1270" cy="1453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130717</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126890</xdr:rowOff>
    </xdr:from>
    <xdr:to>
      <xdr:col>24</xdr:col>
      <xdr:colOff>152400</xdr:colOff>
      <xdr:row>78</xdr:row>
      <xdr:rowOff>126890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163369</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2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45242</xdr:rowOff>
    </xdr:from>
    <xdr:to>
      <xdr:col>24</xdr:col>
      <xdr:colOff>152400</xdr:colOff>
      <xdr:row>70</xdr:row>
      <xdr:rowOff>45242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4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105556</xdr:rowOff>
    </xdr:from>
    <xdr:to>
      <xdr:col>24</xdr:col>
      <xdr:colOff>63500</xdr:colOff>
      <xdr:row>72</xdr:row>
      <xdr:rowOff>1863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2278506"/>
          <a:ext cx="838200" cy="6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79973</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0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101546</xdr:rowOff>
    </xdr:from>
    <xdr:to>
      <xdr:col>24</xdr:col>
      <xdr:colOff>114300</xdr:colOff>
      <xdr:row>77</xdr:row>
      <xdr:rowOff>31696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3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105556</xdr:rowOff>
    </xdr:from>
    <xdr:to>
      <xdr:col>19</xdr:col>
      <xdr:colOff>177800</xdr:colOff>
      <xdr:row>73</xdr:row>
      <xdr:rowOff>24111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2278506"/>
          <a:ext cx="889000" cy="26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17111</xdr:rowOff>
    </xdr:from>
    <xdr:to>
      <xdr:col>20</xdr:col>
      <xdr:colOff>38100</xdr:colOff>
      <xdr:row>77</xdr:row>
      <xdr:rowOff>118711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1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109838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31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156122</xdr:rowOff>
    </xdr:from>
    <xdr:to>
      <xdr:col>15</xdr:col>
      <xdr:colOff>50800</xdr:colOff>
      <xdr:row>73</xdr:row>
      <xdr:rowOff>24111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2500522"/>
          <a:ext cx="889000" cy="3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22541</xdr:rowOff>
    </xdr:from>
    <xdr:to>
      <xdr:col>15</xdr:col>
      <xdr:colOff>101600</xdr:colOff>
      <xdr:row>77</xdr:row>
      <xdr:rowOff>124141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2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115268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31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156122</xdr:rowOff>
    </xdr:from>
    <xdr:to>
      <xdr:col>10</xdr:col>
      <xdr:colOff>114300</xdr:colOff>
      <xdr:row>73</xdr:row>
      <xdr:rowOff>15863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2500522"/>
          <a:ext cx="889000" cy="3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25724</xdr:rowOff>
    </xdr:from>
    <xdr:to>
      <xdr:col>10</xdr:col>
      <xdr:colOff>165100</xdr:colOff>
      <xdr:row>77</xdr:row>
      <xdr:rowOff>127324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2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118451</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2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11066</xdr:rowOff>
    </xdr:from>
    <xdr:to>
      <xdr:col>6</xdr:col>
      <xdr:colOff>38100</xdr:colOff>
      <xdr:row>77</xdr:row>
      <xdr:rowOff>112666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1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103793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30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122513</xdr:rowOff>
    </xdr:from>
    <xdr:to>
      <xdr:col>24</xdr:col>
      <xdr:colOff>114300</xdr:colOff>
      <xdr:row>72</xdr:row>
      <xdr:rowOff>52663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29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145390</xdr:rowOff>
    </xdr:from>
    <xdr:ext cx="599010"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146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54756</xdr:rowOff>
    </xdr:from>
    <xdr:to>
      <xdr:col>20</xdr:col>
      <xdr:colOff>38100</xdr:colOff>
      <xdr:row>71</xdr:row>
      <xdr:rowOff>156356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22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1433</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497795" y="12002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144761</xdr:rowOff>
    </xdr:from>
    <xdr:to>
      <xdr:col>15</xdr:col>
      <xdr:colOff>101600</xdr:colOff>
      <xdr:row>73</xdr:row>
      <xdr:rowOff>74911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48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91438</xdr:rowOff>
    </xdr:from>
    <xdr:ext cx="59901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08795" y="12264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105322</xdr:rowOff>
    </xdr:from>
    <xdr:to>
      <xdr:col>10</xdr:col>
      <xdr:colOff>165100</xdr:colOff>
      <xdr:row>73</xdr:row>
      <xdr:rowOff>35472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44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51999</xdr:rowOff>
    </xdr:from>
    <xdr:ext cx="59901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19795" y="1222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136513</xdr:rowOff>
    </xdr:from>
    <xdr:to>
      <xdr:col>6</xdr:col>
      <xdr:colOff>38100</xdr:colOff>
      <xdr:row>73</xdr:row>
      <xdr:rowOff>66663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248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83190</xdr:rowOff>
    </xdr:from>
    <xdr:ext cx="599010"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30795" y="1225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162082</xdr:rowOff>
    </xdr:from>
    <xdr:to>
      <xdr:col>24</xdr:col>
      <xdr:colOff>62865</xdr:colOff>
      <xdr:row>99</xdr:row>
      <xdr:rowOff>81592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92582"/>
          <a:ext cx="1270" cy="146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85419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5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81592</xdr:rowOff>
    </xdr:from>
    <xdr:to>
      <xdr:col>24</xdr:col>
      <xdr:colOff>152400</xdr:colOff>
      <xdr:row>99</xdr:row>
      <xdr:rowOff>81592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5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108759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162082</xdr:rowOff>
    </xdr:from>
    <xdr:to>
      <xdr:col>24</xdr:col>
      <xdr:colOff>152400</xdr:colOff>
      <xdr:row>90</xdr:row>
      <xdr:rowOff>162082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81592</xdr:rowOff>
    </xdr:from>
    <xdr:to>
      <xdr:col>24</xdr:col>
      <xdr:colOff>63500</xdr:colOff>
      <xdr:row>99</xdr:row>
      <xdr:rowOff>101164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7055142"/>
          <a:ext cx="838200" cy="19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94077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10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71200</xdr:rowOff>
    </xdr:from>
    <xdr:to>
      <xdr:col>24</xdr:col>
      <xdr:colOff>114300</xdr:colOff>
      <xdr:row>96</xdr:row>
      <xdr:rowOff>1350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5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60702</xdr:rowOff>
    </xdr:from>
    <xdr:to>
      <xdr:col>19</xdr:col>
      <xdr:colOff>177800</xdr:colOff>
      <xdr:row>99</xdr:row>
      <xdr:rowOff>101164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7034252"/>
          <a:ext cx="889000" cy="4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89999</xdr:rowOff>
    </xdr:from>
    <xdr:to>
      <xdr:col>20</xdr:col>
      <xdr:colOff>38100</xdr:colOff>
      <xdr:row>96</xdr:row>
      <xdr:rowOff>20149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7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36676</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15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155125</xdr:rowOff>
    </xdr:from>
    <xdr:to>
      <xdr:col>15</xdr:col>
      <xdr:colOff>50800</xdr:colOff>
      <xdr:row>99</xdr:row>
      <xdr:rowOff>60702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785775"/>
          <a:ext cx="889000" cy="24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27081</xdr:rowOff>
    </xdr:from>
    <xdr:to>
      <xdr:col>15</xdr:col>
      <xdr:colOff>101600</xdr:colOff>
      <xdr:row>96</xdr:row>
      <xdr:rowOff>128681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145208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6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155125</xdr:rowOff>
    </xdr:from>
    <xdr:to>
      <xdr:col>10</xdr:col>
      <xdr:colOff>114300</xdr:colOff>
      <xdr:row>99</xdr:row>
      <xdr:rowOff>74919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85775"/>
          <a:ext cx="889000" cy="26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106665</xdr:rowOff>
    </xdr:from>
    <xdr:to>
      <xdr:col>10</xdr:col>
      <xdr:colOff>165100</xdr:colOff>
      <xdr:row>96</xdr:row>
      <xdr:rowOff>36815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53342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16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152963</xdr:rowOff>
    </xdr:from>
    <xdr:to>
      <xdr:col>6</xdr:col>
      <xdr:colOff>38100</xdr:colOff>
      <xdr:row>97</xdr:row>
      <xdr:rowOff>83113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99640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8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30792</xdr:rowOff>
    </xdr:from>
    <xdr:to>
      <xdr:col>24</xdr:col>
      <xdr:colOff>114300</xdr:colOff>
      <xdr:row>99</xdr:row>
      <xdr:rowOff>132392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700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117169</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91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50364</xdr:rowOff>
    </xdr:from>
    <xdr:to>
      <xdr:col>20</xdr:col>
      <xdr:colOff>38100</xdr:colOff>
      <xdr:row>99</xdr:row>
      <xdr:rowOff>151964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702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143091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711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9902</xdr:rowOff>
    </xdr:from>
    <xdr:to>
      <xdr:col>15</xdr:col>
      <xdr:colOff>101600</xdr:colOff>
      <xdr:row>99</xdr:row>
      <xdr:rowOff>111502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98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102629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707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104325</xdr:rowOff>
    </xdr:from>
    <xdr:to>
      <xdr:col>10</xdr:col>
      <xdr:colOff>165100</xdr:colOff>
      <xdr:row>98</xdr:row>
      <xdr:rowOff>34475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25602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2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24119</xdr:rowOff>
    </xdr:from>
    <xdr:to>
      <xdr:col>6</xdr:col>
      <xdr:colOff>38100</xdr:colOff>
      <xdr:row>99</xdr:row>
      <xdr:rowOff>125719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9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116846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9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98920</xdr:rowOff>
    </xdr:from>
    <xdr:to>
      <xdr:col>54</xdr:col>
      <xdr:colOff>189865</xdr:colOff>
      <xdr:row>37</xdr:row>
      <xdr:rowOff>129136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42420"/>
          <a:ext cx="1270" cy="1230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132963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7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129136</xdr:rowOff>
    </xdr:from>
    <xdr:to>
      <xdr:col>55</xdr:col>
      <xdr:colOff>88900</xdr:colOff>
      <xdr:row>37</xdr:row>
      <xdr:rowOff>129136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7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45597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17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98920</xdr:rowOff>
    </xdr:from>
    <xdr:to>
      <xdr:col>55</xdr:col>
      <xdr:colOff>88900</xdr:colOff>
      <xdr:row>30</xdr:row>
      <xdr:rowOff>98920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4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96115</xdr:rowOff>
    </xdr:from>
    <xdr:to>
      <xdr:col>55</xdr:col>
      <xdr:colOff>0</xdr:colOff>
      <xdr:row>33</xdr:row>
      <xdr:rowOff>146217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753965"/>
          <a:ext cx="838200" cy="5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37250</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38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58823</xdr:rowOff>
    </xdr:from>
    <xdr:to>
      <xdr:col>55</xdr:col>
      <xdr:colOff>50800</xdr:colOff>
      <xdr:row>35</xdr:row>
      <xdr:rowOff>160423</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0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146217</xdr:rowOff>
    </xdr:from>
    <xdr:to>
      <xdr:col>50</xdr:col>
      <xdr:colOff>114300</xdr:colOff>
      <xdr:row>34</xdr:row>
      <xdr:rowOff>82975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5804067"/>
          <a:ext cx="889000" cy="108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158918</xdr:rowOff>
    </xdr:from>
    <xdr:to>
      <xdr:col>50</xdr:col>
      <xdr:colOff>165100</xdr:colOff>
      <xdr:row>36</xdr:row>
      <xdr:rowOff>89068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5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80195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52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82975</xdr:rowOff>
    </xdr:from>
    <xdr:to>
      <xdr:col>45</xdr:col>
      <xdr:colOff>177800</xdr:colOff>
      <xdr:row>34</xdr:row>
      <xdr:rowOff>122708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5912275"/>
          <a:ext cx="889000" cy="3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166329</xdr:rowOff>
    </xdr:from>
    <xdr:to>
      <xdr:col>46</xdr:col>
      <xdr:colOff>38100</xdr:colOff>
      <xdr:row>36</xdr:row>
      <xdr:rowOff>96479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16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87606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5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56666</xdr:rowOff>
    </xdr:from>
    <xdr:to>
      <xdr:col>41</xdr:col>
      <xdr:colOff>50800</xdr:colOff>
      <xdr:row>34</xdr:row>
      <xdr:rowOff>122708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543066"/>
          <a:ext cx="889000" cy="40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36823</xdr:rowOff>
    </xdr:from>
    <xdr:to>
      <xdr:col>41</xdr:col>
      <xdr:colOff>101600</xdr:colOff>
      <xdr:row>36</xdr:row>
      <xdr:rowOff>138423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0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129550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119542</xdr:rowOff>
    </xdr:from>
    <xdr:to>
      <xdr:col>36</xdr:col>
      <xdr:colOff>165100</xdr:colOff>
      <xdr:row>35</xdr:row>
      <xdr:rowOff>49692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40819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041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45315</xdr:rowOff>
    </xdr:from>
    <xdr:to>
      <xdr:col>55</xdr:col>
      <xdr:colOff>50800</xdr:colOff>
      <xdr:row>33</xdr:row>
      <xdr:rowOff>146915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70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68192</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554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95417</xdr:rowOff>
    </xdr:from>
    <xdr:to>
      <xdr:col>50</xdr:col>
      <xdr:colOff>165100</xdr:colOff>
      <xdr:row>34</xdr:row>
      <xdr:rowOff>25567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575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42094</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52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32175</xdr:rowOff>
    </xdr:from>
    <xdr:to>
      <xdr:col>46</xdr:col>
      <xdr:colOff>38100</xdr:colOff>
      <xdr:row>34</xdr:row>
      <xdr:rowOff>133775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586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150302</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636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71908</xdr:rowOff>
    </xdr:from>
    <xdr:to>
      <xdr:col>41</xdr:col>
      <xdr:colOff>101600</xdr:colOff>
      <xdr:row>35</xdr:row>
      <xdr:rowOff>2058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90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18585</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676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5866</xdr:rowOff>
    </xdr:from>
    <xdr:to>
      <xdr:col>36</xdr:col>
      <xdr:colOff>165100</xdr:colOff>
      <xdr:row>32</xdr:row>
      <xdr:rowOff>107466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49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123993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267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105042</xdr:rowOff>
    </xdr:from>
    <xdr:to>
      <xdr:col>54</xdr:col>
      <xdr:colOff>189865</xdr:colOff>
      <xdr:row>59</xdr:row>
      <xdr:rowOff>17278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48992"/>
          <a:ext cx="1270" cy="128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21105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3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17278</xdr:rowOff>
    </xdr:from>
    <xdr:to>
      <xdr:col>55</xdr:col>
      <xdr:colOff>88900</xdr:colOff>
      <xdr:row>59</xdr:row>
      <xdr:rowOff>17278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3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51719</xdr:rowOff>
    </xdr:from>
    <xdr:ext cx="690189"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24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105042</xdr:rowOff>
    </xdr:from>
    <xdr:to>
      <xdr:col>55</xdr:col>
      <xdr:colOff>88900</xdr:colOff>
      <xdr:row>51</xdr:row>
      <xdr:rowOff>105042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4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105042</xdr:rowOff>
    </xdr:from>
    <xdr:to>
      <xdr:col>55</xdr:col>
      <xdr:colOff>0</xdr:colOff>
      <xdr:row>56</xdr:row>
      <xdr:rowOff>51450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8848992"/>
          <a:ext cx="838200" cy="80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43641</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987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65214</xdr:rowOff>
    </xdr:from>
    <xdr:to>
      <xdr:col>55</xdr:col>
      <xdr:colOff>50800</xdr:colOff>
      <xdr:row>58</xdr:row>
      <xdr:rowOff>166814</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1000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51450</xdr:rowOff>
    </xdr:from>
    <xdr:to>
      <xdr:col>50</xdr:col>
      <xdr:colOff>114300</xdr:colOff>
      <xdr:row>56</xdr:row>
      <xdr:rowOff>55087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652650"/>
          <a:ext cx="889000" cy="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57219</xdr:rowOff>
    </xdr:from>
    <xdr:to>
      <xdr:col>50</xdr:col>
      <xdr:colOff>165100</xdr:colOff>
      <xdr:row>58</xdr:row>
      <xdr:rowOff>158819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1000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149946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1009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145750</xdr:rowOff>
    </xdr:from>
    <xdr:to>
      <xdr:col>45</xdr:col>
      <xdr:colOff>177800</xdr:colOff>
      <xdr:row>56</xdr:row>
      <xdr:rowOff>55087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404050"/>
          <a:ext cx="889000" cy="25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59113</xdr:rowOff>
    </xdr:from>
    <xdr:to>
      <xdr:col>46</xdr:col>
      <xdr:colOff>38100</xdr:colOff>
      <xdr:row>58</xdr:row>
      <xdr:rowOff>160713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1000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151840</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1009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69615</xdr:rowOff>
    </xdr:from>
    <xdr:to>
      <xdr:col>41</xdr:col>
      <xdr:colOff>50800</xdr:colOff>
      <xdr:row>54</xdr:row>
      <xdr:rowOff>145750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8813565"/>
          <a:ext cx="889000" cy="59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39360</xdr:rowOff>
    </xdr:from>
    <xdr:to>
      <xdr:col>41</xdr:col>
      <xdr:colOff>101600</xdr:colOff>
      <xdr:row>58</xdr:row>
      <xdr:rowOff>140960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8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132087</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1007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64663</xdr:rowOff>
    </xdr:from>
    <xdr:to>
      <xdr:col>36</xdr:col>
      <xdr:colOff>165100</xdr:colOff>
      <xdr:row>58</xdr:row>
      <xdr:rowOff>166263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157390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1010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54242</xdr:rowOff>
    </xdr:from>
    <xdr:to>
      <xdr:col>55</xdr:col>
      <xdr:colOff>50800</xdr:colOff>
      <xdr:row>51</xdr:row>
      <xdr:rowOff>155842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879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7269</xdr:rowOff>
    </xdr:from>
    <xdr:ext cx="690189"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8751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650</xdr:rowOff>
    </xdr:from>
    <xdr:to>
      <xdr:col>50</xdr:col>
      <xdr:colOff>165100</xdr:colOff>
      <xdr:row>56</xdr:row>
      <xdr:rowOff>102250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60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54</xdr:row>
      <xdr:rowOff>118777</xdr:rowOff>
    </xdr:from>
    <xdr:ext cx="690189"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294205" y="93770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4287</xdr:rowOff>
    </xdr:from>
    <xdr:to>
      <xdr:col>46</xdr:col>
      <xdr:colOff>38100</xdr:colOff>
      <xdr:row>56</xdr:row>
      <xdr:rowOff>105887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60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54</xdr:row>
      <xdr:rowOff>122414</xdr:rowOff>
    </xdr:from>
    <xdr:ext cx="690189"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05205" y="93807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94950</xdr:rowOff>
    </xdr:from>
    <xdr:to>
      <xdr:col>41</xdr:col>
      <xdr:colOff>101600</xdr:colOff>
      <xdr:row>55</xdr:row>
      <xdr:rowOff>25100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35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53</xdr:row>
      <xdr:rowOff>41627</xdr:rowOff>
    </xdr:from>
    <xdr:ext cx="690189"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16205" y="91284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18815</xdr:rowOff>
    </xdr:from>
    <xdr:to>
      <xdr:col>36</xdr:col>
      <xdr:colOff>165100</xdr:colOff>
      <xdr:row>51</xdr:row>
      <xdr:rowOff>120415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876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49</xdr:row>
      <xdr:rowOff>136942</xdr:rowOff>
    </xdr:from>
    <xdr:ext cx="690189"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27205" y="85379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101378</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02878"/>
          <a:ext cx="1270" cy="140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48055</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101378</xdr:rowOff>
    </xdr:from>
    <xdr:to>
      <xdr:col>55</xdr:col>
      <xdr:colOff>88900</xdr:colOff>
      <xdr:row>70</xdr:row>
      <xdr:rowOff>101378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0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139700</xdr:rowOff>
    </xdr:from>
    <xdr:to>
      <xdr:col>55</xdr:col>
      <xdr:colOff>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90885</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21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68008</xdr:rowOff>
    </xdr:from>
    <xdr:to>
      <xdr:col>55</xdr:col>
      <xdr:colOff>50800</xdr:colOff>
      <xdr:row>77</xdr:row>
      <xdr:rowOff>169608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6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93452</xdr:rowOff>
    </xdr:from>
    <xdr:to>
      <xdr:col>50</xdr:col>
      <xdr:colOff>114300</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466552"/>
          <a:ext cx="889000" cy="4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30060</xdr:rowOff>
    </xdr:from>
    <xdr:to>
      <xdr:col>50</xdr:col>
      <xdr:colOff>165100</xdr:colOff>
      <xdr:row>77</xdr:row>
      <xdr:rowOff>131660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3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148187</xdr:rowOff>
    </xdr:from>
    <xdr:ext cx="59901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39795" y="13006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93452</xdr:rowOff>
    </xdr:from>
    <xdr:to>
      <xdr:col>45</xdr:col>
      <xdr:colOff>177800</xdr:colOff>
      <xdr:row>78</xdr:row>
      <xdr:rowOff>135217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466552"/>
          <a:ext cx="889000" cy="4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9827</xdr:rowOff>
    </xdr:from>
    <xdr:to>
      <xdr:col>46</xdr:col>
      <xdr:colOff>38100</xdr:colOff>
      <xdr:row>77</xdr:row>
      <xdr:rowOff>111427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127954</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50795" y="12986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115107</xdr:rowOff>
    </xdr:from>
    <xdr:to>
      <xdr:col>41</xdr:col>
      <xdr:colOff>50800</xdr:colOff>
      <xdr:row>78</xdr:row>
      <xdr:rowOff>135217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2459507"/>
          <a:ext cx="889000" cy="104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155688</xdr:rowOff>
    </xdr:from>
    <xdr:to>
      <xdr:col>41</xdr:col>
      <xdr:colOff>101600</xdr:colOff>
      <xdr:row>77</xdr:row>
      <xdr:rowOff>85838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102364</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61795" y="1296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86502</xdr:rowOff>
    </xdr:from>
    <xdr:to>
      <xdr:col>36</xdr:col>
      <xdr:colOff>165100</xdr:colOff>
      <xdr:row>78</xdr:row>
      <xdr:rowOff>16652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8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7779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38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3827</xdr:rowOff>
    </xdr:from>
    <xdr:ext cx="249299"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88900</xdr:rowOff>
    </xdr:from>
    <xdr:to>
      <xdr:col>50</xdr:col>
      <xdr:colOff>165100</xdr:colOff>
      <xdr:row>79</xdr:row>
      <xdr:rowOff>19050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10177</xdr:rowOff>
    </xdr:from>
    <xdr:ext cx="249299"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514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42652</xdr:rowOff>
    </xdr:from>
    <xdr:to>
      <xdr:col>46</xdr:col>
      <xdr:colOff>38100</xdr:colOff>
      <xdr:row>78</xdr:row>
      <xdr:rowOff>144252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1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135379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50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84417</xdr:rowOff>
    </xdr:from>
    <xdr:to>
      <xdr:col>41</xdr:col>
      <xdr:colOff>101600</xdr:colOff>
      <xdr:row>79</xdr:row>
      <xdr:rowOff>14567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5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5694</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55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64307</xdr:rowOff>
    </xdr:from>
    <xdr:to>
      <xdr:col>36</xdr:col>
      <xdr:colOff>165100</xdr:colOff>
      <xdr:row>72</xdr:row>
      <xdr:rowOff>165907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240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71</xdr:row>
      <xdr:rowOff>10984</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672795" y="12183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118263</xdr:rowOff>
    </xdr:from>
    <xdr:to>
      <xdr:col>54</xdr:col>
      <xdr:colOff>189865</xdr:colOff>
      <xdr:row>98</xdr:row>
      <xdr:rowOff>101352</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48763"/>
          <a:ext cx="1270" cy="135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105179</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0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101352</xdr:rowOff>
    </xdr:from>
    <xdr:to>
      <xdr:col>55</xdr:col>
      <xdr:colOff>88900</xdr:colOff>
      <xdr:row>98</xdr:row>
      <xdr:rowOff>101352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64940</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32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118263</xdr:rowOff>
    </xdr:from>
    <xdr:to>
      <xdr:col>55</xdr:col>
      <xdr:colOff>88900</xdr:colOff>
      <xdr:row>90</xdr:row>
      <xdr:rowOff>118263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4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55896</xdr:rowOff>
    </xdr:from>
    <xdr:to>
      <xdr:col>55</xdr:col>
      <xdr:colOff>0</xdr:colOff>
      <xdr:row>98</xdr:row>
      <xdr:rowOff>83561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857996"/>
          <a:ext cx="838200" cy="2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130159</xdr:rowOff>
    </xdr:from>
    <xdr:ext cx="599010"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17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107282</xdr:rowOff>
    </xdr:from>
    <xdr:to>
      <xdr:col>55</xdr:col>
      <xdr:colOff>50800</xdr:colOff>
      <xdr:row>97</xdr:row>
      <xdr:rowOff>37432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83561</xdr:rowOff>
    </xdr:from>
    <xdr:to>
      <xdr:col>50</xdr:col>
      <xdr:colOff>114300</xdr:colOff>
      <xdr:row>98</xdr:row>
      <xdr:rowOff>136221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885661"/>
          <a:ext cx="889000" cy="5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91467</xdr:rowOff>
    </xdr:from>
    <xdr:to>
      <xdr:col>50</xdr:col>
      <xdr:colOff>165100</xdr:colOff>
      <xdr:row>97</xdr:row>
      <xdr:rowOff>21617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38144</xdr:rowOff>
    </xdr:from>
    <xdr:ext cx="59901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39795" y="163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127442</xdr:rowOff>
    </xdr:from>
    <xdr:to>
      <xdr:col>45</xdr:col>
      <xdr:colOff>177800</xdr:colOff>
      <xdr:row>98</xdr:row>
      <xdr:rowOff>136221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929542"/>
          <a:ext cx="889000" cy="8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136037</xdr:rowOff>
    </xdr:from>
    <xdr:to>
      <xdr:col>46</xdr:col>
      <xdr:colOff>38100</xdr:colOff>
      <xdr:row>97</xdr:row>
      <xdr:rowOff>66187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59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82714</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50795" y="1637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112647</xdr:rowOff>
    </xdr:from>
    <xdr:to>
      <xdr:col>41</xdr:col>
      <xdr:colOff>50800</xdr:colOff>
      <xdr:row>98</xdr:row>
      <xdr:rowOff>127442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914747"/>
          <a:ext cx="889000" cy="1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169948</xdr:rowOff>
    </xdr:from>
    <xdr:to>
      <xdr:col>41</xdr:col>
      <xdr:colOff>101600</xdr:colOff>
      <xdr:row>96</xdr:row>
      <xdr:rowOff>100098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45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116625</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61795" y="1623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67993</xdr:rowOff>
    </xdr:from>
    <xdr:to>
      <xdr:col>36</xdr:col>
      <xdr:colOff>165100</xdr:colOff>
      <xdr:row>96</xdr:row>
      <xdr:rowOff>169593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2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14670</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672795" y="1630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5096</xdr:rowOff>
    </xdr:from>
    <xdr:to>
      <xdr:col>55</xdr:col>
      <xdr:colOff>50800</xdr:colOff>
      <xdr:row>98</xdr:row>
      <xdr:rowOff>106696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80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91473</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72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32761</xdr:rowOff>
    </xdr:from>
    <xdr:to>
      <xdr:col>50</xdr:col>
      <xdr:colOff>165100</xdr:colOff>
      <xdr:row>98</xdr:row>
      <xdr:rowOff>134361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83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125488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92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85421</xdr:rowOff>
    </xdr:from>
    <xdr:to>
      <xdr:col>46</xdr:col>
      <xdr:colOff>38100</xdr:colOff>
      <xdr:row>99</xdr:row>
      <xdr:rowOff>15571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88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6698</xdr:rowOff>
    </xdr:from>
    <xdr:ext cx="469744"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15428" y="1698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76642</xdr:rowOff>
    </xdr:from>
    <xdr:to>
      <xdr:col>41</xdr:col>
      <xdr:colOff>101600</xdr:colOff>
      <xdr:row>99</xdr:row>
      <xdr:rowOff>6792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87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169369</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26428" y="16971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61847</xdr:rowOff>
    </xdr:from>
    <xdr:to>
      <xdr:col>36</xdr:col>
      <xdr:colOff>165100</xdr:colOff>
      <xdr:row>98</xdr:row>
      <xdr:rowOff>163447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86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154574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95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163410</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135460"/>
          <a:ext cx="1269" cy="1595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110087</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491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163410</xdr:rowOff>
    </xdr:from>
    <xdr:to>
      <xdr:col>86</xdr:col>
      <xdr:colOff>25400</xdr:colOff>
      <xdr:row>29</xdr:row>
      <xdr:rowOff>163410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13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64316</xdr:rowOff>
    </xdr:from>
    <xdr:ext cx="534377"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407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41439</xdr:rowOff>
    </xdr:from>
    <xdr:to>
      <xdr:col>85</xdr:col>
      <xdr:colOff>177800</xdr:colOff>
      <xdr:row>38</xdr:row>
      <xdr:rowOff>143039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55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18682</xdr:rowOff>
    </xdr:from>
    <xdr:to>
      <xdr:col>81</xdr:col>
      <xdr:colOff>101600</xdr:colOff>
      <xdr:row>38</xdr:row>
      <xdr:rowOff>120282</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3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136809</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14111" y="630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40079</xdr:rowOff>
    </xdr:from>
    <xdr:to>
      <xdr:col>76</xdr:col>
      <xdr:colOff>165100</xdr:colOff>
      <xdr:row>38</xdr:row>
      <xdr:rowOff>141679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55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158206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633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41301</xdr:rowOff>
    </xdr:from>
    <xdr:to>
      <xdr:col>72</xdr:col>
      <xdr:colOff>38100</xdr:colOff>
      <xdr:row>38</xdr:row>
      <xdr:rowOff>142901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5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159429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36111" y="633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44361</xdr:rowOff>
    </xdr:from>
    <xdr:to>
      <xdr:col>67</xdr:col>
      <xdr:colOff>101600</xdr:colOff>
      <xdr:row>38</xdr:row>
      <xdr:rowOff>145961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162488</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7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39571</xdr:rowOff>
    </xdr:from>
    <xdr:to>
      <xdr:col>85</xdr:col>
      <xdr:colOff>126364</xdr:colOff>
      <xdr:row>78</xdr:row>
      <xdr:rowOff>138075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041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141902</xdr:rowOff>
    </xdr:from>
    <xdr:ext cx="378565"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515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138075</xdr:rowOff>
    </xdr:from>
    <xdr:to>
      <xdr:col>86</xdr:col>
      <xdr:colOff>25400</xdr:colOff>
      <xdr:row>78</xdr:row>
      <xdr:rowOff>138075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511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157698</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8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39571</xdr:rowOff>
    </xdr:from>
    <xdr:to>
      <xdr:col>86</xdr:col>
      <xdr:colOff>25400</xdr:colOff>
      <xdr:row>70</xdr:row>
      <xdr:rowOff>39571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04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39571</xdr:rowOff>
    </xdr:from>
    <xdr:to>
      <xdr:col>85</xdr:col>
      <xdr:colOff>127000</xdr:colOff>
      <xdr:row>71</xdr:row>
      <xdr:rowOff>26484</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5481300" y="12041071"/>
          <a:ext cx="838200" cy="15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71778</xdr:rowOff>
    </xdr:from>
    <xdr:ext cx="599010"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3101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93351</xdr:rowOff>
    </xdr:from>
    <xdr:to>
      <xdr:col>85</xdr:col>
      <xdr:colOff>177800</xdr:colOff>
      <xdr:row>77</xdr:row>
      <xdr:rowOff>23501</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12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103044</xdr:rowOff>
    </xdr:from>
    <xdr:to>
      <xdr:col>81</xdr:col>
      <xdr:colOff>50800</xdr:colOff>
      <xdr:row>71</xdr:row>
      <xdr:rowOff>26484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4592300" y="12104544"/>
          <a:ext cx="889000" cy="9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82181</xdr:rowOff>
    </xdr:from>
    <xdr:to>
      <xdr:col>81</xdr:col>
      <xdr:colOff>101600</xdr:colOff>
      <xdr:row>77</xdr:row>
      <xdr:rowOff>12331</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3458</xdr:rowOff>
    </xdr:from>
    <xdr:ext cx="59901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181795" y="1320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103044</xdr:rowOff>
    </xdr:from>
    <xdr:to>
      <xdr:col>76</xdr:col>
      <xdr:colOff>114300</xdr:colOff>
      <xdr:row>71</xdr:row>
      <xdr:rowOff>36517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2104544"/>
          <a:ext cx="889000" cy="10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139695</xdr:rowOff>
    </xdr:from>
    <xdr:to>
      <xdr:col>76</xdr:col>
      <xdr:colOff>165100</xdr:colOff>
      <xdr:row>77</xdr:row>
      <xdr:rowOff>69845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60972</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292795" y="1326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36517</xdr:rowOff>
    </xdr:from>
    <xdr:to>
      <xdr:col>71</xdr:col>
      <xdr:colOff>177800</xdr:colOff>
      <xdr:row>71</xdr:row>
      <xdr:rowOff>100406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2209467"/>
          <a:ext cx="889000" cy="6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143790</xdr:rowOff>
    </xdr:from>
    <xdr:to>
      <xdr:col>72</xdr:col>
      <xdr:colOff>38100</xdr:colOff>
      <xdr:row>77</xdr:row>
      <xdr:rowOff>73940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65067</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03795" y="132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150414</xdr:rowOff>
    </xdr:from>
    <xdr:to>
      <xdr:col>67</xdr:col>
      <xdr:colOff>101600</xdr:colOff>
      <xdr:row>77</xdr:row>
      <xdr:rowOff>80564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71691</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14795" y="1327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69</xdr:row>
      <xdr:rowOff>160221</xdr:rowOff>
    </xdr:from>
    <xdr:to>
      <xdr:col>85</xdr:col>
      <xdr:colOff>177800</xdr:colOff>
      <xdr:row>70</xdr:row>
      <xdr:rowOff>90371</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199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113248</xdr:rowOff>
    </xdr:from>
    <xdr:ext cx="599010"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1943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147134</xdr:rowOff>
    </xdr:from>
    <xdr:to>
      <xdr:col>81</xdr:col>
      <xdr:colOff>101600</xdr:colOff>
      <xdr:row>71</xdr:row>
      <xdr:rowOff>77284</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214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93811</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192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52244</xdr:rowOff>
    </xdr:from>
    <xdr:to>
      <xdr:col>76</xdr:col>
      <xdr:colOff>165100</xdr:colOff>
      <xdr:row>70</xdr:row>
      <xdr:rowOff>153844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205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68</xdr:row>
      <xdr:rowOff>170371</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292795" y="11828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157167</xdr:rowOff>
    </xdr:from>
    <xdr:to>
      <xdr:col>72</xdr:col>
      <xdr:colOff>38100</xdr:colOff>
      <xdr:row>71</xdr:row>
      <xdr:rowOff>87317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215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103844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193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49606</xdr:rowOff>
    </xdr:from>
    <xdr:to>
      <xdr:col>67</xdr:col>
      <xdr:colOff>101600</xdr:colOff>
      <xdr:row>71</xdr:row>
      <xdr:rowOff>151206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222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167733</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1997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149157</xdr:rowOff>
    </xdr:from>
    <xdr:to>
      <xdr:col>85</xdr:col>
      <xdr:colOff>126364</xdr:colOff>
      <xdr:row>98</xdr:row>
      <xdr:rowOff>138019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579657"/>
          <a:ext cx="1269" cy="136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141846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6943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138019</xdr:rowOff>
    </xdr:from>
    <xdr:to>
      <xdr:col>86</xdr:col>
      <xdr:colOff>25400</xdr:colOff>
      <xdr:row>98</xdr:row>
      <xdr:rowOff>138019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9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95834</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35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149157</xdr:rowOff>
    </xdr:from>
    <xdr:to>
      <xdr:col>86</xdr:col>
      <xdr:colOff>25400</xdr:colOff>
      <xdr:row>90</xdr:row>
      <xdr:rowOff>149157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57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40444</xdr:rowOff>
    </xdr:from>
    <xdr:to>
      <xdr:col>85</xdr:col>
      <xdr:colOff>127000</xdr:colOff>
      <xdr:row>94</xdr:row>
      <xdr:rowOff>37745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5985294"/>
          <a:ext cx="838200" cy="168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5109</xdr:rowOff>
    </xdr:from>
    <xdr:ext cx="599010"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57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26682</xdr:rowOff>
    </xdr:from>
    <xdr:to>
      <xdr:col>85</xdr:col>
      <xdr:colOff>177800</xdr:colOff>
      <xdr:row>97</xdr:row>
      <xdr:rowOff>128282</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81741</xdr:rowOff>
    </xdr:from>
    <xdr:to>
      <xdr:col>81</xdr:col>
      <xdr:colOff>50800</xdr:colOff>
      <xdr:row>94</xdr:row>
      <xdr:rowOff>37745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026591"/>
          <a:ext cx="889000" cy="12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152977</xdr:rowOff>
    </xdr:from>
    <xdr:to>
      <xdr:col>81</xdr:col>
      <xdr:colOff>101600</xdr:colOff>
      <xdr:row>97</xdr:row>
      <xdr:rowOff>83127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74254</xdr:rowOff>
    </xdr:from>
    <xdr:ext cx="59901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181795" y="1670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137858</xdr:rowOff>
    </xdr:from>
    <xdr:to>
      <xdr:col>76</xdr:col>
      <xdr:colOff>114300</xdr:colOff>
      <xdr:row>93</xdr:row>
      <xdr:rowOff>81741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5911258"/>
          <a:ext cx="889000" cy="11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20386</xdr:rowOff>
    </xdr:from>
    <xdr:to>
      <xdr:col>76</xdr:col>
      <xdr:colOff>165100</xdr:colOff>
      <xdr:row>96</xdr:row>
      <xdr:rowOff>121986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113113</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292795" y="16572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137858</xdr:rowOff>
    </xdr:from>
    <xdr:to>
      <xdr:col>71</xdr:col>
      <xdr:colOff>177800</xdr:colOff>
      <xdr:row>95</xdr:row>
      <xdr:rowOff>78240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5911258"/>
          <a:ext cx="889000" cy="45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123588</xdr:rowOff>
    </xdr:from>
    <xdr:to>
      <xdr:col>72</xdr:col>
      <xdr:colOff>38100</xdr:colOff>
      <xdr:row>96</xdr:row>
      <xdr:rowOff>53738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44865</xdr:rowOff>
    </xdr:from>
    <xdr:ext cx="59901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03795" y="16504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166441</xdr:rowOff>
    </xdr:from>
    <xdr:to>
      <xdr:col>67</xdr:col>
      <xdr:colOff>101600</xdr:colOff>
      <xdr:row>97</xdr:row>
      <xdr:rowOff>96591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87718</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14795" y="16718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161094</xdr:rowOff>
    </xdr:from>
    <xdr:to>
      <xdr:col>85</xdr:col>
      <xdr:colOff>177800</xdr:colOff>
      <xdr:row>93</xdr:row>
      <xdr:rowOff>91244</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593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12521</xdr:rowOff>
    </xdr:from>
    <xdr:ext cx="599010"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5785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158395</xdr:rowOff>
    </xdr:from>
    <xdr:to>
      <xdr:col>81</xdr:col>
      <xdr:colOff>101600</xdr:colOff>
      <xdr:row>94</xdr:row>
      <xdr:rowOff>88545</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10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105072</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587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30941</xdr:rowOff>
    </xdr:from>
    <xdr:to>
      <xdr:col>76</xdr:col>
      <xdr:colOff>165100</xdr:colOff>
      <xdr:row>93</xdr:row>
      <xdr:rowOff>132541</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597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149068</xdr:rowOff>
    </xdr:from>
    <xdr:ext cx="59901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292795" y="15751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87058</xdr:rowOff>
    </xdr:from>
    <xdr:to>
      <xdr:col>72</xdr:col>
      <xdr:colOff>38100</xdr:colOff>
      <xdr:row>93</xdr:row>
      <xdr:rowOff>17208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586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33735</xdr:rowOff>
    </xdr:from>
    <xdr:ext cx="59901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03795" y="1563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27440</xdr:rowOff>
    </xdr:from>
    <xdr:to>
      <xdr:col>67</xdr:col>
      <xdr:colOff>101600</xdr:colOff>
      <xdr:row>95</xdr:row>
      <xdr:rowOff>129040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31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145567</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14795" y="16090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28258</xdr:rowOff>
    </xdr:from>
    <xdr:to>
      <xdr:col>116</xdr:col>
      <xdr:colOff>62864</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343208"/>
          <a:ext cx="1269"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146385</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11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28258</xdr:rowOff>
    </xdr:from>
    <xdr:to>
      <xdr:col>116</xdr:col>
      <xdr:colOff>152400</xdr:colOff>
      <xdr:row>31</xdr:row>
      <xdr:rowOff>28258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34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151553</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23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128676</xdr:rowOff>
    </xdr:from>
    <xdr:to>
      <xdr:col>116</xdr:col>
      <xdr:colOff>114300</xdr:colOff>
      <xdr:row>38</xdr:row>
      <xdr:rowOff>58826</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57741</xdr:rowOff>
    </xdr:from>
    <xdr:to>
      <xdr:col>112</xdr:col>
      <xdr:colOff>38100</xdr:colOff>
      <xdr:row>38</xdr:row>
      <xdr:rowOff>159341</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57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4419</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34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69423</xdr:rowOff>
    </xdr:from>
    <xdr:to>
      <xdr:col>107</xdr:col>
      <xdr:colOff>101600</xdr:colOff>
      <xdr:row>38</xdr:row>
      <xdr:rowOff>171023</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16100</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359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69858</xdr:rowOff>
    </xdr:from>
    <xdr:to>
      <xdr:col>102</xdr:col>
      <xdr:colOff>165100</xdr:colOff>
      <xdr:row>39</xdr:row>
      <xdr:rowOff>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58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16535</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360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67640</xdr:rowOff>
    </xdr:from>
    <xdr:to>
      <xdr:col>98</xdr:col>
      <xdr:colOff>38100</xdr:colOff>
      <xdr:row>38</xdr:row>
      <xdr:rowOff>169240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5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14317</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67017" y="635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102484</xdr:rowOff>
    </xdr:from>
    <xdr:to>
      <xdr:col>116</xdr:col>
      <xdr:colOff>62864</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74984"/>
          <a:ext cx="1269" cy="1408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49161</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5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102484</xdr:rowOff>
    </xdr:from>
    <xdr:to>
      <xdr:col>116</xdr:col>
      <xdr:colOff>152400</xdr:colOff>
      <xdr:row>50</xdr:row>
      <xdr:rowOff>102484</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74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101856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703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78979</xdr:rowOff>
    </xdr:from>
    <xdr:to>
      <xdr:col>116</xdr:col>
      <xdr:colOff>114300</xdr:colOff>
      <xdr:row>58</xdr:row>
      <xdr:rowOff>9129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985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75938</xdr:rowOff>
    </xdr:from>
    <xdr:to>
      <xdr:col>112</xdr:col>
      <xdr:colOff>38100</xdr:colOff>
      <xdr:row>58</xdr:row>
      <xdr:rowOff>6088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22615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62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130048</xdr:rowOff>
    </xdr:from>
    <xdr:to>
      <xdr:col>107</xdr:col>
      <xdr:colOff>101600</xdr:colOff>
      <xdr:row>58</xdr:row>
      <xdr:rowOff>60198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76725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67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117909</xdr:rowOff>
    </xdr:from>
    <xdr:to>
      <xdr:col>102</xdr:col>
      <xdr:colOff>165100</xdr:colOff>
      <xdr:row>58</xdr:row>
      <xdr:rowOff>48059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64586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63891</xdr:rowOff>
    </xdr:from>
    <xdr:to>
      <xdr:col>98</xdr:col>
      <xdr:colOff>38100</xdr:colOff>
      <xdr:row>57</xdr:row>
      <xdr:rowOff>165491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10568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60833</xdr:rowOff>
    </xdr:from>
    <xdr:to>
      <xdr:col>116</xdr:col>
      <xdr:colOff>62864</xdr:colOff>
      <xdr:row>78</xdr:row>
      <xdr:rowOff>47030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62333"/>
          <a:ext cx="1269" cy="135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50857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2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47030</xdr:rowOff>
    </xdr:from>
    <xdr:to>
      <xdr:col>116</xdr:col>
      <xdr:colOff>152400</xdr:colOff>
      <xdr:row>78</xdr:row>
      <xdr:rowOff>47030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2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7510</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3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60833</xdr:rowOff>
    </xdr:from>
    <xdr:to>
      <xdr:col>116</xdr:col>
      <xdr:colOff>152400</xdr:colOff>
      <xdr:row>70</xdr:row>
      <xdr:rowOff>60833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62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84694</xdr:rowOff>
    </xdr:from>
    <xdr:to>
      <xdr:col>116</xdr:col>
      <xdr:colOff>63500</xdr:colOff>
      <xdr:row>78</xdr:row>
      <xdr:rowOff>47030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3286344"/>
          <a:ext cx="838200" cy="13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164323</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680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141446</xdr:rowOff>
    </xdr:from>
    <xdr:to>
      <xdr:col>116</xdr:col>
      <xdr:colOff>114300</xdr:colOff>
      <xdr:row>75</xdr:row>
      <xdr:rowOff>71596</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82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84694</xdr:rowOff>
    </xdr:from>
    <xdr:to>
      <xdr:col>111</xdr:col>
      <xdr:colOff>177800</xdr:colOff>
      <xdr:row>77</xdr:row>
      <xdr:rowOff>121749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3286344"/>
          <a:ext cx="889000" cy="3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146486</xdr:rowOff>
    </xdr:from>
    <xdr:to>
      <xdr:col>112</xdr:col>
      <xdr:colOff>38100</xdr:colOff>
      <xdr:row>73</xdr:row>
      <xdr:rowOff>76636</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4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93163</xdr:rowOff>
    </xdr:from>
    <xdr:ext cx="59901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23795" y="1226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93707</xdr:rowOff>
    </xdr:from>
    <xdr:to>
      <xdr:col>107</xdr:col>
      <xdr:colOff>50800</xdr:colOff>
      <xdr:row>77</xdr:row>
      <xdr:rowOff>121749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545300" y="13295357"/>
          <a:ext cx="889000" cy="2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58790</xdr:rowOff>
    </xdr:from>
    <xdr:to>
      <xdr:col>107</xdr:col>
      <xdr:colOff>101600</xdr:colOff>
      <xdr:row>72</xdr:row>
      <xdr:rowOff>160390</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40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5467</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34795" y="12178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93707</xdr:rowOff>
    </xdr:from>
    <xdr:to>
      <xdr:col>102</xdr:col>
      <xdr:colOff>114300</xdr:colOff>
      <xdr:row>77</xdr:row>
      <xdr:rowOff>106280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3295357"/>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100123</xdr:rowOff>
    </xdr:from>
    <xdr:to>
      <xdr:col>102</xdr:col>
      <xdr:colOff>165100</xdr:colOff>
      <xdr:row>73</xdr:row>
      <xdr:rowOff>30273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4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46800</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45795" y="1221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54174</xdr:rowOff>
    </xdr:from>
    <xdr:to>
      <xdr:col>98</xdr:col>
      <xdr:colOff>38100</xdr:colOff>
      <xdr:row>72</xdr:row>
      <xdr:rowOff>155774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39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851</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56795" y="12173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167680</xdr:rowOff>
    </xdr:from>
    <xdr:to>
      <xdr:col>116</xdr:col>
      <xdr:colOff>114300</xdr:colOff>
      <xdr:row>78</xdr:row>
      <xdr:rowOff>97830</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36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82607</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328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33894</xdr:rowOff>
    </xdr:from>
    <xdr:to>
      <xdr:col>112</xdr:col>
      <xdr:colOff>38100</xdr:colOff>
      <xdr:row>77</xdr:row>
      <xdr:rowOff>135494</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323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126621</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32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70949</xdr:rowOff>
    </xdr:from>
    <xdr:to>
      <xdr:col>107</xdr:col>
      <xdr:colOff>101600</xdr:colOff>
      <xdr:row>78</xdr:row>
      <xdr:rowOff>1099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327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163676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36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42907</xdr:rowOff>
    </xdr:from>
    <xdr:to>
      <xdr:col>102</xdr:col>
      <xdr:colOff>165100</xdr:colOff>
      <xdr:row>77</xdr:row>
      <xdr:rowOff>144507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32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135634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33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55480</xdr:rowOff>
    </xdr:from>
    <xdr:to>
      <xdr:col>98</xdr:col>
      <xdr:colOff>38100</xdr:colOff>
      <xdr:row>77</xdr:row>
      <xdr:rowOff>157080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32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148207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34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積立金について、財政調整基金の積立（</a:t>
          </a:r>
          <a:r>
            <a:rPr kumimoji="1" lang="en-US" altLang="ja-JP" sz="1300">
              <a:latin typeface="ＭＳ Ｐゴシック" panose="020B0600070205080204" pitchFamily="50" charset="-128"/>
              <a:ea typeface="ＭＳ Ｐゴシック" panose="020B0600070205080204" pitchFamily="50" charset="-128"/>
            </a:rPr>
            <a:t>196,711</a:t>
          </a:r>
          <a:r>
            <a:rPr kumimoji="1" lang="ja-JP" altLang="en-US" sz="1300">
              <a:latin typeface="ＭＳ Ｐゴシック" panose="020B0600070205080204" pitchFamily="50" charset="-128"/>
              <a:ea typeface="ＭＳ Ｐゴシック" panose="020B0600070205080204" pitchFamily="50" charset="-128"/>
            </a:rPr>
            <a:t>千円）、取崩（</a:t>
          </a:r>
          <a:r>
            <a:rPr kumimoji="1" lang="en-US" altLang="ja-JP" sz="1300">
              <a:latin typeface="ＭＳ Ｐゴシック" panose="020B0600070205080204" pitchFamily="50" charset="-128"/>
              <a:ea typeface="ＭＳ Ｐゴシック" panose="020B0600070205080204" pitchFamily="50" charset="-128"/>
            </a:rPr>
            <a:t>120,534</a:t>
          </a:r>
          <a:r>
            <a:rPr kumimoji="1" lang="ja-JP" altLang="en-US" sz="1300">
              <a:latin typeface="ＭＳ Ｐゴシック" panose="020B0600070205080204" pitchFamily="50" charset="-128"/>
              <a:ea typeface="ＭＳ Ｐゴシック" panose="020B0600070205080204" pitchFamily="50" charset="-128"/>
            </a:rPr>
            <a:t>千円）があった。持続的な行政経営のため、基金の効率的な運用に努める。</a:t>
          </a:r>
        </a:p>
        <a:p>
          <a:r>
            <a:rPr kumimoji="1" lang="ja-JP" altLang="en-US" sz="1300">
              <a:latin typeface="ＭＳ Ｐゴシック" panose="020B0600070205080204" pitchFamily="50" charset="-128"/>
              <a:ea typeface="ＭＳ Ｐゴシック" panose="020B0600070205080204" pitchFamily="50" charset="-128"/>
            </a:rPr>
            <a:t>普通建設事業費について、北大東製糖工場の更新工事が行われている。老朽化した施設の更新に備えた計画的な事業運営と事業費の抑制に努める。また維持補修費について、今年度は前年度より減少しているが、今後も公共施設等をはじめとする資産の老朽化にともなう支出の増加が予想される。策定した公共施設等総合管理計画等を加味しながら予防的保全に向けた取り組みを検討す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沖縄県北大東村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544
508
13.07
3,792,131
3,653,728
82,382
993,149
2,973,609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39527</xdr:rowOff>
    </xdr:from>
    <xdr:to>
      <xdr:col>24</xdr:col>
      <xdr:colOff>62865</xdr:colOff>
      <xdr:row>37</xdr:row>
      <xdr:rowOff>154765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354477"/>
          <a:ext cx="1270" cy="114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158592</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154765</xdr:rowOff>
    </xdr:from>
    <xdr:to>
      <xdr:col>24</xdr:col>
      <xdr:colOff>152400</xdr:colOff>
      <xdr:row>37</xdr:row>
      <xdr:rowOff>154765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49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157654</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1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39527</xdr:rowOff>
    </xdr:from>
    <xdr:to>
      <xdr:col>24</xdr:col>
      <xdr:colOff>152400</xdr:colOff>
      <xdr:row>31</xdr:row>
      <xdr:rowOff>39527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35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39527</xdr:rowOff>
    </xdr:from>
    <xdr:to>
      <xdr:col>24</xdr:col>
      <xdr:colOff>63500</xdr:colOff>
      <xdr:row>31</xdr:row>
      <xdr:rowOff>107513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5354477"/>
          <a:ext cx="838200" cy="6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4942</xdr:rowOff>
    </xdr:from>
    <xdr:ext cx="534377"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17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26515</xdr:rowOff>
    </xdr:from>
    <xdr:to>
      <xdr:col>24</xdr:col>
      <xdr:colOff>114300</xdr:colOff>
      <xdr:row>36</xdr:row>
      <xdr:rowOff>128115</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19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107513</xdr:rowOff>
    </xdr:from>
    <xdr:to>
      <xdr:col>19</xdr:col>
      <xdr:colOff>177800</xdr:colOff>
      <xdr:row>31</xdr:row>
      <xdr:rowOff>125321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5422463"/>
          <a:ext cx="889000" cy="1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37534</xdr:rowOff>
    </xdr:from>
    <xdr:to>
      <xdr:col>20</xdr:col>
      <xdr:colOff>38100</xdr:colOff>
      <xdr:row>36</xdr:row>
      <xdr:rowOff>139134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2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130261</xdr:rowOff>
    </xdr:from>
    <xdr:ext cx="534377"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30111" y="630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125321</xdr:rowOff>
    </xdr:from>
    <xdr:to>
      <xdr:col>15</xdr:col>
      <xdr:colOff>50800</xdr:colOff>
      <xdr:row>32</xdr:row>
      <xdr:rowOff>140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5440271"/>
          <a:ext cx="889000" cy="4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72738</xdr:rowOff>
    </xdr:from>
    <xdr:to>
      <xdr:col>15</xdr:col>
      <xdr:colOff>101600</xdr:colOff>
      <xdr:row>37</xdr:row>
      <xdr:rowOff>2888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2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165465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41111" y="633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110119</xdr:rowOff>
    </xdr:from>
    <xdr:to>
      <xdr:col>10</xdr:col>
      <xdr:colOff>114300</xdr:colOff>
      <xdr:row>32</xdr:row>
      <xdr:rowOff>140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1130300" y="5425069"/>
          <a:ext cx="889000" cy="6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89289</xdr:rowOff>
    </xdr:from>
    <xdr:to>
      <xdr:col>10</xdr:col>
      <xdr:colOff>165100</xdr:colOff>
      <xdr:row>37</xdr:row>
      <xdr:rowOff>19439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26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10566</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52111" y="635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56690</xdr:rowOff>
    </xdr:from>
    <xdr:to>
      <xdr:col>6</xdr:col>
      <xdr:colOff>38100</xdr:colOff>
      <xdr:row>36</xdr:row>
      <xdr:rowOff>158290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22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63111" y="632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160177</xdr:rowOff>
    </xdr:from>
    <xdr:to>
      <xdr:col>24</xdr:col>
      <xdr:colOff>114300</xdr:colOff>
      <xdr:row>31</xdr:row>
      <xdr:rowOff>90327</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530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113204</xdr:rowOff>
    </xdr:from>
    <xdr:ext cx="534377"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525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56713</xdr:rowOff>
    </xdr:from>
    <xdr:to>
      <xdr:col>20</xdr:col>
      <xdr:colOff>38100</xdr:colOff>
      <xdr:row>31</xdr:row>
      <xdr:rowOff>158313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537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3390</xdr:rowOff>
    </xdr:from>
    <xdr:ext cx="534377"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30111" y="514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74521</xdr:rowOff>
    </xdr:from>
    <xdr:to>
      <xdr:col>15</xdr:col>
      <xdr:colOff>101600</xdr:colOff>
      <xdr:row>32</xdr:row>
      <xdr:rowOff>4671</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538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21198</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41111" y="516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120790</xdr:rowOff>
    </xdr:from>
    <xdr:to>
      <xdr:col>10</xdr:col>
      <xdr:colOff>165100</xdr:colOff>
      <xdr:row>32</xdr:row>
      <xdr:rowOff>50940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543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67467</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52111" y="52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59319</xdr:rowOff>
    </xdr:from>
    <xdr:to>
      <xdr:col>6</xdr:col>
      <xdr:colOff>38100</xdr:colOff>
      <xdr:row>31</xdr:row>
      <xdr:rowOff>160919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537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5996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63111" y="514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7434</xdr:rowOff>
    </xdr:from>
    <xdr:to>
      <xdr:col>24</xdr:col>
      <xdr:colOff>62865</xdr:colOff>
      <xdr:row>58</xdr:row>
      <xdr:rowOff>109668</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22834"/>
          <a:ext cx="1270" cy="113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113495</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57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109668</xdr:rowOff>
    </xdr:from>
    <xdr:to>
      <xdr:col>24</xdr:col>
      <xdr:colOff>152400</xdr:colOff>
      <xdr:row>58</xdr:row>
      <xdr:rowOff>109668</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125561</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698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1,623,578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7434</xdr:rowOff>
    </xdr:from>
    <xdr:to>
      <xdr:col>24</xdr:col>
      <xdr:colOff>152400</xdr:colOff>
      <xdr:row>52</xdr:row>
      <xdr:rowOff>7434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22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63395</xdr:rowOff>
    </xdr:from>
    <xdr:to>
      <xdr:col>24</xdr:col>
      <xdr:colOff>63500</xdr:colOff>
      <xdr:row>54</xdr:row>
      <xdr:rowOff>34093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150245"/>
          <a:ext cx="838200" cy="14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49056</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21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70629</xdr:rowOff>
    </xdr:from>
    <xdr:to>
      <xdr:col>24</xdr:col>
      <xdr:colOff>114300</xdr:colOff>
      <xdr:row>58</xdr:row>
      <xdr:rowOff>779</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4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4603</xdr:rowOff>
    </xdr:from>
    <xdr:to>
      <xdr:col>19</xdr:col>
      <xdr:colOff>177800</xdr:colOff>
      <xdr:row>54</xdr:row>
      <xdr:rowOff>34093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091453"/>
          <a:ext cx="889000" cy="20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78738</xdr:rowOff>
    </xdr:from>
    <xdr:to>
      <xdr:col>20</xdr:col>
      <xdr:colOff>38100</xdr:colOff>
      <xdr:row>58</xdr:row>
      <xdr:rowOff>8888</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5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44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4603</xdr:rowOff>
    </xdr:from>
    <xdr:to>
      <xdr:col>15</xdr:col>
      <xdr:colOff>50800</xdr:colOff>
      <xdr:row>53</xdr:row>
      <xdr:rowOff>97366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091453"/>
          <a:ext cx="889000" cy="9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31938</xdr:rowOff>
    </xdr:from>
    <xdr:to>
      <xdr:col>15</xdr:col>
      <xdr:colOff>101600</xdr:colOff>
      <xdr:row>57</xdr:row>
      <xdr:rowOff>133538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0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124665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897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18191</xdr:rowOff>
    </xdr:from>
    <xdr:to>
      <xdr:col>10</xdr:col>
      <xdr:colOff>114300</xdr:colOff>
      <xdr:row>53</xdr:row>
      <xdr:rowOff>97366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8590691"/>
          <a:ext cx="889000" cy="59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16257</xdr:rowOff>
    </xdr:from>
    <xdr:to>
      <xdr:col>10</xdr:col>
      <xdr:colOff>165100</xdr:colOff>
      <xdr:row>57</xdr:row>
      <xdr:rowOff>117857</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78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108984</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881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13874</xdr:rowOff>
    </xdr:from>
    <xdr:to>
      <xdr:col>6</xdr:col>
      <xdr:colOff>38100</xdr:colOff>
      <xdr:row>57</xdr:row>
      <xdr:rowOff>115474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78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106601</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87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12595</xdr:rowOff>
    </xdr:from>
    <xdr:to>
      <xdr:col>24</xdr:col>
      <xdr:colOff>114300</xdr:colOff>
      <xdr:row>53</xdr:row>
      <xdr:rowOff>114195</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09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35472</xdr:rowOff>
    </xdr:from>
    <xdr:ext cx="690189"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89508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154743</xdr:rowOff>
    </xdr:from>
    <xdr:to>
      <xdr:col>20</xdr:col>
      <xdr:colOff>38100</xdr:colOff>
      <xdr:row>54</xdr:row>
      <xdr:rowOff>84893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24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52</xdr:row>
      <xdr:rowOff>101420</xdr:rowOff>
    </xdr:from>
    <xdr:ext cx="690189"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52205" y="90168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125253</xdr:rowOff>
    </xdr:from>
    <xdr:to>
      <xdr:col>15</xdr:col>
      <xdr:colOff>101600</xdr:colOff>
      <xdr:row>53</xdr:row>
      <xdr:rowOff>55403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04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51</xdr:row>
      <xdr:rowOff>71930</xdr:rowOff>
    </xdr:from>
    <xdr:ext cx="690189"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563205" y="88158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46566</xdr:rowOff>
    </xdr:from>
    <xdr:to>
      <xdr:col>10</xdr:col>
      <xdr:colOff>165100</xdr:colOff>
      <xdr:row>53</xdr:row>
      <xdr:rowOff>148166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13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51</xdr:row>
      <xdr:rowOff>164693</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674205" y="89086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138841</xdr:rowOff>
    </xdr:from>
    <xdr:to>
      <xdr:col>6</xdr:col>
      <xdr:colOff>38100</xdr:colOff>
      <xdr:row>50</xdr:row>
      <xdr:rowOff>68991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853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48</xdr:row>
      <xdr:rowOff>85518</xdr:rowOff>
    </xdr:from>
    <xdr:ext cx="690189"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785205" y="83151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a:extLst>
            <a:ext uri="{FF2B5EF4-FFF2-40B4-BE49-F238E27FC236}">
              <a16:creationId xmlns:a16="http://schemas.microsoft.com/office/drawing/2014/main" id="{00000000-0008-0000-07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96069</xdr:rowOff>
    </xdr:from>
    <xdr:to>
      <xdr:col>24</xdr:col>
      <xdr:colOff>62865</xdr:colOff>
      <xdr:row>76</xdr:row>
      <xdr:rowOff>131987</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flipV="1">
          <a:off x="4633595" y="12097569"/>
          <a:ext cx="1270" cy="106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135814</xdr:rowOff>
    </xdr:from>
    <xdr:ext cx="599010" cy="259045"/>
    <xdr:sp macro="" textlink="">
      <xdr:nvSpPr>
        <xdr:cNvPr id="167" name="民生費最小値テキスト">
          <a:extLst>
            <a:ext uri="{FF2B5EF4-FFF2-40B4-BE49-F238E27FC236}">
              <a16:creationId xmlns:a16="http://schemas.microsoft.com/office/drawing/2014/main" id="{00000000-0008-0000-0700-0000A7000000}"/>
            </a:ext>
          </a:extLst>
        </xdr:cNvPr>
        <xdr:cNvSpPr txBox="1"/>
      </xdr:nvSpPr>
      <xdr:spPr>
        <a:xfrm>
          <a:off x="4686300" y="1316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131987</xdr:rowOff>
    </xdr:from>
    <xdr:to>
      <xdr:col>24</xdr:col>
      <xdr:colOff>152400</xdr:colOff>
      <xdr:row>76</xdr:row>
      <xdr:rowOff>131987</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4546600" y="13162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42746</xdr:rowOff>
    </xdr:from>
    <xdr:ext cx="599010" cy="259045"/>
    <xdr:sp macro="" textlink="">
      <xdr:nvSpPr>
        <xdr:cNvPr id="169" name="民生費最大値テキスト">
          <a:extLst>
            <a:ext uri="{FF2B5EF4-FFF2-40B4-BE49-F238E27FC236}">
              <a16:creationId xmlns:a16="http://schemas.microsoft.com/office/drawing/2014/main" id="{00000000-0008-0000-0700-0000A9000000}"/>
            </a:ext>
          </a:extLst>
        </xdr:cNvPr>
        <xdr:cNvSpPr txBox="1"/>
      </xdr:nvSpPr>
      <xdr:spPr>
        <a:xfrm>
          <a:off x="4686300" y="1187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96069</xdr:rowOff>
    </xdr:from>
    <xdr:to>
      <xdr:col>24</xdr:col>
      <xdr:colOff>152400</xdr:colOff>
      <xdr:row>70</xdr:row>
      <xdr:rowOff>96069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2097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24628</xdr:rowOff>
    </xdr:from>
    <xdr:to>
      <xdr:col>24</xdr:col>
      <xdr:colOff>63500</xdr:colOff>
      <xdr:row>76</xdr:row>
      <xdr:rowOff>134868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3797300" y="13054828"/>
          <a:ext cx="838200" cy="110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83554</xdr:rowOff>
    </xdr:from>
    <xdr:ext cx="599010" cy="259045"/>
    <xdr:sp macro="" textlink="">
      <xdr:nvSpPr>
        <xdr:cNvPr id="172" name="民生費平均値テキスト">
          <a:extLst>
            <a:ext uri="{FF2B5EF4-FFF2-40B4-BE49-F238E27FC236}">
              <a16:creationId xmlns:a16="http://schemas.microsoft.com/office/drawing/2014/main" id="{00000000-0008-0000-0700-0000AC000000}"/>
            </a:ext>
          </a:extLst>
        </xdr:cNvPr>
        <xdr:cNvSpPr txBox="1"/>
      </xdr:nvSpPr>
      <xdr:spPr>
        <a:xfrm>
          <a:off x="4686300" y="125994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60677</xdr:rowOff>
    </xdr:from>
    <xdr:to>
      <xdr:col>24</xdr:col>
      <xdr:colOff>114300</xdr:colOff>
      <xdr:row>74</xdr:row>
      <xdr:rowOff>162277</xdr:rowOff>
    </xdr:to>
    <xdr:sp macro="" textlink="">
      <xdr:nvSpPr>
        <xdr:cNvPr id="173" name="フローチャート: 判断 172">
          <a:extLst>
            <a:ext uri="{FF2B5EF4-FFF2-40B4-BE49-F238E27FC236}">
              <a16:creationId xmlns:a16="http://schemas.microsoft.com/office/drawing/2014/main" id="{00000000-0008-0000-0700-0000AD000000}"/>
            </a:ext>
          </a:extLst>
        </xdr:cNvPr>
        <xdr:cNvSpPr/>
      </xdr:nvSpPr>
      <xdr:spPr>
        <a:xfrm>
          <a:off x="4584700" y="1274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134868</xdr:rowOff>
    </xdr:from>
    <xdr:to>
      <xdr:col>19</xdr:col>
      <xdr:colOff>177800</xdr:colOff>
      <xdr:row>77</xdr:row>
      <xdr:rowOff>57463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2908300" y="13165068"/>
          <a:ext cx="889000" cy="94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117489</xdr:rowOff>
    </xdr:from>
    <xdr:to>
      <xdr:col>20</xdr:col>
      <xdr:colOff>38100</xdr:colOff>
      <xdr:row>75</xdr:row>
      <xdr:rowOff>47639</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3746500" y="128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64166</xdr:rowOff>
    </xdr:from>
    <xdr:ext cx="599010"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3497795" y="12580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118235</xdr:rowOff>
    </xdr:from>
    <xdr:to>
      <xdr:col>15</xdr:col>
      <xdr:colOff>50800</xdr:colOff>
      <xdr:row>77</xdr:row>
      <xdr:rowOff>57463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019300" y="13148435"/>
          <a:ext cx="889000" cy="11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54725</xdr:rowOff>
    </xdr:from>
    <xdr:to>
      <xdr:col>15</xdr:col>
      <xdr:colOff>101600</xdr:colOff>
      <xdr:row>75</xdr:row>
      <xdr:rowOff>156325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28575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1402</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2608795" y="1268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84096</xdr:rowOff>
    </xdr:from>
    <xdr:to>
      <xdr:col>10</xdr:col>
      <xdr:colOff>114300</xdr:colOff>
      <xdr:row>76</xdr:row>
      <xdr:rowOff>118235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1130300" y="13114296"/>
          <a:ext cx="889000" cy="3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97779</xdr:rowOff>
    </xdr:from>
    <xdr:to>
      <xdr:col>10</xdr:col>
      <xdr:colOff>165100</xdr:colOff>
      <xdr:row>75</xdr:row>
      <xdr:rowOff>27929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1968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44456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1719795" y="1256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37104</xdr:rowOff>
    </xdr:from>
    <xdr:to>
      <xdr:col>6</xdr:col>
      <xdr:colOff>38100</xdr:colOff>
      <xdr:row>75</xdr:row>
      <xdr:rowOff>138704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079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155231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830795" y="12671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145277</xdr:rowOff>
    </xdr:from>
    <xdr:to>
      <xdr:col>24</xdr:col>
      <xdr:colOff>114300</xdr:colOff>
      <xdr:row>76</xdr:row>
      <xdr:rowOff>75428</xdr:rowOff>
    </xdr:to>
    <xdr:sp macro="" textlink="">
      <xdr:nvSpPr>
        <xdr:cNvPr id="190" name="楕円 189">
          <a:extLst>
            <a:ext uri="{FF2B5EF4-FFF2-40B4-BE49-F238E27FC236}">
              <a16:creationId xmlns:a16="http://schemas.microsoft.com/office/drawing/2014/main" id="{00000000-0008-0000-0700-0000BE000000}"/>
            </a:ext>
          </a:extLst>
        </xdr:cNvPr>
        <xdr:cNvSpPr/>
      </xdr:nvSpPr>
      <xdr:spPr>
        <a:xfrm>
          <a:off x="4584700" y="130040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60204</xdr:rowOff>
    </xdr:from>
    <xdr:ext cx="599010" cy="259045"/>
    <xdr:sp macro="" textlink="">
      <xdr:nvSpPr>
        <xdr:cNvPr id="191" name="民生費該当値テキスト">
          <a:extLst>
            <a:ext uri="{FF2B5EF4-FFF2-40B4-BE49-F238E27FC236}">
              <a16:creationId xmlns:a16="http://schemas.microsoft.com/office/drawing/2014/main" id="{00000000-0008-0000-0700-0000BF000000}"/>
            </a:ext>
          </a:extLst>
        </xdr:cNvPr>
        <xdr:cNvSpPr txBox="1"/>
      </xdr:nvSpPr>
      <xdr:spPr>
        <a:xfrm>
          <a:off x="4686300" y="12918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84068</xdr:rowOff>
    </xdr:from>
    <xdr:to>
      <xdr:col>20</xdr:col>
      <xdr:colOff>38100</xdr:colOff>
      <xdr:row>77</xdr:row>
      <xdr:rowOff>14218</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3746500" y="1311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5345</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497795" y="1320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6663</xdr:rowOff>
    </xdr:from>
    <xdr:to>
      <xdr:col>15</xdr:col>
      <xdr:colOff>101600</xdr:colOff>
      <xdr:row>77</xdr:row>
      <xdr:rowOff>108263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2857500" y="1320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99390</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608795" y="1330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67435</xdr:rowOff>
    </xdr:from>
    <xdr:to>
      <xdr:col>10</xdr:col>
      <xdr:colOff>165100</xdr:colOff>
      <xdr:row>76</xdr:row>
      <xdr:rowOff>169035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1968500" y="1309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160162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719795" y="1319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33296</xdr:rowOff>
    </xdr:from>
    <xdr:to>
      <xdr:col>6</xdr:col>
      <xdr:colOff>38100</xdr:colOff>
      <xdr:row>76</xdr:row>
      <xdr:rowOff>134896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079500" y="1306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126023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830795" y="13156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27898</xdr:rowOff>
    </xdr:from>
    <xdr:to>
      <xdr:col>24</xdr:col>
      <xdr:colOff>62865</xdr:colOff>
      <xdr:row>98</xdr:row>
      <xdr:rowOff>98140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9848"/>
          <a:ext cx="1270" cy="127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101967</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98140</xdr:rowOff>
    </xdr:from>
    <xdr:to>
      <xdr:col>24</xdr:col>
      <xdr:colOff>152400</xdr:colOff>
      <xdr:row>98</xdr:row>
      <xdr:rowOff>98140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146025</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441,735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27898</xdr:rowOff>
    </xdr:from>
    <xdr:to>
      <xdr:col>24</xdr:col>
      <xdr:colOff>152400</xdr:colOff>
      <xdr:row>91</xdr:row>
      <xdr:rowOff>27898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36500</xdr:rowOff>
    </xdr:from>
    <xdr:to>
      <xdr:col>24</xdr:col>
      <xdr:colOff>63500</xdr:colOff>
      <xdr:row>96</xdr:row>
      <xdr:rowOff>55522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324250"/>
          <a:ext cx="838200" cy="19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163509</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622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13632</xdr:rowOff>
    </xdr:from>
    <xdr:to>
      <xdr:col>24</xdr:col>
      <xdr:colOff>114300</xdr:colOff>
      <xdr:row>97</xdr:row>
      <xdr:rowOff>115232</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6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131487</xdr:rowOff>
    </xdr:from>
    <xdr:to>
      <xdr:col>19</xdr:col>
      <xdr:colOff>177800</xdr:colOff>
      <xdr:row>96</xdr:row>
      <xdr:rowOff>55522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419237"/>
          <a:ext cx="889000" cy="9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156976</xdr:rowOff>
    </xdr:from>
    <xdr:to>
      <xdr:col>20</xdr:col>
      <xdr:colOff>38100</xdr:colOff>
      <xdr:row>97</xdr:row>
      <xdr:rowOff>87126</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78253</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70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92632</xdr:rowOff>
    </xdr:from>
    <xdr:to>
      <xdr:col>15</xdr:col>
      <xdr:colOff>50800</xdr:colOff>
      <xdr:row>95</xdr:row>
      <xdr:rowOff>131487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380382"/>
          <a:ext cx="889000" cy="3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43449</xdr:rowOff>
    </xdr:from>
    <xdr:to>
      <xdr:col>15</xdr:col>
      <xdr:colOff>101600</xdr:colOff>
      <xdr:row>97</xdr:row>
      <xdr:rowOff>145049</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136176</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76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92632</xdr:rowOff>
    </xdr:from>
    <xdr:to>
      <xdr:col>10</xdr:col>
      <xdr:colOff>114300</xdr:colOff>
      <xdr:row>96</xdr:row>
      <xdr:rowOff>67312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380382"/>
          <a:ext cx="889000" cy="146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144388</xdr:rowOff>
    </xdr:from>
    <xdr:to>
      <xdr:col>10</xdr:col>
      <xdr:colOff>165100</xdr:colOff>
      <xdr:row>97</xdr:row>
      <xdr:rowOff>74538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65665</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696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42106</xdr:rowOff>
    </xdr:from>
    <xdr:to>
      <xdr:col>6</xdr:col>
      <xdr:colOff>38100</xdr:colOff>
      <xdr:row>97</xdr:row>
      <xdr:rowOff>143706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134833</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30795" y="1676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157150</xdr:rowOff>
    </xdr:from>
    <xdr:to>
      <xdr:col>24</xdr:col>
      <xdr:colOff>114300</xdr:colOff>
      <xdr:row>95</xdr:row>
      <xdr:rowOff>87300</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27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8577</xdr:rowOff>
    </xdr:from>
    <xdr:ext cx="599010"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124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4722</xdr:rowOff>
    </xdr:from>
    <xdr:to>
      <xdr:col>20</xdr:col>
      <xdr:colOff>38100</xdr:colOff>
      <xdr:row>96</xdr:row>
      <xdr:rowOff>106322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4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122849</xdr:rowOff>
    </xdr:from>
    <xdr:ext cx="59901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497795" y="16239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80687</xdr:rowOff>
    </xdr:from>
    <xdr:to>
      <xdr:col>15</xdr:col>
      <xdr:colOff>101600</xdr:colOff>
      <xdr:row>96</xdr:row>
      <xdr:rowOff>10837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36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27364</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08795" y="16143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41832</xdr:rowOff>
    </xdr:from>
    <xdr:to>
      <xdr:col>10</xdr:col>
      <xdr:colOff>165100</xdr:colOff>
      <xdr:row>95</xdr:row>
      <xdr:rowOff>143432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3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159959</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19795" y="16104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16512</xdr:rowOff>
    </xdr:from>
    <xdr:to>
      <xdr:col>6</xdr:col>
      <xdr:colOff>38100</xdr:colOff>
      <xdr:row>96</xdr:row>
      <xdr:rowOff>118112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47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134639</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30795" y="1625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75057</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218557"/>
          <a:ext cx="1270" cy="151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21734</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9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75057</xdr:rowOff>
    </xdr:from>
    <xdr:to>
      <xdr:col>55</xdr:col>
      <xdr:colOff>88900</xdr:colOff>
      <xdr:row>30</xdr:row>
      <xdr:rowOff>75057</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21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79138</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227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56261</xdr:rowOff>
    </xdr:from>
    <xdr:to>
      <xdr:col>55</xdr:col>
      <xdr:colOff>50800</xdr:colOff>
      <xdr:row>38</xdr:row>
      <xdr:rowOff>157861</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5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56896</xdr:rowOff>
    </xdr:from>
    <xdr:to>
      <xdr:col>50</xdr:col>
      <xdr:colOff>165100</xdr:colOff>
      <xdr:row>38</xdr:row>
      <xdr:rowOff>158496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3573</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347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154305</xdr:rowOff>
    </xdr:from>
    <xdr:to>
      <xdr:col>46</xdr:col>
      <xdr:colOff>38100</xdr:colOff>
      <xdr:row>38</xdr:row>
      <xdr:rowOff>84455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100982</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27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62738</xdr:rowOff>
    </xdr:from>
    <xdr:to>
      <xdr:col>41</xdr:col>
      <xdr:colOff>101600</xdr:colOff>
      <xdr:row>38</xdr:row>
      <xdr:rowOff>164338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9415</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5461</xdr:rowOff>
    </xdr:from>
    <xdr:to>
      <xdr:col>36</xdr:col>
      <xdr:colOff>165100</xdr:colOff>
      <xdr:row>38</xdr:row>
      <xdr:rowOff>107061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123588</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135230</xdr:rowOff>
    </xdr:from>
    <xdr:to>
      <xdr:col>54</xdr:col>
      <xdr:colOff>189865</xdr:colOff>
      <xdr:row>59</xdr:row>
      <xdr:rowOff>40552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79180"/>
          <a:ext cx="1270" cy="1276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47786</xdr:rowOff>
    </xdr:from>
    <xdr:ext cx="534377"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6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40552</xdr:rowOff>
    </xdr:from>
    <xdr:to>
      <xdr:col>55</xdr:col>
      <xdr:colOff>88900</xdr:colOff>
      <xdr:row>59</xdr:row>
      <xdr:rowOff>40552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5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81907</xdr:rowOff>
    </xdr:from>
    <xdr:ext cx="690189"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54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3,361,732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135230</xdr:rowOff>
    </xdr:from>
    <xdr:to>
      <xdr:col>55</xdr:col>
      <xdr:colOff>88900</xdr:colOff>
      <xdr:row>51</xdr:row>
      <xdr:rowOff>135230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7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135230</xdr:rowOff>
    </xdr:from>
    <xdr:to>
      <xdr:col>55</xdr:col>
      <xdr:colOff>0</xdr:colOff>
      <xdr:row>57</xdr:row>
      <xdr:rowOff>45065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8879180"/>
          <a:ext cx="838200" cy="93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92236</xdr:rowOff>
    </xdr:from>
    <xdr:ext cx="599010"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10036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113809</xdr:rowOff>
    </xdr:from>
    <xdr:to>
      <xdr:col>55</xdr:col>
      <xdr:colOff>50800</xdr:colOff>
      <xdr:row>59</xdr:row>
      <xdr:rowOff>43959</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1005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125948</xdr:rowOff>
    </xdr:from>
    <xdr:to>
      <xdr:col>50</xdr:col>
      <xdr:colOff>114300</xdr:colOff>
      <xdr:row>57</xdr:row>
      <xdr:rowOff>45065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727148"/>
          <a:ext cx="889000" cy="9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118556</xdr:rowOff>
    </xdr:from>
    <xdr:to>
      <xdr:col>50</xdr:col>
      <xdr:colOff>165100</xdr:colOff>
      <xdr:row>59</xdr:row>
      <xdr:rowOff>48706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1006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39833</xdr:rowOff>
    </xdr:from>
    <xdr:ext cx="599010"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39795" y="10155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30931</xdr:rowOff>
    </xdr:from>
    <xdr:to>
      <xdr:col>45</xdr:col>
      <xdr:colOff>177800</xdr:colOff>
      <xdr:row>56</xdr:row>
      <xdr:rowOff>125948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632131"/>
          <a:ext cx="889000" cy="9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112310</xdr:rowOff>
    </xdr:from>
    <xdr:to>
      <xdr:col>46</xdr:col>
      <xdr:colOff>38100</xdr:colOff>
      <xdr:row>59</xdr:row>
      <xdr:rowOff>42460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1005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33587</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50795" y="10149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47306</xdr:rowOff>
    </xdr:from>
    <xdr:to>
      <xdr:col>41</xdr:col>
      <xdr:colOff>50800</xdr:colOff>
      <xdr:row>56</xdr:row>
      <xdr:rowOff>30931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477056"/>
          <a:ext cx="889000" cy="15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105607</xdr:rowOff>
    </xdr:from>
    <xdr:to>
      <xdr:col>41</xdr:col>
      <xdr:colOff>101600</xdr:colOff>
      <xdr:row>59</xdr:row>
      <xdr:rowOff>35757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100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26884</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61795" y="10142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113937</xdr:rowOff>
    </xdr:from>
    <xdr:to>
      <xdr:col>36</xdr:col>
      <xdr:colOff>165100</xdr:colOff>
      <xdr:row>59</xdr:row>
      <xdr:rowOff>44087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10058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35214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672795" y="10150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84430</xdr:rowOff>
    </xdr:from>
    <xdr:to>
      <xdr:col>55</xdr:col>
      <xdr:colOff>50800</xdr:colOff>
      <xdr:row>52</xdr:row>
      <xdr:rowOff>14580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882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37457</xdr:rowOff>
    </xdr:from>
    <xdr:ext cx="690189"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8781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165715</xdr:rowOff>
    </xdr:from>
    <xdr:to>
      <xdr:col>50</xdr:col>
      <xdr:colOff>165100</xdr:colOff>
      <xdr:row>57</xdr:row>
      <xdr:rowOff>95865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76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112392</xdr:rowOff>
    </xdr:from>
    <xdr:ext cx="59901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39795" y="9542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75148</xdr:rowOff>
    </xdr:from>
    <xdr:to>
      <xdr:col>46</xdr:col>
      <xdr:colOff>38100</xdr:colOff>
      <xdr:row>57</xdr:row>
      <xdr:rowOff>5298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67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55</xdr:row>
      <xdr:rowOff>21825</xdr:rowOff>
    </xdr:from>
    <xdr:ext cx="690189"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05205" y="94515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151581</xdr:rowOff>
    </xdr:from>
    <xdr:to>
      <xdr:col>41</xdr:col>
      <xdr:colOff>101600</xdr:colOff>
      <xdr:row>56</xdr:row>
      <xdr:rowOff>81731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58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54</xdr:row>
      <xdr:rowOff>98258</xdr:rowOff>
    </xdr:from>
    <xdr:ext cx="690189"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16205" y="93565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167956</xdr:rowOff>
    </xdr:from>
    <xdr:to>
      <xdr:col>36</xdr:col>
      <xdr:colOff>165100</xdr:colOff>
      <xdr:row>55</xdr:row>
      <xdr:rowOff>98106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42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53</xdr:row>
      <xdr:rowOff>114633</xdr:rowOff>
    </xdr:from>
    <xdr:ext cx="690189"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627205" y="92014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6762</xdr:rowOff>
    </xdr:from>
    <xdr:to>
      <xdr:col>54</xdr:col>
      <xdr:colOff>189865</xdr:colOff>
      <xdr:row>79</xdr:row>
      <xdr:rowOff>29637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08262"/>
          <a:ext cx="1270" cy="1565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33464</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7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29637</xdr:rowOff>
    </xdr:from>
    <xdr:to>
      <xdr:col>55</xdr:col>
      <xdr:colOff>88900</xdr:colOff>
      <xdr:row>79</xdr:row>
      <xdr:rowOff>29637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7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124889</xdr:rowOff>
    </xdr:from>
    <xdr:ext cx="599010"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78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6762</xdr:rowOff>
    </xdr:from>
    <xdr:to>
      <xdr:col>55</xdr:col>
      <xdr:colOff>88900</xdr:colOff>
      <xdr:row>70</xdr:row>
      <xdr:rowOff>6762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0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5131</xdr:rowOff>
    </xdr:from>
    <xdr:to>
      <xdr:col>55</xdr:col>
      <xdr:colOff>0</xdr:colOff>
      <xdr:row>78</xdr:row>
      <xdr:rowOff>12767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378231"/>
          <a:ext cx="838200" cy="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154422</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84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131545</xdr:rowOff>
    </xdr:from>
    <xdr:to>
      <xdr:col>55</xdr:col>
      <xdr:colOff>50800</xdr:colOff>
      <xdr:row>78</xdr:row>
      <xdr:rowOff>61695</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5131</xdr:rowOff>
    </xdr:from>
    <xdr:to>
      <xdr:col>50</xdr:col>
      <xdr:colOff>114300</xdr:colOff>
      <xdr:row>78</xdr:row>
      <xdr:rowOff>47064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378231"/>
          <a:ext cx="889000" cy="4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31418</xdr:rowOff>
    </xdr:from>
    <xdr:to>
      <xdr:col>50</xdr:col>
      <xdr:colOff>165100</xdr:colOff>
      <xdr:row>77</xdr:row>
      <xdr:rowOff>133018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149545</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00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88009</xdr:rowOff>
    </xdr:from>
    <xdr:to>
      <xdr:col>45</xdr:col>
      <xdr:colOff>177800</xdr:colOff>
      <xdr:row>78</xdr:row>
      <xdr:rowOff>47064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2432409"/>
          <a:ext cx="889000" cy="98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30508</xdr:rowOff>
    </xdr:from>
    <xdr:to>
      <xdr:col>46</xdr:col>
      <xdr:colOff>38100</xdr:colOff>
      <xdr:row>77</xdr:row>
      <xdr:rowOff>132108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148635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00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88009</xdr:rowOff>
    </xdr:from>
    <xdr:to>
      <xdr:col>41</xdr:col>
      <xdr:colOff>50800</xdr:colOff>
      <xdr:row>74</xdr:row>
      <xdr:rowOff>131886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2432409"/>
          <a:ext cx="889000" cy="38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81787</xdr:rowOff>
    </xdr:from>
    <xdr:to>
      <xdr:col>41</xdr:col>
      <xdr:colOff>101600</xdr:colOff>
      <xdr:row>78</xdr:row>
      <xdr:rowOff>11937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3064</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37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92661</xdr:rowOff>
    </xdr:from>
    <xdr:to>
      <xdr:col>36</xdr:col>
      <xdr:colOff>165100</xdr:colOff>
      <xdr:row>78</xdr:row>
      <xdr:rowOff>22811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29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13938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38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133417</xdr:rowOff>
    </xdr:from>
    <xdr:to>
      <xdr:col>55</xdr:col>
      <xdr:colOff>50800</xdr:colOff>
      <xdr:row>78</xdr:row>
      <xdr:rowOff>63567</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3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111844</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1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125781</xdr:rowOff>
    </xdr:from>
    <xdr:to>
      <xdr:col>50</xdr:col>
      <xdr:colOff>165100</xdr:colOff>
      <xdr:row>78</xdr:row>
      <xdr:rowOff>55931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2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47058</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42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167714</xdr:rowOff>
    </xdr:from>
    <xdr:to>
      <xdr:col>46</xdr:col>
      <xdr:colOff>38100</xdr:colOff>
      <xdr:row>78</xdr:row>
      <xdr:rowOff>97864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6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88991</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46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37209</xdr:rowOff>
    </xdr:from>
    <xdr:to>
      <xdr:col>41</xdr:col>
      <xdr:colOff>101600</xdr:colOff>
      <xdr:row>72</xdr:row>
      <xdr:rowOff>138809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238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70</xdr:row>
      <xdr:rowOff>155336</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61795" y="1215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81086</xdr:rowOff>
    </xdr:from>
    <xdr:to>
      <xdr:col>36</xdr:col>
      <xdr:colOff>165100</xdr:colOff>
      <xdr:row>75</xdr:row>
      <xdr:rowOff>11236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27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27763</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672795" y="12543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94</xdr:row>
      <xdr:rowOff>37323</xdr:rowOff>
    </xdr:from>
    <xdr:to>
      <xdr:col>54</xdr:col>
      <xdr:colOff>189865</xdr:colOff>
      <xdr:row>99</xdr:row>
      <xdr:rowOff>17901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6153623"/>
          <a:ext cx="1270" cy="837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21728</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9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17901</xdr:rowOff>
    </xdr:from>
    <xdr:to>
      <xdr:col>55</xdr:col>
      <xdr:colOff>88900</xdr:colOff>
      <xdr:row>99</xdr:row>
      <xdr:rowOff>17901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91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155450</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928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562,698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94</xdr:row>
      <xdr:rowOff>37323</xdr:rowOff>
    </xdr:from>
    <xdr:to>
      <xdr:col>55</xdr:col>
      <xdr:colOff>88900</xdr:colOff>
      <xdr:row>94</xdr:row>
      <xdr:rowOff>37323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153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51949</xdr:rowOff>
    </xdr:from>
    <xdr:to>
      <xdr:col>55</xdr:col>
      <xdr:colOff>0</xdr:colOff>
      <xdr:row>96</xdr:row>
      <xdr:rowOff>27187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339699"/>
          <a:ext cx="838200" cy="14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100474</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731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122047</xdr:rowOff>
    </xdr:from>
    <xdr:to>
      <xdr:col>55</xdr:col>
      <xdr:colOff>50800</xdr:colOff>
      <xdr:row>98</xdr:row>
      <xdr:rowOff>52197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75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162556</xdr:rowOff>
    </xdr:from>
    <xdr:to>
      <xdr:col>50</xdr:col>
      <xdr:colOff>114300</xdr:colOff>
      <xdr:row>96</xdr:row>
      <xdr:rowOff>27187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450306"/>
          <a:ext cx="889000" cy="3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136621</xdr:rowOff>
    </xdr:from>
    <xdr:to>
      <xdr:col>50</xdr:col>
      <xdr:colOff>165100</xdr:colOff>
      <xdr:row>98</xdr:row>
      <xdr:rowOff>66771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76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57898</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859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98042</xdr:rowOff>
    </xdr:from>
    <xdr:to>
      <xdr:col>45</xdr:col>
      <xdr:colOff>177800</xdr:colOff>
      <xdr:row>95</xdr:row>
      <xdr:rowOff>162556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385792"/>
          <a:ext cx="889000" cy="6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136668</xdr:rowOff>
    </xdr:from>
    <xdr:to>
      <xdr:col>46</xdr:col>
      <xdr:colOff>38100</xdr:colOff>
      <xdr:row>98</xdr:row>
      <xdr:rowOff>66818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76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57945</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860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37012</xdr:rowOff>
    </xdr:from>
    <xdr:to>
      <xdr:col>41</xdr:col>
      <xdr:colOff>50800</xdr:colOff>
      <xdr:row>95</xdr:row>
      <xdr:rowOff>98042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5638962"/>
          <a:ext cx="889000" cy="74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163260</xdr:rowOff>
    </xdr:from>
    <xdr:to>
      <xdr:col>41</xdr:col>
      <xdr:colOff>101600</xdr:colOff>
      <xdr:row>98</xdr:row>
      <xdr:rowOff>93410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7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84537</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886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162488</xdr:rowOff>
    </xdr:from>
    <xdr:to>
      <xdr:col>36</xdr:col>
      <xdr:colOff>165100</xdr:colOff>
      <xdr:row>98</xdr:row>
      <xdr:rowOff>92638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79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83765</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885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1149</xdr:rowOff>
    </xdr:from>
    <xdr:to>
      <xdr:col>55</xdr:col>
      <xdr:colOff>50800</xdr:colOff>
      <xdr:row>95</xdr:row>
      <xdr:rowOff>102749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28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24026</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14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147837</xdr:rowOff>
    </xdr:from>
    <xdr:to>
      <xdr:col>50</xdr:col>
      <xdr:colOff>165100</xdr:colOff>
      <xdr:row>96</xdr:row>
      <xdr:rowOff>77987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43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94514</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210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111756</xdr:rowOff>
    </xdr:from>
    <xdr:to>
      <xdr:col>46</xdr:col>
      <xdr:colOff>38100</xdr:colOff>
      <xdr:row>96</xdr:row>
      <xdr:rowOff>41906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39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58433</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17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47242</xdr:rowOff>
    </xdr:from>
    <xdr:to>
      <xdr:col>41</xdr:col>
      <xdr:colOff>101600</xdr:colOff>
      <xdr:row>95</xdr:row>
      <xdr:rowOff>148842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33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165369</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11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157662</xdr:rowOff>
    </xdr:from>
    <xdr:to>
      <xdr:col>36</xdr:col>
      <xdr:colOff>165100</xdr:colOff>
      <xdr:row>91</xdr:row>
      <xdr:rowOff>87812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558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104339</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536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22344</xdr:rowOff>
    </xdr:from>
    <xdr:to>
      <xdr:col>85</xdr:col>
      <xdr:colOff>126364</xdr:colOff>
      <xdr:row>38</xdr:row>
      <xdr:rowOff>117877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37294"/>
          <a:ext cx="1269" cy="1295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121704</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117877</xdr:rowOff>
    </xdr:from>
    <xdr:to>
      <xdr:col>86</xdr:col>
      <xdr:colOff>25400</xdr:colOff>
      <xdr:row>38</xdr:row>
      <xdr:rowOff>117877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32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140471</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1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22344</xdr:rowOff>
    </xdr:from>
    <xdr:to>
      <xdr:col>86</xdr:col>
      <xdr:colOff>25400</xdr:colOff>
      <xdr:row>31</xdr:row>
      <xdr:rowOff>22344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3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107330</xdr:rowOff>
    </xdr:from>
    <xdr:to>
      <xdr:col>85</xdr:col>
      <xdr:colOff>127000</xdr:colOff>
      <xdr:row>38</xdr:row>
      <xdr:rowOff>117877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622430"/>
          <a:ext cx="838200" cy="1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170436</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5999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147559</xdr:rowOff>
    </xdr:from>
    <xdr:to>
      <xdr:col>85</xdr:col>
      <xdr:colOff>177800</xdr:colOff>
      <xdr:row>36</xdr:row>
      <xdr:rowOff>77709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14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107330</xdr:rowOff>
    </xdr:from>
    <xdr:to>
      <xdr:col>81</xdr:col>
      <xdr:colOff>50800</xdr:colOff>
      <xdr:row>38</xdr:row>
      <xdr:rowOff>128971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622430"/>
          <a:ext cx="889000" cy="2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57818</xdr:rowOff>
    </xdr:from>
    <xdr:to>
      <xdr:col>81</xdr:col>
      <xdr:colOff>101600</xdr:colOff>
      <xdr:row>36</xdr:row>
      <xdr:rowOff>159418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4495</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0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68293</xdr:rowOff>
    </xdr:from>
    <xdr:to>
      <xdr:col>76</xdr:col>
      <xdr:colOff>114300</xdr:colOff>
      <xdr:row>38</xdr:row>
      <xdr:rowOff>128971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583393"/>
          <a:ext cx="889000" cy="6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30653</xdr:rowOff>
    </xdr:from>
    <xdr:to>
      <xdr:col>76</xdr:col>
      <xdr:colOff>165100</xdr:colOff>
      <xdr:row>36</xdr:row>
      <xdr:rowOff>132253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148780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59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80195</xdr:rowOff>
    </xdr:from>
    <xdr:to>
      <xdr:col>71</xdr:col>
      <xdr:colOff>177800</xdr:colOff>
      <xdr:row>38</xdr:row>
      <xdr:rowOff>68293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423845"/>
          <a:ext cx="889000" cy="15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24199</xdr:rowOff>
    </xdr:from>
    <xdr:to>
      <xdr:col>72</xdr:col>
      <xdr:colOff>38100</xdr:colOff>
      <xdr:row>36</xdr:row>
      <xdr:rowOff>125799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142326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59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48385</xdr:rowOff>
    </xdr:from>
    <xdr:to>
      <xdr:col>67</xdr:col>
      <xdr:colOff>101600</xdr:colOff>
      <xdr:row>36</xdr:row>
      <xdr:rowOff>149985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166512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599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67077</xdr:rowOff>
    </xdr:from>
    <xdr:to>
      <xdr:col>85</xdr:col>
      <xdr:colOff>177800</xdr:colOff>
      <xdr:row>38</xdr:row>
      <xdr:rowOff>168677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58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153454</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9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56530</xdr:rowOff>
    </xdr:from>
    <xdr:to>
      <xdr:col>81</xdr:col>
      <xdr:colOff>101600</xdr:colOff>
      <xdr:row>38</xdr:row>
      <xdr:rowOff>158130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57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149257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66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78171</xdr:rowOff>
    </xdr:from>
    <xdr:to>
      <xdr:col>76</xdr:col>
      <xdr:colOff>165100</xdr:colOff>
      <xdr:row>39</xdr:row>
      <xdr:rowOff>8321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59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170898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68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17493</xdr:rowOff>
    </xdr:from>
    <xdr:to>
      <xdr:col>72</xdr:col>
      <xdr:colOff>38100</xdr:colOff>
      <xdr:row>38</xdr:row>
      <xdr:rowOff>119093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53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110220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62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29395</xdr:rowOff>
    </xdr:from>
    <xdr:to>
      <xdr:col>67</xdr:col>
      <xdr:colOff>101600</xdr:colOff>
      <xdr:row>37</xdr:row>
      <xdr:rowOff>130995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7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122122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6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53</xdr:row>
      <xdr:rowOff>130215</xdr:rowOff>
    </xdr:from>
    <xdr:to>
      <xdr:col>85</xdr:col>
      <xdr:colOff>126364</xdr:colOff>
      <xdr:row>58</xdr:row>
      <xdr:rowOff>99636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9217065"/>
          <a:ext cx="1269" cy="826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103463</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99636</xdr:rowOff>
    </xdr:from>
    <xdr:to>
      <xdr:col>86</xdr:col>
      <xdr:colOff>25400</xdr:colOff>
      <xdr:row>58</xdr:row>
      <xdr:rowOff>99636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43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76892</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992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53</xdr:row>
      <xdr:rowOff>130215</xdr:rowOff>
    </xdr:from>
    <xdr:to>
      <xdr:col>86</xdr:col>
      <xdr:colOff>25400</xdr:colOff>
      <xdr:row>53</xdr:row>
      <xdr:rowOff>130215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21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79273</xdr:rowOff>
    </xdr:from>
    <xdr:to>
      <xdr:col>85</xdr:col>
      <xdr:colOff>127000</xdr:colOff>
      <xdr:row>54</xdr:row>
      <xdr:rowOff>168909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8823223"/>
          <a:ext cx="838200" cy="60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31743</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804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53316</xdr:rowOff>
    </xdr:from>
    <xdr:to>
      <xdr:col>85</xdr:col>
      <xdr:colOff>177800</xdr:colOff>
      <xdr:row>57</xdr:row>
      <xdr:rowOff>154916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82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79273</xdr:rowOff>
    </xdr:from>
    <xdr:to>
      <xdr:col>81</xdr:col>
      <xdr:colOff>50800</xdr:colOff>
      <xdr:row>54</xdr:row>
      <xdr:rowOff>110260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8823223"/>
          <a:ext cx="889000" cy="54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73102</xdr:rowOff>
    </xdr:from>
    <xdr:to>
      <xdr:col>81</xdr:col>
      <xdr:colOff>101600</xdr:colOff>
      <xdr:row>58</xdr:row>
      <xdr:rowOff>3252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165829</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938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27397</xdr:rowOff>
    </xdr:from>
    <xdr:to>
      <xdr:col>76</xdr:col>
      <xdr:colOff>114300</xdr:colOff>
      <xdr:row>54</xdr:row>
      <xdr:rowOff>110260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285697"/>
          <a:ext cx="889000" cy="8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105618</xdr:rowOff>
    </xdr:from>
    <xdr:to>
      <xdr:col>76</xdr:col>
      <xdr:colOff>165100</xdr:colOff>
      <xdr:row>58</xdr:row>
      <xdr:rowOff>35768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78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26895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27397</xdr:rowOff>
    </xdr:from>
    <xdr:to>
      <xdr:col>71</xdr:col>
      <xdr:colOff>177800</xdr:colOff>
      <xdr:row>55</xdr:row>
      <xdr:rowOff>27015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285697"/>
          <a:ext cx="889000" cy="17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119631</xdr:rowOff>
    </xdr:from>
    <xdr:to>
      <xdr:col>72</xdr:col>
      <xdr:colOff>38100</xdr:colOff>
      <xdr:row>58</xdr:row>
      <xdr:rowOff>49781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40908</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985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122855</xdr:rowOff>
    </xdr:from>
    <xdr:to>
      <xdr:col>67</xdr:col>
      <xdr:colOff>101600</xdr:colOff>
      <xdr:row>58</xdr:row>
      <xdr:rowOff>53005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9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44132</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988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118109</xdr:rowOff>
    </xdr:from>
    <xdr:to>
      <xdr:col>85</xdr:col>
      <xdr:colOff>177800</xdr:colOff>
      <xdr:row>55</xdr:row>
      <xdr:rowOff>48259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37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140986</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22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28473</xdr:rowOff>
    </xdr:from>
    <xdr:to>
      <xdr:col>81</xdr:col>
      <xdr:colOff>101600</xdr:colOff>
      <xdr:row>51</xdr:row>
      <xdr:rowOff>130073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877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49</xdr:row>
      <xdr:rowOff>146600</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8547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59460</xdr:rowOff>
    </xdr:from>
    <xdr:to>
      <xdr:col>76</xdr:col>
      <xdr:colOff>165100</xdr:colOff>
      <xdr:row>54</xdr:row>
      <xdr:rowOff>161060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31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6137</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092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148047</xdr:rowOff>
    </xdr:from>
    <xdr:to>
      <xdr:col>72</xdr:col>
      <xdr:colOff>38100</xdr:colOff>
      <xdr:row>54</xdr:row>
      <xdr:rowOff>78197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23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94724</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010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147665</xdr:rowOff>
    </xdr:from>
    <xdr:to>
      <xdr:col>67</xdr:col>
      <xdr:colOff>101600</xdr:colOff>
      <xdr:row>55</xdr:row>
      <xdr:rowOff>77815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40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94342</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181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160262</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1990312"/>
          <a:ext cx="1269" cy="159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106939</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6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419,603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160262</xdr:rowOff>
    </xdr:from>
    <xdr:to>
      <xdr:col>86</xdr:col>
      <xdr:colOff>25400</xdr:colOff>
      <xdr:row>69</xdr:row>
      <xdr:rowOff>160262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199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64316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65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41439</xdr:rowOff>
    </xdr:from>
    <xdr:to>
      <xdr:col>85</xdr:col>
      <xdr:colOff>177800</xdr:colOff>
      <xdr:row>78</xdr:row>
      <xdr:rowOff>143039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1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18681</xdr:rowOff>
    </xdr:from>
    <xdr:to>
      <xdr:col>81</xdr:col>
      <xdr:colOff>101600</xdr:colOff>
      <xdr:row>78</xdr:row>
      <xdr:rowOff>120281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9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136808</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16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40078</xdr:rowOff>
    </xdr:from>
    <xdr:to>
      <xdr:col>76</xdr:col>
      <xdr:colOff>165100</xdr:colOff>
      <xdr:row>78</xdr:row>
      <xdr:rowOff>141678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1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158205</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18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41301</xdr:rowOff>
    </xdr:from>
    <xdr:to>
      <xdr:col>72</xdr:col>
      <xdr:colOff>38100</xdr:colOff>
      <xdr:row>78</xdr:row>
      <xdr:rowOff>142901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1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159428</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1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44362</xdr:rowOff>
    </xdr:from>
    <xdr:to>
      <xdr:col>67</xdr:col>
      <xdr:colOff>101600</xdr:colOff>
      <xdr:row>78</xdr:row>
      <xdr:rowOff>145962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162489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39571</xdr:rowOff>
    </xdr:from>
    <xdr:to>
      <xdr:col>85</xdr:col>
      <xdr:colOff>126364</xdr:colOff>
      <xdr:row>98</xdr:row>
      <xdr:rowOff>138075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70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141902</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944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138075</xdr:rowOff>
    </xdr:from>
    <xdr:to>
      <xdr:col>86</xdr:col>
      <xdr:colOff>25400</xdr:colOff>
      <xdr:row>98</xdr:row>
      <xdr:rowOff>138075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940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157698</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4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39571</xdr:rowOff>
    </xdr:from>
    <xdr:to>
      <xdr:col>86</xdr:col>
      <xdr:colOff>25400</xdr:colOff>
      <xdr:row>90</xdr:row>
      <xdr:rowOff>39571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39571</xdr:rowOff>
    </xdr:from>
    <xdr:to>
      <xdr:col>85</xdr:col>
      <xdr:colOff>127000</xdr:colOff>
      <xdr:row>91</xdr:row>
      <xdr:rowOff>26484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5470071"/>
          <a:ext cx="838200" cy="15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71778</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53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93351</xdr:rowOff>
    </xdr:from>
    <xdr:to>
      <xdr:col>85</xdr:col>
      <xdr:colOff>177800</xdr:colOff>
      <xdr:row>97</xdr:row>
      <xdr:rowOff>23501</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103043</xdr:rowOff>
    </xdr:from>
    <xdr:to>
      <xdr:col>81</xdr:col>
      <xdr:colOff>50800</xdr:colOff>
      <xdr:row>91</xdr:row>
      <xdr:rowOff>26484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592300" y="15533543"/>
          <a:ext cx="889000" cy="9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82181</xdr:rowOff>
    </xdr:from>
    <xdr:to>
      <xdr:col>81</xdr:col>
      <xdr:colOff>101600</xdr:colOff>
      <xdr:row>97</xdr:row>
      <xdr:rowOff>12331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3458</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63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103043</xdr:rowOff>
    </xdr:from>
    <xdr:to>
      <xdr:col>76</xdr:col>
      <xdr:colOff>114300</xdr:colOff>
      <xdr:row>91</xdr:row>
      <xdr:rowOff>36517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5533543"/>
          <a:ext cx="889000" cy="10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139695</xdr:rowOff>
    </xdr:from>
    <xdr:to>
      <xdr:col>76</xdr:col>
      <xdr:colOff>165100</xdr:colOff>
      <xdr:row>97</xdr:row>
      <xdr:rowOff>69845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60972</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69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36517</xdr:rowOff>
    </xdr:from>
    <xdr:to>
      <xdr:col>71</xdr:col>
      <xdr:colOff>177800</xdr:colOff>
      <xdr:row>91</xdr:row>
      <xdr:rowOff>100406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5638467"/>
          <a:ext cx="889000" cy="6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143790</xdr:rowOff>
    </xdr:from>
    <xdr:to>
      <xdr:col>72</xdr:col>
      <xdr:colOff>38100</xdr:colOff>
      <xdr:row>97</xdr:row>
      <xdr:rowOff>73940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65067</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69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150414</xdr:rowOff>
    </xdr:from>
    <xdr:to>
      <xdr:col>67</xdr:col>
      <xdr:colOff>101600</xdr:colOff>
      <xdr:row>97</xdr:row>
      <xdr:rowOff>80564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71691</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70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89</xdr:row>
      <xdr:rowOff>160221</xdr:rowOff>
    </xdr:from>
    <xdr:to>
      <xdr:col>85</xdr:col>
      <xdr:colOff>177800</xdr:colOff>
      <xdr:row>90</xdr:row>
      <xdr:rowOff>90371</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541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113248</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5372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147134</xdr:rowOff>
    </xdr:from>
    <xdr:to>
      <xdr:col>81</xdr:col>
      <xdr:colOff>101600</xdr:colOff>
      <xdr:row>91</xdr:row>
      <xdr:rowOff>77284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557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93811</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535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52243</xdr:rowOff>
    </xdr:from>
    <xdr:to>
      <xdr:col>76</xdr:col>
      <xdr:colOff>165100</xdr:colOff>
      <xdr:row>90</xdr:row>
      <xdr:rowOff>153843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548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88</xdr:row>
      <xdr:rowOff>170370</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5257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157167</xdr:rowOff>
    </xdr:from>
    <xdr:to>
      <xdr:col>72</xdr:col>
      <xdr:colOff>38100</xdr:colOff>
      <xdr:row>91</xdr:row>
      <xdr:rowOff>87317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558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103844</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5362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49606</xdr:rowOff>
    </xdr:from>
    <xdr:to>
      <xdr:col>67</xdr:col>
      <xdr:colOff>101600</xdr:colOff>
      <xdr:row>91</xdr:row>
      <xdr:rowOff>151206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565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167733</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5426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92266</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35766"/>
          <a:ext cx="1269" cy="1495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88028</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774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38943</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1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92266</xdr:rowOff>
    </xdr:from>
    <xdr:to>
      <xdr:col>116</xdr:col>
      <xdr:colOff>152400</xdr:colOff>
      <xdr:row>30</xdr:row>
      <xdr:rowOff>92266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3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313932"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205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154051</xdr:rowOff>
    </xdr:from>
    <xdr:to>
      <xdr:col>116</xdr:col>
      <xdr:colOff>114300</xdr:colOff>
      <xdr:row>39</xdr:row>
      <xdr:rowOff>84201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167767</xdr:rowOff>
    </xdr:from>
    <xdr:to>
      <xdr:col>102</xdr:col>
      <xdr:colOff>165100</xdr:colOff>
      <xdr:row>37</xdr:row>
      <xdr:rowOff>97917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114444</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10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113665</xdr:rowOff>
    </xdr:from>
    <xdr:to>
      <xdr:col>98</xdr:col>
      <xdr:colOff>38100</xdr:colOff>
      <xdr:row>39</xdr:row>
      <xdr:rowOff>43815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60342</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132478</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47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おおむね横ばいの数値が多いが、農林水産業費が前年度比で増加している。北大東製糖工場更新事業によるものが大きい。（</a:t>
          </a:r>
          <a:r>
            <a:rPr kumimoji="1" lang="en-US" altLang="ja-JP" sz="1300">
              <a:latin typeface="ＭＳ Ｐゴシック" panose="020B0600070205080204" pitchFamily="50" charset="-128"/>
              <a:ea typeface="ＭＳ Ｐゴシック" panose="020B0600070205080204" pitchFamily="50" charset="-128"/>
            </a:rPr>
            <a:t>1,155,107</a:t>
          </a:r>
          <a:r>
            <a:rPr kumimoji="1" lang="ja-JP" altLang="en-US" sz="1300">
              <a:latin typeface="ＭＳ Ｐゴシック" panose="020B0600070205080204" pitchFamily="50" charset="-128"/>
              <a:ea typeface="ＭＳ Ｐゴシック" panose="020B0600070205080204" pitchFamily="50" charset="-128"/>
            </a:rPr>
            <a:t>千円）</a:t>
          </a:r>
        </a:p>
        <a:p>
          <a:r>
            <a:rPr kumimoji="1" lang="ja-JP" altLang="en-US" sz="1300">
              <a:latin typeface="ＭＳ Ｐゴシック" panose="020B0600070205080204" pitchFamily="50" charset="-128"/>
              <a:ea typeface="ＭＳ Ｐゴシック" panose="020B0600070205080204" pitchFamily="50" charset="-128"/>
            </a:rPr>
            <a:t>土木費では他団体にない空港管理費が含まれるため、類似団体平均より高い水準となっている。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年度に策定した総合計画、将来人口フレーム等の内容を踏まえ、生活・自然・生業、統合の目標達成を目指して、効率的かつ持続可能な事業運営を進める。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沖縄県北大東村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財政調整基金残高について改善がみられた。積立金について、財政調整基金の積立（</a:t>
          </a:r>
          <a:r>
            <a:rPr kumimoji="1" lang="en-US" altLang="ja-JP" sz="1400">
              <a:latin typeface="ＭＳ ゴシック" pitchFamily="49" charset="-128"/>
              <a:ea typeface="ＭＳ ゴシック" pitchFamily="49" charset="-128"/>
            </a:rPr>
            <a:t>196,711</a:t>
          </a:r>
          <a:r>
            <a:rPr kumimoji="1" lang="ja-JP" altLang="en-US" sz="1400">
              <a:latin typeface="ＭＳ ゴシック" pitchFamily="49" charset="-128"/>
              <a:ea typeface="ＭＳ ゴシック" pitchFamily="49" charset="-128"/>
            </a:rPr>
            <a:t>千円）、取崩（</a:t>
          </a:r>
          <a:r>
            <a:rPr kumimoji="1" lang="en-US" altLang="ja-JP" sz="1400">
              <a:latin typeface="ＭＳ ゴシック" pitchFamily="49" charset="-128"/>
              <a:ea typeface="ＭＳ ゴシック" pitchFamily="49" charset="-128"/>
            </a:rPr>
            <a:t>120,534</a:t>
          </a:r>
          <a:r>
            <a:rPr kumimoji="1" lang="ja-JP" altLang="en-US" sz="1400">
              <a:latin typeface="ＭＳ ゴシック" pitchFamily="49" charset="-128"/>
              <a:ea typeface="ＭＳ ゴシック" pitchFamily="49" charset="-128"/>
            </a:rPr>
            <a:t>千円）があった。引き続き持続的な行政経営のため、基金の効率的な運用、財政健全化に努める。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沖縄県北大東村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において赤字は発生しておらず、国民健康保険事業特別会計・歯科特別会計については、前年度より標準財政規模比の黒字額が改善している。この状況を継続できるよう、経費削減を図り、適正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502"/>
      <c r="AN4" s="432"/>
      <c r="AO4" s="432"/>
      <c r="AP4" s="432"/>
      <c r="AQ4" s="432"/>
      <c r="AR4" s="432"/>
      <c r="AS4" s="432"/>
      <c r="AT4" s="432"/>
      <c r="AU4" s="432"/>
      <c r="AV4" s="432"/>
      <c r="AW4" s="432"/>
      <c r="AX4" s="587"/>
      <c r="AY4" s="398" t="s">
        <v>87</v>
      </c>
      <c r="AZ4" s="399"/>
      <c r="BA4" s="399"/>
      <c r="BB4" s="399"/>
      <c r="BC4" s="399"/>
      <c r="BD4" s="399"/>
      <c r="BE4" s="399"/>
      <c r="BF4" s="399"/>
      <c r="BG4" s="399"/>
      <c r="BH4" s="399"/>
      <c r="BI4" s="399"/>
      <c r="BJ4" s="399"/>
      <c r="BK4" s="399"/>
      <c r="BL4" s="399"/>
      <c r="BM4" s="400"/>
      <c r="BN4" s="401">
        <v>3792131</v>
      </c>
      <c r="BO4" s="402"/>
      <c r="BP4" s="402"/>
      <c r="BQ4" s="402"/>
      <c r="BR4" s="402"/>
      <c r="BS4" s="402"/>
      <c r="BT4" s="402"/>
      <c r="BU4" s="403"/>
      <c r="BV4" s="401">
        <v>2483321</v>
      </c>
      <c r="BW4" s="402"/>
      <c r="BX4" s="402"/>
      <c r="BY4" s="402"/>
      <c r="BZ4" s="402"/>
      <c r="CA4" s="402"/>
      <c r="CB4" s="402"/>
      <c r="CC4" s="403"/>
      <c r="CD4" s="572" t="s">
        <v>88</v>
      </c>
      <c r="CE4" s="573"/>
      <c r="CF4" s="573"/>
      <c r="CG4" s="573"/>
      <c r="CH4" s="573"/>
      <c r="CI4" s="573"/>
      <c r="CJ4" s="573"/>
      <c r="CK4" s="573"/>
      <c r="CL4" s="573"/>
      <c r="CM4" s="573"/>
      <c r="CN4" s="573"/>
      <c r="CO4" s="573"/>
      <c r="CP4" s="573"/>
      <c r="CQ4" s="573"/>
      <c r="CR4" s="573"/>
      <c r="CS4" s="574"/>
      <c r="CT4" s="575">
        <v>8.3000000000000007</v>
      </c>
      <c r="CU4" s="576"/>
      <c r="CV4" s="576"/>
      <c r="CW4" s="576"/>
      <c r="CX4" s="576"/>
      <c r="CY4" s="576"/>
      <c r="CZ4" s="576"/>
      <c r="DA4" s="577"/>
      <c r="DB4" s="575">
        <v>14.3</v>
      </c>
      <c r="DC4" s="576"/>
      <c r="DD4" s="576"/>
      <c r="DE4" s="576"/>
      <c r="DF4" s="576"/>
      <c r="DG4" s="576"/>
      <c r="DH4" s="576"/>
      <c r="DI4" s="577"/>
    </row>
    <row r="5" spans="1:119" ht="18.75" customHeight="1" x14ac:dyDescent="0.2">
      <c r="A5" s="163"/>
      <c r="B5" s="582"/>
      <c r="C5" s="433"/>
      <c r="D5" s="433"/>
      <c r="E5" s="583"/>
      <c r="F5" s="583"/>
      <c r="G5" s="583"/>
      <c r="H5" s="583"/>
      <c r="I5" s="583"/>
      <c r="J5" s="583"/>
      <c r="K5" s="583"/>
      <c r="L5" s="583"/>
      <c r="M5" s="583"/>
      <c r="N5" s="583"/>
      <c r="O5" s="583"/>
      <c r="P5" s="583"/>
      <c r="Q5" s="583"/>
      <c r="R5" s="431"/>
      <c r="S5" s="431"/>
      <c r="T5" s="431"/>
      <c r="U5" s="431"/>
      <c r="V5" s="586"/>
      <c r="W5" s="502"/>
      <c r="X5" s="432"/>
      <c r="Y5" s="432"/>
      <c r="Z5" s="432"/>
      <c r="AA5" s="432"/>
      <c r="AB5" s="433"/>
      <c r="AC5" s="431"/>
      <c r="AD5" s="432"/>
      <c r="AE5" s="432"/>
      <c r="AF5" s="432"/>
      <c r="AG5" s="432"/>
      <c r="AH5" s="432"/>
      <c r="AI5" s="432"/>
      <c r="AJ5" s="432"/>
      <c r="AK5" s="432"/>
      <c r="AL5" s="587"/>
      <c r="AM5" s="465" t="s">
        <v>89</v>
      </c>
      <c r="AN5" s="380"/>
      <c r="AO5" s="380"/>
      <c r="AP5" s="380"/>
      <c r="AQ5" s="380"/>
      <c r="AR5" s="380"/>
      <c r="AS5" s="380"/>
      <c r="AT5" s="381"/>
      <c r="AU5" s="453" t="s">
        <v>90</v>
      </c>
      <c r="AV5" s="454"/>
      <c r="AW5" s="454"/>
      <c r="AX5" s="454"/>
      <c r="AY5" s="386" t="s">
        <v>91</v>
      </c>
      <c r="AZ5" s="387"/>
      <c r="BA5" s="387"/>
      <c r="BB5" s="387"/>
      <c r="BC5" s="387"/>
      <c r="BD5" s="387"/>
      <c r="BE5" s="387"/>
      <c r="BF5" s="387"/>
      <c r="BG5" s="387"/>
      <c r="BH5" s="387"/>
      <c r="BI5" s="387"/>
      <c r="BJ5" s="387"/>
      <c r="BK5" s="387"/>
      <c r="BL5" s="387"/>
      <c r="BM5" s="388"/>
      <c r="BN5" s="406">
        <v>3653728</v>
      </c>
      <c r="BO5" s="407"/>
      <c r="BP5" s="407"/>
      <c r="BQ5" s="407"/>
      <c r="BR5" s="407"/>
      <c r="BS5" s="407"/>
      <c r="BT5" s="407"/>
      <c r="BU5" s="408"/>
      <c r="BV5" s="406">
        <v>2307338</v>
      </c>
      <c r="BW5" s="407"/>
      <c r="BX5" s="407"/>
      <c r="BY5" s="407"/>
      <c r="BZ5" s="407"/>
      <c r="CA5" s="407"/>
      <c r="CB5" s="407"/>
      <c r="CC5" s="408"/>
      <c r="CD5" s="415" t="s">
        <v>92</v>
      </c>
      <c r="CE5" s="360"/>
      <c r="CF5" s="360"/>
      <c r="CG5" s="360"/>
      <c r="CH5" s="360"/>
      <c r="CI5" s="360"/>
      <c r="CJ5" s="360"/>
      <c r="CK5" s="360"/>
      <c r="CL5" s="360"/>
      <c r="CM5" s="360"/>
      <c r="CN5" s="360"/>
      <c r="CO5" s="360"/>
      <c r="CP5" s="360"/>
      <c r="CQ5" s="360"/>
      <c r="CR5" s="360"/>
      <c r="CS5" s="416"/>
      <c r="CT5" s="376">
        <v>80.599999999999994</v>
      </c>
      <c r="CU5" s="377"/>
      <c r="CV5" s="377"/>
      <c r="CW5" s="377"/>
      <c r="CX5" s="377"/>
      <c r="CY5" s="377"/>
      <c r="CZ5" s="377"/>
      <c r="DA5" s="378"/>
      <c r="DB5" s="376">
        <v>84.4</v>
      </c>
      <c r="DC5" s="377"/>
      <c r="DD5" s="377"/>
      <c r="DE5" s="377"/>
      <c r="DF5" s="377"/>
      <c r="DG5" s="377"/>
      <c r="DH5" s="377"/>
      <c r="DI5" s="378"/>
    </row>
    <row r="6" spans="1:119" ht="18.75" customHeight="1" x14ac:dyDescent="0.2">
      <c r="A6" s="163"/>
      <c r="B6" s="552" t="s">
        <v>93</v>
      </c>
      <c r="C6" s="430"/>
      <c r="D6" s="430"/>
      <c r="E6" s="553"/>
      <c r="F6" s="553"/>
      <c r="G6" s="553"/>
      <c r="H6" s="553"/>
      <c r="I6" s="553"/>
      <c r="J6" s="553"/>
      <c r="K6" s="553"/>
      <c r="L6" s="553" t="s">
        <v>94</v>
      </c>
      <c r="M6" s="553"/>
      <c r="N6" s="553"/>
      <c r="O6" s="553"/>
      <c r="P6" s="553"/>
      <c r="Q6" s="553"/>
      <c r="R6" s="428"/>
      <c r="S6" s="428"/>
      <c r="T6" s="428"/>
      <c r="U6" s="428"/>
      <c r="V6" s="559"/>
      <c r="W6" s="487" t="s">
        <v>95</v>
      </c>
      <c r="X6" s="429"/>
      <c r="Y6" s="429"/>
      <c r="Z6" s="429"/>
      <c r="AA6" s="429"/>
      <c r="AB6" s="430"/>
      <c r="AC6" s="564" t="s">
        <v>96</v>
      </c>
      <c r="AD6" s="565"/>
      <c r="AE6" s="565"/>
      <c r="AF6" s="565"/>
      <c r="AG6" s="565"/>
      <c r="AH6" s="565"/>
      <c r="AI6" s="565"/>
      <c r="AJ6" s="565"/>
      <c r="AK6" s="565"/>
      <c r="AL6" s="566"/>
      <c r="AM6" s="465" t="s">
        <v>97</v>
      </c>
      <c r="AN6" s="380"/>
      <c r="AO6" s="380"/>
      <c r="AP6" s="380"/>
      <c r="AQ6" s="380"/>
      <c r="AR6" s="380"/>
      <c r="AS6" s="380"/>
      <c r="AT6" s="381"/>
      <c r="AU6" s="453" t="s">
        <v>90</v>
      </c>
      <c r="AV6" s="454"/>
      <c r="AW6" s="454"/>
      <c r="AX6" s="454"/>
      <c r="AY6" s="386" t="s">
        <v>98</v>
      </c>
      <c r="AZ6" s="387"/>
      <c r="BA6" s="387"/>
      <c r="BB6" s="387"/>
      <c r="BC6" s="387"/>
      <c r="BD6" s="387"/>
      <c r="BE6" s="387"/>
      <c r="BF6" s="387"/>
      <c r="BG6" s="387"/>
      <c r="BH6" s="387"/>
      <c r="BI6" s="387"/>
      <c r="BJ6" s="387"/>
      <c r="BK6" s="387"/>
      <c r="BL6" s="387"/>
      <c r="BM6" s="388"/>
      <c r="BN6" s="406">
        <v>138403</v>
      </c>
      <c r="BO6" s="407"/>
      <c r="BP6" s="407"/>
      <c r="BQ6" s="407"/>
      <c r="BR6" s="407"/>
      <c r="BS6" s="407"/>
      <c r="BT6" s="407"/>
      <c r="BU6" s="408"/>
      <c r="BV6" s="406">
        <v>175983</v>
      </c>
      <c r="BW6" s="407"/>
      <c r="BX6" s="407"/>
      <c r="BY6" s="407"/>
      <c r="BZ6" s="407"/>
      <c r="CA6" s="407"/>
      <c r="CB6" s="407"/>
      <c r="CC6" s="408"/>
      <c r="CD6" s="415" t="s">
        <v>99</v>
      </c>
      <c r="CE6" s="360"/>
      <c r="CF6" s="360"/>
      <c r="CG6" s="360"/>
      <c r="CH6" s="360"/>
      <c r="CI6" s="360"/>
      <c r="CJ6" s="360"/>
      <c r="CK6" s="360"/>
      <c r="CL6" s="360"/>
      <c r="CM6" s="360"/>
      <c r="CN6" s="360"/>
      <c r="CO6" s="360"/>
      <c r="CP6" s="360"/>
      <c r="CQ6" s="360"/>
      <c r="CR6" s="360"/>
      <c r="CS6" s="416"/>
      <c r="CT6" s="549">
        <v>80.8</v>
      </c>
      <c r="CU6" s="550"/>
      <c r="CV6" s="550"/>
      <c r="CW6" s="550"/>
      <c r="CX6" s="550"/>
      <c r="CY6" s="550"/>
      <c r="CZ6" s="550"/>
      <c r="DA6" s="551"/>
      <c r="DB6" s="549">
        <v>84.7</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5" t="s">
        <v>100</v>
      </c>
      <c r="AN7" s="380"/>
      <c r="AO7" s="380"/>
      <c r="AP7" s="380"/>
      <c r="AQ7" s="380"/>
      <c r="AR7" s="380"/>
      <c r="AS7" s="380"/>
      <c r="AT7" s="381"/>
      <c r="AU7" s="453" t="s">
        <v>90</v>
      </c>
      <c r="AV7" s="454"/>
      <c r="AW7" s="454"/>
      <c r="AX7" s="454"/>
      <c r="AY7" s="386" t="s">
        <v>101</v>
      </c>
      <c r="AZ7" s="387"/>
      <c r="BA7" s="387"/>
      <c r="BB7" s="387"/>
      <c r="BC7" s="387"/>
      <c r="BD7" s="387"/>
      <c r="BE7" s="387"/>
      <c r="BF7" s="387"/>
      <c r="BG7" s="387"/>
      <c r="BH7" s="387"/>
      <c r="BI7" s="387"/>
      <c r="BJ7" s="387"/>
      <c r="BK7" s="387"/>
      <c r="BL7" s="387"/>
      <c r="BM7" s="388"/>
      <c r="BN7" s="406">
        <v>56021</v>
      </c>
      <c r="BO7" s="407"/>
      <c r="BP7" s="407"/>
      <c r="BQ7" s="407"/>
      <c r="BR7" s="407"/>
      <c r="BS7" s="407"/>
      <c r="BT7" s="407"/>
      <c r="BU7" s="408"/>
      <c r="BV7" s="406">
        <v>45449</v>
      </c>
      <c r="BW7" s="407"/>
      <c r="BX7" s="407"/>
      <c r="BY7" s="407"/>
      <c r="BZ7" s="407"/>
      <c r="CA7" s="407"/>
      <c r="CB7" s="407"/>
      <c r="CC7" s="408"/>
      <c r="CD7" s="415" t="s">
        <v>102</v>
      </c>
      <c r="CE7" s="360"/>
      <c r="CF7" s="360"/>
      <c r="CG7" s="360"/>
      <c r="CH7" s="360"/>
      <c r="CI7" s="360"/>
      <c r="CJ7" s="360"/>
      <c r="CK7" s="360"/>
      <c r="CL7" s="360"/>
      <c r="CM7" s="360"/>
      <c r="CN7" s="360"/>
      <c r="CO7" s="360"/>
      <c r="CP7" s="360"/>
      <c r="CQ7" s="360"/>
      <c r="CR7" s="360"/>
      <c r="CS7" s="416"/>
      <c r="CT7" s="406">
        <v>993149</v>
      </c>
      <c r="CU7" s="407"/>
      <c r="CV7" s="407"/>
      <c r="CW7" s="407"/>
      <c r="CX7" s="407"/>
      <c r="CY7" s="407"/>
      <c r="CZ7" s="407"/>
      <c r="DA7" s="408"/>
      <c r="DB7" s="406">
        <v>914385</v>
      </c>
      <c r="DC7" s="407"/>
      <c r="DD7" s="407"/>
      <c r="DE7" s="407"/>
      <c r="DF7" s="407"/>
      <c r="DG7" s="407"/>
      <c r="DH7" s="407"/>
      <c r="DI7" s="408"/>
    </row>
    <row r="8" spans="1:119" ht="18.75" customHeight="1" thickBot="1" x14ac:dyDescent="0.25">
      <c r="A8" s="163"/>
      <c r="B8" s="557"/>
      <c r="C8" s="488"/>
      <c r="D8" s="488"/>
      <c r="E8" s="558"/>
      <c r="F8" s="558"/>
      <c r="G8" s="558"/>
      <c r="H8" s="558"/>
      <c r="I8" s="558"/>
      <c r="J8" s="558"/>
      <c r="K8" s="558"/>
      <c r="L8" s="558"/>
      <c r="M8" s="558"/>
      <c r="N8" s="558"/>
      <c r="O8" s="558"/>
      <c r="P8" s="558"/>
      <c r="Q8" s="558"/>
      <c r="R8" s="562"/>
      <c r="S8" s="562"/>
      <c r="T8" s="562"/>
      <c r="U8" s="562"/>
      <c r="V8" s="563"/>
      <c r="W8" s="477"/>
      <c r="X8" s="478"/>
      <c r="Y8" s="478"/>
      <c r="Z8" s="478"/>
      <c r="AA8" s="478"/>
      <c r="AB8" s="488"/>
      <c r="AC8" s="569"/>
      <c r="AD8" s="570"/>
      <c r="AE8" s="570"/>
      <c r="AF8" s="570"/>
      <c r="AG8" s="570"/>
      <c r="AH8" s="570"/>
      <c r="AI8" s="570"/>
      <c r="AJ8" s="570"/>
      <c r="AK8" s="570"/>
      <c r="AL8" s="571"/>
      <c r="AM8" s="465" t="s">
        <v>103</v>
      </c>
      <c r="AN8" s="380"/>
      <c r="AO8" s="380"/>
      <c r="AP8" s="380"/>
      <c r="AQ8" s="380"/>
      <c r="AR8" s="380"/>
      <c r="AS8" s="380"/>
      <c r="AT8" s="381"/>
      <c r="AU8" s="453" t="s">
        <v>90</v>
      </c>
      <c r="AV8" s="454"/>
      <c r="AW8" s="454"/>
      <c r="AX8" s="454"/>
      <c r="AY8" s="386" t="s">
        <v>104</v>
      </c>
      <c r="AZ8" s="387"/>
      <c r="BA8" s="387"/>
      <c r="BB8" s="387"/>
      <c r="BC8" s="387"/>
      <c r="BD8" s="387"/>
      <c r="BE8" s="387"/>
      <c r="BF8" s="387"/>
      <c r="BG8" s="387"/>
      <c r="BH8" s="387"/>
      <c r="BI8" s="387"/>
      <c r="BJ8" s="387"/>
      <c r="BK8" s="387"/>
      <c r="BL8" s="387"/>
      <c r="BM8" s="388"/>
      <c r="BN8" s="406">
        <v>82382</v>
      </c>
      <c r="BO8" s="407"/>
      <c r="BP8" s="407"/>
      <c r="BQ8" s="407"/>
      <c r="BR8" s="407"/>
      <c r="BS8" s="407"/>
      <c r="BT8" s="407"/>
      <c r="BU8" s="408"/>
      <c r="BV8" s="406">
        <v>130534</v>
      </c>
      <c r="BW8" s="407"/>
      <c r="BX8" s="407"/>
      <c r="BY8" s="407"/>
      <c r="BZ8" s="407"/>
      <c r="CA8" s="407"/>
      <c r="CB8" s="407"/>
      <c r="CC8" s="408"/>
      <c r="CD8" s="415" t="s">
        <v>105</v>
      </c>
      <c r="CE8" s="360"/>
      <c r="CF8" s="360"/>
      <c r="CG8" s="360"/>
      <c r="CH8" s="360"/>
      <c r="CI8" s="360"/>
      <c r="CJ8" s="360"/>
      <c r="CK8" s="360"/>
      <c r="CL8" s="360"/>
      <c r="CM8" s="360"/>
      <c r="CN8" s="360"/>
      <c r="CO8" s="360"/>
      <c r="CP8" s="360"/>
      <c r="CQ8" s="360"/>
      <c r="CR8" s="360"/>
      <c r="CS8" s="416"/>
      <c r="CT8" s="509">
        <v>0.09</v>
      </c>
      <c r="CU8" s="510"/>
      <c r="CV8" s="510"/>
      <c r="CW8" s="510"/>
      <c r="CX8" s="510"/>
      <c r="CY8" s="510"/>
      <c r="CZ8" s="510"/>
      <c r="DA8" s="511"/>
      <c r="DB8" s="509">
        <v>0.1</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9"/>
      <c r="L9" s="540" t="s">
        <v>107</v>
      </c>
      <c r="M9" s="541"/>
      <c r="N9" s="541"/>
      <c r="O9" s="541"/>
      <c r="P9" s="541"/>
      <c r="Q9" s="542"/>
      <c r="R9" s="543">
        <v>590</v>
      </c>
      <c r="S9" s="544"/>
      <c r="T9" s="544"/>
      <c r="U9" s="544"/>
      <c r="V9" s="545"/>
      <c r="W9" s="475" t="s">
        <v>108</v>
      </c>
      <c r="X9" s="476"/>
      <c r="Y9" s="476"/>
      <c r="Z9" s="476"/>
      <c r="AA9" s="476"/>
      <c r="AB9" s="476"/>
      <c r="AC9" s="476"/>
      <c r="AD9" s="476"/>
      <c r="AE9" s="476"/>
      <c r="AF9" s="476"/>
      <c r="AG9" s="476"/>
      <c r="AH9" s="476"/>
      <c r="AI9" s="476"/>
      <c r="AJ9" s="476"/>
      <c r="AK9" s="476"/>
      <c r="AL9" s="546"/>
      <c r="AM9" s="465" t="s">
        <v>109</v>
      </c>
      <c r="AN9" s="380"/>
      <c r="AO9" s="380"/>
      <c r="AP9" s="380"/>
      <c r="AQ9" s="380"/>
      <c r="AR9" s="380"/>
      <c r="AS9" s="380"/>
      <c r="AT9" s="381"/>
      <c r="AU9" s="453" t="s">
        <v>90</v>
      </c>
      <c r="AV9" s="454"/>
      <c r="AW9" s="454"/>
      <c r="AX9" s="454"/>
      <c r="AY9" s="386" t="s">
        <v>110</v>
      </c>
      <c r="AZ9" s="387"/>
      <c r="BA9" s="387"/>
      <c r="BB9" s="387"/>
      <c r="BC9" s="387"/>
      <c r="BD9" s="387"/>
      <c r="BE9" s="387"/>
      <c r="BF9" s="387"/>
      <c r="BG9" s="387"/>
      <c r="BH9" s="387"/>
      <c r="BI9" s="387"/>
      <c r="BJ9" s="387"/>
      <c r="BK9" s="387"/>
      <c r="BL9" s="387"/>
      <c r="BM9" s="388"/>
      <c r="BN9" s="406">
        <v>-48152</v>
      </c>
      <c r="BO9" s="407"/>
      <c r="BP9" s="407"/>
      <c r="BQ9" s="407"/>
      <c r="BR9" s="407"/>
      <c r="BS9" s="407"/>
      <c r="BT9" s="407"/>
      <c r="BU9" s="408"/>
      <c r="BV9" s="406">
        <v>22027</v>
      </c>
      <c r="BW9" s="407"/>
      <c r="BX9" s="407"/>
      <c r="BY9" s="407"/>
      <c r="BZ9" s="407"/>
      <c r="CA9" s="407"/>
      <c r="CB9" s="407"/>
      <c r="CC9" s="408"/>
      <c r="CD9" s="415" t="s">
        <v>111</v>
      </c>
      <c r="CE9" s="360"/>
      <c r="CF9" s="360"/>
      <c r="CG9" s="360"/>
      <c r="CH9" s="360"/>
      <c r="CI9" s="360"/>
      <c r="CJ9" s="360"/>
      <c r="CK9" s="360"/>
      <c r="CL9" s="360"/>
      <c r="CM9" s="360"/>
      <c r="CN9" s="360"/>
      <c r="CO9" s="360"/>
      <c r="CP9" s="360"/>
      <c r="CQ9" s="360"/>
      <c r="CR9" s="360"/>
      <c r="CS9" s="416"/>
      <c r="CT9" s="376">
        <v>20.100000000000001</v>
      </c>
      <c r="CU9" s="377"/>
      <c r="CV9" s="377"/>
      <c r="CW9" s="377"/>
      <c r="CX9" s="377"/>
      <c r="CY9" s="377"/>
      <c r="CZ9" s="377"/>
      <c r="DA9" s="378"/>
      <c r="DB9" s="376">
        <v>19.7</v>
      </c>
      <c r="DC9" s="377"/>
      <c r="DD9" s="377"/>
      <c r="DE9" s="377"/>
      <c r="DF9" s="377"/>
      <c r="DG9" s="377"/>
      <c r="DH9" s="377"/>
      <c r="DI9" s="378"/>
    </row>
    <row r="10" spans="1:119" ht="18.75" customHeight="1" thickBot="1" x14ac:dyDescent="0.25">
      <c r="A10" s="163"/>
      <c r="B10" s="538"/>
      <c r="C10" s="539"/>
      <c r="D10" s="539"/>
      <c r="E10" s="539"/>
      <c r="F10" s="539"/>
      <c r="G10" s="539"/>
      <c r="H10" s="539"/>
      <c r="I10" s="539"/>
      <c r="J10" s="539"/>
      <c r="K10" s="459"/>
      <c r="L10" s="379" t="s">
        <v>112</v>
      </c>
      <c r="M10" s="380"/>
      <c r="N10" s="380"/>
      <c r="O10" s="380"/>
      <c r="P10" s="380"/>
      <c r="Q10" s="381"/>
      <c r="R10" s="382">
        <v>629</v>
      </c>
      <c r="S10" s="383"/>
      <c r="T10" s="383"/>
      <c r="U10" s="383"/>
      <c r="V10" s="385"/>
      <c r="W10" s="547"/>
      <c r="X10" s="357"/>
      <c r="Y10" s="357"/>
      <c r="Z10" s="357"/>
      <c r="AA10" s="357"/>
      <c r="AB10" s="357"/>
      <c r="AC10" s="357"/>
      <c r="AD10" s="357"/>
      <c r="AE10" s="357"/>
      <c r="AF10" s="357"/>
      <c r="AG10" s="357"/>
      <c r="AH10" s="357"/>
      <c r="AI10" s="357"/>
      <c r="AJ10" s="357"/>
      <c r="AK10" s="357"/>
      <c r="AL10" s="548"/>
      <c r="AM10" s="465" t="s">
        <v>113</v>
      </c>
      <c r="AN10" s="380"/>
      <c r="AO10" s="380"/>
      <c r="AP10" s="380"/>
      <c r="AQ10" s="380"/>
      <c r="AR10" s="380"/>
      <c r="AS10" s="380"/>
      <c r="AT10" s="381"/>
      <c r="AU10" s="453" t="s">
        <v>90</v>
      </c>
      <c r="AV10" s="454"/>
      <c r="AW10" s="454"/>
      <c r="AX10" s="454"/>
      <c r="AY10" s="386" t="s">
        <v>114</v>
      </c>
      <c r="AZ10" s="387"/>
      <c r="BA10" s="387"/>
      <c r="BB10" s="387"/>
      <c r="BC10" s="387"/>
      <c r="BD10" s="387"/>
      <c r="BE10" s="387"/>
      <c r="BF10" s="387"/>
      <c r="BG10" s="387"/>
      <c r="BH10" s="387"/>
      <c r="BI10" s="387"/>
      <c r="BJ10" s="387"/>
      <c r="BK10" s="387"/>
      <c r="BL10" s="387"/>
      <c r="BM10" s="388"/>
      <c r="BN10" s="406">
        <v>196711</v>
      </c>
      <c r="BO10" s="407"/>
      <c r="BP10" s="407"/>
      <c r="BQ10" s="407"/>
      <c r="BR10" s="407"/>
      <c r="BS10" s="407"/>
      <c r="BT10" s="407"/>
      <c r="BU10" s="408"/>
      <c r="BV10" s="406">
        <v>171437</v>
      </c>
      <c r="BW10" s="407"/>
      <c r="BX10" s="407"/>
      <c r="BY10" s="407"/>
      <c r="BZ10" s="407"/>
      <c r="CA10" s="407"/>
      <c r="CB10" s="407"/>
      <c r="CC10" s="408"/>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9"/>
      <c r="L11" s="361" t="s">
        <v>116</v>
      </c>
      <c r="M11" s="362"/>
      <c r="N11" s="362"/>
      <c r="O11" s="362"/>
      <c r="P11" s="362"/>
      <c r="Q11" s="363"/>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5" t="s">
        <v>118</v>
      </c>
      <c r="AN11" s="380"/>
      <c r="AO11" s="380"/>
      <c r="AP11" s="380"/>
      <c r="AQ11" s="380"/>
      <c r="AR11" s="380"/>
      <c r="AS11" s="380"/>
      <c r="AT11" s="381"/>
      <c r="AU11" s="453" t="s">
        <v>90</v>
      </c>
      <c r="AV11" s="454"/>
      <c r="AW11" s="454"/>
      <c r="AX11" s="454"/>
      <c r="AY11" s="386" t="s">
        <v>119</v>
      </c>
      <c r="AZ11" s="387"/>
      <c r="BA11" s="387"/>
      <c r="BB11" s="387"/>
      <c r="BC11" s="387"/>
      <c r="BD11" s="387"/>
      <c r="BE11" s="387"/>
      <c r="BF11" s="387"/>
      <c r="BG11" s="387"/>
      <c r="BH11" s="387"/>
      <c r="BI11" s="387"/>
      <c r="BJ11" s="387"/>
      <c r="BK11" s="387"/>
      <c r="BL11" s="387"/>
      <c r="BM11" s="388"/>
      <c r="BN11" s="406">
        <v>0</v>
      </c>
      <c r="BO11" s="407"/>
      <c r="BP11" s="407"/>
      <c r="BQ11" s="407"/>
      <c r="BR11" s="407"/>
      <c r="BS11" s="407"/>
      <c r="BT11" s="407"/>
      <c r="BU11" s="408"/>
      <c r="BV11" s="406">
        <v>0</v>
      </c>
      <c r="BW11" s="407"/>
      <c r="BX11" s="407"/>
      <c r="BY11" s="407"/>
      <c r="BZ11" s="407"/>
      <c r="CA11" s="407"/>
      <c r="CB11" s="407"/>
      <c r="CC11" s="408"/>
      <c r="CD11" s="415" t="s">
        <v>120</v>
      </c>
      <c r="CE11" s="360"/>
      <c r="CF11" s="360"/>
      <c r="CG11" s="360"/>
      <c r="CH11" s="360"/>
      <c r="CI11" s="360"/>
      <c r="CJ11" s="360"/>
      <c r="CK11" s="360"/>
      <c r="CL11" s="360"/>
      <c r="CM11" s="360"/>
      <c r="CN11" s="360"/>
      <c r="CO11" s="360"/>
      <c r="CP11" s="360"/>
      <c r="CQ11" s="360"/>
      <c r="CR11" s="360"/>
      <c r="CS11" s="416"/>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2">
      <c r="A12" s="163"/>
      <c r="B12" s="512" t="s">
        <v>122</v>
      </c>
      <c r="C12" s="513"/>
      <c r="D12" s="513"/>
      <c r="E12" s="513"/>
      <c r="F12" s="513"/>
      <c r="G12" s="513"/>
      <c r="H12" s="513"/>
      <c r="I12" s="513"/>
      <c r="J12" s="513"/>
      <c r="K12" s="514"/>
      <c r="L12" s="521" t="s">
        <v>123</v>
      </c>
      <c r="M12" s="522"/>
      <c r="N12" s="522"/>
      <c r="O12" s="522"/>
      <c r="P12" s="522"/>
      <c r="Q12" s="523"/>
      <c r="R12" s="524">
        <v>544</v>
      </c>
      <c r="S12" s="525"/>
      <c r="T12" s="525"/>
      <c r="U12" s="525"/>
      <c r="V12" s="526"/>
      <c r="W12" s="527" t="s">
        <v>1</v>
      </c>
      <c r="X12" s="454"/>
      <c r="Y12" s="454"/>
      <c r="Z12" s="454"/>
      <c r="AA12" s="454"/>
      <c r="AB12" s="528"/>
      <c r="AC12" s="529" t="s">
        <v>124</v>
      </c>
      <c r="AD12" s="530"/>
      <c r="AE12" s="530"/>
      <c r="AF12" s="530"/>
      <c r="AG12" s="531"/>
      <c r="AH12" s="529" t="s">
        <v>125</v>
      </c>
      <c r="AI12" s="530"/>
      <c r="AJ12" s="530"/>
      <c r="AK12" s="530"/>
      <c r="AL12" s="532"/>
      <c r="AM12" s="465" t="s">
        <v>126</v>
      </c>
      <c r="AN12" s="380"/>
      <c r="AO12" s="380"/>
      <c r="AP12" s="380"/>
      <c r="AQ12" s="380"/>
      <c r="AR12" s="380"/>
      <c r="AS12" s="380"/>
      <c r="AT12" s="381"/>
      <c r="AU12" s="453" t="s">
        <v>90</v>
      </c>
      <c r="AV12" s="454"/>
      <c r="AW12" s="454"/>
      <c r="AX12" s="454"/>
      <c r="AY12" s="386" t="s">
        <v>127</v>
      </c>
      <c r="AZ12" s="387"/>
      <c r="BA12" s="387"/>
      <c r="BB12" s="387"/>
      <c r="BC12" s="387"/>
      <c r="BD12" s="387"/>
      <c r="BE12" s="387"/>
      <c r="BF12" s="387"/>
      <c r="BG12" s="387"/>
      <c r="BH12" s="387"/>
      <c r="BI12" s="387"/>
      <c r="BJ12" s="387"/>
      <c r="BK12" s="387"/>
      <c r="BL12" s="387"/>
      <c r="BM12" s="388"/>
      <c r="BN12" s="406">
        <v>120534</v>
      </c>
      <c r="BO12" s="407"/>
      <c r="BP12" s="407"/>
      <c r="BQ12" s="407"/>
      <c r="BR12" s="407"/>
      <c r="BS12" s="407"/>
      <c r="BT12" s="407"/>
      <c r="BU12" s="408"/>
      <c r="BV12" s="406">
        <v>80995</v>
      </c>
      <c r="BW12" s="407"/>
      <c r="BX12" s="407"/>
      <c r="BY12" s="407"/>
      <c r="BZ12" s="407"/>
      <c r="CA12" s="407"/>
      <c r="CB12" s="407"/>
      <c r="CC12" s="408"/>
      <c r="CD12" s="415" t="s">
        <v>128</v>
      </c>
      <c r="CE12" s="360"/>
      <c r="CF12" s="360"/>
      <c r="CG12" s="360"/>
      <c r="CH12" s="360"/>
      <c r="CI12" s="360"/>
      <c r="CJ12" s="360"/>
      <c r="CK12" s="360"/>
      <c r="CL12" s="360"/>
      <c r="CM12" s="360"/>
      <c r="CN12" s="360"/>
      <c r="CO12" s="360"/>
      <c r="CP12" s="360"/>
      <c r="CQ12" s="360"/>
      <c r="CR12" s="360"/>
      <c r="CS12" s="416"/>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6" t="s">
        <v>129</v>
      </c>
      <c r="N13" s="497"/>
      <c r="O13" s="497"/>
      <c r="P13" s="497"/>
      <c r="Q13" s="498"/>
      <c r="R13" s="499">
        <v>508</v>
      </c>
      <c r="S13" s="500"/>
      <c r="T13" s="500"/>
      <c r="U13" s="500"/>
      <c r="V13" s="501"/>
      <c r="W13" s="487" t="s">
        <v>130</v>
      </c>
      <c r="X13" s="429"/>
      <c r="Y13" s="429"/>
      <c r="Z13" s="429"/>
      <c r="AA13" s="429"/>
      <c r="AB13" s="430"/>
      <c r="AC13" s="382">
        <v>72</v>
      </c>
      <c r="AD13" s="383"/>
      <c r="AE13" s="383"/>
      <c r="AF13" s="383"/>
      <c r="AG13" s="384"/>
      <c r="AH13" s="382">
        <v>54</v>
      </c>
      <c r="AI13" s="383"/>
      <c r="AJ13" s="383"/>
      <c r="AK13" s="383"/>
      <c r="AL13" s="385"/>
      <c r="AM13" s="465" t="s">
        <v>131</v>
      </c>
      <c r="AN13" s="380"/>
      <c r="AO13" s="380"/>
      <c r="AP13" s="380"/>
      <c r="AQ13" s="380"/>
      <c r="AR13" s="380"/>
      <c r="AS13" s="380"/>
      <c r="AT13" s="381"/>
      <c r="AU13" s="453" t="s">
        <v>132</v>
      </c>
      <c r="AV13" s="454"/>
      <c r="AW13" s="454"/>
      <c r="AX13" s="454"/>
      <c r="AY13" s="386" t="s">
        <v>133</v>
      </c>
      <c r="AZ13" s="387"/>
      <c r="BA13" s="387"/>
      <c r="BB13" s="387"/>
      <c r="BC13" s="387"/>
      <c r="BD13" s="387"/>
      <c r="BE13" s="387"/>
      <c r="BF13" s="387"/>
      <c r="BG13" s="387"/>
      <c r="BH13" s="387"/>
      <c r="BI13" s="387"/>
      <c r="BJ13" s="387"/>
      <c r="BK13" s="387"/>
      <c r="BL13" s="387"/>
      <c r="BM13" s="388"/>
      <c r="BN13" s="406">
        <v>28025</v>
      </c>
      <c r="BO13" s="407"/>
      <c r="BP13" s="407"/>
      <c r="BQ13" s="407"/>
      <c r="BR13" s="407"/>
      <c r="BS13" s="407"/>
      <c r="BT13" s="407"/>
      <c r="BU13" s="408"/>
      <c r="BV13" s="406">
        <v>112469</v>
      </c>
      <c r="BW13" s="407"/>
      <c r="BX13" s="407"/>
      <c r="BY13" s="407"/>
      <c r="BZ13" s="407"/>
      <c r="CA13" s="407"/>
      <c r="CB13" s="407"/>
      <c r="CC13" s="408"/>
      <c r="CD13" s="415" t="s">
        <v>134</v>
      </c>
      <c r="CE13" s="360"/>
      <c r="CF13" s="360"/>
      <c r="CG13" s="360"/>
      <c r="CH13" s="360"/>
      <c r="CI13" s="360"/>
      <c r="CJ13" s="360"/>
      <c r="CK13" s="360"/>
      <c r="CL13" s="360"/>
      <c r="CM13" s="360"/>
      <c r="CN13" s="360"/>
      <c r="CO13" s="360"/>
      <c r="CP13" s="360"/>
      <c r="CQ13" s="360"/>
      <c r="CR13" s="360"/>
      <c r="CS13" s="416"/>
      <c r="CT13" s="376">
        <v>8.1999999999999993</v>
      </c>
      <c r="CU13" s="377"/>
      <c r="CV13" s="377"/>
      <c r="CW13" s="377"/>
      <c r="CX13" s="377"/>
      <c r="CY13" s="377"/>
      <c r="CZ13" s="377"/>
      <c r="DA13" s="378"/>
      <c r="DB13" s="376">
        <v>8.1999999999999993</v>
      </c>
      <c r="DC13" s="377"/>
      <c r="DD13" s="377"/>
      <c r="DE13" s="377"/>
      <c r="DF13" s="377"/>
      <c r="DG13" s="377"/>
      <c r="DH13" s="377"/>
      <c r="DI13" s="378"/>
    </row>
    <row r="14" spans="1:119" ht="18.75" customHeight="1" thickBot="1" x14ac:dyDescent="0.25">
      <c r="A14" s="163"/>
      <c r="B14" s="515"/>
      <c r="C14" s="516"/>
      <c r="D14" s="516"/>
      <c r="E14" s="516"/>
      <c r="F14" s="516"/>
      <c r="G14" s="516"/>
      <c r="H14" s="516"/>
      <c r="I14" s="516"/>
      <c r="J14" s="516"/>
      <c r="K14" s="517"/>
      <c r="L14" s="489" t="s">
        <v>135</v>
      </c>
      <c r="M14" s="533"/>
      <c r="N14" s="533"/>
      <c r="O14" s="533"/>
      <c r="P14" s="533"/>
      <c r="Q14" s="534"/>
      <c r="R14" s="499">
        <v>557</v>
      </c>
      <c r="S14" s="500"/>
      <c r="T14" s="500"/>
      <c r="U14" s="500"/>
      <c r="V14" s="501"/>
      <c r="W14" s="502"/>
      <c r="X14" s="432"/>
      <c r="Y14" s="432"/>
      <c r="Z14" s="432"/>
      <c r="AA14" s="432"/>
      <c r="AB14" s="433"/>
      <c r="AC14" s="492">
        <v>17.3</v>
      </c>
      <c r="AD14" s="493"/>
      <c r="AE14" s="493"/>
      <c r="AF14" s="493"/>
      <c r="AG14" s="494"/>
      <c r="AH14" s="492">
        <v>12.9</v>
      </c>
      <c r="AI14" s="493"/>
      <c r="AJ14" s="493"/>
      <c r="AK14" s="493"/>
      <c r="AL14" s="495"/>
      <c r="AM14" s="465"/>
      <c r="AN14" s="380"/>
      <c r="AO14" s="380"/>
      <c r="AP14" s="380"/>
      <c r="AQ14" s="380"/>
      <c r="AR14" s="380"/>
      <c r="AS14" s="380"/>
      <c r="AT14" s="381"/>
      <c r="AU14" s="453"/>
      <c r="AV14" s="454"/>
      <c r="AW14" s="454"/>
      <c r="AX14" s="454"/>
      <c r="AY14" s="386"/>
      <c r="AZ14" s="387"/>
      <c r="BA14" s="387"/>
      <c r="BB14" s="387"/>
      <c r="BC14" s="387"/>
      <c r="BD14" s="387"/>
      <c r="BE14" s="387"/>
      <c r="BF14" s="387"/>
      <c r="BG14" s="387"/>
      <c r="BH14" s="387"/>
      <c r="BI14" s="387"/>
      <c r="BJ14" s="387"/>
      <c r="BK14" s="387"/>
      <c r="BL14" s="387"/>
      <c r="BM14" s="388"/>
      <c r="BN14" s="406"/>
      <c r="BO14" s="407"/>
      <c r="BP14" s="407"/>
      <c r="BQ14" s="407"/>
      <c r="BR14" s="407"/>
      <c r="BS14" s="407"/>
      <c r="BT14" s="407"/>
      <c r="BU14" s="408"/>
      <c r="BV14" s="406"/>
      <c r="BW14" s="407"/>
      <c r="BX14" s="407"/>
      <c r="BY14" s="407"/>
      <c r="BZ14" s="407"/>
      <c r="CA14" s="407"/>
      <c r="CB14" s="407"/>
      <c r="CC14" s="408"/>
      <c r="CD14" s="412" t="s">
        <v>136</v>
      </c>
      <c r="CE14" s="413"/>
      <c r="CF14" s="413"/>
      <c r="CG14" s="413"/>
      <c r="CH14" s="413"/>
      <c r="CI14" s="413"/>
      <c r="CJ14" s="413"/>
      <c r="CK14" s="413"/>
      <c r="CL14" s="413"/>
      <c r="CM14" s="413"/>
      <c r="CN14" s="413"/>
      <c r="CO14" s="413"/>
      <c r="CP14" s="413"/>
      <c r="CQ14" s="413"/>
      <c r="CR14" s="413"/>
      <c r="CS14" s="414"/>
      <c r="CT14" s="503" t="s">
        <v>121</v>
      </c>
      <c r="CU14" s="504"/>
      <c r="CV14" s="504"/>
      <c r="CW14" s="504"/>
      <c r="CX14" s="504"/>
      <c r="CY14" s="504"/>
      <c r="CZ14" s="504"/>
      <c r="DA14" s="505"/>
      <c r="DB14" s="503" t="s">
        <v>121</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6" t="s">
        <v>129</v>
      </c>
      <c r="N15" s="497"/>
      <c r="O15" s="497"/>
      <c r="P15" s="497"/>
      <c r="Q15" s="498"/>
      <c r="R15" s="499">
        <v>521</v>
      </c>
      <c r="S15" s="500"/>
      <c r="T15" s="500"/>
      <c r="U15" s="500"/>
      <c r="V15" s="501"/>
      <c r="W15" s="487" t="s">
        <v>137</v>
      </c>
      <c r="X15" s="429"/>
      <c r="Y15" s="429"/>
      <c r="Z15" s="429"/>
      <c r="AA15" s="429"/>
      <c r="AB15" s="430"/>
      <c r="AC15" s="382">
        <v>136</v>
      </c>
      <c r="AD15" s="383"/>
      <c r="AE15" s="383"/>
      <c r="AF15" s="383"/>
      <c r="AG15" s="384"/>
      <c r="AH15" s="382">
        <v>163</v>
      </c>
      <c r="AI15" s="383"/>
      <c r="AJ15" s="383"/>
      <c r="AK15" s="383"/>
      <c r="AL15" s="385"/>
      <c r="AM15" s="465"/>
      <c r="AN15" s="380"/>
      <c r="AO15" s="380"/>
      <c r="AP15" s="380"/>
      <c r="AQ15" s="380"/>
      <c r="AR15" s="380"/>
      <c r="AS15" s="380"/>
      <c r="AT15" s="381"/>
      <c r="AU15" s="453"/>
      <c r="AV15" s="454"/>
      <c r="AW15" s="454"/>
      <c r="AX15" s="454"/>
      <c r="AY15" s="398" t="s">
        <v>138</v>
      </c>
      <c r="AZ15" s="399"/>
      <c r="BA15" s="399"/>
      <c r="BB15" s="399"/>
      <c r="BC15" s="399"/>
      <c r="BD15" s="399"/>
      <c r="BE15" s="399"/>
      <c r="BF15" s="399"/>
      <c r="BG15" s="399"/>
      <c r="BH15" s="399"/>
      <c r="BI15" s="399"/>
      <c r="BJ15" s="399"/>
      <c r="BK15" s="399"/>
      <c r="BL15" s="399"/>
      <c r="BM15" s="400"/>
      <c r="BN15" s="401">
        <v>90066</v>
      </c>
      <c r="BO15" s="402"/>
      <c r="BP15" s="402"/>
      <c r="BQ15" s="402"/>
      <c r="BR15" s="402"/>
      <c r="BS15" s="402"/>
      <c r="BT15" s="402"/>
      <c r="BU15" s="403"/>
      <c r="BV15" s="401">
        <v>91721</v>
      </c>
      <c r="BW15" s="402"/>
      <c r="BX15" s="402"/>
      <c r="BY15" s="402"/>
      <c r="BZ15" s="402"/>
      <c r="CA15" s="402"/>
      <c r="CB15" s="402"/>
      <c r="CC15" s="403"/>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9" t="s">
        <v>140</v>
      </c>
      <c r="M16" s="490"/>
      <c r="N16" s="490"/>
      <c r="O16" s="490"/>
      <c r="P16" s="490"/>
      <c r="Q16" s="491"/>
      <c r="R16" s="484" t="s">
        <v>141</v>
      </c>
      <c r="S16" s="485"/>
      <c r="T16" s="485"/>
      <c r="U16" s="485"/>
      <c r="V16" s="486"/>
      <c r="W16" s="502"/>
      <c r="X16" s="432"/>
      <c r="Y16" s="432"/>
      <c r="Z16" s="432"/>
      <c r="AA16" s="432"/>
      <c r="AB16" s="433"/>
      <c r="AC16" s="492">
        <v>32.700000000000003</v>
      </c>
      <c r="AD16" s="493"/>
      <c r="AE16" s="493"/>
      <c r="AF16" s="493"/>
      <c r="AG16" s="494"/>
      <c r="AH16" s="492">
        <v>38.799999999999997</v>
      </c>
      <c r="AI16" s="493"/>
      <c r="AJ16" s="493"/>
      <c r="AK16" s="493"/>
      <c r="AL16" s="495"/>
      <c r="AM16" s="465"/>
      <c r="AN16" s="380"/>
      <c r="AO16" s="380"/>
      <c r="AP16" s="380"/>
      <c r="AQ16" s="380"/>
      <c r="AR16" s="380"/>
      <c r="AS16" s="380"/>
      <c r="AT16" s="381"/>
      <c r="AU16" s="453"/>
      <c r="AV16" s="454"/>
      <c r="AW16" s="454"/>
      <c r="AX16" s="454"/>
      <c r="AY16" s="386" t="s">
        <v>142</v>
      </c>
      <c r="AZ16" s="387"/>
      <c r="BA16" s="387"/>
      <c r="BB16" s="387"/>
      <c r="BC16" s="387"/>
      <c r="BD16" s="387"/>
      <c r="BE16" s="387"/>
      <c r="BF16" s="387"/>
      <c r="BG16" s="387"/>
      <c r="BH16" s="387"/>
      <c r="BI16" s="387"/>
      <c r="BJ16" s="387"/>
      <c r="BK16" s="387"/>
      <c r="BL16" s="387"/>
      <c r="BM16" s="388"/>
      <c r="BN16" s="406">
        <v>971156</v>
      </c>
      <c r="BO16" s="407"/>
      <c r="BP16" s="407"/>
      <c r="BQ16" s="407"/>
      <c r="BR16" s="407"/>
      <c r="BS16" s="407"/>
      <c r="BT16" s="407"/>
      <c r="BU16" s="408"/>
      <c r="BV16" s="406">
        <v>888412</v>
      </c>
      <c r="BW16" s="407"/>
      <c r="BX16" s="407"/>
      <c r="BY16" s="407"/>
      <c r="BZ16" s="407"/>
      <c r="CA16" s="407"/>
      <c r="CB16" s="407"/>
      <c r="CC16" s="408"/>
      <c r="CD16" s="172"/>
      <c r="CE16" s="404"/>
      <c r="CF16" s="404"/>
      <c r="CG16" s="404"/>
      <c r="CH16" s="404"/>
      <c r="CI16" s="404"/>
      <c r="CJ16" s="404"/>
      <c r="CK16" s="404"/>
      <c r="CL16" s="404"/>
      <c r="CM16" s="404"/>
      <c r="CN16" s="404"/>
      <c r="CO16" s="404"/>
      <c r="CP16" s="404"/>
      <c r="CQ16" s="404"/>
      <c r="CR16" s="404"/>
      <c r="CS16" s="405"/>
      <c r="CT16" s="376"/>
      <c r="CU16" s="377"/>
      <c r="CV16" s="377"/>
      <c r="CW16" s="377"/>
      <c r="CX16" s="377"/>
      <c r="CY16" s="377"/>
      <c r="CZ16" s="377"/>
      <c r="DA16" s="378"/>
      <c r="DB16" s="376"/>
      <c r="DC16" s="377"/>
      <c r="DD16" s="377"/>
      <c r="DE16" s="377"/>
      <c r="DF16" s="377"/>
      <c r="DG16" s="377"/>
      <c r="DH16" s="377"/>
      <c r="DI16" s="378"/>
    </row>
    <row r="17" spans="1:113" ht="18.75" customHeight="1" thickBot="1" x14ac:dyDescent="0.25">
      <c r="A17" s="163"/>
      <c r="B17" s="518"/>
      <c r="C17" s="519"/>
      <c r="D17" s="519"/>
      <c r="E17" s="519"/>
      <c r="F17" s="519"/>
      <c r="G17" s="519"/>
      <c r="H17" s="519"/>
      <c r="I17" s="519"/>
      <c r="J17" s="519"/>
      <c r="K17" s="520"/>
      <c r="L17" s="182"/>
      <c r="M17" s="481" t="s">
        <v>143</v>
      </c>
      <c r="N17" s="482"/>
      <c r="O17" s="482"/>
      <c r="P17" s="482"/>
      <c r="Q17" s="483"/>
      <c r="R17" s="484" t="s">
        <v>144</v>
      </c>
      <c r="S17" s="485"/>
      <c r="T17" s="485"/>
      <c r="U17" s="485"/>
      <c r="V17" s="486"/>
      <c r="W17" s="487" t="s">
        <v>145</v>
      </c>
      <c r="X17" s="429"/>
      <c r="Y17" s="429"/>
      <c r="Z17" s="429"/>
      <c r="AA17" s="429"/>
      <c r="AB17" s="430"/>
      <c r="AC17" s="382">
        <v>208</v>
      </c>
      <c r="AD17" s="383"/>
      <c r="AE17" s="383"/>
      <c r="AF17" s="383"/>
      <c r="AG17" s="384"/>
      <c r="AH17" s="382">
        <v>203</v>
      </c>
      <c r="AI17" s="383"/>
      <c r="AJ17" s="383"/>
      <c r="AK17" s="383"/>
      <c r="AL17" s="385"/>
      <c r="AM17" s="465"/>
      <c r="AN17" s="380"/>
      <c r="AO17" s="380"/>
      <c r="AP17" s="380"/>
      <c r="AQ17" s="380"/>
      <c r="AR17" s="380"/>
      <c r="AS17" s="380"/>
      <c r="AT17" s="381"/>
      <c r="AU17" s="453"/>
      <c r="AV17" s="454"/>
      <c r="AW17" s="454"/>
      <c r="AX17" s="454"/>
      <c r="AY17" s="386" t="s">
        <v>146</v>
      </c>
      <c r="AZ17" s="387"/>
      <c r="BA17" s="387"/>
      <c r="BB17" s="387"/>
      <c r="BC17" s="387"/>
      <c r="BD17" s="387"/>
      <c r="BE17" s="387"/>
      <c r="BF17" s="387"/>
      <c r="BG17" s="387"/>
      <c r="BH17" s="387"/>
      <c r="BI17" s="387"/>
      <c r="BJ17" s="387"/>
      <c r="BK17" s="387"/>
      <c r="BL17" s="387"/>
      <c r="BM17" s="388"/>
      <c r="BN17" s="406">
        <v>110477</v>
      </c>
      <c r="BO17" s="407"/>
      <c r="BP17" s="407"/>
      <c r="BQ17" s="407"/>
      <c r="BR17" s="407"/>
      <c r="BS17" s="407"/>
      <c r="BT17" s="407"/>
      <c r="BU17" s="408"/>
      <c r="BV17" s="406">
        <v>113220</v>
      </c>
      <c r="BW17" s="407"/>
      <c r="BX17" s="407"/>
      <c r="BY17" s="407"/>
      <c r="BZ17" s="407"/>
      <c r="CA17" s="407"/>
      <c r="CB17" s="407"/>
      <c r="CC17" s="408"/>
      <c r="CD17" s="172"/>
      <c r="CE17" s="404"/>
      <c r="CF17" s="404"/>
      <c r="CG17" s="404"/>
      <c r="CH17" s="404"/>
      <c r="CI17" s="404"/>
      <c r="CJ17" s="404"/>
      <c r="CK17" s="404"/>
      <c r="CL17" s="404"/>
      <c r="CM17" s="404"/>
      <c r="CN17" s="404"/>
      <c r="CO17" s="404"/>
      <c r="CP17" s="404"/>
      <c r="CQ17" s="404"/>
      <c r="CR17" s="404"/>
      <c r="CS17" s="405"/>
      <c r="CT17" s="376"/>
      <c r="CU17" s="377"/>
      <c r="CV17" s="377"/>
      <c r="CW17" s="377"/>
      <c r="CX17" s="377"/>
      <c r="CY17" s="377"/>
      <c r="CZ17" s="377"/>
      <c r="DA17" s="378"/>
      <c r="DB17" s="376"/>
      <c r="DC17" s="377"/>
      <c r="DD17" s="377"/>
      <c r="DE17" s="377"/>
      <c r="DF17" s="377"/>
      <c r="DG17" s="377"/>
      <c r="DH17" s="377"/>
      <c r="DI17" s="378"/>
    </row>
    <row r="18" spans="1:113" ht="18.75" customHeight="1" thickBot="1" x14ac:dyDescent="0.25">
      <c r="A18" s="163"/>
      <c r="B18" s="458" t="s">
        <v>147</v>
      </c>
      <c r="C18" s="459"/>
      <c r="D18" s="459"/>
      <c r="E18" s="460"/>
      <c r="F18" s="460"/>
      <c r="G18" s="460"/>
      <c r="H18" s="460"/>
      <c r="I18" s="460"/>
      <c r="J18" s="460"/>
      <c r="K18" s="460"/>
      <c r="L18" s="461">
        <v>13.07</v>
      </c>
      <c r="M18" s="461"/>
      <c r="N18" s="461"/>
      <c r="O18" s="461"/>
      <c r="P18" s="461"/>
      <c r="Q18" s="461"/>
      <c r="R18" s="462"/>
      <c r="S18" s="462"/>
      <c r="T18" s="462"/>
      <c r="U18" s="462"/>
      <c r="V18" s="463"/>
      <c r="W18" s="477"/>
      <c r="X18" s="478"/>
      <c r="Y18" s="478"/>
      <c r="Z18" s="478"/>
      <c r="AA18" s="478"/>
      <c r="AB18" s="488"/>
      <c r="AC18" s="370">
        <v>50</v>
      </c>
      <c r="AD18" s="371"/>
      <c r="AE18" s="371"/>
      <c r="AF18" s="371"/>
      <c r="AG18" s="464"/>
      <c r="AH18" s="370">
        <v>48.3</v>
      </c>
      <c r="AI18" s="371"/>
      <c r="AJ18" s="371"/>
      <c r="AK18" s="371"/>
      <c r="AL18" s="372"/>
      <c r="AM18" s="465"/>
      <c r="AN18" s="380"/>
      <c r="AO18" s="380"/>
      <c r="AP18" s="380"/>
      <c r="AQ18" s="380"/>
      <c r="AR18" s="380"/>
      <c r="AS18" s="380"/>
      <c r="AT18" s="381"/>
      <c r="AU18" s="453"/>
      <c r="AV18" s="454"/>
      <c r="AW18" s="454"/>
      <c r="AX18" s="454"/>
      <c r="AY18" s="386" t="s">
        <v>148</v>
      </c>
      <c r="AZ18" s="387"/>
      <c r="BA18" s="387"/>
      <c r="BB18" s="387"/>
      <c r="BC18" s="387"/>
      <c r="BD18" s="387"/>
      <c r="BE18" s="387"/>
      <c r="BF18" s="387"/>
      <c r="BG18" s="387"/>
      <c r="BH18" s="387"/>
      <c r="BI18" s="387"/>
      <c r="BJ18" s="387"/>
      <c r="BK18" s="387"/>
      <c r="BL18" s="387"/>
      <c r="BM18" s="388"/>
      <c r="BN18" s="406">
        <v>821139</v>
      </c>
      <c r="BO18" s="407"/>
      <c r="BP18" s="407"/>
      <c r="BQ18" s="407"/>
      <c r="BR18" s="407"/>
      <c r="BS18" s="407"/>
      <c r="BT18" s="407"/>
      <c r="BU18" s="408"/>
      <c r="BV18" s="406">
        <v>786393</v>
      </c>
      <c r="BW18" s="407"/>
      <c r="BX18" s="407"/>
      <c r="BY18" s="407"/>
      <c r="BZ18" s="407"/>
      <c r="CA18" s="407"/>
      <c r="CB18" s="407"/>
      <c r="CC18" s="408"/>
      <c r="CD18" s="172"/>
      <c r="CE18" s="404"/>
      <c r="CF18" s="404"/>
      <c r="CG18" s="404"/>
      <c r="CH18" s="404"/>
      <c r="CI18" s="404"/>
      <c r="CJ18" s="404"/>
      <c r="CK18" s="404"/>
      <c r="CL18" s="404"/>
      <c r="CM18" s="404"/>
      <c r="CN18" s="404"/>
      <c r="CO18" s="404"/>
      <c r="CP18" s="404"/>
      <c r="CQ18" s="404"/>
      <c r="CR18" s="404"/>
      <c r="CS18" s="405"/>
      <c r="CT18" s="376"/>
      <c r="CU18" s="377"/>
      <c r="CV18" s="377"/>
      <c r="CW18" s="377"/>
      <c r="CX18" s="377"/>
      <c r="CY18" s="377"/>
      <c r="CZ18" s="377"/>
      <c r="DA18" s="378"/>
      <c r="DB18" s="376"/>
      <c r="DC18" s="377"/>
      <c r="DD18" s="377"/>
      <c r="DE18" s="377"/>
      <c r="DF18" s="377"/>
      <c r="DG18" s="377"/>
      <c r="DH18" s="377"/>
      <c r="DI18" s="378"/>
    </row>
    <row r="19" spans="1:113" ht="18.75" customHeight="1" thickBot="1" x14ac:dyDescent="0.25">
      <c r="A19" s="163"/>
      <c r="B19" s="458" t="s">
        <v>149</v>
      </c>
      <c r="C19" s="459"/>
      <c r="D19" s="459"/>
      <c r="E19" s="460"/>
      <c r="F19" s="460"/>
      <c r="G19" s="460"/>
      <c r="H19" s="460"/>
      <c r="I19" s="460"/>
      <c r="J19" s="460"/>
      <c r="K19" s="460"/>
      <c r="L19" s="466">
        <v>45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80"/>
      <c r="AM19" s="465"/>
      <c r="AN19" s="380"/>
      <c r="AO19" s="380"/>
      <c r="AP19" s="380"/>
      <c r="AQ19" s="380"/>
      <c r="AR19" s="380"/>
      <c r="AS19" s="380"/>
      <c r="AT19" s="381"/>
      <c r="AU19" s="453"/>
      <c r="AV19" s="454"/>
      <c r="AW19" s="454"/>
      <c r="AX19" s="454"/>
      <c r="AY19" s="386" t="s">
        <v>150</v>
      </c>
      <c r="AZ19" s="387"/>
      <c r="BA19" s="387"/>
      <c r="BB19" s="387"/>
      <c r="BC19" s="387"/>
      <c r="BD19" s="387"/>
      <c r="BE19" s="387"/>
      <c r="BF19" s="387"/>
      <c r="BG19" s="387"/>
      <c r="BH19" s="387"/>
      <c r="BI19" s="387"/>
      <c r="BJ19" s="387"/>
      <c r="BK19" s="387"/>
      <c r="BL19" s="387"/>
      <c r="BM19" s="388"/>
      <c r="BN19" s="406">
        <v>1582515</v>
      </c>
      <c r="BO19" s="407"/>
      <c r="BP19" s="407"/>
      <c r="BQ19" s="407"/>
      <c r="BR19" s="407"/>
      <c r="BS19" s="407"/>
      <c r="BT19" s="407"/>
      <c r="BU19" s="408"/>
      <c r="BV19" s="406">
        <v>1517528</v>
      </c>
      <c r="BW19" s="407"/>
      <c r="BX19" s="407"/>
      <c r="BY19" s="407"/>
      <c r="BZ19" s="407"/>
      <c r="CA19" s="407"/>
      <c r="CB19" s="407"/>
      <c r="CC19" s="408"/>
      <c r="CD19" s="172"/>
      <c r="CE19" s="404"/>
      <c r="CF19" s="404"/>
      <c r="CG19" s="404"/>
      <c r="CH19" s="404"/>
      <c r="CI19" s="404"/>
      <c r="CJ19" s="404"/>
      <c r="CK19" s="404"/>
      <c r="CL19" s="404"/>
      <c r="CM19" s="404"/>
      <c r="CN19" s="404"/>
      <c r="CO19" s="404"/>
      <c r="CP19" s="404"/>
      <c r="CQ19" s="404"/>
      <c r="CR19" s="404"/>
      <c r="CS19" s="405"/>
      <c r="CT19" s="376"/>
      <c r="CU19" s="377"/>
      <c r="CV19" s="377"/>
      <c r="CW19" s="377"/>
      <c r="CX19" s="377"/>
      <c r="CY19" s="377"/>
      <c r="CZ19" s="377"/>
      <c r="DA19" s="378"/>
      <c r="DB19" s="376"/>
      <c r="DC19" s="377"/>
      <c r="DD19" s="377"/>
      <c r="DE19" s="377"/>
      <c r="DF19" s="377"/>
      <c r="DG19" s="377"/>
      <c r="DH19" s="377"/>
      <c r="DI19" s="378"/>
    </row>
    <row r="20" spans="1:113" ht="18.75" customHeight="1" thickBot="1" x14ac:dyDescent="0.25">
      <c r="A20" s="163"/>
      <c r="B20" s="458" t="s">
        <v>151</v>
      </c>
      <c r="C20" s="459"/>
      <c r="D20" s="459"/>
      <c r="E20" s="460"/>
      <c r="F20" s="460"/>
      <c r="G20" s="460"/>
      <c r="H20" s="460"/>
      <c r="I20" s="460"/>
      <c r="J20" s="460"/>
      <c r="K20" s="460"/>
      <c r="L20" s="466">
        <v>326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2"/>
      <c r="AO20" s="362"/>
      <c r="AP20" s="362"/>
      <c r="AQ20" s="362"/>
      <c r="AR20" s="362"/>
      <c r="AS20" s="362"/>
      <c r="AT20" s="363"/>
      <c r="AU20" s="472"/>
      <c r="AV20" s="473"/>
      <c r="AW20" s="473"/>
      <c r="AX20" s="474"/>
      <c r="AY20" s="386"/>
      <c r="AZ20" s="387"/>
      <c r="BA20" s="387"/>
      <c r="BB20" s="387"/>
      <c r="BC20" s="387"/>
      <c r="BD20" s="387"/>
      <c r="BE20" s="387"/>
      <c r="BF20" s="387"/>
      <c r="BG20" s="387"/>
      <c r="BH20" s="387"/>
      <c r="BI20" s="387"/>
      <c r="BJ20" s="387"/>
      <c r="BK20" s="387"/>
      <c r="BL20" s="387"/>
      <c r="BM20" s="388"/>
      <c r="BN20" s="406"/>
      <c r="BO20" s="407"/>
      <c r="BP20" s="407"/>
      <c r="BQ20" s="407"/>
      <c r="BR20" s="407"/>
      <c r="BS20" s="407"/>
      <c r="BT20" s="407"/>
      <c r="BU20" s="408"/>
      <c r="BV20" s="406"/>
      <c r="BW20" s="407"/>
      <c r="BX20" s="407"/>
      <c r="BY20" s="407"/>
      <c r="BZ20" s="407"/>
      <c r="CA20" s="407"/>
      <c r="CB20" s="407"/>
      <c r="CC20" s="408"/>
      <c r="CD20" s="172"/>
      <c r="CE20" s="404"/>
      <c r="CF20" s="404"/>
      <c r="CG20" s="404"/>
      <c r="CH20" s="404"/>
      <c r="CI20" s="404"/>
      <c r="CJ20" s="404"/>
      <c r="CK20" s="404"/>
      <c r="CL20" s="404"/>
      <c r="CM20" s="404"/>
      <c r="CN20" s="404"/>
      <c r="CO20" s="404"/>
      <c r="CP20" s="404"/>
      <c r="CQ20" s="404"/>
      <c r="CR20" s="404"/>
      <c r="CS20" s="405"/>
      <c r="CT20" s="376"/>
      <c r="CU20" s="377"/>
      <c r="CV20" s="377"/>
      <c r="CW20" s="377"/>
      <c r="CX20" s="377"/>
      <c r="CY20" s="377"/>
      <c r="CZ20" s="377"/>
      <c r="DA20" s="378"/>
      <c r="DB20" s="376"/>
      <c r="DC20" s="377"/>
      <c r="DD20" s="377"/>
      <c r="DE20" s="377"/>
      <c r="DF20" s="377"/>
      <c r="DG20" s="377"/>
      <c r="DH20" s="377"/>
      <c r="DI20" s="378"/>
    </row>
    <row r="21" spans="1:113" ht="18.75" customHeight="1" thickBot="1" x14ac:dyDescent="0.25">
      <c r="A21" s="163"/>
      <c r="B21" s="455" t="s">
        <v>152</v>
      </c>
      <c r="C21" s="456"/>
      <c r="D21" s="456"/>
      <c r="E21" s="456"/>
      <c r="F21" s="456"/>
      <c r="G21" s="456"/>
      <c r="H21" s="456"/>
      <c r="I21" s="456"/>
      <c r="J21" s="456"/>
      <c r="K21" s="456"/>
      <c r="L21" s="456"/>
      <c r="M21" s="456"/>
      <c r="N21" s="456"/>
      <c r="O21" s="456"/>
      <c r="P21" s="456"/>
      <c r="Q21" s="456"/>
      <c r="R21" s="456"/>
      <c r="S21" s="456"/>
      <c r="T21" s="456"/>
      <c r="U21" s="456"/>
      <c r="V21" s="456"/>
      <c r="W21" s="456"/>
      <c r="X21" s="456"/>
      <c r="Y21" s="456"/>
      <c r="Z21" s="456"/>
      <c r="AA21" s="456"/>
      <c r="AB21" s="456"/>
      <c r="AC21" s="456"/>
      <c r="AD21" s="456"/>
      <c r="AE21" s="456"/>
      <c r="AF21" s="456"/>
      <c r="AG21" s="456"/>
      <c r="AH21" s="456"/>
      <c r="AI21" s="456"/>
      <c r="AJ21" s="456"/>
      <c r="AK21" s="456"/>
      <c r="AL21" s="456"/>
      <c r="AM21" s="456"/>
      <c r="AN21" s="456"/>
      <c r="AO21" s="456"/>
      <c r="AP21" s="456"/>
      <c r="AQ21" s="456"/>
      <c r="AR21" s="456"/>
      <c r="AS21" s="456"/>
      <c r="AT21" s="456"/>
      <c r="AU21" s="456"/>
      <c r="AV21" s="456"/>
      <c r="AW21" s="456"/>
      <c r="AX21" s="457"/>
      <c r="AY21" s="373"/>
      <c r="AZ21" s="374"/>
      <c r="BA21" s="374"/>
      <c r="BB21" s="374"/>
      <c r="BC21" s="374"/>
      <c r="BD21" s="374"/>
      <c r="BE21" s="374"/>
      <c r="BF21" s="374"/>
      <c r="BG21" s="374"/>
      <c r="BH21" s="374"/>
      <c r="BI21" s="374"/>
      <c r="BJ21" s="374"/>
      <c r="BK21" s="374"/>
      <c r="BL21" s="374"/>
      <c r="BM21" s="375"/>
      <c r="BN21" s="409"/>
      <c r="BO21" s="410"/>
      <c r="BP21" s="410"/>
      <c r="BQ21" s="410"/>
      <c r="BR21" s="410"/>
      <c r="BS21" s="410"/>
      <c r="BT21" s="410"/>
      <c r="BU21" s="411"/>
      <c r="BV21" s="409"/>
      <c r="BW21" s="410"/>
      <c r="BX21" s="410"/>
      <c r="BY21" s="410"/>
      <c r="BZ21" s="410"/>
      <c r="CA21" s="410"/>
      <c r="CB21" s="410"/>
      <c r="CC21" s="411"/>
      <c r="CD21" s="172"/>
      <c r="CE21" s="404"/>
      <c r="CF21" s="404"/>
      <c r="CG21" s="404"/>
      <c r="CH21" s="404"/>
      <c r="CI21" s="404"/>
      <c r="CJ21" s="404"/>
      <c r="CK21" s="404"/>
      <c r="CL21" s="404"/>
      <c r="CM21" s="404"/>
      <c r="CN21" s="404"/>
      <c r="CO21" s="404"/>
      <c r="CP21" s="404"/>
      <c r="CQ21" s="404"/>
      <c r="CR21" s="404"/>
      <c r="CS21" s="405"/>
      <c r="CT21" s="376"/>
      <c r="CU21" s="377"/>
      <c r="CV21" s="377"/>
      <c r="CW21" s="377"/>
      <c r="CX21" s="377"/>
      <c r="CY21" s="377"/>
      <c r="CZ21" s="377"/>
      <c r="DA21" s="378"/>
      <c r="DB21" s="376"/>
      <c r="DC21" s="377"/>
      <c r="DD21" s="377"/>
      <c r="DE21" s="377"/>
      <c r="DF21" s="377"/>
      <c r="DG21" s="377"/>
      <c r="DH21" s="377"/>
      <c r="DI21" s="378"/>
    </row>
    <row r="22" spans="1:113" ht="18.75" customHeight="1" x14ac:dyDescent="0.2">
      <c r="A22" s="163"/>
      <c r="B22" s="419" t="s">
        <v>153</v>
      </c>
      <c r="C22" s="420"/>
      <c r="D22" s="421"/>
      <c r="E22" s="428" t="s">
        <v>1</v>
      </c>
      <c r="F22" s="429"/>
      <c r="G22" s="429"/>
      <c r="H22" s="429"/>
      <c r="I22" s="429"/>
      <c r="J22" s="429"/>
      <c r="K22" s="430"/>
      <c r="L22" s="428" t="s">
        <v>154</v>
      </c>
      <c r="M22" s="429"/>
      <c r="N22" s="429"/>
      <c r="O22" s="429"/>
      <c r="P22" s="430"/>
      <c r="Q22" s="434" t="s">
        <v>155</v>
      </c>
      <c r="R22" s="435"/>
      <c r="S22" s="435"/>
      <c r="T22" s="435"/>
      <c r="U22" s="435"/>
      <c r="V22" s="436"/>
      <c r="W22" s="440" t="s">
        <v>156</v>
      </c>
      <c r="X22" s="420"/>
      <c r="Y22" s="421"/>
      <c r="Z22" s="428" t="s">
        <v>1</v>
      </c>
      <c r="AA22" s="429"/>
      <c r="AB22" s="429"/>
      <c r="AC22" s="429"/>
      <c r="AD22" s="429"/>
      <c r="AE22" s="429"/>
      <c r="AF22" s="429"/>
      <c r="AG22" s="430"/>
      <c r="AH22" s="445" t="s">
        <v>157</v>
      </c>
      <c r="AI22" s="429"/>
      <c r="AJ22" s="429"/>
      <c r="AK22" s="429"/>
      <c r="AL22" s="430"/>
      <c r="AM22" s="445" t="s">
        <v>158</v>
      </c>
      <c r="AN22" s="446"/>
      <c r="AO22" s="446"/>
      <c r="AP22" s="446"/>
      <c r="AQ22" s="446"/>
      <c r="AR22" s="447"/>
      <c r="AS22" s="434" t="s">
        <v>155</v>
      </c>
      <c r="AT22" s="435"/>
      <c r="AU22" s="435"/>
      <c r="AV22" s="435"/>
      <c r="AW22" s="435"/>
      <c r="AX22" s="451"/>
      <c r="AY22" s="398" t="s">
        <v>159</v>
      </c>
      <c r="AZ22" s="399"/>
      <c r="BA22" s="399"/>
      <c r="BB22" s="399"/>
      <c r="BC22" s="399"/>
      <c r="BD22" s="399"/>
      <c r="BE22" s="399"/>
      <c r="BF22" s="399"/>
      <c r="BG22" s="399"/>
      <c r="BH22" s="399"/>
      <c r="BI22" s="399"/>
      <c r="BJ22" s="399"/>
      <c r="BK22" s="399"/>
      <c r="BL22" s="399"/>
      <c r="BM22" s="400"/>
      <c r="BN22" s="401">
        <v>2973609</v>
      </c>
      <c r="BO22" s="402"/>
      <c r="BP22" s="402"/>
      <c r="BQ22" s="402"/>
      <c r="BR22" s="402"/>
      <c r="BS22" s="402"/>
      <c r="BT22" s="402"/>
      <c r="BU22" s="403"/>
      <c r="BV22" s="401">
        <v>2718490</v>
      </c>
      <c r="BW22" s="402"/>
      <c r="BX22" s="402"/>
      <c r="BY22" s="402"/>
      <c r="BZ22" s="402"/>
      <c r="CA22" s="402"/>
      <c r="CB22" s="402"/>
      <c r="CC22" s="403"/>
      <c r="CD22" s="172"/>
      <c r="CE22" s="404"/>
      <c r="CF22" s="404"/>
      <c r="CG22" s="404"/>
      <c r="CH22" s="404"/>
      <c r="CI22" s="404"/>
      <c r="CJ22" s="404"/>
      <c r="CK22" s="404"/>
      <c r="CL22" s="404"/>
      <c r="CM22" s="404"/>
      <c r="CN22" s="404"/>
      <c r="CO22" s="404"/>
      <c r="CP22" s="404"/>
      <c r="CQ22" s="404"/>
      <c r="CR22" s="404"/>
      <c r="CS22" s="405"/>
      <c r="CT22" s="376"/>
      <c r="CU22" s="377"/>
      <c r="CV22" s="377"/>
      <c r="CW22" s="377"/>
      <c r="CX22" s="377"/>
      <c r="CY22" s="377"/>
      <c r="CZ22" s="377"/>
      <c r="DA22" s="378"/>
      <c r="DB22" s="376"/>
      <c r="DC22" s="377"/>
      <c r="DD22" s="377"/>
      <c r="DE22" s="377"/>
      <c r="DF22" s="377"/>
      <c r="DG22" s="377"/>
      <c r="DH22" s="377"/>
      <c r="DI22" s="378"/>
    </row>
    <row r="23" spans="1:113" ht="18.75" customHeight="1" x14ac:dyDescent="0.2">
      <c r="A23" s="163"/>
      <c r="B23" s="422"/>
      <c r="C23" s="423"/>
      <c r="D23" s="424"/>
      <c r="E23" s="431"/>
      <c r="F23" s="432"/>
      <c r="G23" s="432"/>
      <c r="H23" s="432"/>
      <c r="I23" s="432"/>
      <c r="J23" s="432"/>
      <c r="K23" s="433"/>
      <c r="L23" s="431"/>
      <c r="M23" s="432"/>
      <c r="N23" s="432"/>
      <c r="O23" s="432"/>
      <c r="P23" s="433"/>
      <c r="Q23" s="437"/>
      <c r="R23" s="438"/>
      <c r="S23" s="438"/>
      <c r="T23" s="438"/>
      <c r="U23" s="438"/>
      <c r="V23" s="439"/>
      <c r="W23" s="441"/>
      <c r="X23" s="423"/>
      <c r="Y23" s="424"/>
      <c r="Z23" s="431"/>
      <c r="AA23" s="432"/>
      <c r="AB23" s="432"/>
      <c r="AC23" s="432"/>
      <c r="AD23" s="432"/>
      <c r="AE23" s="432"/>
      <c r="AF23" s="432"/>
      <c r="AG23" s="433"/>
      <c r="AH23" s="431"/>
      <c r="AI23" s="432"/>
      <c r="AJ23" s="432"/>
      <c r="AK23" s="432"/>
      <c r="AL23" s="433"/>
      <c r="AM23" s="448"/>
      <c r="AN23" s="449"/>
      <c r="AO23" s="449"/>
      <c r="AP23" s="449"/>
      <c r="AQ23" s="449"/>
      <c r="AR23" s="450"/>
      <c r="AS23" s="437"/>
      <c r="AT23" s="438"/>
      <c r="AU23" s="438"/>
      <c r="AV23" s="438"/>
      <c r="AW23" s="438"/>
      <c r="AX23" s="452"/>
      <c r="AY23" s="386" t="s">
        <v>160</v>
      </c>
      <c r="AZ23" s="387"/>
      <c r="BA23" s="387"/>
      <c r="BB23" s="387"/>
      <c r="BC23" s="387"/>
      <c r="BD23" s="387"/>
      <c r="BE23" s="387"/>
      <c r="BF23" s="387"/>
      <c r="BG23" s="387"/>
      <c r="BH23" s="387"/>
      <c r="BI23" s="387"/>
      <c r="BJ23" s="387"/>
      <c r="BK23" s="387"/>
      <c r="BL23" s="387"/>
      <c r="BM23" s="388"/>
      <c r="BN23" s="406">
        <v>2860897</v>
      </c>
      <c r="BO23" s="407"/>
      <c r="BP23" s="407"/>
      <c r="BQ23" s="407"/>
      <c r="BR23" s="407"/>
      <c r="BS23" s="407"/>
      <c r="BT23" s="407"/>
      <c r="BU23" s="408"/>
      <c r="BV23" s="406">
        <v>2593793</v>
      </c>
      <c r="BW23" s="407"/>
      <c r="BX23" s="407"/>
      <c r="BY23" s="407"/>
      <c r="BZ23" s="407"/>
      <c r="CA23" s="407"/>
      <c r="CB23" s="407"/>
      <c r="CC23" s="408"/>
      <c r="CD23" s="172"/>
      <c r="CE23" s="404"/>
      <c r="CF23" s="404"/>
      <c r="CG23" s="404"/>
      <c r="CH23" s="404"/>
      <c r="CI23" s="404"/>
      <c r="CJ23" s="404"/>
      <c r="CK23" s="404"/>
      <c r="CL23" s="404"/>
      <c r="CM23" s="404"/>
      <c r="CN23" s="404"/>
      <c r="CO23" s="404"/>
      <c r="CP23" s="404"/>
      <c r="CQ23" s="404"/>
      <c r="CR23" s="404"/>
      <c r="CS23" s="405"/>
      <c r="CT23" s="376"/>
      <c r="CU23" s="377"/>
      <c r="CV23" s="377"/>
      <c r="CW23" s="377"/>
      <c r="CX23" s="377"/>
      <c r="CY23" s="377"/>
      <c r="CZ23" s="377"/>
      <c r="DA23" s="378"/>
      <c r="DB23" s="376"/>
      <c r="DC23" s="377"/>
      <c r="DD23" s="377"/>
      <c r="DE23" s="377"/>
      <c r="DF23" s="377"/>
      <c r="DG23" s="377"/>
      <c r="DH23" s="377"/>
      <c r="DI23" s="378"/>
    </row>
    <row r="24" spans="1:113" ht="18.75" customHeight="1" thickBot="1" x14ac:dyDescent="0.25">
      <c r="A24" s="163"/>
      <c r="B24" s="422"/>
      <c r="C24" s="423"/>
      <c r="D24" s="424"/>
      <c r="E24" s="379" t="s">
        <v>161</v>
      </c>
      <c r="F24" s="380"/>
      <c r="G24" s="380"/>
      <c r="H24" s="380"/>
      <c r="I24" s="380"/>
      <c r="J24" s="380"/>
      <c r="K24" s="381"/>
      <c r="L24" s="382">
        <v>1</v>
      </c>
      <c r="M24" s="383"/>
      <c r="N24" s="383"/>
      <c r="O24" s="383"/>
      <c r="P24" s="384"/>
      <c r="Q24" s="382">
        <v>6940</v>
      </c>
      <c r="R24" s="383"/>
      <c r="S24" s="383"/>
      <c r="T24" s="383"/>
      <c r="U24" s="383"/>
      <c r="V24" s="384"/>
      <c r="W24" s="441"/>
      <c r="X24" s="423"/>
      <c r="Y24" s="424"/>
      <c r="Z24" s="379" t="s">
        <v>162</v>
      </c>
      <c r="AA24" s="380"/>
      <c r="AB24" s="380"/>
      <c r="AC24" s="380"/>
      <c r="AD24" s="380"/>
      <c r="AE24" s="380"/>
      <c r="AF24" s="380"/>
      <c r="AG24" s="381"/>
      <c r="AH24" s="382">
        <v>32</v>
      </c>
      <c r="AI24" s="383"/>
      <c r="AJ24" s="383"/>
      <c r="AK24" s="383"/>
      <c r="AL24" s="384"/>
      <c r="AM24" s="382">
        <v>95008</v>
      </c>
      <c r="AN24" s="383"/>
      <c r="AO24" s="383"/>
      <c r="AP24" s="383"/>
      <c r="AQ24" s="383"/>
      <c r="AR24" s="384"/>
      <c r="AS24" s="382">
        <v>2969</v>
      </c>
      <c r="AT24" s="383"/>
      <c r="AU24" s="383"/>
      <c r="AV24" s="383"/>
      <c r="AW24" s="383"/>
      <c r="AX24" s="385"/>
      <c r="AY24" s="373" t="s">
        <v>163</v>
      </c>
      <c r="AZ24" s="374"/>
      <c r="BA24" s="374"/>
      <c r="BB24" s="374"/>
      <c r="BC24" s="374"/>
      <c r="BD24" s="374"/>
      <c r="BE24" s="374"/>
      <c r="BF24" s="374"/>
      <c r="BG24" s="374"/>
      <c r="BH24" s="374"/>
      <c r="BI24" s="374"/>
      <c r="BJ24" s="374"/>
      <c r="BK24" s="374"/>
      <c r="BL24" s="374"/>
      <c r="BM24" s="375"/>
      <c r="BN24" s="406">
        <v>2687951</v>
      </c>
      <c r="BO24" s="407"/>
      <c r="BP24" s="407"/>
      <c r="BQ24" s="407"/>
      <c r="BR24" s="407"/>
      <c r="BS24" s="407"/>
      <c r="BT24" s="407"/>
      <c r="BU24" s="408"/>
      <c r="BV24" s="406">
        <v>2400993</v>
      </c>
      <c r="BW24" s="407"/>
      <c r="BX24" s="407"/>
      <c r="BY24" s="407"/>
      <c r="BZ24" s="407"/>
      <c r="CA24" s="407"/>
      <c r="CB24" s="407"/>
      <c r="CC24" s="408"/>
      <c r="CD24" s="172"/>
      <c r="CE24" s="404"/>
      <c r="CF24" s="404"/>
      <c r="CG24" s="404"/>
      <c r="CH24" s="404"/>
      <c r="CI24" s="404"/>
      <c r="CJ24" s="404"/>
      <c r="CK24" s="404"/>
      <c r="CL24" s="404"/>
      <c r="CM24" s="404"/>
      <c r="CN24" s="404"/>
      <c r="CO24" s="404"/>
      <c r="CP24" s="404"/>
      <c r="CQ24" s="404"/>
      <c r="CR24" s="404"/>
      <c r="CS24" s="405"/>
      <c r="CT24" s="376"/>
      <c r="CU24" s="377"/>
      <c r="CV24" s="377"/>
      <c r="CW24" s="377"/>
      <c r="CX24" s="377"/>
      <c r="CY24" s="377"/>
      <c r="CZ24" s="377"/>
      <c r="DA24" s="378"/>
      <c r="DB24" s="376"/>
      <c r="DC24" s="377"/>
      <c r="DD24" s="377"/>
      <c r="DE24" s="377"/>
      <c r="DF24" s="377"/>
      <c r="DG24" s="377"/>
      <c r="DH24" s="377"/>
      <c r="DI24" s="378"/>
    </row>
    <row r="25" spans="1:113" ht="18.75" customHeight="1" x14ac:dyDescent="0.2">
      <c r="A25" s="163"/>
      <c r="B25" s="422"/>
      <c r="C25" s="423"/>
      <c r="D25" s="424"/>
      <c r="E25" s="379" t="s">
        <v>164</v>
      </c>
      <c r="F25" s="380"/>
      <c r="G25" s="380"/>
      <c r="H25" s="380"/>
      <c r="I25" s="380"/>
      <c r="J25" s="380"/>
      <c r="K25" s="381"/>
      <c r="L25" s="382">
        <v>1</v>
      </c>
      <c r="M25" s="383"/>
      <c r="N25" s="383"/>
      <c r="O25" s="383"/>
      <c r="P25" s="384"/>
      <c r="Q25" s="382">
        <v>5630</v>
      </c>
      <c r="R25" s="383"/>
      <c r="S25" s="383"/>
      <c r="T25" s="383"/>
      <c r="U25" s="383"/>
      <c r="V25" s="384"/>
      <c r="W25" s="441"/>
      <c r="X25" s="423"/>
      <c r="Y25" s="424"/>
      <c r="Z25" s="379" t="s">
        <v>165</v>
      </c>
      <c r="AA25" s="380"/>
      <c r="AB25" s="380"/>
      <c r="AC25" s="380"/>
      <c r="AD25" s="380"/>
      <c r="AE25" s="380"/>
      <c r="AF25" s="380"/>
      <c r="AG25" s="381"/>
      <c r="AH25" s="382" t="s">
        <v>121</v>
      </c>
      <c r="AI25" s="383"/>
      <c r="AJ25" s="383"/>
      <c r="AK25" s="383"/>
      <c r="AL25" s="384"/>
      <c r="AM25" s="382" t="s">
        <v>121</v>
      </c>
      <c r="AN25" s="383"/>
      <c r="AO25" s="383"/>
      <c r="AP25" s="383"/>
      <c r="AQ25" s="383"/>
      <c r="AR25" s="384"/>
      <c r="AS25" s="382" t="s">
        <v>121</v>
      </c>
      <c r="AT25" s="383"/>
      <c r="AU25" s="383"/>
      <c r="AV25" s="383"/>
      <c r="AW25" s="383"/>
      <c r="AX25" s="385"/>
      <c r="AY25" s="398" t="s">
        <v>166</v>
      </c>
      <c r="AZ25" s="399"/>
      <c r="BA25" s="399"/>
      <c r="BB25" s="399"/>
      <c r="BC25" s="399"/>
      <c r="BD25" s="399"/>
      <c r="BE25" s="399"/>
      <c r="BF25" s="399"/>
      <c r="BG25" s="399"/>
      <c r="BH25" s="399"/>
      <c r="BI25" s="399"/>
      <c r="BJ25" s="399"/>
      <c r="BK25" s="399"/>
      <c r="BL25" s="399"/>
      <c r="BM25" s="400"/>
      <c r="BN25" s="401" t="s">
        <v>121</v>
      </c>
      <c r="BO25" s="402"/>
      <c r="BP25" s="402"/>
      <c r="BQ25" s="402"/>
      <c r="BR25" s="402"/>
      <c r="BS25" s="402"/>
      <c r="BT25" s="402"/>
      <c r="BU25" s="403"/>
      <c r="BV25" s="401" t="s">
        <v>121</v>
      </c>
      <c r="BW25" s="402"/>
      <c r="BX25" s="402"/>
      <c r="BY25" s="402"/>
      <c r="BZ25" s="402"/>
      <c r="CA25" s="402"/>
      <c r="CB25" s="402"/>
      <c r="CC25" s="403"/>
      <c r="CD25" s="172"/>
      <c r="CE25" s="404"/>
      <c r="CF25" s="404"/>
      <c r="CG25" s="404"/>
      <c r="CH25" s="404"/>
      <c r="CI25" s="404"/>
      <c r="CJ25" s="404"/>
      <c r="CK25" s="404"/>
      <c r="CL25" s="404"/>
      <c r="CM25" s="404"/>
      <c r="CN25" s="404"/>
      <c r="CO25" s="404"/>
      <c r="CP25" s="404"/>
      <c r="CQ25" s="404"/>
      <c r="CR25" s="404"/>
      <c r="CS25" s="405"/>
      <c r="CT25" s="376"/>
      <c r="CU25" s="377"/>
      <c r="CV25" s="377"/>
      <c r="CW25" s="377"/>
      <c r="CX25" s="377"/>
      <c r="CY25" s="377"/>
      <c r="CZ25" s="377"/>
      <c r="DA25" s="378"/>
      <c r="DB25" s="376"/>
      <c r="DC25" s="377"/>
      <c r="DD25" s="377"/>
      <c r="DE25" s="377"/>
      <c r="DF25" s="377"/>
      <c r="DG25" s="377"/>
      <c r="DH25" s="377"/>
      <c r="DI25" s="378"/>
    </row>
    <row r="26" spans="1:113" ht="18.75" customHeight="1" x14ac:dyDescent="0.2">
      <c r="A26" s="163"/>
      <c r="B26" s="422"/>
      <c r="C26" s="423"/>
      <c r="D26" s="424"/>
      <c r="E26" s="379" t="s">
        <v>167</v>
      </c>
      <c r="F26" s="380"/>
      <c r="G26" s="380"/>
      <c r="H26" s="380"/>
      <c r="I26" s="380"/>
      <c r="J26" s="380"/>
      <c r="K26" s="381"/>
      <c r="L26" s="382">
        <v>1</v>
      </c>
      <c r="M26" s="383"/>
      <c r="N26" s="383"/>
      <c r="O26" s="383"/>
      <c r="P26" s="384"/>
      <c r="Q26" s="382">
        <v>5280</v>
      </c>
      <c r="R26" s="383"/>
      <c r="S26" s="383"/>
      <c r="T26" s="383"/>
      <c r="U26" s="383"/>
      <c r="V26" s="384"/>
      <c r="W26" s="441"/>
      <c r="X26" s="423"/>
      <c r="Y26" s="424"/>
      <c r="Z26" s="379" t="s">
        <v>168</v>
      </c>
      <c r="AA26" s="417"/>
      <c r="AB26" s="417"/>
      <c r="AC26" s="417"/>
      <c r="AD26" s="417"/>
      <c r="AE26" s="417"/>
      <c r="AF26" s="417"/>
      <c r="AG26" s="418"/>
      <c r="AH26" s="382" t="s">
        <v>121</v>
      </c>
      <c r="AI26" s="383"/>
      <c r="AJ26" s="383"/>
      <c r="AK26" s="383"/>
      <c r="AL26" s="384"/>
      <c r="AM26" s="382" t="s">
        <v>121</v>
      </c>
      <c r="AN26" s="383"/>
      <c r="AO26" s="383"/>
      <c r="AP26" s="383"/>
      <c r="AQ26" s="383"/>
      <c r="AR26" s="384"/>
      <c r="AS26" s="382" t="s">
        <v>121</v>
      </c>
      <c r="AT26" s="383"/>
      <c r="AU26" s="383"/>
      <c r="AV26" s="383"/>
      <c r="AW26" s="383"/>
      <c r="AX26" s="385"/>
      <c r="AY26" s="415" t="s">
        <v>169</v>
      </c>
      <c r="AZ26" s="360"/>
      <c r="BA26" s="360"/>
      <c r="BB26" s="360"/>
      <c r="BC26" s="360"/>
      <c r="BD26" s="360"/>
      <c r="BE26" s="360"/>
      <c r="BF26" s="360"/>
      <c r="BG26" s="360"/>
      <c r="BH26" s="360"/>
      <c r="BI26" s="360"/>
      <c r="BJ26" s="360"/>
      <c r="BK26" s="360"/>
      <c r="BL26" s="360"/>
      <c r="BM26" s="416"/>
      <c r="BN26" s="406" t="s">
        <v>121</v>
      </c>
      <c r="BO26" s="407"/>
      <c r="BP26" s="407"/>
      <c r="BQ26" s="407"/>
      <c r="BR26" s="407"/>
      <c r="BS26" s="407"/>
      <c r="BT26" s="407"/>
      <c r="BU26" s="408"/>
      <c r="BV26" s="406" t="s">
        <v>121</v>
      </c>
      <c r="BW26" s="407"/>
      <c r="BX26" s="407"/>
      <c r="BY26" s="407"/>
      <c r="BZ26" s="407"/>
      <c r="CA26" s="407"/>
      <c r="CB26" s="407"/>
      <c r="CC26" s="408"/>
      <c r="CD26" s="172"/>
      <c r="CE26" s="404"/>
      <c r="CF26" s="404"/>
      <c r="CG26" s="404"/>
      <c r="CH26" s="404"/>
      <c r="CI26" s="404"/>
      <c r="CJ26" s="404"/>
      <c r="CK26" s="404"/>
      <c r="CL26" s="404"/>
      <c r="CM26" s="404"/>
      <c r="CN26" s="404"/>
      <c r="CO26" s="404"/>
      <c r="CP26" s="404"/>
      <c r="CQ26" s="404"/>
      <c r="CR26" s="404"/>
      <c r="CS26" s="405"/>
      <c r="CT26" s="376"/>
      <c r="CU26" s="377"/>
      <c r="CV26" s="377"/>
      <c r="CW26" s="377"/>
      <c r="CX26" s="377"/>
      <c r="CY26" s="377"/>
      <c r="CZ26" s="377"/>
      <c r="DA26" s="378"/>
      <c r="DB26" s="376"/>
      <c r="DC26" s="377"/>
      <c r="DD26" s="377"/>
      <c r="DE26" s="377"/>
      <c r="DF26" s="377"/>
      <c r="DG26" s="377"/>
      <c r="DH26" s="377"/>
      <c r="DI26" s="378"/>
    </row>
    <row r="27" spans="1:113" ht="18.75" customHeight="1" thickBot="1" x14ac:dyDescent="0.25">
      <c r="A27" s="163"/>
      <c r="B27" s="422"/>
      <c r="C27" s="423"/>
      <c r="D27" s="424"/>
      <c r="E27" s="379" t="s">
        <v>170</v>
      </c>
      <c r="F27" s="380"/>
      <c r="G27" s="380"/>
      <c r="H27" s="380"/>
      <c r="I27" s="380"/>
      <c r="J27" s="380"/>
      <c r="K27" s="381"/>
      <c r="L27" s="382">
        <v>1</v>
      </c>
      <c r="M27" s="383"/>
      <c r="N27" s="383"/>
      <c r="O27" s="383"/>
      <c r="P27" s="384"/>
      <c r="Q27" s="382">
        <v>2430</v>
      </c>
      <c r="R27" s="383"/>
      <c r="S27" s="383"/>
      <c r="T27" s="383"/>
      <c r="U27" s="383"/>
      <c r="V27" s="384"/>
      <c r="W27" s="441"/>
      <c r="X27" s="423"/>
      <c r="Y27" s="424"/>
      <c r="Z27" s="379" t="s">
        <v>171</v>
      </c>
      <c r="AA27" s="380"/>
      <c r="AB27" s="380"/>
      <c r="AC27" s="380"/>
      <c r="AD27" s="380"/>
      <c r="AE27" s="380"/>
      <c r="AF27" s="380"/>
      <c r="AG27" s="381"/>
      <c r="AH27" s="382">
        <v>5</v>
      </c>
      <c r="AI27" s="383"/>
      <c r="AJ27" s="383"/>
      <c r="AK27" s="383"/>
      <c r="AL27" s="384"/>
      <c r="AM27" s="382">
        <v>14130</v>
      </c>
      <c r="AN27" s="383"/>
      <c r="AO27" s="383"/>
      <c r="AP27" s="383"/>
      <c r="AQ27" s="383"/>
      <c r="AR27" s="384"/>
      <c r="AS27" s="382">
        <v>2826</v>
      </c>
      <c r="AT27" s="383"/>
      <c r="AU27" s="383"/>
      <c r="AV27" s="383"/>
      <c r="AW27" s="383"/>
      <c r="AX27" s="385"/>
      <c r="AY27" s="412" t="s">
        <v>172</v>
      </c>
      <c r="AZ27" s="413"/>
      <c r="BA27" s="413"/>
      <c r="BB27" s="413"/>
      <c r="BC27" s="413"/>
      <c r="BD27" s="413"/>
      <c r="BE27" s="413"/>
      <c r="BF27" s="413"/>
      <c r="BG27" s="413"/>
      <c r="BH27" s="413"/>
      <c r="BI27" s="413"/>
      <c r="BJ27" s="413"/>
      <c r="BK27" s="413"/>
      <c r="BL27" s="413"/>
      <c r="BM27" s="414"/>
      <c r="BN27" s="409">
        <v>25821</v>
      </c>
      <c r="BO27" s="410"/>
      <c r="BP27" s="410"/>
      <c r="BQ27" s="410"/>
      <c r="BR27" s="410"/>
      <c r="BS27" s="410"/>
      <c r="BT27" s="410"/>
      <c r="BU27" s="411"/>
      <c r="BV27" s="409">
        <v>25821</v>
      </c>
      <c r="BW27" s="410"/>
      <c r="BX27" s="410"/>
      <c r="BY27" s="410"/>
      <c r="BZ27" s="410"/>
      <c r="CA27" s="410"/>
      <c r="CB27" s="410"/>
      <c r="CC27" s="411"/>
      <c r="CD27" s="166"/>
      <c r="CE27" s="404"/>
      <c r="CF27" s="404"/>
      <c r="CG27" s="404"/>
      <c r="CH27" s="404"/>
      <c r="CI27" s="404"/>
      <c r="CJ27" s="404"/>
      <c r="CK27" s="404"/>
      <c r="CL27" s="404"/>
      <c r="CM27" s="404"/>
      <c r="CN27" s="404"/>
      <c r="CO27" s="404"/>
      <c r="CP27" s="404"/>
      <c r="CQ27" s="404"/>
      <c r="CR27" s="404"/>
      <c r="CS27" s="405"/>
      <c r="CT27" s="376"/>
      <c r="CU27" s="377"/>
      <c r="CV27" s="377"/>
      <c r="CW27" s="377"/>
      <c r="CX27" s="377"/>
      <c r="CY27" s="377"/>
      <c r="CZ27" s="377"/>
      <c r="DA27" s="378"/>
      <c r="DB27" s="376"/>
      <c r="DC27" s="377"/>
      <c r="DD27" s="377"/>
      <c r="DE27" s="377"/>
      <c r="DF27" s="377"/>
      <c r="DG27" s="377"/>
      <c r="DH27" s="377"/>
      <c r="DI27" s="378"/>
    </row>
    <row r="28" spans="1:113" ht="18.75" customHeight="1" x14ac:dyDescent="0.2">
      <c r="A28" s="163"/>
      <c r="B28" s="422"/>
      <c r="C28" s="423"/>
      <c r="D28" s="424"/>
      <c r="E28" s="379" t="s">
        <v>173</v>
      </c>
      <c r="F28" s="380"/>
      <c r="G28" s="380"/>
      <c r="H28" s="380"/>
      <c r="I28" s="380"/>
      <c r="J28" s="380"/>
      <c r="K28" s="381"/>
      <c r="L28" s="382">
        <v>1</v>
      </c>
      <c r="M28" s="383"/>
      <c r="N28" s="383"/>
      <c r="O28" s="383"/>
      <c r="P28" s="384"/>
      <c r="Q28" s="382">
        <v>2020</v>
      </c>
      <c r="R28" s="383"/>
      <c r="S28" s="383"/>
      <c r="T28" s="383"/>
      <c r="U28" s="383"/>
      <c r="V28" s="384"/>
      <c r="W28" s="441"/>
      <c r="X28" s="423"/>
      <c r="Y28" s="424"/>
      <c r="Z28" s="379" t="s">
        <v>174</v>
      </c>
      <c r="AA28" s="380"/>
      <c r="AB28" s="380"/>
      <c r="AC28" s="380"/>
      <c r="AD28" s="380"/>
      <c r="AE28" s="380"/>
      <c r="AF28" s="380"/>
      <c r="AG28" s="381"/>
      <c r="AH28" s="382" t="s">
        <v>121</v>
      </c>
      <c r="AI28" s="383"/>
      <c r="AJ28" s="383"/>
      <c r="AK28" s="383"/>
      <c r="AL28" s="384"/>
      <c r="AM28" s="382" t="s">
        <v>121</v>
      </c>
      <c r="AN28" s="383"/>
      <c r="AO28" s="383"/>
      <c r="AP28" s="383"/>
      <c r="AQ28" s="383"/>
      <c r="AR28" s="384"/>
      <c r="AS28" s="382" t="s">
        <v>121</v>
      </c>
      <c r="AT28" s="383"/>
      <c r="AU28" s="383"/>
      <c r="AV28" s="383"/>
      <c r="AW28" s="383"/>
      <c r="AX28" s="385"/>
      <c r="AY28" s="389" t="s">
        <v>175</v>
      </c>
      <c r="AZ28" s="390"/>
      <c r="BA28" s="390"/>
      <c r="BB28" s="391"/>
      <c r="BC28" s="398" t="s">
        <v>46</v>
      </c>
      <c r="BD28" s="399"/>
      <c r="BE28" s="399"/>
      <c r="BF28" s="399"/>
      <c r="BG28" s="399"/>
      <c r="BH28" s="399"/>
      <c r="BI28" s="399"/>
      <c r="BJ28" s="399"/>
      <c r="BK28" s="399"/>
      <c r="BL28" s="399"/>
      <c r="BM28" s="400"/>
      <c r="BN28" s="401">
        <v>632849</v>
      </c>
      <c r="BO28" s="402"/>
      <c r="BP28" s="402"/>
      <c r="BQ28" s="402"/>
      <c r="BR28" s="402"/>
      <c r="BS28" s="402"/>
      <c r="BT28" s="402"/>
      <c r="BU28" s="403"/>
      <c r="BV28" s="401">
        <v>556672</v>
      </c>
      <c r="BW28" s="402"/>
      <c r="BX28" s="402"/>
      <c r="BY28" s="402"/>
      <c r="BZ28" s="402"/>
      <c r="CA28" s="402"/>
      <c r="CB28" s="402"/>
      <c r="CC28" s="403"/>
      <c r="CD28" s="172"/>
      <c r="CE28" s="404"/>
      <c r="CF28" s="404"/>
      <c r="CG28" s="404"/>
      <c r="CH28" s="404"/>
      <c r="CI28" s="404"/>
      <c r="CJ28" s="404"/>
      <c r="CK28" s="404"/>
      <c r="CL28" s="404"/>
      <c r="CM28" s="404"/>
      <c r="CN28" s="404"/>
      <c r="CO28" s="404"/>
      <c r="CP28" s="404"/>
      <c r="CQ28" s="404"/>
      <c r="CR28" s="404"/>
      <c r="CS28" s="405"/>
      <c r="CT28" s="376"/>
      <c r="CU28" s="377"/>
      <c r="CV28" s="377"/>
      <c r="CW28" s="377"/>
      <c r="CX28" s="377"/>
      <c r="CY28" s="377"/>
      <c r="CZ28" s="377"/>
      <c r="DA28" s="378"/>
      <c r="DB28" s="376"/>
      <c r="DC28" s="377"/>
      <c r="DD28" s="377"/>
      <c r="DE28" s="377"/>
      <c r="DF28" s="377"/>
      <c r="DG28" s="377"/>
      <c r="DH28" s="377"/>
      <c r="DI28" s="378"/>
    </row>
    <row r="29" spans="1:113" ht="18.75" customHeight="1" x14ac:dyDescent="0.2">
      <c r="A29" s="163"/>
      <c r="B29" s="422"/>
      <c r="C29" s="423"/>
      <c r="D29" s="424"/>
      <c r="E29" s="379" t="s">
        <v>176</v>
      </c>
      <c r="F29" s="380"/>
      <c r="G29" s="380"/>
      <c r="H29" s="380"/>
      <c r="I29" s="380"/>
      <c r="J29" s="380"/>
      <c r="K29" s="381"/>
      <c r="L29" s="382">
        <v>3</v>
      </c>
      <c r="M29" s="383"/>
      <c r="N29" s="383"/>
      <c r="O29" s="383"/>
      <c r="P29" s="384"/>
      <c r="Q29" s="382">
        <v>1880</v>
      </c>
      <c r="R29" s="383"/>
      <c r="S29" s="383"/>
      <c r="T29" s="383"/>
      <c r="U29" s="383"/>
      <c r="V29" s="384"/>
      <c r="W29" s="442"/>
      <c r="X29" s="443"/>
      <c r="Y29" s="444"/>
      <c r="Z29" s="379" t="s">
        <v>177</v>
      </c>
      <c r="AA29" s="380"/>
      <c r="AB29" s="380"/>
      <c r="AC29" s="380"/>
      <c r="AD29" s="380"/>
      <c r="AE29" s="380"/>
      <c r="AF29" s="380"/>
      <c r="AG29" s="381"/>
      <c r="AH29" s="382">
        <v>37</v>
      </c>
      <c r="AI29" s="383"/>
      <c r="AJ29" s="383"/>
      <c r="AK29" s="383"/>
      <c r="AL29" s="384"/>
      <c r="AM29" s="382">
        <v>109138</v>
      </c>
      <c r="AN29" s="383"/>
      <c r="AO29" s="383"/>
      <c r="AP29" s="383"/>
      <c r="AQ29" s="383"/>
      <c r="AR29" s="384"/>
      <c r="AS29" s="382">
        <v>2950</v>
      </c>
      <c r="AT29" s="383"/>
      <c r="AU29" s="383"/>
      <c r="AV29" s="383"/>
      <c r="AW29" s="383"/>
      <c r="AX29" s="385"/>
      <c r="AY29" s="392"/>
      <c r="AZ29" s="393"/>
      <c r="BA29" s="393"/>
      <c r="BB29" s="394"/>
      <c r="BC29" s="386" t="s">
        <v>178</v>
      </c>
      <c r="BD29" s="387"/>
      <c r="BE29" s="387"/>
      <c r="BF29" s="387"/>
      <c r="BG29" s="387"/>
      <c r="BH29" s="387"/>
      <c r="BI29" s="387"/>
      <c r="BJ29" s="387"/>
      <c r="BK29" s="387"/>
      <c r="BL29" s="387"/>
      <c r="BM29" s="388"/>
      <c r="BN29" s="406">
        <v>2667</v>
      </c>
      <c r="BO29" s="407"/>
      <c r="BP29" s="407"/>
      <c r="BQ29" s="407"/>
      <c r="BR29" s="407"/>
      <c r="BS29" s="407"/>
      <c r="BT29" s="407"/>
      <c r="BU29" s="408"/>
      <c r="BV29" s="406">
        <v>2610</v>
      </c>
      <c r="BW29" s="407"/>
      <c r="BX29" s="407"/>
      <c r="BY29" s="407"/>
      <c r="BZ29" s="407"/>
      <c r="CA29" s="407"/>
      <c r="CB29" s="407"/>
      <c r="CC29" s="408"/>
      <c r="CD29" s="166"/>
      <c r="CE29" s="404"/>
      <c r="CF29" s="404"/>
      <c r="CG29" s="404"/>
      <c r="CH29" s="404"/>
      <c r="CI29" s="404"/>
      <c r="CJ29" s="404"/>
      <c r="CK29" s="404"/>
      <c r="CL29" s="404"/>
      <c r="CM29" s="404"/>
      <c r="CN29" s="404"/>
      <c r="CO29" s="404"/>
      <c r="CP29" s="404"/>
      <c r="CQ29" s="404"/>
      <c r="CR29" s="404"/>
      <c r="CS29" s="405"/>
      <c r="CT29" s="376"/>
      <c r="CU29" s="377"/>
      <c r="CV29" s="377"/>
      <c r="CW29" s="377"/>
      <c r="CX29" s="377"/>
      <c r="CY29" s="377"/>
      <c r="CZ29" s="377"/>
      <c r="DA29" s="378"/>
      <c r="DB29" s="376"/>
      <c r="DC29" s="377"/>
      <c r="DD29" s="377"/>
      <c r="DE29" s="377"/>
      <c r="DF29" s="377"/>
      <c r="DG29" s="377"/>
      <c r="DH29" s="377"/>
      <c r="DI29" s="378"/>
    </row>
    <row r="30" spans="1:113" ht="18.75" customHeight="1" thickBot="1" x14ac:dyDescent="0.25">
      <c r="A30" s="163"/>
      <c r="B30" s="425"/>
      <c r="C30" s="426"/>
      <c r="D30" s="427"/>
      <c r="E30" s="361"/>
      <c r="F30" s="362"/>
      <c r="G30" s="362"/>
      <c r="H30" s="362"/>
      <c r="I30" s="362"/>
      <c r="J30" s="362"/>
      <c r="K30" s="363"/>
      <c r="L30" s="364"/>
      <c r="M30" s="365"/>
      <c r="N30" s="365"/>
      <c r="O30" s="365"/>
      <c r="P30" s="366"/>
      <c r="Q30" s="364"/>
      <c r="R30" s="365"/>
      <c r="S30" s="365"/>
      <c r="T30" s="365"/>
      <c r="U30" s="365"/>
      <c r="V30" s="366"/>
      <c r="W30" s="367" t="s">
        <v>179</v>
      </c>
      <c r="X30" s="368"/>
      <c r="Y30" s="368"/>
      <c r="Z30" s="368"/>
      <c r="AA30" s="368"/>
      <c r="AB30" s="368"/>
      <c r="AC30" s="368"/>
      <c r="AD30" s="368"/>
      <c r="AE30" s="368"/>
      <c r="AF30" s="368"/>
      <c r="AG30" s="369"/>
      <c r="AH30" s="370">
        <v>90.9</v>
      </c>
      <c r="AI30" s="371"/>
      <c r="AJ30" s="371"/>
      <c r="AK30" s="371"/>
      <c r="AL30" s="371"/>
      <c r="AM30" s="371"/>
      <c r="AN30" s="371"/>
      <c r="AO30" s="371"/>
      <c r="AP30" s="371"/>
      <c r="AQ30" s="371"/>
      <c r="AR30" s="371"/>
      <c r="AS30" s="371"/>
      <c r="AT30" s="371"/>
      <c r="AU30" s="371"/>
      <c r="AV30" s="371"/>
      <c r="AW30" s="371"/>
      <c r="AX30" s="372"/>
      <c r="AY30" s="395"/>
      <c r="AZ30" s="396"/>
      <c r="BA30" s="396"/>
      <c r="BB30" s="397"/>
      <c r="BC30" s="373" t="s">
        <v>48</v>
      </c>
      <c r="BD30" s="374"/>
      <c r="BE30" s="374"/>
      <c r="BF30" s="374"/>
      <c r="BG30" s="374"/>
      <c r="BH30" s="374"/>
      <c r="BI30" s="374"/>
      <c r="BJ30" s="374"/>
      <c r="BK30" s="374"/>
      <c r="BL30" s="374"/>
      <c r="BM30" s="375"/>
      <c r="BN30" s="409">
        <v>450361</v>
      </c>
      <c r="BO30" s="410"/>
      <c r="BP30" s="410"/>
      <c r="BQ30" s="410"/>
      <c r="BR30" s="410"/>
      <c r="BS30" s="410"/>
      <c r="BT30" s="410"/>
      <c r="BU30" s="411"/>
      <c r="BV30" s="409">
        <v>436907</v>
      </c>
      <c r="BW30" s="410"/>
      <c r="BX30" s="410"/>
      <c r="BY30" s="410"/>
      <c r="BZ30" s="410"/>
      <c r="CA30" s="410"/>
      <c r="CB30" s="410"/>
      <c r="CC30" s="411"/>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59" t="s">
        <v>180</v>
      </c>
      <c r="D32" s="359"/>
      <c r="E32" s="359"/>
      <c r="F32" s="359"/>
      <c r="G32" s="359"/>
      <c r="H32" s="359"/>
      <c r="I32" s="359"/>
      <c r="J32" s="359"/>
      <c r="K32" s="359"/>
      <c r="L32" s="359"/>
      <c r="M32" s="359"/>
      <c r="N32" s="359"/>
      <c r="O32" s="359"/>
      <c r="P32" s="359"/>
      <c r="Q32" s="359"/>
      <c r="R32" s="359"/>
      <c r="S32" s="359"/>
      <c r="U32" s="360" t="s">
        <v>181</v>
      </c>
      <c r="V32" s="360"/>
      <c r="W32" s="360"/>
      <c r="X32" s="360"/>
      <c r="Y32" s="360"/>
      <c r="Z32" s="360"/>
      <c r="AA32" s="360"/>
      <c r="AB32" s="360"/>
      <c r="AC32" s="360"/>
      <c r="AD32" s="360"/>
      <c r="AE32" s="360"/>
      <c r="AF32" s="360"/>
      <c r="AG32" s="360"/>
      <c r="AH32" s="360"/>
      <c r="AI32" s="360"/>
      <c r="AJ32" s="360"/>
      <c r="AK32" s="360"/>
      <c r="AM32" s="360" t="s">
        <v>182</v>
      </c>
      <c r="AN32" s="360"/>
      <c r="AO32" s="360"/>
      <c r="AP32" s="360"/>
      <c r="AQ32" s="360"/>
      <c r="AR32" s="360"/>
      <c r="AS32" s="360"/>
      <c r="AT32" s="360"/>
      <c r="AU32" s="360"/>
      <c r="AV32" s="360"/>
      <c r="AW32" s="360"/>
      <c r="AX32" s="360"/>
      <c r="AY32" s="360"/>
      <c r="AZ32" s="360"/>
      <c r="BA32" s="360"/>
      <c r="BB32" s="360"/>
      <c r="BC32" s="360"/>
      <c r="BE32" s="360" t="s">
        <v>183</v>
      </c>
      <c r="BF32" s="360"/>
      <c r="BG32" s="360"/>
      <c r="BH32" s="360"/>
      <c r="BI32" s="360"/>
      <c r="BJ32" s="360"/>
      <c r="BK32" s="360"/>
      <c r="BL32" s="360"/>
      <c r="BM32" s="360"/>
      <c r="BN32" s="360"/>
      <c r="BO32" s="360"/>
      <c r="BP32" s="360"/>
      <c r="BQ32" s="360"/>
      <c r="BR32" s="360"/>
      <c r="BS32" s="360"/>
      <c r="BT32" s="360"/>
      <c r="BU32" s="360"/>
      <c r="BW32" s="360" t="s">
        <v>184</v>
      </c>
      <c r="BX32" s="360"/>
      <c r="BY32" s="360"/>
      <c r="BZ32" s="360"/>
      <c r="CA32" s="360"/>
      <c r="CB32" s="360"/>
      <c r="CC32" s="360"/>
      <c r="CD32" s="360"/>
      <c r="CE32" s="360"/>
      <c r="CF32" s="360"/>
      <c r="CG32" s="360"/>
      <c r="CH32" s="360"/>
      <c r="CI32" s="360"/>
      <c r="CJ32" s="360"/>
      <c r="CK32" s="360"/>
      <c r="CL32" s="360"/>
      <c r="CM32" s="360"/>
      <c r="CO32" s="360" t="s">
        <v>185</v>
      </c>
      <c r="CP32" s="360"/>
      <c r="CQ32" s="360"/>
      <c r="CR32" s="360"/>
      <c r="CS32" s="360"/>
      <c r="CT32" s="360"/>
      <c r="CU32" s="360"/>
      <c r="CV32" s="360"/>
      <c r="CW32" s="360"/>
      <c r="CX32" s="360"/>
      <c r="CY32" s="360"/>
      <c r="CZ32" s="360"/>
      <c r="DA32" s="360"/>
      <c r="DB32" s="360"/>
      <c r="DC32" s="360"/>
      <c r="DD32" s="360"/>
      <c r="DE32" s="360"/>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5</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IF('各会計、関係団体の財政状況及び健全化判断比率'!B30="","",'各会計、関係団体の財政状況及び健全化判断比率'!B30)</f>
        <v>簡易水道事業会計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沖縄県市町村自治会館管理組合</v>
      </c>
      <c r="BZ34" s="355"/>
      <c r="CA34" s="355"/>
      <c r="CB34" s="355"/>
      <c r="CC34" s="355"/>
      <c r="CD34" s="355"/>
      <c r="CE34" s="355"/>
      <c r="CF34" s="355"/>
      <c r="CG34" s="355"/>
      <c r="CH34" s="355"/>
      <c r="CI34" s="355"/>
      <c r="CJ34" s="355"/>
      <c r="CK34" s="355"/>
      <c r="CL34" s="355"/>
      <c r="CM34" s="355"/>
      <c r="CN34" s="163"/>
      <c r="CO34" s="354">
        <f>IF(CQ34="","",MAX(C34:D43,U34:V43,AM34:AN43,BE34:BF43,BW34:BX43)+1)</f>
        <v>13</v>
      </c>
      <c r="CP34" s="354"/>
      <c r="CQ34" s="355" t="str">
        <f>IF('各会計、関係団体の財政状況及び健全化判断比率'!BS7="","",'各会計、関係団体の財政状況及び健全化判断比率'!BS7)</f>
        <v>大東海運</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f>IF(E35="","",C34+1)</f>
        <v>2</v>
      </c>
      <c r="D35" s="354"/>
      <c r="E35" s="355" t="str">
        <f>IF('各会計、関係団体の財政状況及び健全化判断比率'!B8="","",'各会計、関係団体の財政状況及び健全化判断比率'!B8)</f>
        <v>歯科特別会計</v>
      </c>
      <c r="F35" s="355"/>
      <c r="G35" s="355"/>
      <c r="H35" s="355"/>
      <c r="I35" s="355"/>
      <c r="J35" s="355"/>
      <c r="K35" s="355"/>
      <c r="L35" s="355"/>
      <c r="M35" s="355"/>
      <c r="N35" s="355"/>
      <c r="O35" s="355"/>
      <c r="P35" s="355"/>
      <c r="Q35" s="355"/>
      <c r="R35" s="355"/>
      <c r="S35" s="355"/>
      <c r="T35" s="163"/>
      <c r="U35" s="354">
        <f>IF(W35="","",U34+1)</f>
        <v>6</v>
      </c>
      <c r="V35" s="354"/>
      <c r="W35" s="355" t="str">
        <f>IF('各会計、関係団体の財政状況及び健全化判断比率'!B29="","",'各会計、関係団体の財政状況及び健全化判断比率'!B29)</f>
        <v>後期高齢者医療事業特別会計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沖縄県市町村総合事務組合</v>
      </c>
      <c r="BZ35" s="355"/>
      <c r="CA35" s="355"/>
      <c r="CB35" s="355"/>
      <c r="CC35" s="355"/>
      <c r="CD35" s="355"/>
      <c r="CE35" s="355"/>
      <c r="CF35" s="355"/>
      <c r="CG35" s="355"/>
      <c r="CH35" s="355"/>
      <c r="CI35" s="355"/>
      <c r="CJ35" s="355"/>
      <c r="CK35" s="355"/>
      <c r="CL35" s="355"/>
      <c r="CM35" s="355"/>
      <c r="CN35" s="163"/>
      <c r="CO35" s="354">
        <f t="shared" ref="CO35:CO43" si="3">IF(CQ35="","",CO34+1)</f>
        <v>14</v>
      </c>
      <c r="CP35" s="354"/>
      <c r="CQ35" s="355" t="str">
        <f>IF('各会計、関係団体の財政状況及び健全化判断比率'!BS8="","",'各会計、関係団体の財政状況及び健全化判断比率'!BS8)</f>
        <v>（株）黄金山</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f>IF(E36="","",C35+1)</f>
        <v>3</v>
      </c>
      <c r="D36" s="354"/>
      <c r="E36" s="355" t="str">
        <f>IF('各会計、関係団体の財政状況及び健全化判断比率'!B9="","",'各会計、関係団体の財政状況及び健全化判断比率'!B9)</f>
        <v>港湾特別会計</v>
      </c>
      <c r="F36" s="355"/>
      <c r="G36" s="355"/>
      <c r="H36" s="355"/>
      <c r="I36" s="355"/>
      <c r="J36" s="355"/>
      <c r="K36" s="355"/>
      <c r="L36" s="355"/>
      <c r="M36" s="355"/>
      <c r="N36" s="355"/>
      <c r="O36" s="355"/>
      <c r="P36" s="355"/>
      <c r="Q36" s="355"/>
      <c r="R36" s="355"/>
      <c r="S36" s="355"/>
      <c r="T36" s="163"/>
      <c r="U36" s="354" t="str">
        <f t="shared" ref="U36:U43" si="4">IF(W36="","",U35+1)</f>
        <v/>
      </c>
      <c r="V36" s="354"/>
      <c r="W36" s="355"/>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南部広域市町村圏事務組合</v>
      </c>
      <c r="BZ36" s="355"/>
      <c r="CA36" s="355"/>
      <c r="CB36" s="355"/>
      <c r="CC36" s="355"/>
      <c r="CD36" s="355"/>
      <c r="CE36" s="355"/>
      <c r="CF36" s="355"/>
      <c r="CG36" s="355"/>
      <c r="CH36" s="355"/>
      <c r="CI36" s="355"/>
      <c r="CJ36" s="355"/>
      <c r="CK36" s="355"/>
      <c r="CL36" s="355"/>
      <c r="CM36" s="355"/>
      <c r="CN36" s="163"/>
      <c r="CO36" s="354">
        <f t="shared" si="3"/>
        <v>15</v>
      </c>
      <c r="CP36" s="354"/>
      <c r="CQ36" s="355" t="str">
        <f>IF('各会計、関係団体の財政状況及び健全化判断比率'!BS9="","",'各会計、関係団体の財政状況及び健全化判断比率'!BS9)</f>
        <v>北大東村社会福祉協議会</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f>IF(E37="","",C36+1)</f>
        <v>4</v>
      </c>
      <c r="D37" s="354"/>
      <c r="E37" s="355" t="str">
        <f>IF('各会計、関係団体の財政状況及び健全化判断比率'!B10="","",'各会計、関係団体の財政状況及び健全化判断比率'!B10)</f>
        <v>月桃特別会計</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沖縄県介護保険広域連合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沖縄県後期高齢者医療広域連合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1TBzEQvhtz4yyxcnc6LOm1WuzkP5YBD97Q9BDj7VXNeUSBAvgO7fF9+vOAcnJ1C3qknXnKOU29uguTFFe572sg==" saltValue="iWbC1fyTLgIC+dGvN+T68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531</v>
      </c>
      <c r="D34" s="1136"/>
      <c r="E34" s="1137"/>
      <c r="F34" s="32">
        <v>1.91</v>
      </c>
      <c r="G34" s="33">
        <v>5.44</v>
      </c>
      <c r="H34" s="33">
        <v>10.8</v>
      </c>
      <c r="I34" s="33">
        <v>12.96</v>
      </c>
      <c r="J34" s="34">
        <v>7.06</v>
      </c>
      <c r="K34" s="22"/>
      <c r="L34" s="22"/>
      <c r="M34" s="22"/>
      <c r="N34" s="22"/>
      <c r="O34" s="22"/>
      <c r="P34" s="22"/>
    </row>
    <row r="35" spans="1:16" ht="39" customHeight="1" x14ac:dyDescent="0.2">
      <c r="A35" s="22"/>
      <c r="B35" s="35"/>
      <c r="C35" s="1132" t="s">
        <v>532</v>
      </c>
      <c r="D35" s="1132"/>
      <c r="E35" s="1133"/>
      <c r="F35" s="36">
        <v>1.33</v>
      </c>
      <c r="G35" s="37">
        <v>1.95</v>
      </c>
      <c r="H35" s="37">
        <v>0.94</v>
      </c>
      <c r="I35" s="37">
        <v>1.58</v>
      </c>
      <c r="J35" s="38">
        <v>1.89</v>
      </c>
      <c r="K35" s="22"/>
      <c r="L35" s="22"/>
      <c r="M35" s="22"/>
      <c r="N35" s="22"/>
      <c r="O35" s="22"/>
      <c r="P35" s="22"/>
    </row>
    <row r="36" spans="1:16" ht="39" customHeight="1" x14ac:dyDescent="0.2">
      <c r="A36" s="22"/>
      <c r="B36" s="35"/>
      <c r="C36" s="1132" t="s">
        <v>533</v>
      </c>
      <c r="D36" s="1132"/>
      <c r="E36" s="1133"/>
      <c r="F36" s="36" t="s">
        <v>486</v>
      </c>
      <c r="G36" s="37" t="s">
        <v>486</v>
      </c>
      <c r="H36" s="37" t="s">
        <v>486</v>
      </c>
      <c r="I36" s="37" t="s">
        <v>486</v>
      </c>
      <c r="J36" s="38">
        <v>1.17</v>
      </c>
      <c r="K36" s="22"/>
      <c r="L36" s="22"/>
      <c r="M36" s="22"/>
      <c r="N36" s="22"/>
      <c r="O36" s="22"/>
      <c r="P36" s="22"/>
    </row>
    <row r="37" spans="1:16" ht="39" customHeight="1" x14ac:dyDescent="0.2">
      <c r="A37" s="22"/>
      <c r="B37" s="35"/>
      <c r="C37" s="1132" t="s">
        <v>534</v>
      </c>
      <c r="D37" s="1132"/>
      <c r="E37" s="1133"/>
      <c r="F37" s="36">
        <v>1.1000000000000001</v>
      </c>
      <c r="G37" s="37">
        <v>3.3</v>
      </c>
      <c r="H37" s="37">
        <v>0</v>
      </c>
      <c r="I37" s="37">
        <v>0.6</v>
      </c>
      <c r="J37" s="38">
        <v>0.51</v>
      </c>
      <c r="K37" s="22"/>
      <c r="L37" s="22"/>
      <c r="M37" s="22"/>
      <c r="N37" s="22"/>
      <c r="O37" s="22"/>
      <c r="P37" s="22"/>
    </row>
    <row r="38" spans="1:16" ht="39" customHeight="1" x14ac:dyDescent="0.2">
      <c r="A38" s="22"/>
      <c r="B38" s="35"/>
      <c r="C38" s="1132" t="s">
        <v>535</v>
      </c>
      <c r="D38" s="1132"/>
      <c r="E38" s="1133"/>
      <c r="F38" s="36">
        <v>0.28000000000000003</v>
      </c>
      <c r="G38" s="37">
        <v>0.44</v>
      </c>
      <c r="H38" s="37">
        <v>0.65</v>
      </c>
      <c r="I38" s="37">
        <v>0.56999999999999995</v>
      </c>
      <c r="J38" s="38">
        <v>0.45</v>
      </c>
      <c r="K38" s="22"/>
      <c r="L38" s="22"/>
      <c r="M38" s="22"/>
      <c r="N38" s="22"/>
      <c r="O38" s="22"/>
      <c r="P38" s="22"/>
    </row>
    <row r="39" spans="1:16" ht="39" customHeight="1" x14ac:dyDescent="0.2">
      <c r="A39" s="22"/>
      <c r="B39" s="35"/>
      <c r="C39" s="1132" t="s">
        <v>536</v>
      </c>
      <c r="D39" s="1132"/>
      <c r="E39" s="1133"/>
      <c r="F39" s="36">
        <v>0.35</v>
      </c>
      <c r="G39" s="37">
        <v>0.06</v>
      </c>
      <c r="H39" s="37">
        <v>0.01</v>
      </c>
      <c r="I39" s="37">
        <v>0.12</v>
      </c>
      <c r="J39" s="38">
        <v>0.25</v>
      </c>
      <c r="K39" s="22"/>
      <c r="L39" s="22"/>
      <c r="M39" s="22"/>
      <c r="N39" s="22"/>
      <c r="O39" s="22"/>
      <c r="P39" s="22"/>
    </row>
    <row r="40" spans="1:16" ht="39" customHeight="1" x14ac:dyDescent="0.2">
      <c r="A40" s="22"/>
      <c r="B40" s="35"/>
      <c r="C40" s="1132" t="s">
        <v>537</v>
      </c>
      <c r="D40" s="1132"/>
      <c r="E40" s="1133"/>
      <c r="F40" s="36">
        <v>0</v>
      </c>
      <c r="G40" s="37">
        <v>0</v>
      </c>
      <c r="H40" s="37">
        <v>0</v>
      </c>
      <c r="I40" s="37">
        <v>0</v>
      </c>
      <c r="J40" s="38">
        <v>0</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538</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539</v>
      </c>
      <c r="D43" s="1134"/>
      <c r="E43" s="1135"/>
      <c r="F43" s="41">
        <v>0.98</v>
      </c>
      <c r="G43" s="42">
        <v>1.06</v>
      </c>
      <c r="H43" s="42">
        <v>3.4</v>
      </c>
      <c r="I43" s="42">
        <v>3.64</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gHDhy+UuJnxXq/z/1ew+WIzCaD258C44tbSj2o44t18DpiEvGQsAjDkBCIKA0DJppinVDe5QB5DL7nxuK2T56g==" saltValue="Qg/QHVdJ+opxOj0034Px8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307</v>
      </c>
      <c r="L45" s="58">
        <v>320</v>
      </c>
      <c r="M45" s="58">
        <v>334</v>
      </c>
      <c r="N45" s="58">
        <v>320</v>
      </c>
      <c r="O45" s="59">
        <v>350</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2">
      <c r="A48" s="46"/>
      <c r="B48" s="1163"/>
      <c r="C48" s="1164"/>
      <c r="D48" s="60"/>
      <c r="E48" s="1140" t="s">
        <v>13</v>
      </c>
      <c r="F48" s="1140"/>
      <c r="G48" s="1140"/>
      <c r="H48" s="1140"/>
      <c r="I48" s="1140"/>
      <c r="J48" s="1141"/>
      <c r="K48" s="61">
        <v>4</v>
      </c>
      <c r="L48" s="62">
        <v>4</v>
      </c>
      <c r="M48" s="62">
        <v>4</v>
      </c>
      <c r="N48" s="62">
        <v>5</v>
      </c>
      <c r="O48" s="63">
        <v>7</v>
      </c>
      <c r="P48" s="46"/>
      <c r="Q48" s="46"/>
      <c r="R48" s="46"/>
      <c r="S48" s="46"/>
      <c r="T48" s="46"/>
      <c r="U48" s="46"/>
    </row>
    <row r="49" spans="1:21" ht="30.75" customHeight="1" x14ac:dyDescent="0.2">
      <c r="A49" s="46"/>
      <c r="B49" s="1163"/>
      <c r="C49" s="1164"/>
      <c r="D49" s="60"/>
      <c r="E49" s="1140" t="s">
        <v>14</v>
      </c>
      <c r="F49" s="1140"/>
      <c r="G49" s="1140"/>
      <c r="H49" s="1140"/>
      <c r="I49" s="1140"/>
      <c r="J49" s="1141"/>
      <c r="K49" s="61">
        <v>0</v>
      </c>
      <c r="L49" s="62">
        <v>0</v>
      </c>
      <c r="M49" s="62">
        <v>0</v>
      </c>
      <c r="N49" s="62">
        <v>0</v>
      </c>
      <c r="O49" s="63">
        <v>0</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486</v>
      </c>
      <c r="L50" s="62" t="s">
        <v>486</v>
      </c>
      <c r="M50" s="62" t="s">
        <v>486</v>
      </c>
      <c r="N50" s="62" t="s">
        <v>486</v>
      </c>
      <c r="O50" s="63" t="s">
        <v>486</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486</v>
      </c>
      <c r="L51" s="62" t="s">
        <v>486</v>
      </c>
      <c r="M51" s="62" t="s">
        <v>486</v>
      </c>
      <c r="N51" s="62" t="s">
        <v>486</v>
      </c>
      <c r="O51" s="63">
        <v>1</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262</v>
      </c>
      <c r="L52" s="62">
        <v>267</v>
      </c>
      <c r="M52" s="62">
        <v>286</v>
      </c>
      <c r="N52" s="62">
        <v>267</v>
      </c>
      <c r="O52" s="63">
        <v>296</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49</v>
      </c>
      <c r="L53" s="67">
        <v>57</v>
      </c>
      <c r="M53" s="67">
        <v>52</v>
      </c>
      <c r="N53" s="67">
        <v>58</v>
      </c>
      <c r="O53" s="68">
        <v>62</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juvnjPSKJv2akOEyKCYKqBpRGX770mkNQG4Noatjltugnx6vwTc8MyRJY3DmxFwitNz77HuliWLe9ZXXFHGUcg==" saltValue="lBHWkOYDwhPN6J9oPuZ6R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81" t="s">
        <v>30</v>
      </c>
      <c r="C41" s="1182"/>
      <c r="D41" s="103"/>
      <c r="E41" s="1183" t="s">
        <v>31</v>
      </c>
      <c r="F41" s="1183"/>
      <c r="G41" s="1183"/>
      <c r="H41" s="1184"/>
      <c r="I41" s="330">
        <v>2889</v>
      </c>
      <c r="J41" s="331">
        <v>3071</v>
      </c>
      <c r="K41" s="331">
        <v>2799</v>
      </c>
      <c r="L41" s="331">
        <v>2718</v>
      </c>
      <c r="M41" s="332">
        <v>2974</v>
      </c>
    </row>
    <row r="42" spans="2:13" ht="27.75" customHeight="1" x14ac:dyDescent="0.2">
      <c r="B42" s="1171"/>
      <c r="C42" s="1172"/>
      <c r="D42" s="104"/>
      <c r="E42" s="1175" t="s">
        <v>32</v>
      </c>
      <c r="F42" s="1175"/>
      <c r="G42" s="1175"/>
      <c r="H42" s="1176"/>
      <c r="I42" s="333" t="s">
        <v>486</v>
      </c>
      <c r="J42" s="334" t="s">
        <v>486</v>
      </c>
      <c r="K42" s="334" t="s">
        <v>486</v>
      </c>
      <c r="L42" s="334" t="s">
        <v>486</v>
      </c>
      <c r="M42" s="335" t="s">
        <v>486</v>
      </c>
    </row>
    <row r="43" spans="2:13" ht="27.75" customHeight="1" x14ac:dyDescent="0.2">
      <c r="B43" s="1171"/>
      <c r="C43" s="1172"/>
      <c r="D43" s="104"/>
      <c r="E43" s="1175" t="s">
        <v>33</v>
      </c>
      <c r="F43" s="1175"/>
      <c r="G43" s="1175"/>
      <c r="H43" s="1176"/>
      <c r="I43" s="333">
        <v>32</v>
      </c>
      <c r="J43" s="334">
        <v>76</v>
      </c>
      <c r="K43" s="334">
        <v>97</v>
      </c>
      <c r="L43" s="334">
        <v>86</v>
      </c>
      <c r="M43" s="335">
        <v>112</v>
      </c>
    </row>
    <row r="44" spans="2:13" ht="27.75" customHeight="1" x14ac:dyDescent="0.2">
      <c r="B44" s="1171"/>
      <c r="C44" s="1172"/>
      <c r="D44" s="104"/>
      <c r="E44" s="1175" t="s">
        <v>34</v>
      </c>
      <c r="F44" s="1175"/>
      <c r="G44" s="1175"/>
      <c r="H44" s="1176"/>
      <c r="I44" s="333" t="s">
        <v>486</v>
      </c>
      <c r="J44" s="334" t="s">
        <v>486</v>
      </c>
      <c r="K44" s="334" t="s">
        <v>486</v>
      </c>
      <c r="L44" s="334" t="s">
        <v>486</v>
      </c>
      <c r="M44" s="335" t="s">
        <v>486</v>
      </c>
    </row>
    <row r="45" spans="2:13" ht="27.75" customHeight="1" x14ac:dyDescent="0.2">
      <c r="B45" s="1171"/>
      <c r="C45" s="1172"/>
      <c r="D45" s="104"/>
      <c r="E45" s="1175" t="s">
        <v>35</v>
      </c>
      <c r="F45" s="1175"/>
      <c r="G45" s="1175"/>
      <c r="H45" s="1176"/>
      <c r="I45" s="333">
        <v>147</v>
      </c>
      <c r="J45" s="334">
        <v>164</v>
      </c>
      <c r="K45" s="334" t="s">
        <v>486</v>
      </c>
      <c r="L45" s="334" t="s">
        <v>486</v>
      </c>
      <c r="M45" s="335" t="s">
        <v>486</v>
      </c>
    </row>
    <row r="46" spans="2:13" ht="27.75" customHeight="1" x14ac:dyDescent="0.2">
      <c r="B46" s="1171"/>
      <c r="C46" s="1172"/>
      <c r="D46" s="105"/>
      <c r="E46" s="1175" t="s">
        <v>36</v>
      </c>
      <c r="F46" s="1175"/>
      <c r="G46" s="1175"/>
      <c r="H46" s="1176"/>
      <c r="I46" s="333" t="s">
        <v>486</v>
      </c>
      <c r="J46" s="334" t="s">
        <v>486</v>
      </c>
      <c r="K46" s="334" t="s">
        <v>486</v>
      </c>
      <c r="L46" s="334" t="s">
        <v>486</v>
      </c>
      <c r="M46" s="335" t="s">
        <v>486</v>
      </c>
    </row>
    <row r="47" spans="2:13" ht="27.75" customHeight="1" x14ac:dyDescent="0.2">
      <c r="B47" s="1171"/>
      <c r="C47" s="1172"/>
      <c r="D47" s="106"/>
      <c r="E47" s="1185" t="s">
        <v>37</v>
      </c>
      <c r="F47" s="1186"/>
      <c r="G47" s="1186"/>
      <c r="H47" s="1187"/>
      <c r="I47" s="333" t="s">
        <v>486</v>
      </c>
      <c r="J47" s="334" t="s">
        <v>486</v>
      </c>
      <c r="K47" s="334" t="s">
        <v>486</v>
      </c>
      <c r="L47" s="334" t="s">
        <v>486</v>
      </c>
      <c r="M47" s="335" t="s">
        <v>486</v>
      </c>
    </row>
    <row r="48" spans="2:13" ht="27.75" customHeight="1" x14ac:dyDescent="0.2">
      <c r="B48" s="1171"/>
      <c r="C48" s="1172"/>
      <c r="D48" s="104"/>
      <c r="E48" s="1175" t="s">
        <v>38</v>
      </c>
      <c r="F48" s="1175"/>
      <c r="G48" s="1175"/>
      <c r="H48" s="1176"/>
      <c r="I48" s="333" t="s">
        <v>486</v>
      </c>
      <c r="J48" s="334" t="s">
        <v>486</v>
      </c>
      <c r="K48" s="334" t="s">
        <v>486</v>
      </c>
      <c r="L48" s="334" t="s">
        <v>486</v>
      </c>
      <c r="M48" s="335" t="s">
        <v>486</v>
      </c>
    </row>
    <row r="49" spans="2:13" ht="27.75" customHeight="1" x14ac:dyDescent="0.2">
      <c r="B49" s="1173"/>
      <c r="C49" s="1174"/>
      <c r="D49" s="104"/>
      <c r="E49" s="1175" t="s">
        <v>39</v>
      </c>
      <c r="F49" s="1175"/>
      <c r="G49" s="1175"/>
      <c r="H49" s="1176"/>
      <c r="I49" s="333" t="s">
        <v>486</v>
      </c>
      <c r="J49" s="334" t="s">
        <v>486</v>
      </c>
      <c r="K49" s="334" t="s">
        <v>486</v>
      </c>
      <c r="L49" s="334" t="s">
        <v>486</v>
      </c>
      <c r="M49" s="335" t="s">
        <v>486</v>
      </c>
    </row>
    <row r="50" spans="2:13" ht="27.75" customHeight="1" x14ac:dyDescent="0.2">
      <c r="B50" s="1169" t="s">
        <v>40</v>
      </c>
      <c r="C50" s="1170"/>
      <c r="D50" s="107"/>
      <c r="E50" s="1175" t="s">
        <v>41</v>
      </c>
      <c r="F50" s="1175"/>
      <c r="G50" s="1175"/>
      <c r="H50" s="1176"/>
      <c r="I50" s="333">
        <v>634</v>
      </c>
      <c r="J50" s="334">
        <v>845</v>
      </c>
      <c r="K50" s="334">
        <v>893</v>
      </c>
      <c r="L50" s="334">
        <v>996</v>
      </c>
      <c r="M50" s="335">
        <v>1086</v>
      </c>
    </row>
    <row r="51" spans="2:13" ht="27.75" customHeight="1" x14ac:dyDescent="0.2">
      <c r="B51" s="1171"/>
      <c r="C51" s="1172"/>
      <c r="D51" s="104"/>
      <c r="E51" s="1175" t="s">
        <v>42</v>
      </c>
      <c r="F51" s="1175"/>
      <c r="G51" s="1175"/>
      <c r="H51" s="1176"/>
      <c r="I51" s="333">
        <v>224</v>
      </c>
      <c r="J51" s="334">
        <v>419</v>
      </c>
      <c r="K51" s="334">
        <v>28</v>
      </c>
      <c r="L51" s="334">
        <v>452</v>
      </c>
      <c r="M51" s="335">
        <v>457</v>
      </c>
    </row>
    <row r="52" spans="2:13" ht="27.75" customHeight="1" x14ac:dyDescent="0.2">
      <c r="B52" s="1173"/>
      <c r="C52" s="1174"/>
      <c r="D52" s="104"/>
      <c r="E52" s="1175" t="s">
        <v>43</v>
      </c>
      <c r="F52" s="1175"/>
      <c r="G52" s="1175"/>
      <c r="H52" s="1176"/>
      <c r="I52" s="333">
        <v>2122</v>
      </c>
      <c r="J52" s="334">
        <v>2277</v>
      </c>
      <c r="K52" s="334">
        <v>2073</v>
      </c>
      <c r="L52" s="334">
        <v>2027</v>
      </c>
      <c r="M52" s="335">
        <v>2244</v>
      </c>
    </row>
    <row r="53" spans="2:13" ht="27.75" customHeight="1" thickBot="1" x14ac:dyDescent="0.25">
      <c r="B53" s="1177" t="s">
        <v>19</v>
      </c>
      <c r="C53" s="1178"/>
      <c r="D53" s="108"/>
      <c r="E53" s="1179" t="s">
        <v>44</v>
      </c>
      <c r="F53" s="1179"/>
      <c r="G53" s="1179"/>
      <c r="H53" s="1180"/>
      <c r="I53" s="336">
        <v>89</v>
      </c>
      <c r="J53" s="337">
        <v>-230</v>
      </c>
      <c r="K53" s="337">
        <v>-98</v>
      </c>
      <c r="L53" s="337">
        <v>-671</v>
      </c>
      <c r="M53" s="338">
        <v>-701</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B1Vt2BdnZdctfgrrnughq3YvpOh26S13FkhiwfcdEdPw35bsS+lRYLxw86V9h6ZVFYgNh6JiQIcXcC2ZZpe3ug==" saltValue="KrYCQZOeYQ7io8o0Pykyf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196" t="s">
        <v>46</v>
      </c>
      <c r="D55" s="1196"/>
      <c r="E55" s="1197"/>
      <c r="F55" s="339">
        <v>466</v>
      </c>
      <c r="G55" s="339">
        <v>557</v>
      </c>
      <c r="H55" s="340">
        <v>633</v>
      </c>
    </row>
    <row r="56" spans="2:8" ht="52.5" customHeight="1" x14ac:dyDescent="0.2">
      <c r="B56" s="120"/>
      <c r="C56" s="1198" t="s">
        <v>47</v>
      </c>
      <c r="D56" s="1198"/>
      <c r="E56" s="1199"/>
      <c r="F56" s="341">
        <v>3</v>
      </c>
      <c r="G56" s="341">
        <v>3</v>
      </c>
      <c r="H56" s="342">
        <v>3</v>
      </c>
    </row>
    <row r="57" spans="2:8" ht="53.25" customHeight="1" x14ac:dyDescent="0.2">
      <c r="B57" s="120"/>
      <c r="C57" s="1200" t="s">
        <v>48</v>
      </c>
      <c r="D57" s="1200"/>
      <c r="E57" s="1201"/>
      <c r="F57" s="343">
        <v>424</v>
      </c>
      <c r="G57" s="343">
        <v>437</v>
      </c>
      <c r="H57" s="344">
        <v>450</v>
      </c>
    </row>
    <row r="58" spans="2:8" ht="45.75" customHeight="1" x14ac:dyDescent="0.2">
      <c r="B58" s="121"/>
      <c r="C58" s="1188" t="s">
        <v>556</v>
      </c>
      <c r="D58" s="1189"/>
      <c r="E58" s="1190"/>
      <c r="F58" s="345">
        <v>188</v>
      </c>
      <c r="G58" s="345">
        <v>180</v>
      </c>
      <c r="H58" s="346">
        <v>189</v>
      </c>
    </row>
    <row r="59" spans="2:8" ht="45.75" customHeight="1" x14ac:dyDescent="0.2">
      <c r="B59" s="121"/>
      <c r="C59" s="1188" t="s">
        <v>557</v>
      </c>
      <c r="D59" s="1189"/>
      <c r="E59" s="1190"/>
      <c r="F59" s="345">
        <v>158</v>
      </c>
      <c r="G59" s="345">
        <v>176</v>
      </c>
      <c r="H59" s="346">
        <v>180</v>
      </c>
    </row>
    <row r="60" spans="2:8" ht="45.75" customHeight="1" x14ac:dyDescent="0.2">
      <c r="B60" s="121"/>
      <c r="C60" s="1188" t="s">
        <v>558</v>
      </c>
      <c r="D60" s="1189"/>
      <c r="E60" s="1190"/>
      <c r="F60" s="345">
        <v>28</v>
      </c>
      <c r="G60" s="345">
        <v>31</v>
      </c>
      <c r="H60" s="346">
        <v>31</v>
      </c>
    </row>
    <row r="61" spans="2:8" ht="45.75" customHeight="1" x14ac:dyDescent="0.2">
      <c r="B61" s="121"/>
      <c r="C61" s="1188" t="s">
        <v>559</v>
      </c>
      <c r="D61" s="1189"/>
      <c r="E61" s="1190"/>
      <c r="F61" s="345">
        <v>21</v>
      </c>
      <c r="G61" s="345">
        <v>21</v>
      </c>
      <c r="H61" s="346">
        <v>21</v>
      </c>
    </row>
    <row r="62" spans="2:8" ht="45.75" customHeight="1" thickBot="1" x14ac:dyDescent="0.25">
      <c r="B62" s="122"/>
      <c r="C62" s="1191" t="s">
        <v>560</v>
      </c>
      <c r="D62" s="1192"/>
      <c r="E62" s="1193"/>
      <c r="F62" s="347">
        <v>42</v>
      </c>
      <c r="G62" s="347">
        <v>30</v>
      </c>
      <c r="H62" s="348">
        <v>17</v>
      </c>
    </row>
    <row r="63" spans="2:8" ht="52.5" customHeight="1" thickBot="1" x14ac:dyDescent="0.25">
      <c r="B63" s="123"/>
      <c r="C63" s="1194" t="s">
        <v>49</v>
      </c>
      <c r="D63" s="1194"/>
      <c r="E63" s="1195"/>
      <c r="F63" s="349">
        <v>893</v>
      </c>
      <c r="G63" s="349">
        <v>996</v>
      </c>
      <c r="H63" s="350">
        <v>1086</v>
      </c>
    </row>
    <row r="64" spans="2:8" ht="13.2" x14ac:dyDescent="0.2"/>
  </sheetData>
  <sheetProtection algorithmName="SHA-512" hashValue="FQGEPoqrcpr+6LhH2LM4wi1OG8ecwM8a4Bay905pXAwBRnYyslAmMfaM+a5kyUPYQZz4DFCN0C8zqr0kh0uFgw==" saltValue="kTK+wDS2v2MC7p/C3aEkB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3533949</v>
      </c>
      <c r="E3" s="142"/>
      <c r="F3" s="143">
        <v>263613</v>
      </c>
      <c r="G3" s="144"/>
      <c r="H3" s="145"/>
    </row>
    <row r="4" spans="1:8" x14ac:dyDescent="0.2">
      <c r="A4" s="146"/>
      <c r="B4" s="147"/>
      <c r="C4" s="148"/>
      <c r="D4" s="149">
        <v>473944</v>
      </c>
      <c r="E4" s="150"/>
      <c r="F4" s="151">
        <v>128823</v>
      </c>
      <c r="G4" s="152"/>
      <c r="H4" s="153"/>
    </row>
    <row r="5" spans="1:8" x14ac:dyDescent="0.2">
      <c r="A5" s="134" t="s">
        <v>519</v>
      </c>
      <c r="B5" s="139"/>
      <c r="C5" s="140"/>
      <c r="D5" s="141">
        <v>1984121</v>
      </c>
      <c r="E5" s="142"/>
      <c r="F5" s="143">
        <v>330026</v>
      </c>
      <c r="G5" s="144"/>
      <c r="H5" s="145"/>
    </row>
    <row r="6" spans="1:8" x14ac:dyDescent="0.2">
      <c r="A6" s="146"/>
      <c r="B6" s="147"/>
      <c r="C6" s="148"/>
      <c r="D6" s="149">
        <v>7323</v>
      </c>
      <c r="E6" s="150"/>
      <c r="F6" s="151">
        <v>141075</v>
      </c>
      <c r="G6" s="152"/>
      <c r="H6" s="153"/>
    </row>
    <row r="7" spans="1:8" x14ac:dyDescent="0.2">
      <c r="A7" s="134" t="s">
        <v>520</v>
      </c>
      <c r="B7" s="139"/>
      <c r="C7" s="140"/>
      <c r="D7" s="141">
        <v>1322081</v>
      </c>
      <c r="E7" s="142"/>
      <c r="F7" s="143">
        <v>278179</v>
      </c>
      <c r="G7" s="144"/>
      <c r="H7" s="145"/>
    </row>
    <row r="8" spans="1:8" x14ac:dyDescent="0.2">
      <c r="A8" s="146"/>
      <c r="B8" s="147"/>
      <c r="C8" s="148"/>
      <c r="D8" s="149">
        <v>21753</v>
      </c>
      <c r="E8" s="150"/>
      <c r="F8" s="151">
        <v>122182</v>
      </c>
      <c r="G8" s="152"/>
      <c r="H8" s="153"/>
    </row>
    <row r="9" spans="1:8" x14ac:dyDescent="0.2">
      <c r="A9" s="134" t="s">
        <v>521</v>
      </c>
      <c r="B9" s="139"/>
      <c r="C9" s="140"/>
      <c r="D9" s="141">
        <v>1331627</v>
      </c>
      <c r="E9" s="142"/>
      <c r="F9" s="143">
        <v>283153</v>
      </c>
      <c r="G9" s="144"/>
      <c r="H9" s="145"/>
    </row>
    <row r="10" spans="1:8" x14ac:dyDescent="0.2">
      <c r="A10" s="146"/>
      <c r="B10" s="147"/>
      <c r="C10" s="148"/>
      <c r="D10" s="149">
        <v>24558</v>
      </c>
      <c r="E10" s="150"/>
      <c r="F10" s="151">
        <v>127593</v>
      </c>
      <c r="G10" s="152"/>
      <c r="H10" s="153"/>
    </row>
    <row r="11" spans="1:8" x14ac:dyDescent="0.2">
      <c r="A11" s="134" t="s">
        <v>522</v>
      </c>
      <c r="B11" s="139"/>
      <c r="C11" s="140"/>
      <c r="D11" s="141">
        <v>3440965</v>
      </c>
      <c r="E11" s="142"/>
      <c r="F11" s="143">
        <v>262169</v>
      </c>
      <c r="G11" s="144"/>
      <c r="H11" s="145"/>
    </row>
    <row r="12" spans="1:8" x14ac:dyDescent="0.2">
      <c r="A12" s="146"/>
      <c r="B12" s="147"/>
      <c r="C12" s="154"/>
      <c r="D12" s="149">
        <v>36660</v>
      </c>
      <c r="E12" s="150"/>
      <c r="F12" s="151">
        <v>152658</v>
      </c>
      <c r="G12" s="152"/>
      <c r="H12" s="153"/>
    </row>
    <row r="13" spans="1:8" x14ac:dyDescent="0.2">
      <c r="A13" s="134"/>
      <c r="B13" s="139"/>
      <c r="C13" s="140"/>
      <c r="D13" s="141">
        <v>2322549</v>
      </c>
      <c r="E13" s="142"/>
      <c r="F13" s="143">
        <v>283428</v>
      </c>
      <c r="G13" s="155"/>
      <c r="H13" s="145"/>
    </row>
    <row r="14" spans="1:8" x14ac:dyDescent="0.2">
      <c r="A14" s="146"/>
      <c r="B14" s="147"/>
      <c r="C14" s="148"/>
      <c r="D14" s="149">
        <v>112848</v>
      </c>
      <c r="E14" s="150"/>
      <c r="F14" s="151">
        <v>134466</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3.67</v>
      </c>
      <c r="C19" s="156">
        <f>ROUND(VALUE(SUBSTITUTE(実質収支比率等に係る経年分析!G$48,"▲","-")),2)</f>
        <v>9.27</v>
      </c>
      <c r="D19" s="156">
        <f>ROUND(VALUE(SUBSTITUTE(実質収支比率等に係る経年分析!H$48,"▲","-")),2)</f>
        <v>11.48</v>
      </c>
      <c r="E19" s="156">
        <f>ROUND(VALUE(SUBSTITUTE(実質収支比率等に係る経年分析!I$48,"▲","-")),2)</f>
        <v>14.28</v>
      </c>
      <c r="F19" s="156">
        <f>ROUND(VALUE(SUBSTITUTE(実質収支比率等に係る経年分析!J$48,"▲","-")),2)</f>
        <v>8.3000000000000007</v>
      </c>
    </row>
    <row r="20" spans="1:11" x14ac:dyDescent="0.2">
      <c r="A20" s="156" t="s">
        <v>53</v>
      </c>
      <c r="B20" s="156">
        <f>ROUND(VALUE(SUBSTITUTE(実質収支比率等に係る経年分析!F$47,"▲","-")),2)</f>
        <v>26.99</v>
      </c>
      <c r="C20" s="156">
        <f>ROUND(VALUE(SUBSTITUTE(実質収支比率等に係る経年分析!G$47,"▲","-")),2)</f>
        <v>45.6</v>
      </c>
      <c r="D20" s="156">
        <f>ROUND(VALUE(SUBSTITUTE(実質収支比率等に係る経年分析!H$47,"▲","-")),2)</f>
        <v>49.34</v>
      </c>
      <c r="E20" s="156">
        <f>ROUND(VALUE(SUBSTITUTE(実質収支比率等に係る経年分析!I$47,"▲","-")),2)</f>
        <v>60.88</v>
      </c>
      <c r="F20" s="156">
        <f>ROUND(VALUE(SUBSTITUTE(実質収支比率等に係る経年分析!J$47,"▲","-")),2)</f>
        <v>63.72</v>
      </c>
    </row>
    <row r="21" spans="1:11" x14ac:dyDescent="0.2">
      <c r="A21" s="156" t="s">
        <v>54</v>
      </c>
      <c r="B21" s="156">
        <f>IF(ISNUMBER(VALUE(SUBSTITUTE(実質収支比率等に係る経年分析!F$49,"▲","-"))),ROUND(VALUE(SUBSTITUTE(実質収支比率等に係る経年分析!F$49,"▲","-")),2),NA())</f>
        <v>-13.99</v>
      </c>
      <c r="C21" s="156">
        <f>IF(ISNUMBER(VALUE(SUBSTITUTE(実質収支比率等に係る経年分析!G$49,"▲","-"))),ROUND(VALUE(SUBSTITUTE(実質収支比率等に係る経年分析!G$49,"▲","-")),2),NA())</f>
        <v>27.33</v>
      </c>
      <c r="D21" s="156">
        <f>IF(ISNUMBER(VALUE(SUBSTITUTE(実質収支比率等に係る経年分析!H$49,"▲","-"))),ROUND(VALUE(SUBSTITUTE(実質収支比率等に係る経年分析!H$49,"▲","-")),2),NA())</f>
        <v>10.34</v>
      </c>
      <c r="E21" s="156">
        <f>IF(ISNUMBER(VALUE(SUBSTITUTE(実質収支比率等に係る経年分析!I$49,"▲","-"))),ROUND(VALUE(SUBSTITUTE(実質収支比率等に係る経年分析!I$49,"▲","-")),2),NA())</f>
        <v>12.3</v>
      </c>
      <c r="F21" s="156">
        <f>IF(ISNUMBER(VALUE(SUBSTITUTE(実質収支比率等に係る経年分析!J$49,"▲","-"))),ROUND(VALUE(SUBSTITUTE(実質収支比率等に係る経年分析!J$49,"▲","-")),2),NA())</f>
        <v>2.82</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0.98</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1.06</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3.4</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3.64</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後期高齢者医療事業特別会計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歯科特別会計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0.35</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0.06</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0.25</v>
      </c>
    </row>
    <row r="32" spans="1:11" x14ac:dyDescent="0.2">
      <c r="A32" s="157" t="str">
        <f>IF(連結実質赤字比率に係る赤字・黒字の構成分析!C$38="",NA(),連結実質赤字比率に係る赤字・黒字の構成分析!C$38)</f>
        <v>月桃特別会計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0.28000000000000003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0.44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0.65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0.56999999999999995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0.45</v>
      </c>
    </row>
    <row r="33" spans="1:16" x14ac:dyDescent="0.2">
      <c r="A33" s="157" t="str">
        <f>IF(連結実質赤字比率に係る赤字・黒字の構成分析!C$37="",NA(),連結実質赤字比率に係る赤字・黒字の構成分析!C$37)</f>
        <v>港湾特別会計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1.1000000000000001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3.3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0.51</v>
      </c>
    </row>
    <row r="34" spans="1:16" x14ac:dyDescent="0.2">
      <c r="A34" s="157" t="str">
        <f>IF(連結実質赤字比率に係る赤字・黒字の構成分析!C$36="",NA(),連結実質赤字比率に係る赤字・黒字の構成分析!C$36)</f>
        <v>簡易水道事業会計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1.17</v>
      </c>
    </row>
    <row r="35" spans="1:16" x14ac:dyDescent="0.2">
      <c r="A35" s="157" t="str">
        <f>IF(連結実質赤字比率に係る赤字・黒字の構成分析!C$35="",NA(),連結実質赤字比率に係る赤字・黒字の構成分析!C$35)</f>
        <v>国民健康保険事業特別会計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1.33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1.95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0.94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1.58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1.89</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1.91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5.44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12.96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7.06</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262</v>
      </c>
      <c r="E42" s="158"/>
      <c r="F42" s="158"/>
      <c r="G42" s="158">
        <f>'実質公債費比率（分子）の構造'!L$52</f>
        <v>267</v>
      </c>
      <c r="H42" s="158"/>
      <c r="I42" s="158"/>
      <c r="J42" s="158">
        <f>'実質公債費比率（分子）の構造'!M$52</f>
        <v>286</v>
      </c>
      <c r="K42" s="158"/>
      <c r="L42" s="158"/>
      <c r="M42" s="158">
        <f>'実質公債費比率（分子）の構造'!N$52</f>
        <v>267</v>
      </c>
      <c r="N42" s="158"/>
      <c r="O42" s="158"/>
      <c r="P42" s="158">
        <f>'実質公債費比率（分子）の構造'!O$52</f>
        <v>296</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f>'実質公債費比率（分子）の構造'!O$51</f>
        <v>1</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0</v>
      </c>
      <c r="C45" s="158"/>
      <c r="D45" s="158"/>
      <c r="E45" s="158">
        <f>'実質公債費比率（分子）の構造'!L$49</f>
        <v>0</v>
      </c>
      <c r="F45" s="158"/>
      <c r="G45" s="158"/>
      <c r="H45" s="158">
        <f>'実質公債費比率（分子）の構造'!M$49</f>
        <v>0</v>
      </c>
      <c r="I45" s="158"/>
      <c r="J45" s="158"/>
      <c r="K45" s="158">
        <f>'実質公債費比率（分子）の構造'!N$49</f>
        <v>0</v>
      </c>
      <c r="L45" s="158"/>
      <c r="M45" s="158"/>
      <c r="N45" s="158">
        <f>'実質公債費比率（分子）の構造'!O$49</f>
        <v>0</v>
      </c>
      <c r="O45" s="158"/>
      <c r="P45" s="158"/>
    </row>
    <row r="46" spans="1:16" x14ac:dyDescent="0.2">
      <c r="A46" s="158" t="s">
        <v>64</v>
      </c>
      <c r="B46" s="158">
        <f>'実質公債費比率（分子）の構造'!K$48</f>
        <v>4</v>
      </c>
      <c r="C46" s="158"/>
      <c r="D46" s="158"/>
      <c r="E46" s="158">
        <f>'実質公債費比率（分子）の構造'!L$48</f>
        <v>4</v>
      </c>
      <c r="F46" s="158"/>
      <c r="G46" s="158"/>
      <c r="H46" s="158">
        <f>'実質公債費比率（分子）の構造'!M$48</f>
        <v>4</v>
      </c>
      <c r="I46" s="158"/>
      <c r="J46" s="158"/>
      <c r="K46" s="158">
        <f>'実質公債費比率（分子）の構造'!N$48</f>
        <v>5</v>
      </c>
      <c r="L46" s="158"/>
      <c r="M46" s="158"/>
      <c r="N46" s="158">
        <f>'実質公債費比率（分子）の構造'!O$48</f>
        <v>7</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307</v>
      </c>
      <c r="C49" s="158"/>
      <c r="D49" s="158"/>
      <c r="E49" s="158">
        <f>'実質公債費比率（分子）の構造'!L$45</f>
        <v>320</v>
      </c>
      <c r="F49" s="158"/>
      <c r="G49" s="158"/>
      <c r="H49" s="158">
        <f>'実質公債費比率（分子）の構造'!M$45</f>
        <v>334</v>
      </c>
      <c r="I49" s="158"/>
      <c r="J49" s="158"/>
      <c r="K49" s="158">
        <f>'実質公債費比率（分子）の構造'!N$45</f>
        <v>320</v>
      </c>
      <c r="L49" s="158"/>
      <c r="M49" s="158"/>
      <c r="N49" s="158">
        <f>'実質公債費比率（分子）の構造'!O$45</f>
        <v>350</v>
      </c>
      <c r="O49" s="158"/>
      <c r="P49" s="158"/>
    </row>
    <row r="50" spans="1:16" x14ac:dyDescent="0.2">
      <c r="A50" s="158" t="s">
        <v>67</v>
      </c>
      <c r="B50" s="158" t="e">
        <f>NA()</f>
        <v>#N/A</v>
      </c>
      <c r="C50" s="158">
        <f>IF(ISNUMBER('実質公債費比率（分子）の構造'!K$53),'実質公債費比率（分子）の構造'!K$53,NA())</f>
        <v>49</v>
      </c>
      <c r="D50" s="158" t="e">
        <f>NA()</f>
        <v>#N/A</v>
      </c>
      <c r="E50" s="158" t="e">
        <f>NA()</f>
        <v>#N/A</v>
      </c>
      <c r="F50" s="158">
        <f>IF(ISNUMBER('実質公債費比率（分子）の構造'!L$53),'実質公債費比率（分子）の構造'!L$53,NA())</f>
        <v>57</v>
      </c>
      <c r="G50" s="158" t="e">
        <f>NA()</f>
        <v>#N/A</v>
      </c>
      <c r="H50" s="158" t="e">
        <f>NA()</f>
        <v>#N/A</v>
      </c>
      <c r="I50" s="158">
        <f>IF(ISNUMBER('実質公債費比率（分子）の構造'!M$53),'実質公債費比率（分子）の構造'!M$53,NA())</f>
        <v>52</v>
      </c>
      <c r="J50" s="158" t="e">
        <f>NA()</f>
        <v>#N/A</v>
      </c>
      <c r="K50" s="158" t="e">
        <f>NA()</f>
        <v>#N/A</v>
      </c>
      <c r="L50" s="158">
        <f>IF(ISNUMBER('実質公債費比率（分子）の構造'!N$53),'実質公債費比率（分子）の構造'!N$53,NA())</f>
        <v>58</v>
      </c>
      <c r="M50" s="158" t="e">
        <f>NA()</f>
        <v>#N/A</v>
      </c>
      <c r="N50" s="158" t="e">
        <f>NA()</f>
        <v>#N/A</v>
      </c>
      <c r="O50" s="158">
        <f>IF(ISNUMBER('実質公債費比率（分子）の構造'!O$53),'実質公債費比率（分子）の構造'!O$53,NA())</f>
        <v>62</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2122</v>
      </c>
      <c r="E56" s="157"/>
      <c r="F56" s="157"/>
      <c r="G56" s="157">
        <f>'将来負担比率（分子）の構造'!J$52</f>
        <v>2277</v>
      </c>
      <c r="H56" s="157"/>
      <c r="I56" s="157"/>
      <c r="J56" s="157">
        <f>'将来負担比率（分子）の構造'!K$52</f>
        <v>2073</v>
      </c>
      <c r="K56" s="157"/>
      <c r="L56" s="157"/>
      <c r="M56" s="157">
        <f>'将来負担比率（分子）の構造'!L$52</f>
        <v>2027</v>
      </c>
      <c r="N56" s="157"/>
      <c r="O56" s="157"/>
      <c r="P56" s="157">
        <f>'将来負担比率（分子）の構造'!M$52</f>
        <v>2244</v>
      </c>
    </row>
    <row r="57" spans="1:16" x14ac:dyDescent="0.2">
      <c r="A57" s="157" t="s">
        <v>42</v>
      </c>
      <c r="B57" s="157"/>
      <c r="C57" s="157"/>
      <c r="D57" s="157">
        <f>'将来負担比率（分子）の構造'!I$51</f>
        <v>224</v>
      </c>
      <c r="E57" s="157"/>
      <c r="F57" s="157"/>
      <c r="G57" s="157">
        <f>'将来負担比率（分子）の構造'!J$51</f>
        <v>419</v>
      </c>
      <c r="H57" s="157"/>
      <c r="I57" s="157"/>
      <c r="J57" s="157">
        <f>'将来負担比率（分子）の構造'!K$51</f>
        <v>28</v>
      </c>
      <c r="K57" s="157"/>
      <c r="L57" s="157"/>
      <c r="M57" s="157">
        <f>'将来負担比率（分子）の構造'!L$51</f>
        <v>452</v>
      </c>
      <c r="N57" s="157"/>
      <c r="O57" s="157"/>
      <c r="P57" s="157">
        <f>'将来負担比率（分子）の構造'!M$51</f>
        <v>457</v>
      </c>
    </row>
    <row r="58" spans="1:16" x14ac:dyDescent="0.2">
      <c r="A58" s="157" t="s">
        <v>41</v>
      </c>
      <c r="B58" s="157"/>
      <c r="C58" s="157"/>
      <c r="D58" s="157">
        <f>'将来負担比率（分子）の構造'!I$50</f>
        <v>634</v>
      </c>
      <c r="E58" s="157"/>
      <c r="F58" s="157"/>
      <c r="G58" s="157">
        <f>'将来負担比率（分子）の構造'!J$50</f>
        <v>845</v>
      </c>
      <c r="H58" s="157"/>
      <c r="I58" s="157"/>
      <c r="J58" s="157">
        <f>'将来負担比率（分子）の構造'!K$50</f>
        <v>893</v>
      </c>
      <c r="K58" s="157"/>
      <c r="L58" s="157"/>
      <c r="M58" s="157">
        <f>'将来負担比率（分子）の構造'!L$50</f>
        <v>996</v>
      </c>
      <c r="N58" s="157"/>
      <c r="O58" s="157"/>
      <c r="P58" s="157">
        <f>'将来負担比率（分子）の構造'!M$50</f>
        <v>1086</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147</v>
      </c>
      <c r="C62" s="157"/>
      <c r="D62" s="157"/>
      <c r="E62" s="157">
        <f>'将来負担比率（分子）の構造'!J$45</f>
        <v>164</v>
      </c>
      <c r="F62" s="157"/>
      <c r="G62" s="157"/>
      <c r="H62" s="157" t="str">
        <f>'将来負担比率（分子）の構造'!K$45</f>
        <v>-</v>
      </c>
      <c r="I62" s="157"/>
      <c r="J62" s="157"/>
      <c r="K62" s="157" t="str">
        <f>'将来負担比率（分子）の構造'!L$45</f>
        <v>-</v>
      </c>
      <c r="L62" s="157"/>
      <c r="M62" s="157"/>
      <c r="N62" s="157" t="str">
        <f>'将来負担比率（分子）の構造'!M$45</f>
        <v>-</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32</v>
      </c>
      <c r="C64" s="157"/>
      <c r="D64" s="157"/>
      <c r="E64" s="157">
        <f>'将来負担比率（分子）の構造'!J$43</f>
        <v>76</v>
      </c>
      <c r="F64" s="157"/>
      <c r="G64" s="157"/>
      <c r="H64" s="157">
        <f>'将来負担比率（分子）の構造'!K$43</f>
        <v>97</v>
      </c>
      <c r="I64" s="157"/>
      <c r="J64" s="157"/>
      <c r="K64" s="157">
        <f>'将来負担比率（分子）の構造'!L$43</f>
        <v>86</v>
      </c>
      <c r="L64" s="157"/>
      <c r="M64" s="157"/>
      <c r="N64" s="157">
        <f>'将来負担比率（分子）の構造'!M$43</f>
        <v>112</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2889</v>
      </c>
      <c r="C66" s="157"/>
      <c r="D66" s="157"/>
      <c r="E66" s="157">
        <f>'将来負担比率（分子）の構造'!J$41</f>
        <v>3071</v>
      </c>
      <c r="F66" s="157"/>
      <c r="G66" s="157"/>
      <c r="H66" s="157">
        <f>'将来負担比率（分子）の構造'!K$41</f>
        <v>2799</v>
      </c>
      <c r="I66" s="157"/>
      <c r="J66" s="157"/>
      <c r="K66" s="157">
        <f>'将来負担比率（分子）の構造'!L$41</f>
        <v>2718</v>
      </c>
      <c r="L66" s="157"/>
      <c r="M66" s="157"/>
      <c r="N66" s="157">
        <f>'将来負担比率（分子）の構造'!M$41</f>
        <v>2974</v>
      </c>
      <c r="O66" s="157"/>
      <c r="P66" s="157"/>
    </row>
    <row r="67" spans="1:16" x14ac:dyDescent="0.2">
      <c r="A67" s="157" t="s">
        <v>71</v>
      </c>
      <c r="B67" s="157" t="e">
        <f>NA()</f>
        <v>#N/A</v>
      </c>
      <c r="C67" s="157">
        <f>IF(ISNUMBER('将来負担比率（分子）の構造'!I$53), IF('将来負担比率（分子）の構造'!I$53 &lt; 0, 0, '将来負担比率（分子）の構造'!I$53), NA())</f>
        <v>89</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466</v>
      </c>
      <c r="C72" s="161">
        <f>基金残高に係る経年分析!G55</f>
        <v>557</v>
      </c>
      <c r="D72" s="161">
        <f>基金残高に係る経年分析!H55</f>
        <v>633</v>
      </c>
    </row>
    <row r="73" spans="1:16" x14ac:dyDescent="0.2">
      <c r="A73" s="160" t="s">
        <v>74</v>
      </c>
      <c r="B73" s="161">
        <f>基金残高に係る経年分析!F56</f>
        <v>3</v>
      </c>
      <c r="C73" s="161">
        <f>基金残高に係る経年分析!G56</f>
        <v>3</v>
      </c>
      <c r="D73" s="161">
        <f>基金残高に係る経年分析!H56</f>
        <v>3</v>
      </c>
    </row>
    <row r="74" spans="1:16" x14ac:dyDescent="0.2">
      <c r="A74" s="160" t="s">
        <v>75</v>
      </c>
      <c r="B74" s="161">
        <f>基金残高に係る経年分析!F57</f>
        <v>424</v>
      </c>
      <c r="C74" s="161">
        <f>基金残高に係る経年分析!G57</f>
        <v>437</v>
      </c>
      <c r="D74" s="161">
        <f>基金残高に係る経年分析!H57</f>
        <v>450</v>
      </c>
    </row>
  </sheetData>
  <sheetProtection algorithmName="SHA-512" hashValue="2xldAkK1bu8OU+ZjFGTrEIsb0b9pZS6ofipjUxvvJQXx8tg5uQxUKYS/DtJ054n5VyMdrpJFOJNIv8odZOUMvw==" saltValue="dVavnz+9EdXZiGiCG9oHe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6" t="s">
        <v>205</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206</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207</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2">
      <c r="B4" s="666" t="s">
        <v>1</v>
      </c>
      <c r="C4" s="667"/>
      <c r="D4" s="667"/>
      <c r="E4" s="667"/>
      <c r="F4" s="667"/>
      <c r="G4" s="667"/>
      <c r="H4" s="667"/>
      <c r="I4" s="667"/>
      <c r="J4" s="667"/>
      <c r="K4" s="667"/>
      <c r="L4" s="667"/>
      <c r="M4" s="667"/>
      <c r="N4" s="667"/>
      <c r="O4" s="667"/>
      <c r="P4" s="667"/>
      <c r="Q4" s="668"/>
      <c r="R4" s="666" t="s">
        <v>208</v>
      </c>
      <c r="S4" s="667"/>
      <c r="T4" s="667"/>
      <c r="U4" s="667"/>
      <c r="V4" s="667"/>
      <c r="W4" s="667"/>
      <c r="X4" s="667"/>
      <c r="Y4" s="668"/>
      <c r="Z4" s="666" t="s">
        <v>209</v>
      </c>
      <c r="AA4" s="667"/>
      <c r="AB4" s="667"/>
      <c r="AC4" s="668"/>
      <c r="AD4" s="666" t="s">
        <v>210</v>
      </c>
      <c r="AE4" s="667"/>
      <c r="AF4" s="667"/>
      <c r="AG4" s="667"/>
      <c r="AH4" s="667"/>
      <c r="AI4" s="667"/>
      <c r="AJ4" s="667"/>
      <c r="AK4" s="668"/>
      <c r="AL4" s="666" t="s">
        <v>209</v>
      </c>
      <c r="AM4" s="667"/>
      <c r="AN4" s="667"/>
      <c r="AO4" s="668"/>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6" t="s">
        <v>214</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2">
      <c r="B5" s="663" t="s">
        <v>215</v>
      </c>
      <c r="C5" s="664"/>
      <c r="D5" s="664"/>
      <c r="E5" s="664"/>
      <c r="F5" s="664"/>
      <c r="G5" s="664"/>
      <c r="H5" s="664"/>
      <c r="I5" s="664"/>
      <c r="J5" s="664"/>
      <c r="K5" s="664"/>
      <c r="L5" s="664"/>
      <c r="M5" s="664"/>
      <c r="N5" s="664"/>
      <c r="O5" s="664"/>
      <c r="P5" s="664"/>
      <c r="Q5" s="665"/>
      <c r="R5" s="660">
        <v>78949</v>
      </c>
      <c r="S5" s="661"/>
      <c r="T5" s="661"/>
      <c r="U5" s="661"/>
      <c r="V5" s="661"/>
      <c r="W5" s="661"/>
      <c r="X5" s="661"/>
      <c r="Y5" s="689"/>
      <c r="Z5" s="702">
        <v>2.1</v>
      </c>
      <c r="AA5" s="702"/>
      <c r="AB5" s="702"/>
      <c r="AC5" s="702"/>
      <c r="AD5" s="703">
        <v>78949</v>
      </c>
      <c r="AE5" s="703"/>
      <c r="AF5" s="703"/>
      <c r="AG5" s="703"/>
      <c r="AH5" s="703"/>
      <c r="AI5" s="703"/>
      <c r="AJ5" s="703"/>
      <c r="AK5" s="703"/>
      <c r="AL5" s="690">
        <v>7.8</v>
      </c>
      <c r="AM5" s="673"/>
      <c r="AN5" s="673"/>
      <c r="AO5" s="691"/>
      <c r="AP5" s="663" t="s">
        <v>216</v>
      </c>
      <c r="AQ5" s="664"/>
      <c r="AR5" s="664"/>
      <c r="AS5" s="664"/>
      <c r="AT5" s="664"/>
      <c r="AU5" s="664"/>
      <c r="AV5" s="664"/>
      <c r="AW5" s="664"/>
      <c r="AX5" s="664"/>
      <c r="AY5" s="664"/>
      <c r="AZ5" s="664"/>
      <c r="BA5" s="664"/>
      <c r="BB5" s="664"/>
      <c r="BC5" s="664"/>
      <c r="BD5" s="664"/>
      <c r="BE5" s="664"/>
      <c r="BF5" s="665"/>
      <c r="BG5" s="614">
        <v>78949</v>
      </c>
      <c r="BH5" s="615"/>
      <c r="BI5" s="615"/>
      <c r="BJ5" s="615"/>
      <c r="BK5" s="615"/>
      <c r="BL5" s="615"/>
      <c r="BM5" s="615"/>
      <c r="BN5" s="616"/>
      <c r="BO5" s="650">
        <v>100</v>
      </c>
      <c r="BP5" s="650"/>
      <c r="BQ5" s="650"/>
      <c r="BR5" s="650"/>
      <c r="BS5" s="651" t="s">
        <v>121</v>
      </c>
      <c r="BT5" s="651"/>
      <c r="BU5" s="651"/>
      <c r="BV5" s="651"/>
      <c r="BW5" s="651"/>
      <c r="BX5" s="651"/>
      <c r="BY5" s="651"/>
      <c r="BZ5" s="651"/>
      <c r="CA5" s="651"/>
      <c r="CB5" s="682"/>
      <c r="CD5" s="666" t="s">
        <v>211</v>
      </c>
      <c r="CE5" s="667"/>
      <c r="CF5" s="667"/>
      <c r="CG5" s="667"/>
      <c r="CH5" s="667"/>
      <c r="CI5" s="667"/>
      <c r="CJ5" s="667"/>
      <c r="CK5" s="667"/>
      <c r="CL5" s="667"/>
      <c r="CM5" s="667"/>
      <c r="CN5" s="667"/>
      <c r="CO5" s="667"/>
      <c r="CP5" s="667"/>
      <c r="CQ5" s="668"/>
      <c r="CR5" s="666" t="s">
        <v>217</v>
      </c>
      <c r="CS5" s="667"/>
      <c r="CT5" s="667"/>
      <c r="CU5" s="667"/>
      <c r="CV5" s="667"/>
      <c r="CW5" s="667"/>
      <c r="CX5" s="667"/>
      <c r="CY5" s="668"/>
      <c r="CZ5" s="666" t="s">
        <v>209</v>
      </c>
      <c r="DA5" s="667"/>
      <c r="DB5" s="667"/>
      <c r="DC5" s="668"/>
      <c r="DD5" s="666" t="s">
        <v>218</v>
      </c>
      <c r="DE5" s="667"/>
      <c r="DF5" s="667"/>
      <c r="DG5" s="667"/>
      <c r="DH5" s="667"/>
      <c r="DI5" s="667"/>
      <c r="DJ5" s="667"/>
      <c r="DK5" s="667"/>
      <c r="DL5" s="667"/>
      <c r="DM5" s="667"/>
      <c r="DN5" s="667"/>
      <c r="DO5" s="667"/>
      <c r="DP5" s="668"/>
      <c r="DQ5" s="666" t="s">
        <v>219</v>
      </c>
      <c r="DR5" s="667"/>
      <c r="DS5" s="667"/>
      <c r="DT5" s="667"/>
      <c r="DU5" s="667"/>
      <c r="DV5" s="667"/>
      <c r="DW5" s="667"/>
      <c r="DX5" s="667"/>
      <c r="DY5" s="667"/>
      <c r="DZ5" s="667"/>
      <c r="EA5" s="667"/>
      <c r="EB5" s="667"/>
      <c r="EC5" s="668"/>
    </row>
    <row r="6" spans="2:143" ht="11.25" customHeight="1" x14ac:dyDescent="0.2">
      <c r="B6" s="611" t="s">
        <v>220</v>
      </c>
      <c r="C6" s="612"/>
      <c r="D6" s="612"/>
      <c r="E6" s="612"/>
      <c r="F6" s="612"/>
      <c r="G6" s="612"/>
      <c r="H6" s="612"/>
      <c r="I6" s="612"/>
      <c r="J6" s="612"/>
      <c r="K6" s="612"/>
      <c r="L6" s="612"/>
      <c r="M6" s="612"/>
      <c r="N6" s="612"/>
      <c r="O6" s="612"/>
      <c r="P6" s="612"/>
      <c r="Q6" s="613"/>
      <c r="R6" s="614">
        <v>12010</v>
      </c>
      <c r="S6" s="615"/>
      <c r="T6" s="615"/>
      <c r="U6" s="615"/>
      <c r="V6" s="615"/>
      <c r="W6" s="615"/>
      <c r="X6" s="615"/>
      <c r="Y6" s="616"/>
      <c r="Z6" s="650">
        <v>0.3</v>
      </c>
      <c r="AA6" s="650"/>
      <c r="AB6" s="650"/>
      <c r="AC6" s="650"/>
      <c r="AD6" s="651">
        <v>12010</v>
      </c>
      <c r="AE6" s="651"/>
      <c r="AF6" s="651"/>
      <c r="AG6" s="651"/>
      <c r="AH6" s="651"/>
      <c r="AI6" s="651"/>
      <c r="AJ6" s="651"/>
      <c r="AK6" s="651"/>
      <c r="AL6" s="617">
        <v>1.2</v>
      </c>
      <c r="AM6" s="618"/>
      <c r="AN6" s="618"/>
      <c r="AO6" s="652"/>
      <c r="AP6" s="611" t="s">
        <v>221</v>
      </c>
      <c r="AQ6" s="612"/>
      <c r="AR6" s="612"/>
      <c r="AS6" s="612"/>
      <c r="AT6" s="612"/>
      <c r="AU6" s="612"/>
      <c r="AV6" s="612"/>
      <c r="AW6" s="612"/>
      <c r="AX6" s="612"/>
      <c r="AY6" s="612"/>
      <c r="AZ6" s="612"/>
      <c r="BA6" s="612"/>
      <c r="BB6" s="612"/>
      <c r="BC6" s="612"/>
      <c r="BD6" s="612"/>
      <c r="BE6" s="612"/>
      <c r="BF6" s="613"/>
      <c r="BG6" s="614">
        <v>78949</v>
      </c>
      <c r="BH6" s="615"/>
      <c r="BI6" s="615"/>
      <c r="BJ6" s="615"/>
      <c r="BK6" s="615"/>
      <c r="BL6" s="615"/>
      <c r="BM6" s="615"/>
      <c r="BN6" s="616"/>
      <c r="BO6" s="650">
        <v>100</v>
      </c>
      <c r="BP6" s="650"/>
      <c r="BQ6" s="650"/>
      <c r="BR6" s="650"/>
      <c r="BS6" s="651" t="s">
        <v>121</v>
      </c>
      <c r="BT6" s="651"/>
      <c r="BU6" s="651"/>
      <c r="BV6" s="651"/>
      <c r="BW6" s="651"/>
      <c r="BX6" s="651"/>
      <c r="BY6" s="651"/>
      <c r="BZ6" s="651"/>
      <c r="CA6" s="651"/>
      <c r="CB6" s="682"/>
      <c r="CD6" s="663" t="s">
        <v>222</v>
      </c>
      <c r="CE6" s="664"/>
      <c r="CF6" s="664"/>
      <c r="CG6" s="664"/>
      <c r="CH6" s="664"/>
      <c r="CI6" s="664"/>
      <c r="CJ6" s="664"/>
      <c r="CK6" s="664"/>
      <c r="CL6" s="664"/>
      <c r="CM6" s="664"/>
      <c r="CN6" s="664"/>
      <c r="CO6" s="664"/>
      <c r="CP6" s="664"/>
      <c r="CQ6" s="665"/>
      <c r="CR6" s="614">
        <v>30944</v>
      </c>
      <c r="CS6" s="615"/>
      <c r="CT6" s="615"/>
      <c r="CU6" s="615"/>
      <c r="CV6" s="615"/>
      <c r="CW6" s="615"/>
      <c r="CX6" s="615"/>
      <c r="CY6" s="616"/>
      <c r="CZ6" s="690">
        <v>0.8</v>
      </c>
      <c r="DA6" s="673"/>
      <c r="DB6" s="673"/>
      <c r="DC6" s="692"/>
      <c r="DD6" s="620" t="s">
        <v>121</v>
      </c>
      <c r="DE6" s="615"/>
      <c r="DF6" s="615"/>
      <c r="DG6" s="615"/>
      <c r="DH6" s="615"/>
      <c r="DI6" s="615"/>
      <c r="DJ6" s="615"/>
      <c r="DK6" s="615"/>
      <c r="DL6" s="615"/>
      <c r="DM6" s="615"/>
      <c r="DN6" s="615"/>
      <c r="DO6" s="615"/>
      <c r="DP6" s="616"/>
      <c r="DQ6" s="620">
        <v>30944</v>
      </c>
      <c r="DR6" s="615"/>
      <c r="DS6" s="615"/>
      <c r="DT6" s="615"/>
      <c r="DU6" s="615"/>
      <c r="DV6" s="615"/>
      <c r="DW6" s="615"/>
      <c r="DX6" s="615"/>
      <c r="DY6" s="615"/>
      <c r="DZ6" s="615"/>
      <c r="EA6" s="615"/>
      <c r="EB6" s="615"/>
      <c r="EC6" s="649"/>
    </row>
    <row r="7" spans="2:143" ht="11.25" customHeight="1" x14ac:dyDescent="0.2">
      <c r="B7" s="611" t="s">
        <v>223</v>
      </c>
      <c r="C7" s="612"/>
      <c r="D7" s="612"/>
      <c r="E7" s="612"/>
      <c r="F7" s="612"/>
      <c r="G7" s="612"/>
      <c r="H7" s="612"/>
      <c r="I7" s="612"/>
      <c r="J7" s="612"/>
      <c r="K7" s="612"/>
      <c r="L7" s="612"/>
      <c r="M7" s="612"/>
      <c r="N7" s="612"/>
      <c r="O7" s="612"/>
      <c r="P7" s="612"/>
      <c r="Q7" s="613"/>
      <c r="R7" s="614">
        <v>32</v>
      </c>
      <c r="S7" s="615"/>
      <c r="T7" s="615"/>
      <c r="U7" s="615"/>
      <c r="V7" s="615"/>
      <c r="W7" s="615"/>
      <c r="X7" s="615"/>
      <c r="Y7" s="616"/>
      <c r="Z7" s="650">
        <v>0</v>
      </c>
      <c r="AA7" s="650"/>
      <c r="AB7" s="650"/>
      <c r="AC7" s="650"/>
      <c r="AD7" s="651">
        <v>32</v>
      </c>
      <c r="AE7" s="651"/>
      <c r="AF7" s="651"/>
      <c r="AG7" s="651"/>
      <c r="AH7" s="651"/>
      <c r="AI7" s="651"/>
      <c r="AJ7" s="651"/>
      <c r="AK7" s="651"/>
      <c r="AL7" s="617">
        <v>0</v>
      </c>
      <c r="AM7" s="618"/>
      <c r="AN7" s="618"/>
      <c r="AO7" s="652"/>
      <c r="AP7" s="611" t="s">
        <v>224</v>
      </c>
      <c r="AQ7" s="612"/>
      <c r="AR7" s="612"/>
      <c r="AS7" s="612"/>
      <c r="AT7" s="612"/>
      <c r="AU7" s="612"/>
      <c r="AV7" s="612"/>
      <c r="AW7" s="612"/>
      <c r="AX7" s="612"/>
      <c r="AY7" s="612"/>
      <c r="AZ7" s="612"/>
      <c r="BA7" s="612"/>
      <c r="BB7" s="612"/>
      <c r="BC7" s="612"/>
      <c r="BD7" s="612"/>
      <c r="BE7" s="612"/>
      <c r="BF7" s="613"/>
      <c r="BG7" s="614">
        <v>40454</v>
      </c>
      <c r="BH7" s="615"/>
      <c r="BI7" s="615"/>
      <c r="BJ7" s="615"/>
      <c r="BK7" s="615"/>
      <c r="BL7" s="615"/>
      <c r="BM7" s="615"/>
      <c r="BN7" s="616"/>
      <c r="BO7" s="650">
        <v>51.2</v>
      </c>
      <c r="BP7" s="650"/>
      <c r="BQ7" s="650"/>
      <c r="BR7" s="650"/>
      <c r="BS7" s="651" t="s">
        <v>121</v>
      </c>
      <c r="BT7" s="651"/>
      <c r="BU7" s="651"/>
      <c r="BV7" s="651"/>
      <c r="BW7" s="651"/>
      <c r="BX7" s="651"/>
      <c r="BY7" s="651"/>
      <c r="BZ7" s="651"/>
      <c r="CA7" s="651"/>
      <c r="CB7" s="682"/>
      <c r="CD7" s="611" t="s">
        <v>225</v>
      </c>
      <c r="CE7" s="612"/>
      <c r="CF7" s="612"/>
      <c r="CG7" s="612"/>
      <c r="CH7" s="612"/>
      <c r="CI7" s="612"/>
      <c r="CJ7" s="612"/>
      <c r="CK7" s="612"/>
      <c r="CL7" s="612"/>
      <c r="CM7" s="612"/>
      <c r="CN7" s="612"/>
      <c r="CO7" s="612"/>
      <c r="CP7" s="612"/>
      <c r="CQ7" s="613"/>
      <c r="CR7" s="614">
        <v>720875</v>
      </c>
      <c r="CS7" s="615"/>
      <c r="CT7" s="615"/>
      <c r="CU7" s="615"/>
      <c r="CV7" s="615"/>
      <c r="CW7" s="615"/>
      <c r="CX7" s="615"/>
      <c r="CY7" s="616"/>
      <c r="CZ7" s="650">
        <v>19.7</v>
      </c>
      <c r="DA7" s="650"/>
      <c r="DB7" s="650"/>
      <c r="DC7" s="650"/>
      <c r="DD7" s="620">
        <v>74388</v>
      </c>
      <c r="DE7" s="615"/>
      <c r="DF7" s="615"/>
      <c r="DG7" s="615"/>
      <c r="DH7" s="615"/>
      <c r="DI7" s="615"/>
      <c r="DJ7" s="615"/>
      <c r="DK7" s="615"/>
      <c r="DL7" s="615"/>
      <c r="DM7" s="615"/>
      <c r="DN7" s="615"/>
      <c r="DO7" s="615"/>
      <c r="DP7" s="616"/>
      <c r="DQ7" s="620">
        <v>490511</v>
      </c>
      <c r="DR7" s="615"/>
      <c r="DS7" s="615"/>
      <c r="DT7" s="615"/>
      <c r="DU7" s="615"/>
      <c r="DV7" s="615"/>
      <c r="DW7" s="615"/>
      <c r="DX7" s="615"/>
      <c r="DY7" s="615"/>
      <c r="DZ7" s="615"/>
      <c r="EA7" s="615"/>
      <c r="EB7" s="615"/>
      <c r="EC7" s="649"/>
    </row>
    <row r="8" spans="2:143" ht="11.25" customHeight="1" x14ac:dyDescent="0.2">
      <c r="B8" s="611" t="s">
        <v>226</v>
      </c>
      <c r="C8" s="612"/>
      <c r="D8" s="612"/>
      <c r="E8" s="612"/>
      <c r="F8" s="612"/>
      <c r="G8" s="612"/>
      <c r="H8" s="612"/>
      <c r="I8" s="612"/>
      <c r="J8" s="612"/>
      <c r="K8" s="612"/>
      <c r="L8" s="612"/>
      <c r="M8" s="612"/>
      <c r="N8" s="612"/>
      <c r="O8" s="612"/>
      <c r="P8" s="612"/>
      <c r="Q8" s="613"/>
      <c r="R8" s="614">
        <v>329</v>
      </c>
      <c r="S8" s="615"/>
      <c r="T8" s="615"/>
      <c r="U8" s="615"/>
      <c r="V8" s="615"/>
      <c r="W8" s="615"/>
      <c r="X8" s="615"/>
      <c r="Y8" s="616"/>
      <c r="Z8" s="650">
        <v>0</v>
      </c>
      <c r="AA8" s="650"/>
      <c r="AB8" s="650"/>
      <c r="AC8" s="650"/>
      <c r="AD8" s="651">
        <v>329</v>
      </c>
      <c r="AE8" s="651"/>
      <c r="AF8" s="651"/>
      <c r="AG8" s="651"/>
      <c r="AH8" s="651"/>
      <c r="AI8" s="651"/>
      <c r="AJ8" s="651"/>
      <c r="AK8" s="651"/>
      <c r="AL8" s="617">
        <v>0</v>
      </c>
      <c r="AM8" s="618"/>
      <c r="AN8" s="618"/>
      <c r="AO8" s="652"/>
      <c r="AP8" s="611" t="s">
        <v>227</v>
      </c>
      <c r="AQ8" s="612"/>
      <c r="AR8" s="612"/>
      <c r="AS8" s="612"/>
      <c r="AT8" s="612"/>
      <c r="AU8" s="612"/>
      <c r="AV8" s="612"/>
      <c r="AW8" s="612"/>
      <c r="AX8" s="612"/>
      <c r="AY8" s="612"/>
      <c r="AZ8" s="612"/>
      <c r="BA8" s="612"/>
      <c r="BB8" s="612"/>
      <c r="BC8" s="612"/>
      <c r="BD8" s="612"/>
      <c r="BE8" s="612"/>
      <c r="BF8" s="613"/>
      <c r="BG8" s="614">
        <v>1006</v>
      </c>
      <c r="BH8" s="615"/>
      <c r="BI8" s="615"/>
      <c r="BJ8" s="615"/>
      <c r="BK8" s="615"/>
      <c r="BL8" s="615"/>
      <c r="BM8" s="615"/>
      <c r="BN8" s="616"/>
      <c r="BO8" s="650">
        <v>1.3</v>
      </c>
      <c r="BP8" s="650"/>
      <c r="BQ8" s="650"/>
      <c r="BR8" s="650"/>
      <c r="BS8" s="651" t="s">
        <v>121</v>
      </c>
      <c r="BT8" s="651"/>
      <c r="BU8" s="651"/>
      <c r="BV8" s="651"/>
      <c r="BW8" s="651"/>
      <c r="BX8" s="651"/>
      <c r="BY8" s="651"/>
      <c r="BZ8" s="651"/>
      <c r="CA8" s="651"/>
      <c r="CB8" s="682"/>
      <c r="CD8" s="611" t="s">
        <v>228</v>
      </c>
      <c r="CE8" s="612"/>
      <c r="CF8" s="612"/>
      <c r="CG8" s="612"/>
      <c r="CH8" s="612"/>
      <c r="CI8" s="612"/>
      <c r="CJ8" s="612"/>
      <c r="CK8" s="612"/>
      <c r="CL8" s="612"/>
      <c r="CM8" s="612"/>
      <c r="CN8" s="612"/>
      <c r="CO8" s="612"/>
      <c r="CP8" s="612"/>
      <c r="CQ8" s="613"/>
      <c r="CR8" s="614">
        <v>108892</v>
      </c>
      <c r="CS8" s="615"/>
      <c r="CT8" s="615"/>
      <c r="CU8" s="615"/>
      <c r="CV8" s="615"/>
      <c r="CW8" s="615"/>
      <c r="CX8" s="615"/>
      <c r="CY8" s="616"/>
      <c r="CZ8" s="650">
        <v>3</v>
      </c>
      <c r="DA8" s="650"/>
      <c r="DB8" s="650"/>
      <c r="DC8" s="650"/>
      <c r="DD8" s="620" t="s">
        <v>121</v>
      </c>
      <c r="DE8" s="615"/>
      <c r="DF8" s="615"/>
      <c r="DG8" s="615"/>
      <c r="DH8" s="615"/>
      <c r="DI8" s="615"/>
      <c r="DJ8" s="615"/>
      <c r="DK8" s="615"/>
      <c r="DL8" s="615"/>
      <c r="DM8" s="615"/>
      <c r="DN8" s="615"/>
      <c r="DO8" s="615"/>
      <c r="DP8" s="616"/>
      <c r="DQ8" s="620">
        <v>76711</v>
      </c>
      <c r="DR8" s="615"/>
      <c r="DS8" s="615"/>
      <c r="DT8" s="615"/>
      <c r="DU8" s="615"/>
      <c r="DV8" s="615"/>
      <c r="DW8" s="615"/>
      <c r="DX8" s="615"/>
      <c r="DY8" s="615"/>
      <c r="DZ8" s="615"/>
      <c r="EA8" s="615"/>
      <c r="EB8" s="615"/>
      <c r="EC8" s="649"/>
    </row>
    <row r="9" spans="2:143" ht="11.25" customHeight="1" x14ac:dyDescent="0.2">
      <c r="B9" s="611" t="s">
        <v>229</v>
      </c>
      <c r="C9" s="612"/>
      <c r="D9" s="612"/>
      <c r="E9" s="612"/>
      <c r="F9" s="612"/>
      <c r="G9" s="612"/>
      <c r="H9" s="612"/>
      <c r="I9" s="612"/>
      <c r="J9" s="612"/>
      <c r="K9" s="612"/>
      <c r="L9" s="612"/>
      <c r="M9" s="612"/>
      <c r="N9" s="612"/>
      <c r="O9" s="612"/>
      <c r="P9" s="612"/>
      <c r="Q9" s="613"/>
      <c r="R9" s="614">
        <v>735</v>
      </c>
      <c r="S9" s="615"/>
      <c r="T9" s="615"/>
      <c r="U9" s="615"/>
      <c r="V9" s="615"/>
      <c r="W9" s="615"/>
      <c r="X9" s="615"/>
      <c r="Y9" s="616"/>
      <c r="Z9" s="650">
        <v>0</v>
      </c>
      <c r="AA9" s="650"/>
      <c r="AB9" s="650"/>
      <c r="AC9" s="650"/>
      <c r="AD9" s="651">
        <v>735</v>
      </c>
      <c r="AE9" s="651"/>
      <c r="AF9" s="651"/>
      <c r="AG9" s="651"/>
      <c r="AH9" s="651"/>
      <c r="AI9" s="651"/>
      <c r="AJ9" s="651"/>
      <c r="AK9" s="651"/>
      <c r="AL9" s="617">
        <v>0.1</v>
      </c>
      <c r="AM9" s="618"/>
      <c r="AN9" s="618"/>
      <c r="AO9" s="652"/>
      <c r="AP9" s="611" t="s">
        <v>230</v>
      </c>
      <c r="AQ9" s="612"/>
      <c r="AR9" s="612"/>
      <c r="AS9" s="612"/>
      <c r="AT9" s="612"/>
      <c r="AU9" s="612"/>
      <c r="AV9" s="612"/>
      <c r="AW9" s="612"/>
      <c r="AX9" s="612"/>
      <c r="AY9" s="612"/>
      <c r="AZ9" s="612"/>
      <c r="BA9" s="612"/>
      <c r="BB9" s="612"/>
      <c r="BC9" s="612"/>
      <c r="BD9" s="612"/>
      <c r="BE9" s="612"/>
      <c r="BF9" s="613"/>
      <c r="BG9" s="614">
        <v>33812</v>
      </c>
      <c r="BH9" s="615"/>
      <c r="BI9" s="615"/>
      <c r="BJ9" s="615"/>
      <c r="BK9" s="615"/>
      <c r="BL9" s="615"/>
      <c r="BM9" s="615"/>
      <c r="BN9" s="616"/>
      <c r="BO9" s="650">
        <v>42.8</v>
      </c>
      <c r="BP9" s="650"/>
      <c r="BQ9" s="650"/>
      <c r="BR9" s="650"/>
      <c r="BS9" s="651" t="s">
        <v>121</v>
      </c>
      <c r="BT9" s="651"/>
      <c r="BU9" s="651"/>
      <c r="BV9" s="651"/>
      <c r="BW9" s="651"/>
      <c r="BX9" s="651"/>
      <c r="BY9" s="651"/>
      <c r="BZ9" s="651"/>
      <c r="CA9" s="651"/>
      <c r="CB9" s="682"/>
      <c r="CD9" s="611" t="s">
        <v>231</v>
      </c>
      <c r="CE9" s="612"/>
      <c r="CF9" s="612"/>
      <c r="CG9" s="612"/>
      <c r="CH9" s="612"/>
      <c r="CI9" s="612"/>
      <c r="CJ9" s="612"/>
      <c r="CK9" s="612"/>
      <c r="CL9" s="612"/>
      <c r="CM9" s="612"/>
      <c r="CN9" s="612"/>
      <c r="CO9" s="612"/>
      <c r="CP9" s="612"/>
      <c r="CQ9" s="613"/>
      <c r="CR9" s="614">
        <v>124631</v>
      </c>
      <c r="CS9" s="615"/>
      <c r="CT9" s="615"/>
      <c r="CU9" s="615"/>
      <c r="CV9" s="615"/>
      <c r="CW9" s="615"/>
      <c r="CX9" s="615"/>
      <c r="CY9" s="616"/>
      <c r="CZ9" s="650">
        <v>3.4</v>
      </c>
      <c r="DA9" s="650"/>
      <c r="DB9" s="650"/>
      <c r="DC9" s="650"/>
      <c r="DD9" s="620">
        <v>550</v>
      </c>
      <c r="DE9" s="615"/>
      <c r="DF9" s="615"/>
      <c r="DG9" s="615"/>
      <c r="DH9" s="615"/>
      <c r="DI9" s="615"/>
      <c r="DJ9" s="615"/>
      <c r="DK9" s="615"/>
      <c r="DL9" s="615"/>
      <c r="DM9" s="615"/>
      <c r="DN9" s="615"/>
      <c r="DO9" s="615"/>
      <c r="DP9" s="616"/>
      <c r="DQ9" s="620">
        <v>114864</v>
      </c>
      <c r="DR9" s="615"/>
      <c r="DS9" s="615"/>
      <c r="DT9" s="615"/>
      <c r="DU9" s="615"/>
      <c r="DV9" s="615"/>
      <c r="DW9" s="615"/>
      <c r="DX9" s="615"/>
      <c r="DY9" s="615"/>
      <c r="DZ9" s="615"/>
      <c r="EA9" s="615"/>
      <c r="EB9" s="615"/>
      <c r="EC9" s="649"/>
    </row>
    <row r="10" spans="2:143" ht="11.25" customHeight="1" x14ac:dyDescent="0.2">
      <c r="B10" s="611" t="s">
        <v>232</v>
      </c>
      <c r="C10" s="612"/>
      <c r="D10" s="612"/>
      <c r="E10" s="612"/>
      <c r="F10" s="612"/>
      <c r="G10" s="612"/>
      <c r="H10" s="612"/>
      <c r="I10" s="612"/>
      <c r="J10" s="612"/>
      <c r="K10" s="612"/>
      <c r="L10" s="612"/>
      <c r="M10" s="612"/>
      <c r="N10" s="612"/>
      <c r="O10" s="612"/>
      <c r="P10" s="612"/>
      <c r="Q10" s="613"/>
      <c r="R10" s="614" t="s">
        <v>121</v>
      </c>
      <c r="S10" s="615"/>
      <c r="T10" s="615"/>
      <c r="U10" s="615"/>
      <c r="V10" s="615"/>
      <c r="W10" s="615"/>
      <c r="X10" s="615"/>
      <c r="Y10" s="616"/>
      <c r="Z10" s="650" t="s">
        <v>121</v>
      </c>
      <c r="AA10" s="650"/>
      <c r="AB10" s="650"/>
      <c r="AC10" s="650"/>
      <c r="AD10" s="651" t="s">
        <v>121</v>
      </c>
      <c r="AE10" s="651"/>
      <c r="AF10" s="651"/>
      <c r="AG10" s="651"/>
      <c r="AH10" s="651"/>
      <c r="AI10" s="651"/>
      <c r="AJ10" s="651"/>
      <c r="AK10" s="651"/>
      <c r="AL10" s="617" t="s">
        <v>121</v>
      </c>
      <c r="AM10" s="618"/>
      <c r="AN10" s="618"/>
      <c r="AO10" s="652"/>
      <c r="AP10" s="611" t="s">
        <v>233</v>
      </c>
      <c r="AQ10" s="612"/>
      <c r="AR10" s="612"/>
      <c r="AS10" s="612"/>
      <c r="AT10" s="612"/>
      <c r="AU10" s="612"/>
      <c r="AV10" s="612"/>
      <c r="AW10" s="612"/>
      <c r="AX10" s="612"/>
      <c r="AY10" s="612"/>
      <c r="AZ10" s="612"/>
      <c r="BA10" s="612"/>
      <c r="BB10" s="612"/>
      <c r="BC10" s="612"/>
      <c r="BD10" s="612"/>
      <c r="BE10" s="612"/>
      <c r="BF10" s="613"/>
      <c r="BG10" s="614">
        <v>2797</v>
      </c>
      <c r="BH10" s="615"/>
      <c r="BI10" s="615"/>
      <c r="BJ10" s="615"/>
      <c r="BK10" s="615"/>
      <c r="BL10" s="615"/>
      <c r="BM10" s="615"/>
      <c r="BN10" s="616"/>
      <c r="BO10" s="650">
        <v>3.5</v>
      </c>
      <c r="BP10" s="650"/>
      <c r="BQ10" s="650"/>
      <c r="BR10" s="650"/>
      <c r="BS10" s="651" t="s">
        <v>121</v>
      </c>
      <c r="BT10" s="651"/>
      <c r="BU10" s="651"/>
      <c r="BV10" s="651"/>
      <c r="BW10" s="651"/>
      <c r="BX10" s="651"/>
      <c r="BY10" s="651"/>
      <c r="BZ10" s="651"/>
      <c r="CA10" s="651"/>
      <c r="CB10" s="682"/>
      <c r="CD10" s="611" t="s">
        <v>234</v>
      </c>
      <c r="CE10" s="612"/>
      <c r="CF10" s="612"/>
      <c r="CG10" s="612"/>
      <c r="CH10" s="612"/>
      <c r="CI10" s="612"/>
      <c r="CJ10" s="612"/>
      <c r="CK10" s="612"/>
      <c r="CL10" s="612"/>
      <c r="CM10" s="612"/>
      <c r="CN10" s="612"/>
      <c r="CO10" s="612"/>
      <c r="CP10" s="612"/>
      <c r="CQ10" s="613"/>
      <c r="CR10" s="614" t="s">
        <v>121</v>
      </c>
      <c r="CS10" s="615"/>
      <c r="CT10" s="615"/>
      <c r="CU10" s="615"/>
      <c r="CV10" s="615"/>
      <c r="CW10" s="615"/>
      <c r="CX10" s="615"/>
      <c r="CY10" s="616"/>
      <c r="CZ10" s="650" t="s">
        <v>121</v>
      </c>
      <c r="DA10" s="650"/>
      <c r="DB10" s="650"/>
      <c r="DC10" s="650"/>
      <c r="DD10" s="620" t="s">
        <v>121</v>
      </c>
      <c r="DE10" s="615"/>
      <c r="DF10" s="615"/>
      <c r="DG10" s="615"/>
      <c r="DH10" s="615"/>
      <c r="DI10" s="615"/>
      <c r="DJ10" s="615"/>
      <c r="DK10" s="615"/>
      <c r="DL10" s="615"/>
      <c r="DM10" s="615"/>
      <c r="DN10" s="615"/>
      <c r="DO10" s="615"/>
      <c r="DP10" s="616"/>
      <c r="DQ10" s="620" t="s">
        <v>121</v>
      </c>
      <c r="DR10" s="615"/>
      <c r="DS10" s="615"/>
      <c r="DT10" s="615"/>
      <c r="DU10" s="615"/>
      <c r="DV10" s="615"/>
      <c r="DW10" s="615"/>
      <c r="DX10" s="615"/>
      <c r="DY10" s="615"/>
      <c r="DZ10" s="615"/>
      <c r="EA10" s="615"/>
      <c r="EB10" s="615"/>
      <c r="EC10" s="649"/>
    </row>
    <row r="11" spans="2:143" ht="11.25" customHeight="1" x14ac:dyDescent="0.2">
      <c r="B11" s="611" t="s">
        <v>235</v>
      </c>
      <c r="C11" s="612"/>
      <c r="D11" s="612"/>
      <c r="E11" s="612"/>
      <c r="F11" s="612"/>
      <c r="G11" s="612"/>
      <c r="H11" s="612"/>
      <c r="I11" s="612"/>
      <c r="J11" s="612"/>
      <c r="K11" s="612"/>
      <c r="L11" s="612"/>
      <c r="M11" s="612"/>
      <c r="N11" s="612"/>
      <c r="O11" s="612"/>
      <c r="P11" s="612"/>
      <c r="Q11" s="613"/>
      <c r="R11" s="614">
        <v>16202</v>
      </c>
      <c r="S11" s="615"/>
      <c r="T11" s="615"/>
      <c r="U11" s="615"/>
      <c r="V11" s="615"/>
      <c r="W11" s="615"/>
      <c r="X11" s="615"/>
      <c r="Y11" s="616"/>
      <c r="Z11" s="617">
        <v>0.4</v>
      </c>
      <c r="AA11" s="618"/>
      <c r="AB11" s="618"/>
      <c r="AC11" s="619"/>
      <c r="AD11" s="620">
        <v>16202</v>
      </c>
      <c r="AE11" s="615"/>
      <c r="AF11" s="615"/>
      <c r="AG11" s="615"/>
      <c r="AH11" s="615"/>
      <c r="AI11" s="615"/>
      <c r="AJ11" s="615"/>
      <c r="AK11" s="616"/>
      <c r="AL11" s="617">
        <v>1.6</v>
      </c>
      <c r="AM11" s="618"/>
      <c r="AN11" s="618"/>
      <c r="AO11" s="652"/>
      <c r="AP11" s="611" t="s">
        <v>236</v>
      </c>
      <c r="AQ11" s="612"/>
      <c r="AR11" s="612"/>
      <c r="AS11" s="612"/>
      <c r="AT11" s="612"/>
      <c r="AU11" s="612"/>
      <c r="AV11" s="612"/>
      <c r="AW11" s="612"/>
      <c r="AX11" s="612"/>
      <c r="AY11" s="612"/>
      <c r="AZ11" s="612"/>
      <c r="BA11" s="612"/>
      <c r="BB11" s="612"/>
      <c r="BC11" s="612"/>
      <c r="BD11" s="612"/>
      <c r="BE11" s="612"/>
      <c r="BF11" s="613"/>
      <c r="BG11" s="614">
        <v>2839</v>
      </c>
      <c r="BH11" s="615"/>
      <c r="BI11" s="615"/>
      <c r="BJ11" s="615"/>
      <c r="BK11" s="615"/>
      <c r="BL11" s="615"/>
      <c r="BM11" s="615"/>
      <c r="BN11" s="616"/>
      <c r="BO11" s="650">
        <v>3.6</v>
      </c>
      <c r="BP11" s="650"/>
      <c r="BQ11" s="650"/>
      <c r="BR11" s="650"/>
      <c r="BS11" s="651" t="s">
        <v>121</v>
      </c>
      <c r="BT11" s="651"/>
      <c r="BU11" s="651"/>
      <c r="BV11" s="651"/>
      <c r="BW11" s="651"/>
      <c r="BX11" s="651"/>
      <c r="BY11" s="651"/>
      <c r="BZ11" s="651"/>
      <c r="CA11" s="651"/>
      <c r="CB11" s="682"/>
      <c r="CD11" s="611" t="s">
        <v>237</v>
      </c>
      <c r="CE11" s="612"/>
      <c r="CF11" s="612"/>
      <c r="CG11" s="612"/>
      <c r="CH11" s="612"/>
      <c r="CI11" s="612"/>
      <c r="CJ11" s="612"/>
      <c r="CK11" s="612"/>
      <c r="CL11" s="612"/>
      <c r="CM11" s="612"/>
      <c r="CN11" s="612"/>
      <c r="CO11" s="612"/>
      <c r="CP11" s="612"/>
      <c r="CQ11" s="613"/>
      <c r="CR11" s="614">
        <v>1828782</v>
      </c>
      <c r="CS11" s="615"/>
      <c r="CT11" s="615"/>
      <c r="CU11" s="615"/>
      <c r="CV11" s="615"/>
      <c r="CW11" s="615"/>
      <c r="CX11" s="615"/>
      <c r="CY11" s="616"/>
      <c r="CZ11" s="650">
        <v>50.1</v>
      </c>
      <c r="DA11" s="650"/>
      <c r="DB11" s="650"/>
      <c r="DC11" s="650"/>
      <c r="DD11" s="620">
        <v>1701072</v>
      </c>
      <c r="DE11" s="615"/>
      <c r="DF11" s="615"/>
      <c r="DG11" s="615"/>
      <c r="DH11" s="615"/>
      <c r="DI11" s="615"/>
      <c r="DJ11" s="615"/>
      <c r="DK11" s="615"/>
      <c r="DL11" s="615"/>
      <c r="DM11" s="615"/>
      <c r="DN11" s="615"/>
      <c r="DO11" s="615"/>
      <c r="DP11" s="616"/>
      <c r="DQ11" s="620">
        <v>125706</v>
      </c>
      <c r="DR11" s="615"/>
      <c r="DS11" s="615"/>
      <c r="DT11" s="615"/>
      <c r="DU11" s="615"/>
      <c r="DV11" s="615"/>
      <c r="DW11" s="615"/>
      <c r="DX11" s="615"/>
      <c r="DY11" s="615"/>
      <c r="DZ11" s="615"/>
      <c r="EA11" s="615"/>
      <c r="EB11" s="615"/>
      <c r="EC11" s="649"/>
    </row>
    <row r="12" spans="2:143" ht="11.25" customHeight="1" x14ac:dyDescent="0.2">
      <c r="B12" s="611" t="s">
        <v>238</v>
      </c>
      <c r="C12" s="612"/>
      <c r="D12" s="612"/>
      <c r="E12" s="612"/>
      <c r="F12" s="612"/>
      <c r="G12" s="612"/>
      <c r="H12" s="612"/>
      <c r="I12" s="612"/>
      <c r="J12" s="612"/>
      <c r="K12" s="612"/>
      <c r="L12" s="612"/>
      <c r="M12" s="612"/>
      <c r="N12" s="612"/>
      <c r="O12" s="612"/>
      <c r="P12" s="612"/>
      <c r="Q12" s="613"/>
      <c r="R12" s="614" t="s">
        <v>121</v>
      </c>
      <c r="S12" s="615"/>
      <c r="T12" s="615"/>
      <c r="U12" s="615"/>
      <c r="V12" s="615"/>
      <c r="W12" s="615"/>
      <c r="X12" s="615"/>
      <c r="Y12" s="616"/>
      <c r="Z12" s="650" t="s">
        <v>121</v>
      </c>
      <c r="AA12" s="650"/>
      <c r="AB12" s="650"/>
      <c r="AC12" s="650"/>
      <c r="AD12" s="651" t="s">
        <v>121</v>
      </c>
      <c r="AE12" s="651"/>
      <c r="AF12" s="651"/>
      <c r="AG12" s="651"/>
      <c r="AH12" s="651"/>
      <c r="AI12" s="651"/>
      <c r="AJ12" s="651"/>
      <c r="AK12" s="651"/>
      <c r="AL12" s="617" t="s">
        <v>121</v>
      </c>
      <c r="AM12" s="618"/>
      <c r="AN12" s="618"/>
      <c r="AO12" s="652"/>
      <c r="AP12" s="611" t="s">
        <v>239</v>
      </c>
      <c r="AQ12" s="612"/>
      <c r="AR12" s="612"/>
      <c r="AS12" s="612"/>
      <c r="AT12" s="612"/>
      <c r="AU12" s="612"/>
      <c r="AV12" s="612"/>
      <c r="AW12" s="612"/>
      <c r="AX12" s="612"/>
      <c r="AY12" s="612"/>
      <c r="AZ12" s="612"/>
      <c r="BA12" s="612"/>
      <c r="BB12" s="612"/>
      <c r="BC12" s="612"/>
      <c r="BD12" s="612"/>
      <c r="BE12" s="612"/>
      <c r="BF12" s="613"/>
      <c r="BG12" s="614">
        <v>29946</v>
      </c>
      <c r="BH12" s="615"/>
      <c r="BI12" s="615"/>
      <c r="BJ12" s="615"/>
      <c r="BK12" s="615"/>
      <c r="BL12" s="615"/>
      <c r="BM12" s="615"/>
      <c r="BN12" s="616"/>
      <c r="BO12" s="650">
        <v>37.9</v>
      </c>
      <c r="BP12" s="650"/>
      <c r="BQ12" s="650"/>
      <c r="BR12" s="650"/>
      <c r="BS12" s="651" t="s">
        <v>121</v>
      </c>
      <c r="BT12" s="651"/>
      <c r="BU12" s="651"/>
      <c r="BV12" s="651"/>
      <c r="BW12" s="651"/>
      <c r="BX12" s="651"/>
      <c r="BY12" s="651"/>
      <c r="BZ12" s="651"/>
      <c r="CA12" s="651"/>
      <c r="CB12" s="682"/>
      <c r="CD12" s="611" t="s">
        <v>240</v>
      </c>
      <c r="CE12" s="612"/>
      <c r="CF12" s="612"/>
      <c r="CG12" s="612"/>
      <c r="CH12" s="612"/>
      <c r="CI12" s="612"/>
      <c r="CJ12" s="612"/>
      <c r="CK12" s="612"/>
      <c r="CL12" s="612"/>
      <c r="CM12" s="612"/>
      <c r="CN12" s="612"/>
      <c r="CO12" s="612"/>
      <c r="CP12" s="612"/>
      <c r="CQ12" s="613"/>
      <c r="CR12" s="614">
        <v>29004</v>
      </c>
      <c r="CS12" s="615"/>
      <c r="CT12" s="615"/>
      <c r="CU12" s="615"/>
      <c r="CV12" s="615"/>
      <c r="CW12" s="615"/>
      <c r="CX12" s="615"/>
      <c r="CY12" s="616"/>
      <c r="CZ12" s="650">
        <v>0.8</v>
      </c>
      <c r="DA12" s="650"/>
      <c r="DB12" s="650"/>
      <c r="DC12" s="650"/>
      <c r="DD12" s="620" t="s">
        <v>121</v>
      </c>
      <c r="DE12" s="615"/>
      <c r="DF12" s="615"/>
      <c r="DG12" s="615"/>
      <c r="DH12" s="615"/>
      <c r="DI12" s="615"/>
      <c r="DJ12" s="615"/>
      <c r="DK12" s="615"/>
      <c r="DL12" s="615"/>
      <c r="DM12" s="615"/>
      <c r="DN12" s="615"/>
      <c r="DO12" s="615"/>
      <c r="DP12" s="616"/>
      <c r="DQ12" s="620">
        <v>22504</v>
      </c>
      <c r="DR12" s="615"/>
      <c r="DS12" s="615"/>
      <c r="DT12" s="615"/>
      <c r="DU12" s="615"/>
      <c r="DV12" s="615"/>
      <c r="DW12" s="615"/>
      <c r="DX12" s="615"/>
      <c r="DY12" s="615"/>
      <c r="DZ12" s="615"/>
      <c r="EA12" s="615"/>
      <c r="EB12" s="615"/>
      <c r="EC12" s="649"/>
    </row>
    <row r="13" spans="2:143" ht="11.25" customHeight="1" x14ac:dyDescent="0.2">
      <c r="B13" s="611" t="s">
        <v>241</v>
      </c>
      <c r="C13" s="612"/>
      <c r="D13" s="612"/>
      <c r="E13" s="612"/>
      <c r="F13" s="612"/>
      <c r="G13" s="612"/>
      <c r="H13" s="612"/>
      <c r="I13" s="612"/>
      <c r="J13" s="612"/>
      <c r="K13" s="612"/>
      <c r="L13" s="612"/>
      <c r="M13" s="612"/>
      <c r="N13" s="612"/>
      <c r="O13" s="612"/>
      <c r="P13" s="612"/>
      <c r="Q13" s="613"/>
      <c r="R13" s="614" t="s">
        <v>121</v>
      </c>
      <c r="S13" s="615"/>
      <c r="T13" s="615"/>
      <c r="U13" s="615"/>
      <c r="V13" s="615"/>
      <c r="W13" s="615"/>
      <c r="X13" s="615"/>
      <c r="Y13" s="616"/>
      <c r="Z13" s="650" t="s">
        <v>121</v>
      </c>
      <c r="AA13" s="650"/>
      <c r="AB13" s="650"/>
      <c r="AC13" s="650"/>
      <c r="AD13" s="651" t="s">
        <v>121</v>
      </c>
      <c r="AE13" s="651"/>
      <c r="AF13" s="651"/>
      <c r="AG13" s="651"/>
      <c r="AH13" s="651"/>
      <c r="AI13" s="651"/>
      <c r="AJ13" s="651"/>
      <c r="AK13" s="651"/>
      <c r="AL13" s="617" t="s">
        <v>121</v>
      </c>
      <c r="AM13" s="618"/>
      <c r="AN13" s="618"/>
      <c r="AO13" s="652"/>
      <c r="AP13" s="611" t="s">
        <v>242</v>
      </c>
      <c r="AQ13" s="612"/>
      <c r="AR13" s="612"/>
      <c r="AS13" s="612"/>
      <c r="AT13" s="612"/>
      <c r="AU13" s="612"/>
      <c r="AV13" s="612"/>
      <c r="AW13" s="612"/>
      <c r="AX13" s="612"/>
      <c r="AY13" s="612"/>
      <c r="AZ13" s="612"/>
      <c r="BA13" s="612"/>
      <c r="BB13" s="612"/>
      <c r="BC13" s="612"/>
      <c r="BD13" s="612"/>
      <c r="BE13" s="612"/>
      <c r="BF13" s="613"/>
      <c r="BG13" s="614">
        <v>22081</v>
      </c>
      <c r="BH13" s="615"/>
      <c r="BI13" s="615"/>
      <c r="BJ13" s="615"/>
      <c r="BK13" s="615"/>
      <c r="BL13" s="615"/>
      <c r="BM13" s="615"/>
      <c r="BN13" s="616"/>
      <c r="BO13" s="650">
        <v>28</v>
      </c>
      <c r="BP13" s="650"/>
      <c r="BQ13" s="650"/>
      <c r="BR13" s="650"/>
      <c r="BS13" s="651" t="s">
        <v>121</v>
      </c>
      <c r="BT13" s="651"/>
      <c r="BU13" s="651"/>
      <c r="BV13" s="651"/>
      <c r="BW13" s="651"/>
      <c r="BX13" s="651"/>
      <c r="BY13" s="651"/>
      <c r="BZ13" s="651"/>
      <c r="CA13" s="651"/>
      <c r="CB13" s="682"/>
      <c r="CD13" s="611" t="s">
        <v>243</v>
      </c>
      <c r="CE13" s="612"/>
      <c r="CF13" s="612"/>
      <c r="CG13" s="612"/>
      <c r="CH13" s="612"/>
      <c r="CI13" s="612"/>
      <c r="CJ13" s="612"/>
      <c r="CK13" s="612"/>
      <c r="CL13" s="612"/>
      <c r="CM13" s="612"/>
      <c r="CN13" s="612"/>
      <c r="CO13" s="612"/>
      <c r="CP13" s="612"/>
      <c r="CQ13" s="613"/>
      <c r="CR13" s="614">
        <v>244115</v>
      </c>
      <c r="CS13" s="615"/>
      <c r="CT13" s="615"/>
      <c r="CU13" s="615"/>
      <c r="CV13" s="615"/>
      <c r="CW13" s="615"/>
      <c r="CX13" s="615"/>
      <c r="CY13" s="616"/>
      <c r="CZ13" s="650">
        <v>6.7</v>
      </c>
      <c r="DA13" s="650"/>
      <c r="DB13" s="650"/>
      <c r="DC13" s="650"/>
      <c r="DD13" s="620">
        <v>62690</v>
      </c>
      <c r="DE13" s="615"/>
      <c r="DF13" s="615"/>
      <c r="DG13" s="615"/>
      <c r="DH13" s="615"/>
      <c r="DI13" s="615"/>
      <c r="DJ13" s="615"/>
      <c r="DK13" s="615"/>
      <c r="DL13" s="615"/>
      <c r="DM13" s="615"/>
      <c r="DN13" s="615"/>
      <c r="DO13" s="615"/>
      <c r="DP13" s="616"/>
      <c r="DQ13" s="620">
        <v>72284</v>
      </c>
      <c r="DR13" s="615"/>
      <c r="DS13" s="615"/>
      <c r="DT13" s="615"/>
      <c r="DU13" s="615"/>
      <c r="DV13" s="615"/>
      <c r="DW13" s="615"/>
      <c r="DX13" s="615"/>
      <c r="DY13" s="615"/>
      <c r="DZ13" s="615"/>
      <c r="EA13" s="615"/>
      <c r="EB13" s="615"/>
      <c r="EC13" s="649"/>
    </row>
    <row r="14" spans="2:143" ht="11.25" customHeight="1" x14ac:dyDescent="0.2">
      <c r="B14" s="611" t="s">
        <v>244</v>
      </c>
      <c r="C14" s="612"/>
      <c r="D14" s="612"/>
      <c r="E14" s="612"/>
      <c r="F14" s="612"/>
      <c r="G14" s="612"/>
      <c r="H14" s="612"/>
      <c r="I14" s="612"/>
      <c r="J14" s="612"/>
      <c r="K14" s="612"/>
      <c r="L14" s="612"/>
      <c r="M14" s="612"/>
      <c r="N14" s="612"/>
      <c r="O14" s="612"/>
      <c r="P14" s="612"/>
      <c r="Q14" s="613"/>
      <c r="R14" s="614" t="s">
        <v>121</v>
      </c>
      <c r="S14" s="615"/>
      <c r="T14" s="615"/>
      <c r="U14" s="615"/>
      <c r="V14" s="615"/>
      <c r="W14" s="615"/>
      <c r="X14" s="615"/>
      <c r="Y14" s="616"/>
      <c r="Z14" s="650" t="s">
        <v>121</v>
      </c>
      <c r="AA14" s="650"/>
      <c r="AB14" s="650"/>
      <c r="AC14" s="650"/>
      <c r="AD14" s="651" t="s">
        <v>121</v>
      </c>
      <c r="AE14" s="651"/>
      <c r="AF14" s="651"/>
      <c r="AG14" s="651"/>
      <c r="AH14" s="651"/>
      <c r="AI14" s="651"/>
      <c r="AJ14" s="651"/>
      <c r="AK14" s="651"/>
      <c r="AL14" s="617" t="s">
        <v>121</v>
      </c>
      <c r="AM14" s="618"/>
      <c r="AN14" s="618"/>
      <c r="AO14" s="652"/>
      <c r="AP14" s="611" t="s">
        <v>245</v>
      </c>
      <c r="AQ14" s="612"/>
      <c r="AR14" s="612"/>
      <c r="AS14" s="612"/>
      <c r="AT14" s="612"/>
      <c r="AU14" s="612"/>
      <c r="AV14" s="612"/>
      <c r="AW14" s="612"/>
      <c r="AX14" s="612"/>
      <c r="AY14" s="612"/>
      <c r="AZ14" s="612"/>
      <c r="BA14" s="612"/>
      <c r="BB14" s="612"/>
      <c r="BC14" s="612"/>
      <c r="BD14" s="612"/>
      <c r="BE14" s="612"/>
      <c r="BF14" s="613"/>
      <c r="BG14" s="614">
        <v>3468</v>
      </c>
      <c r="BH14" s="615"/>
      <c r="BI14" s="615"/>
      <c r="BJ14" s="615"/>
      <c r="BK14" s="615"/>
      <c r="BL14" s="615"/>
      <c r="BM14" s="615"/>
      <c r="BN14" s="616"/>
      <c r="BO14" s="650">
        <v>4.4000000000000004</v>
      </c>
      <c r="BP14" s="650"/>
      <c r="BQ14" s="650"/>
      <c r="BR14" s="650"/>
      <c r="BS14" s="651" t="s">
        <v>121</v>
      </c>
      <c r="BT14" s="651"/>
      <c r="BU14" s="651"/>
      <c r="BV14" s="651"/>
      <c r="BW14" s="651"/>
      <c r="BX14" s="651"/>
      <c r="BY14" s="651"/>
      <c r="BZ14" s="651"/>
      <c r="CA14" s="651"/>
      <c r="CB14" s="682"/>
      <c r="CD14" s="611" t="s">
        <v>246</v>
      </c>
      <c r="CE14" s="612"/>
      <c r="CF14" s="612"/>
      <c r="CG14" s="612"/>
      <c r="CH14" s="612"/>
      <c r="CI14" s="612"/>
      <c r="CJ14" s="612"/>
      <c r="CK14" s="612"/>
      <c r="CL14" s="612"/>
      <c r="CM14" s="612"/>
      <c r="CN14" s="612"/>
      <c r="CO14" s="612"/>
      <c r="CP14" s="612"/>
      <c r="CQ14" s="613"/>
      <c r="CR14" s="614">
        <v>6998</v>
      </c>
      <c r="CS14" s="615"/>
      <c r="CT14" s="615"/>
      <c r="CU14" s="615"/>
      <c r="CV14" s="615"/>
      <c r="CW14" s="615"/>
      <c r="CX14" s="615"/>
      <c r="CY14" s="616"/>
      <c r="CZ14" s="650">
        <v>0.2</v>
      </c>
      <c r="DA14" s="650"/>
      <c r="DB14" s="650"/>
      <c r="DC14" s="650"/>
      <c r="DD14" s="620" t="s">
        <v>121</v>
      </c>
      <c r="DE14" s="615"/>
      <c r="DF14" s="615"/>
      <c r="DG14" s="615"/>
      <c r="DH14" s="615"/>
      <c r="DI14" s="615"/>
      <c r="DJ14" s="615"/>
      <c r="DK14" s="615"/>
      <c r="DL14" s="615"/>
      <c r="DM14" s="615"/>
      <c r="DN14" s="615"/>
      <c r="DO14" s="615"/>
      <c r="DP14" s="616"/>
      <c r="DQ14" s="620">
        <v>6641</v>
      </c>
      <c r="DR14" s="615"/>
      <c r="DS14" s="615"/>
      <c r="DT14" s="615"/>
      <c r="DU14" s="615"/>
      <c r="DV14" s="615"/>
      <c r="DW14" s="615"/>
      <c r="DX14" s="615"/>
      <c r="DY14" s="615"/>
      <c r="DZ14" s="615"/>
      <c r="EA14" s="615"/>
      <c r="EB14" s="615"/>
      <c r="EC14" s="649"/>
    </row>
    <row r="15" spans="2:143" ht="11.25" customHeight="1" x14ac:dyDescent="0.2">
      <c r="B15" s="611" t="s">
        <v>247</v>
      </c>
      <c r="C15" s="612"/>
      <c r="D15" s="612"/>
      <c r="E15" s="612"/>
      <c r="F15" s="612"/>
      <c r="G15" s="612"/>
      <c r="H15" s="612"/>
      <c r="I15" s="612"/>
      <c r="J15" s="612"/>
      <c r="K15" s="612"/>
      <c r="L15" s="612"/>
      <c r="M15" s="612"/>
      <c r="N15" s="612"/>
      <c r="O15" s="612"/>
      <c r="P15" s="612"/>
      <c r="Q15" s="613"/>
      <c r="R15" s="614">
        <v>1367</v>
      </c>
      <c r="S15" s="615"/>
      <c r="T15" s="615"/>
      <c r="U15" s="615"/>
      <c r="V15" s="615"/>
      <c r="W15" s="615"/>
      <c r="X15" s="615"/>
      <c r="Y15" s="616"/>
      <c r="Z15" s="650">
        <v>0</v>
      </c>
      <c r="AA15" s="650"/>
      <c r="AB15" s="650"/>
      <c r="AC15" s="650"/>
      <c r="AD15" s="651">
        <v>1367</v>
      </c>
      <c r="AE15" s="651"/>
      <c r="AF15" s="651"/>
      <c r="AG15" s="651"/>
      <c r="AH15" s="651"/>
      <c r="AI15" s="651"/>
      <c r="AJ15" s="651"/>
      <c r="AK15" s="651"/>
      <c r="AL15" s="617">
        <v>0.1</v>
      </c>
      <c r="AM15" s="618"/>
      <c r="AN15" s="618"/>
      <c r="AO15" s="652"/>
      <c r="AP15" s="611" t="s">
        <v>248</v>
      </c>
      <c r="AQ15" s="612"/>
      <c r="AR15" s="612"/>
      <c r="AS15" s="612"/>
      <c r="AT15" s="612"/>
      <c r="AU15" s="612"/>
      <c r="AV15" s="612"/>
      <c r="AW15" s="612"/>
      <c r="AX15" s="612"/>
      <c r="AY15" s="612"/>
      <c r="AZ15" s="612"/>
      <c r="BA15" s="612"/>
      <c r="BB15" s="612"/>
      <c r="BC15" s="612"/>
      <c r="BD15" s="612"/>
      <c r="BE15" s="612"/>
      <c r="BF15" s="613"/>
      <c r="BG15" s="614">
        <v>5081</v>
      </c>
      <c r="BH15" s="615"/>
      <c r="BI15" s="615"/>
      <c r="BJ15" s="615"/>
      <c r="BK15" s="615"/>
      <c r="BL15" s="615"/>
      <c r="BM15" s="615"/>
      <c r="BN15" s="616"/>
      <c r="BO15" s="650">
        <v>6.4</v>
      </c>
      <c r="BP15" s="650"/>
      <c r="BQ15" s="650"/>
      <c r="BR15" s="650"/>
      <c r="BS15" s="651" t="s">
        <v>121</v>
      </c>
      <c r="BT15" s="651"/>
      <c r="BU15" s="651"/>
      <c r="BV15" s="651"/>
      <c r="BW15" s="651"/>
      <c r="BX15" s="651"/>
      <c r="BY15" s="651"/>
      <c r="BZ15" s="651"/>
      <c r="CA15" s="651"/>
      <c r="CB15" s="682"/>
      <c r="CD15" s="611" t="s">
        <v>249</v>
      </c>
      <c r="CE15" s="612"/>
      <c r="CF15" s="612"/>
      <c r="CG15" s="612"/>
      <c r="CH15" s="612"/>
      <c r="CI15" s="612"/>
      <c r="CJ15" s="612"/>
      <c r="CK15" s="612"/>
      <c r="CL15" s="612"/>
      <c r="CM15" s="612"/>
      <c r="CN15" s="612"/>
      <c r="CO15" s="612"/>
      <c r="CP15" s="612"/>
      <c r="CQ15" s="613"/>
      <c r="CR15" s="614">
        <v>209259</v>
      </c>
      <c r="CS15" s="615"/>
      <c r="CT15" s="615"/>
      <c r="CU15" s="615"/>
      <c r="CV15" s="615"/>
      <c r="CW15" s="615"/>
      <c r="CX15" s="615"/>
      <c r="CY15" s="616"/>
      <c r="CZ15" s="650">
        <v>5.7</v>
      </c>
      <c r="DA15" s="650"/>
      <c r="DB15" s="650"/>
      <c r="DC15" s="650"/>
      <c r="DD15" s="620">
        <v>33185</v>
      </c>
      <c r="DE15" s="615"/>
      <c r="DF15" s="615"/>
      <c r="DG15" s="615"/>
      <c r="DH15" s="615"/>
      <c r="DI15" s="615"/>
      <c r="DJ15" s="615"/>
      <c r="DK15" s="615"/>
      <c r="DL15" s="615"/>
      <c r="DM15" s="615"/>
      <c r="DN15" s="615"/>
      <c r="DO15" s="615"/>
      <c r="DP15" s="616"/>
      <c r="DQ15" s="620">
        <v>185405</v>
      </c>
      <c r="DR15" s="615"/>
      <c r="DS15" s="615"/>
      <c r="DT15" s="615"/>
      <c r="DU15" s="615"/>
      <c r="DV15" s="615"/>
      <c r="DW15" s="615"/>
      <c r="DX15" s="615"/>
      <c r="DY15" s="615"/>
      <c r="DZ15" s="615"/>
      <c r="EA15" s="615"/>
      <c r="EB15" s="615"/>
      <c r="EC15" s="649"/>
    </row>
    <row r="16" spans="2:143" ht="11.25" customHeight="1" x14ac:dyDescent="0.2">
      <c r="B16" s="611" t="s">
        <v>250</v>
      </c>
      <c r="C16" s="612"/>
      <c r="D16" s="612"/>
      <c r="E16" s="612"/>
      <c r="F16" s="612"/>
      <c r="G16" s="612"/>
      <c r="H16" s="612"/>
      <c r="I16" s="612"/>
      <c r="J16" s="612"/>
      <c r="K16" s="612"/>
      <c r="L16" s="612"/>
      <c r="M16" s="612"/>
      <c r="N16" s="612"/>
      <c r="O16" s="612"/>
      <c r="P16" s="612"/>
      <c r="Q16" s="613"/>
      <c r="R16" s="614">
        <v>1653</v>
      </c>
      <c r="S16" s="615"/>
      <c r="T16" s="615"/>
      <c r="U16" s="615"/>
      <c r="V16" s="615"/>
      <c r="W16" s="615"/>
      <c r="X16" s="615"/>
      <c r="Y16" s="616"/>
      <c r="Z16" s="650">
        <v>0</v>
      </c>
      <c r="AA16" s="650"/>
      <c r="AB16" s="650"/>
      <c r="AC16" s="650"/>
      <c r="AD16" s="651">
        <v>1653</v>
      </c>
      <c r="AE16" s="651"/>
      <c r="AF16" s="651"/>
      <c r="AG16" s="651"/>
      <c r="AH16" s="651"/>
      <c r="AI16" s="651"/>
      <c r="AJ16" s="651"/>
      <c r="AK16" s="651"/>
      <c r="AL16" s="617">
        <v>0.2</v>
      </c>
      <c r="AM16" s="618"/>
      <c r="AN16" s="618"/>
      <c r="AO16" s="652"/>
      <c r="AP16" s="611" t="s">
        <v>251</v>
      </c>
      <c r="AQ16" s="612"/>
      <c r="AR16" s="612"/>
      <c r="AS16" s="612"/>
      <c r="AT16" s="612"/>
      <c r="AU16" s="612"/>
      <c r="AV16" s="612"/>
      <c r="AW16" s="612"/>
      <c r="AX16" s="612"/>
      <c r="AY16" s="612"/>
      <c r="AZ16" s="612"/>
      <c r="BA16" s="612"/>
      <c r="BB16" s="612"/>
      <c r="BC16" s="612"/>
      <c r="BD16" s="612"/>
      <c r="BE16" s="612"/>
      <c r="BF16" s="613"/>
      <c r="BG16" s="614" t="s">
        <v>121</v>
      </c>
      <c r="BH16" s="615"/>
      <c r="BI16" s="615"/>
      <c r="BJ16" s="615"/>
      <c r="BK16" s="615"/>
      <c r="BL16" s="615"/>
      <c r="BM16" s="615"/>
      <c r="BN16" s="616"/>
      <c r="BO16" s="650" t="s">
        <v>121</v>
      </c>
      <c r="BP16" s="650"/>
      <c r="BQ16" s="650"/>
      <c r="BR16" s="650"/>
      <c r="BS16" s="651" t="s">
        <v>121</v>
      </c>
      <c r="BT16" s="651"/>
      <c r="BU16" s="651"/>
      <c r="BV16" s="651"/>
      <c r="BW16" s="651"/>
      <c r="BX16" s="651"/>
      <c r="BY16" s="651"/>
      <c r="BZ16" s="651"/>
      <c r="CA16" s="651"/>
      <c r="CB16" s="682"/>
      <c r="CD16" s="611" t="s">
        <v>252</v>
      </c>
      <c r="CE16" s="612"/>
      <c r="CF16" s="612"/>
      <c r="CG16" s="612"/>
      <c r="CH16" s="612"/>
      <c r="CI16" s="612"/>
      <c r="CJ16" s="612"/>
      <c r="CK16" s="612"/>
      <c r="CL16" s="612"/>
      <c r="CM16" s="612"/>
      <c r="CN16" s="612"/>
      <c r="CO16" s="612"/>
      <c r="CP16" s="612"/>
      <c r="CQ16" s="613"/>
      <c r="CR16" s="614" t="s">
        <v>121</v>
      </c>
      <c r="CS16" s="615"/>
      <c r="CT16" s="615"/>
      <c r="CU16" s="615"/>
      <c r="CV16" s="615"/>
      <c r="CW16" s="615"/>
      <c r="CX16" s="615"/>
      <c r="CY16" s="616"/>
      <c r="CZ16" s="650" t="s">
        <v>121</v>
      </c>
      <c r="DA16" s="650"/>
      <c r="DB16" s="650"/>
      <c r="DC16" s="650"/>
      <c r="DD16" s="620" t="s">
        <v>121</v>
      </c>
      <c r="DE16" s="615"/>
      <c r="DF16" s="615"/>
      <c r="DG16" s="615"/>
      <c r="DH16" s="615"/>
      <c r="DI16" s="615"/>
      <c r="DJ16" s="615"/>
      <c r="DK16" s="615"/>
      <c r="DL16" s="615"/>
      <c r="DM16" s="615"/>
      <c r="DN16" s="615"/>
      <c r="DO16" s="615"/>
      <c r="DP16" s="616"/>
      <c r="DQ16" s="620" t="s">
        <v>121</v>
      </c>
      <c r="DR16" s="615"/>
      <c r="DS16" s="615"/>
      <c r="DT16" s="615"/>
      <c r="DU16" s="615"/>
      <c r="DV16" s="615"/>
      <c r="DW16" s="615"/>
      <c r="DX16" s="615"/>
      <c r="DY16" s="615"/>
      <c r="DZ16" s="615"/>
      <c r="EA16" s="615"/>
      <c r="EB16" s="615"/>
      <c r="EC16" s="649"/>
    </row>
    <row r="17" spans="2:133" ht="11.25" customHeight="1" x14ac:dyDescent="0.2">
      <c r="B17" s="611" t="s">
        <v>253</v>
      </c>
      <c r="C17" s="612"/>
      <c r="D17" s="612"/>
      <c r="E17" s="612"/>
      <c r="F17" s="612"/>
      <c r="G17" s="612"/>
      <c r="H17" s="612"/>
      <c r="I17" s="612"/>
      <c r="J17" s="612"/>
      <c r="K17" s="612"/>
      <c r="L17" s="612"/>
      <c r="M17" s="612"/>
      <c r="N17" s="612"/>
      <c r="O17" s="612"/>
      <c r="P17" s="612"/>
      <c r="Q17" s="613"/>
      <c r="R17" s="614">
        <v>3030</v>
      </c>
      <c r="S17" s="615"/>
      <c r="T17" s="615"/>
      <c r="U17" s="615"/>
      <c r="V17" s="615"/>
      <c r="W17" s="615"/>
      <c r="X17" s="615"/>
      <c r="Y17" s="616"/>
      <c r="Z17" s="650">
        <v>0.1</v>
      </c>
      <c r="AA17" s="650"/>
      <c r="AB17" s="650"/>
      <c r="AC17" s="650"/>
      <c r="AD17" s="651">
        <v>3030</v>
      </c>
      <c r="AE17" s="651"/>
      <c r="AF17" s="651"/>
      <c r="AG17" s="651"/>
      <c r="AH17" s="651"/>
      <c r="AI17" s="651"/>
      <c r="AJ17" s="651"/>
      <c r="AK17" s="651"/>
      <c r="AL17" s="617">
        <v>0.3</v>
      </c>
      <c r="AM17" s="618"/>
      <c r="AN17" s="618"/>
      <c r="AO17" s="652"/>
      <c r="AP17" s="611" t="s">
        <v>254</v>
      </c>
      <c r="AQ17" s="612"/>
      <c r="AR17" s="612"/>
      <c r="AS17" s="612"/>
      <c r="AT17" s="612"/>
      <c r="AU17" s="612"/>
      <c r="AV17" s="612"/>
      <c r="AW17" s="612"/>
      <c r="AX17" s="612"/>
      <c r="AY17" s="612"/>
      <c r="AZ17" s="612"/>
      <c r="BA17" s="612"/>
      <c r="BB17" s="612"/>
      <c r="BC17" s="612"/>
      <c r="BD17" s="612"/>
      <c r="BE17" s="612"/>
      <c r="BF17" s="613"/>
      <c r="BG17" s="614" t="s">
        <v>121</v>
      </c>
      <c r="BH17" s="615"/>
      <c r="BI17" s="615"/>
      <c r="BJ17" s="615"/>
      <c r="BK17" s="615"/>
      <c r="BL17" s="615"/>
      <c r="BM17" s="615"/>
      <c r="BN17" s="616"/>
      <c r="BO17" s="650" t="s">
        <v>121</v>
      </c>
      <c r="BP17" s="650"/>
      <c r="BQ17" s="650"/>
      <c r="BR17" s="650"/>
      <c r="BS17" s="651" t="s">
        <v>121</v>
      </c>
      <c r="BT17" s="651"/>
      <c r="BU17" s="651"/>
      <c r="BV17" s="651"/>
      <c r="BW17" s="651"/>
      <c r="BX17" s="651"/>
      <c r="BY17" s="651"/>
      <c r="BZ17" s="651"/>
      <c r="CA17" s="651"/>
      <c r="CB17" s="682"/>
      <c r="CD17" s="611" t="s">
        <v>255</v>
      </c>
      <c r="CE17" s="612"/>
      <c r="CF17" s="612"/>
      <c r="CG17" s="612"/>
      <c r="CH17" s="612"/>
      <c r="CI17" s="612"/>
      <c r="CJ17" s="612"/>
      <c r="CK17" s="612"/>
      <c r="CL17" s="612"/>
      <c r="CM17" s="612"/>
      <c r="CN17" s="612"/>
      <c r="CO17" s="612"/>
      <c r="CP17" s="612"/>
      <c r="CQ17" s="613"/>
      <c r="CR17" s="614">
        <v>350228</v>
      </c>
      <c r="CS17" s="615"/>
      <c r="CT17" s="615"/>
      <c r="CU17" s="615"/>
      <c r="CV17" s="615"/>
      <c r="CW17" s="615"/>
      <c r="CX17" s="615"/>
      <c r="CY17" s="616"/>
      <c r="CZ17" s="650">
        <v>9.6</v>
      </c>
      <c r="DA17" s="650"/>
      <c r="DB17" s="650"/>
      <c r="DC17" s="650"/>
      <c r="DD17" s="620" t="s">
        <v>121</v>
      </c>
      <c r="DE17" s="615"/>
      <c r="DF17" s="615"/>
      <c r="DG17" s="615"/>
      <c r="DH17" s="615"/>
      <c r="DI17" s="615"/>
      <c r="DJ17" s="615"/>
      <c r="DK17" s="615"/>
      <c r="DL17" s="615"/>
      <c r="DM17" s="615"/>
      <c r="DN17" s="615"/>
      <c r="DO17" s="615"/>
      <c r="DP17" s="616"/>
      <c r="DQ17" s="620">
        <v>318542</v>
      </c>
      <c r="DR17" s="615"/>
      <c r="DS17" s="615"/>
      <c r="DT17" s="615"/>
      <c r="DU17" s="615"/>
      <c r="DV17" s="615"/>
      <c r="DW17" s="615"/>
      <c r="DX17" s="615"/>
      <c r="DY17" s="615"/>
      <c r="DZ17" s="615"/>
      <c r="EA17" s="615"/>
      <c r="EB17" s="615"/>
      <c r="EC17" s="649"/>
    </row>
    <row r="18" spans="2:133" ht="11.25" customHeight="1" x14ac:dyDescent="0.2">
      <c r="B18" s="611" t="s">
        <v>256</v>
      </c>
      <c r="C18" s="612"/>
      <c r="D18" s="612"/>
      <c r="E18" s="612"/>
      <c r="F18" s="612"/>
      <c r="G18" s="612"/>
      <c r="H18" s="612"/>
      <c r="I18" s="612"/>
      <c r="J18" s="612"/>
      <c r="K18" s="612"/>
      <c r="L18" s="612"/>
      <c r="M18" s="612"/>
      <c r="N18" s="612"/>
      <c r="O18" s="612"/>
      <c r="P18" s="612"/>
      <c r="Q18" s="613"/>
      <c r="R18" s="614">
        <v>62</v>
      </c>
      <c r="S18" s="615"/>
      <c r="T18" s="615"/>
      <c r="U18" s="615"/>
      <c r="V18" s="615"/>
      <c r="W18" s="615"/>
      <c r="X18" s="615"/>
      <c r="Y18" s="616"/>
      <c r="Z18" s="650">
        <v>0</v>
      </c>
      <c r="AA18" s="650"/>
      <c r="AB18" s="650"/>
      <c r="AC18" s="650"/>
      <c r="AD18" s="651">
        <v>62</v>
      </c>
      <c r="AE18" s="651"/>
      <c r="AF18" s="651"/>
      <c r="AG18" s="651"/>
      <c r="AH18" s="651"/>
      <c r="AI18" s="651"/>
      <c r="AJ18" s="651"/>
      <c r="AK18" s="651"/>
      <c r="AL18" s="617">
        <v>0</v>
      </c>
      <c r="AM18" s="618"/>
      <c r="AN18" s="618"/>
      <c r="AO18" s="652"/>
      <c r="AP18" s="611" t="s">
        <v>257</v>
      </c>
      <c r="AQ18" s="612"/>
      <c r="AR18" s="612"/>
      <c r="AS18" s="612"/>
      <c r="AT18" s="612"/>
      <c r="AU18" s="612"/>
      <c r="AV18" s="612"/>
      <c r="AW18" s="612"/>
      <c r="AX18" s="612"/>
      <c r="AY18" s="612"/>
      <c r="AZ18" s="612"/>
      <c r="BA18" s="612"/>
      <c r="BB18" s="612"/>
      <c r="BC18" s="612"/>
      <c r="BD18" s="612"/>
      <c r="BE18" s="612"/>
      <c r="BF18" s="613"/>
      <c r="BG18" s="614" t="s">
        <v>121</v>
      </c>
      <c r="BH18" s="615"/>
      <c r="BI18" s="615"/>
      <c r="BJ18" s="615"/>
      <c r="BK18" s="615"/>
      <c r="BL18" s="615"/>
      <c r="BM18" s="615"/>
      <c r="BN18" s="616"/>
      <c r="BO18" s="650" t="s">
        <v>121</v>
      </c>
      <c r="BP18" s="650"/>
      <c r="BQ18" s="650"/>
      <c r="BR18" s="650"/>
      <c r="BS18" s="651" t="s">
        <v>121</v>
      </c>
      <c r="BT18" s="651"/>
      <c r="BU18" s="651"/>
      <c r="BV18" s="651"/>
      <c r="BW18" s="651"/>
      <c r="BX18" s="651"/>
      <c r="BY18" s="651"/>
      <c r="BZ18" s="651"/>
      <c r="CA18" s="651"/>
      <c r="CB18" s="682"/>
      <c r="CD18" s="611" t="s">
        <v>258</v>
      </c>
      <c r="CE18" s="612"/>
      <c r="CF18" s="612"/>
      <c r="CG18" s="612"/>
      <c r="CH18" s="612"/>
      <c r="CI18" s="612"/>
      <c r="CJ18" s="612"/>
      <c r="CK18" s="612"/>
      <c r="CL18" s="612"/>
      <c r="CM18" s="612"/>
      <c r="CN18" s="612"/>
      <c r="CO18" s="612"/>
      <c r="CP18" s="612"/>
      <c r="CQ18" s="613"/>
      <c r="CR18" s="614" t="s">
        <v>121</v>
      </c>
      <c r="CS18" s="615"/>
      <c r="CT18" s="615"/>
      <c r="CU18" s="615"/>
      <c r="CV18" s="615"/>
      <c r="CW18" s="615"/>
      <c r="CX18" s="615"/>
      <c r="CY18" s="616"/>
      <c r="CZ18" s="650" t="s">
        <v>121</v>
      </c>
      <c r="DA18" s="650"/>
      <c r="DB18" s="650"/>
      <c r="DC18" s="650"/>
      <c r="DD18" s="620" t="s">
        <v>121</v>
      </c>
      <c r="DE18" s="615"/>
      <c r="DF18" s="615"/>
      <c r="DG18" s="615"/>
      <c r="DH18" s="615"/>
      <c r="DI18" s="615"/>
      <c r="DJ18" s="615"/>
      <c r="DK18" s="615"/>
      <c r="DL18" s="615"/>
      <c r="DM18" s="615"/>
      <c r="DN18" s="615"/>
      <c r="DO18" s="615"/>
      <c r="DP18" s="616"/>
      <c r="DQ18" s="620" t="s">
        <v>121</v>
      </c>
      <c r="DR18" s="615"/>
      <c r="DS18" s="615"/>
      <c r="DT18" s="615"/>
      <c r="DU18" s="615"/>
      <c r="DV18" s="615"/>
      <c r="DW18" s="615"/>
      <c r="DX18" s="615"/>
      <c r="DY18" s="615"/>
      <c r="DZ18" s="615"/>
      <c r="EA18" s="615"/>
      <c r="EB18" s="615"/>
      <c r="EC18" s="649"/>
    </row>
    <row r="19" spans="2:133" ht="11.25" customHeight="1" x14ac:dyDescent="0.2">
      <c r="B19" s="611" t="s">
        <v>259</v>
      </c>
      <c r="C19" s="612"/>
      <c r="D19" s="612"/>
      <c r="E19" s="612"/>
      <c r="F19" s="612"/>
      <c r="G19" s="612"/>
      <c r="H19" s="612"/>
      <c r="I19" s="612"/>
      <c r="J19" s="612"/>
      <c r="K19" s="612"/>
      <c r="L19" s="612"/>
      <c r="M19" s="612"/>
      <c r="N19" s="612"/>
      <c r="O19" s="612"/>
      <c r="P19" s="612"/>
      <c r="Q19" s="613"/>
      <c r="R19" s="614">
        <v>2968</v>
      </c>
      <c r="S19" s="615"/>
      <c r="T19" s="615"/>
      <c r="U19" s="615"/>
      <c r="V19" s="615"/>
      <c r="W19" s="615"/>
      <c r="X19" s="615"/>
      <c r="Y19" s="616"/>
      <c r="Z19" s="650">
        <v>0.1</v>
      </c>
      <c r="AA19" s="650"/>
      <c r="AB19" s="650"/>
      <c r="AC19" s="650"/>
      <c r="AD19" s="651">
        <v>2968</v>
      </c>
      <c r="AE19" s="651"/>
      <c r="AF19" s="651"/>
      <c r="AG19" s="651"/>
      <c r="AH19" s="651"/>
      <c r="AI19" s="651"/>
      <c r="AJ19" s="651"/>
      <c r="AK19" s="651"/>
      <c r="AL19" s="617">
        <v>0.3</v>
      </c>
      <c r="AM19" s="618"/>
      <c r="AN19" s="618"/>
      <c r="AO19" s="652"/>
      <c r="AP19" s="611" t="s">
        <v>260</v>
      </c>
      <c r="AQ19" s="612"/>
      <c r="AR19" s="612"/>
      <c r="AS19" s="612"/>
      <c r="AT19" s="612"/>
      <c r="AU19" s="612"/>
      <c r="AV19" s="612"/>
      <c r="AW19" s="612"/>
      <c r="AX19" s="612"/>
      <c r="AY19" s="612"/>
      <c r="AZ19" s="612"/>
      <c r="BA19" s="612"/>
      <c r="BB19" s="612"/>
      <c r="BC19" s="612"/>
      <c r="BD19" s="612"/>
      <c r="BE19" s="612"/>
      <c r="BF19" s="613"/>
      <c r="BG19" s="614" t="s">
        <v>121</v>
      </c>
      <c r="BH19" s="615"/>
      <c r="BI19" s="615"/>
      <c r="BJ19" s="615"/>
      <c r="BK19" s="615"/>
      <c r="BL19" s="615"/>
      <c r="BM19" s="615"/>
      <c r="BN19" s="616"/>
      <c r="BO19" s="650" t="s">
        <v>121</v>
      </c>
      <c r="BP19" s="650"/>
      <c r="BQ19" s="650"/>
      <c r="BR19" s="650"/>
      <c r="BS19" s="651" t="s">
        <v>121</v>
      </c>
      <c r="BT19" s="651"/>
      <c r="BU19" s="651"/>
      <c r="BV19" s="651"/>
      <c r="BW19" s="651"/>
      <c r="BX19" s="651"/>
      <c r="BY19" s="651"/>
      <c r="BZ19" s="651"/>
      <c r="CA19" s="651"/>
      <c r="CB19" s="682"/>
      <c r="CD19" s="611" t="s">
        <v>261</v>
      </c>
      <c r="CE19" s="612"/>
      <c r="CF19" s="612"/>
      <c r="CG19" s="612"/>
      <c r="CH19" s="612"/>
      <c r="CI19" s="612"/>
      <c r="CJ19" s="612"/>
      <c r="CK19" s="612"/>
      <c r="CL19" s="612"/>
      <c r="CM19" s="612"/>
      <c r="CN19" s="612"/>
      <c r="CO19" s="612"/>
      <c r="CP19" s="612"/>
      <c r="CQ19" s="613"/>
      <c r="CR19" s="614" t="s">
        <v>121</v>
      </c>
      <c r="CS19" s="615"/>
      <c r="CT19" s="615"/>
      <c r="CU19" s="615"/>
      <c r="CV19" s="615"/>
      <c r="CW19" s="615"/>
      <c r="CX19" s="615"/>
      <c r="CY19" s="616"/>
      <c r="CZ19" s="650" t="s">
        <v>121</v>
      </c>
      <c r="DA19" s="650"/>
      <c r="DB19" s="650"/>
      <c r="DC19" s="650"/>
      <c r="DD19" s="620" t="s">
        <v>121</v>
      </c>
      <c r="DE19" s="615"/>
      <c r="DF19" s="615"/>
      <c r="DG19" s="615"/>
      <c r="DH19" s="615"/>
      <c r="DI19" s="615"/>
      <c r="DJ19" s="615"/>
      <c r="DK19" s="615"/>
      <c r="DL19" s="615"/>
      <c r="DM19" s="615"/>
      <c r="DN19" s="615"/>
      <c r="DO19" s="615"/>
      <c r="DP19" s="616"/>
      <c r="DQ19" s="620" t="s">
        <v>121</v>
      </c>
      <c r="DR19" s="615"/>
      <c r="DS19" s="615"/>
      <c r="DT19" s="615"/>
      <c r="DU19" s="615"/>
      <c r="DV19" s="615"/>
      <c r="DW19" s="615"/>
      <c r="DX19" s="615"/>
      <c r="DY19" s="615"/>
      <c r="DZ19" s="615"/>
      <c r="EA19" s="615"/>
      <c r="EB19" s="615"/>
      <c r="EC19" s="649"/>
    </row>
    <row r="20" spans="2:133" ht="11.25" customHeight="1" x14ac:dyDescent="0.2">
      <c r="B20" s="683" t="s">
        <v>262</v>
      </c>
      <c r="C20" s="684"/>
      <c r="D20" s="684"/>
      <c r="E20" s="684"/>
      <c r="F20" s="684"/>
      <c r="G20" s="684"/>
      <c r="H20" s="684"/>
      <c r="I20" s="684"/>
      <c r="J20" s="684"/>
      <c r="K20" s="684"/>
      <c r="L20" s="684"/>
      <c r="M20" s="684"/>
      <c r="N20" s="684"/>
      <c r="O20" s="684"/>
      <c r="P20" s="684"/>
      <c r="Q20" s="685"/>
      <c r="R20" s="614" t="s">
        <v>121</v>
      </c>
      <c r="S20" s="615"/>
      <c r="T20" s="615"/>
      <c r="U20" s="615"/>
      <c r="V20" s="615"/>
      <c r="W20" s="615"/>
      <c r="X20" s="615"/>
      <c r="Y20" s="616"/>
      <c r="Z20" s="650" t="s">
        <v>121</v>
      </c>
      <c r="AA20" s="650"/>
      <c r="AB20" s="650"/>
      <c r="AC20" s="650"/>
      <c r="AD20" s="651" t="s">
        <v>121</v>
      </c>
      <c r="AE20" s="651"/>
      <c r="AF20" s="651"/>
      <c r="AG20" s="651"/>
      <c r="AH20" s="651"/>
      <c r="AI20" s="651"/>
      <c r="AJ20" s="651"/>
      <c r="AK20" s="651"/>
      <c r="AL20" s="617" t="s">
        <v>121</v>
      </c>
      <c r="AM20" s="618"/>
      <c r="AN20" s="618"/>
      <c r="AO20" s="652"/>
      <c r="AP20" s="611" t="s">
        <v>263</v>
      </c>
      <c r="AQ20" s="612"/>
      <c r="AR20" s="612"/>
      <c r="AS20" s="612"/>
      <c r="AT20" s="612"/>
      <c r="AU20" s="612"/>
      <c r="AV20" s="612"/>
      <c r="AW20" s="612"/>
      <c r="AX20" s="612"/>
      <c r="AY20" s="612"/>
      <c r="AZ20" s="612"/>
      <c r="BA20" s="612"/>
      <c r="BB20" s="612"/>
      <c r="BC20" s="612"/>
      <c r="BD20" s="612"/>
      <c r="BE20" s="612"/>
      <c r="BF20" s="613"/>
      <c r="BG20" s="614" t="s">
        <v>121</v>
      </c>
      <c r="BH20" s="615"/>
      <c r="BI20" s="615"/>
      <c r="BJ20" s="615"/>
      <c r="BK20" s="615"/>
      <c r="BL20" s="615"/>
      <c r="BM20" s="615"/>
      <c r="BN20" s="616"/>
      <c r="BO20" s="650" t="s">
        <v>121</v>
      </c>
      <c r="BP20" s="650"/>
      <c r="BQ20" s="650"/>
      <c r="BR20" s="650"/>
      <c r="BS20" s="651" t="s">
        <v>121</v>
      </c>
      <c r="BT20" s="651"/>
      <c r="BU20" s="651"/>
      <c r="BV20" s="651"/>
      <c r="BW20" s="651"/>
      <c r="BX20" s="651"/>
      <c r="BY20" s="651"/>
      <c r="BZ20" s="651"/>
      <c r="CA20" s="651"/>
      <c r="CB20" s="682"/>
      <c r="CD20" s="611" t="s">
        <v>264</v>
      </c>
      <c r="CE20" s="612"/>
      <c r="CF20" s="612"/>
      <c r="CG20" s="612"/>
      <c r="CH20" s="612"/>
      <c r="CI20" s="612"/>
      <c r="CJ20" s="612"/>
      <c r="CK20" s="612"/>
      <c r="CL20" s="612"/>
      <c r="CM20" s="612"/>
      <c r="CN20" s="612"/>
      <c r="CO20" s="612"/>
      <c r="CP20" s="612"/>
      <c r="CQ20" s="613"/>
      <c r="CR20" s="614">
        <v>3653728</v>
      </c>
      <c r="CS20" s="615"/>
      <c r="CT20" s="615"/>
      <c r="CU20" s="615"/>
      <c r="CV20" s="615"/>
      <c r="CW20" s="615"/>
      <c r="CX20" s="615"/>
      <c r="CY20" s="616"/>
      <c r="CZ20" s="650">
        <v>100</v>
      </c>
      <c r="DA20" s="650"/>
      <c r="DB20" s="650"/>
      <c r="DC20" s="650"/>
      <c r="DD20" s="620">
        <v>1871885</v>
      </c>
      <c r="DE20" s="615"/>
      <c r="DF20" s="615"/>
      <c r="DG20" s="615"/>
      <c r="DH20" s="615"/>
      <c r="DI20" s="615"/>
      <c r="DJ20" s="615"/>
      <c r="DK20" s="615"/>
      <c r="DL20" s="615"/>
      <c r="DM20" s="615"/>
      <c r="DN20" s="615"/>
      <c r="DO20" s="615"/>
      <c r="DP20" s="616"/>
      <c r="DQ20" s="620">
        <v>1444112</v>
      </c>
      <c r="DR20" s="615"/>
      <c r="DS20" s="615"/>
      <c r="DT20" s="615"/>
      <c r="DU20" s="615"/>
      <c r="DV20" s="615"/>
      <c r="DW20" s="615"/>
      <c r="DX20" s="615"/>
      <c r="DY20" s="615"/>
      <c r="DZ20" s="615"/>
      <c r="EA20" s="615"/>
      <c r="EB20" s="615"/>
      <c r="EC20" s="649"/>
    </row>
    <row r="21" spans="2:133" ht="11.25" customHeight="1" x14ac:dyDescent="0.2">
      <c r="B21" s="611" t="s">
        <v>265</v>
      </c>
      <c r="C21" s="612"/>
      <c r="D21" s="612"/>
      <c r="E21" s="612"/>
      <c r="F21" s="612"/>
      <c r="G21" s="612"/>
      <c r="H21" s="612"/>
      <c r="I21" s="612"/>
      <c r="J21" s="612"/>
      <c r="K21" s="612"/>
      <c r="L21" s="612"/>
      <c r="M21" s="612"/>
      <c r="N21" s="612"/>
      <c r="O21" s="612"/>
      <c r="P21" s="612"/>
      <c r="Q21" s="613"/>
      <c r="R21" s="614">
        <v>1137812</v>
      </c>
      <c r="S21" s="615"/>
      <c r="T21" s="615"/>
      <c r="U21" s="615"/>
      <c r="V21" s="615"/>
      <c r="W21" s="615"/>
      <c r="X21" s="615"/>
      <c r="Y21" s="616"/>
      <c r="Z21" s="650">
        <v>30</v>
      </c>
      <c r="AA21" s="650"/>
      <c r="AB21" s="650"/>
      <c r="AC21" s="650"/>
      <c r="AD21" s="651">
        <v>881090</v>
      </c>
      <c r="AE21" s="651"/>
      <c r="AF21" s="651"/>
      <c r="AG21" s="651"/>
      <c r="AH21" s="651"/>
      <c r="AI21" s="651"/>
      <c r="AJ21" s="651"/>
      <c r="AK21" s="651"/>
      <c r="AL21" s="617">
        <v>86.7</v>
      </c>
      <c r="AM21" s="618"/>
      <c r="AN21" s="618"/>
      <c r="AO21" s="652"/>
      <c r="AP21" s="611" t="s">
        <v>266</v>
      </c>
      <c r="AQ21" s="686"/>
      <c r="AR21" s="686"/>
      <c r="AS21" s="686"/>
      <c r="AT21" s="686"/>
      <c r="AU21" s="686"/>
      <c r="AV21" s="686"/>
      <c r="AW21" s="686"/>
      <c r="AX21" s="686"/>
      <c r="AY21" s="686"/>
      <c r="AZ21" s="686"/>
      <c r="BA21" s="686"/>
      <c r="BB21" s="686"/>
      <c r="BC21" s="686"/>
      <c r="BD21" s="686"/>
      <c r="BE21" s="686"/>
      <c r="BF21" s="687"/>
      <c r="BG21" s="614" t="s">
        <v>121</v>
      </c>
      <c r="BH21" s="615"/>
      <c r="BI21" s="615"/>
      <c r="BJ21" s="615"/>
      <c r="BK21" s="615"/>
      <c r="BL21" s="615"/>
      <c r="BM21" s="615"/>
      <c r="BN21" s="616"/>
      <c r="BO21" s="650" t="s">
        <v>121</v>
      </c>
      <c r="BP21" s="650"/>
      <c r="BQ21" s="650"/>
      <c r="BR21" s="650"/>
      <c r="BS21" s="651" t="s">
        <v>121</v>
      </c>
      <c r="BT21" s="651"/>
      <c r="BU21" s="651"/>
      <c r="BV21" s="651"/>
      <c r="BW21" s="651"/>
      <c r="BX21" s="651"/>
      <c r="BY21" s="651"/>
      <c r="BZ21" s="651"/>
      <c r="CA21" s="651"/>
      <c r="CB21" s="682"/>
      <c r="CD21" s="595"/>
      <c r="CE21" s="596"/>
      <c r="CF21" s="596"/>
      <c r="CG21" s="596"/>
      <c r="CH21" s="596"/>
      <c r="CI21" s="596"/>
      <c r="CJ21" s="596"/>
      <c r="CK21" s="596"/>
      <c r="CL21" s="596"/>
      <c r="CM21" s="596"/>
      <c r="CN21" s="596"/>
      <c r="CO21" s="596"/>
      <c r="CP21" s="596"/>
      <c r="CQ21" s="597"/>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11" t="s">
        <v>267</v>
      </c>
      <c r="C22" s="612"/>
      <c r="D22" s="612"/>
      <c r="E22" s="612"/>
      <c r="F22" s="612"/>
      <c r="G22" s="612"/>
      <c r="H22" s="612"/>
      <c r="I22" s="612"/>
      <c r="J22" s="612"/>
      <c r="K22" s="612"/>
      <c r="L22" s="612"/>
      <c r="M22" s="612"/>
      <c r="N22" s="612"/>
      <c r="O22" s="612"/>
      <c r="P22" s="612"/>
      <c r="Q22" s="613"/>
      <c r="R22" s="614">
        <v>881090</v>
      </c>
      <c r="S22" s="615"/>
      <c r="T22" s="615"/>
      <c r="U22" s="615"/>
      <c r="V22" s="615"/>
      <c r="W22" s="615"/>
      <c r="X22" s="615"/>
      <c r="Y22" s="616"/>
      <c r="Z22" s="650">
        <v>23.2</v>
      </c>
      <c r="AA22" s="650"/>
      <c r="AB22" s="650"/>
      <c r="AC22" s="650"/>
      <c r="AD22" s="651">
        <v>881090</v>
      </c>
      <c r="AE22" s="651"/>
      <c r="AF22" s="651"/>
      <c r="AG22" s="651"/>
      <c r="AH22" s="651"/>
      <c r="AI22" s="651"/>
      <c r="AJ22" s="651"/>
      <c r="AK22" s="651"/>
      <c r="AL22" s="617">
        <v>86.7</v>
      </c>
      <c r="AM22" s="618"/>
      <c r="AN22" s="618"/>
      <c r="AO22" s="652"/>
      <c r="AP22" s="611" t="s">
        <v>268</v>
      </c>
      <c r="AQ22" s="686"/>
      <c r="AR22" s="686"/>
      <c r="AS22" s="686"/>
      <c r="AT22" s="686"/>
      <c r="AU22" s="686"/>
      <c r="AV22" s="686"/>
      <c r="AW22" s="686"/>
      <c r="AX22" s="686"/>
      <c r="AY22" s="686"/>
      <c r="AZ22" s="686"/>
      <c r="BA22" s="686"/>
      <c r="BB22" s="686"/>
      <c r="BC22" s="686"/>
      <c r="BD22" s="686"/>
      <c r="BE22" s="686"/>
      <c r="BF22" s="687"/>
      <c r="BG22" s="614" t="s">
        <v>121</v>
      </c>
      <c r="BH22" s="615"/>
      <c r="BI22" s="615"/>
      <c r="BJ22" s="615"/>
      <c r="BK22" s="615"/>
      <c r="BL22" s="615"/>
      <c r="BM22" s="615"/>
      <c r="BN22" s="616"/>
      <c r="BO22" s="650" t="s">
        <v>121</v>
      </c>
      <c r="BP22" s="650"/>
      <c r="BQ22" s="650"/>
      <c r="BR22" s="650"/>
      <c r="BS22" s="651" t="s">
        <v>121</v>
      </c>
      <c r="BT22" s="651"/>
      <c r="BU22" s="651"/>
      <c r="BV22" s="651"/>
      <c r="BW22" s="651"/>
      <c r="BX22" s="651"/>
      <c r="BY22" s="651"/>
      <c r="BZ22" s="651"/>
      <c r="CA22" s="651"/>
      <c r="CB22" s="682"/>
      <c r="CD22" s="666" t="s">
        <v>269</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2">
      <c r="B23" s="611" t="s">
        <v>270</v>
      </c>
      <c r="C23" s="612"/>
      <c r="D23" s="612"/>
      <c r="E23" s="612"/>
      <c r="F23" s="612"/>
      <c r="G23" s="612"/>
      <c r="H23" s="612"/>
      <c r="I23" s="612"/>
      <c r="J23" s="612"/>
      <c r="K23" s="612"/>
      <c r="L23" s="612"/>
      <c r="M23" s="612"/>
      <c r="N23" s="612"/>
      <c r="O23" s="612"/>
      <c r="P23" s="612"/>
      <c r="Q23" s="613"/>
      <c r="R23" s="614">
        <v>256722</v>
      </c>
      <c r="S23" s="615"/>
      <c r="T23" s="615"/>
      <c r="U23" s="615"/>
      <c r="V23" s="615"/>
      <c r="W23" s="615"/>
      <c r="X23" s="615"/>
      <c r="Y23" s="616"/>
      <c r="Z23" s="650">
        <v>6.8</v>
      </c>
      <c r="AA23" s="650"/>
      <c r="AB23" s="650"/>
      <c r="AC23" s="650"/>
      <c r="AD23" s="651" t="s">
        <v>121</v>
      </c>
      <c r="AE23" s="651"/>
      <c r="AF23" s="651"/>
      <c r="AG23" s="651"/>
      <c r="AH23" s="651"/>
      <c r="AI23" s="651"/>
      <c r="AJ23" s="651"/>
      <c r="AK23" s="651"/>
      <c r="AL23" s="617" t="s">
        <v>121</v>
      </c>
      <c r="AM23" s="618"/>
      <c r="AN23" s="618"/>
      <c r="AO23" s="652"/>
      <c r="AP23" s="611" t="s">
        <v>271</v>
      </c>
      <c r="AQ23" s="686"/>
      <c r="AR23" s="686"/>
      <c r="AS23" s="686"/>
      <c r="AT23" s="686"/>
      <c r="AU23" s="686"/>
      <c r="AV23" s="686"/>
      <c r="AW23" s="686"/>
      <c r="AX23" s="686"/>
      <c r="AY23" s="686"/>
      <c r="AZ23" s="686"/>
      <c r="BA23" s="686"/>
      <c r="BB23" s="686"/>
      <c r="BC23" s="686"/>
      <c r="BD23" s="686"/>
      <c r="BE23" s="686"/>
      <c r="BF23" s="687"/>
      <c r="BG23" s="614" t="s">
        <v>121</v>
      </c>
      <c r="BH23" s="615"/>
      <c r="BI23" s="615"/>
      <c r="BJ23" s="615"/>
      <c r="BK23" s="615"/>
      <c r="BL23" s="615"/>
      <c r="BM23" s="615"/>
      <c r="BN23" s="616"/>
      <c r="BO23" s="650" t="s">
        <v>121</v>
      </c>
      <c r="BP23" s="650"/>
      <c r="BQ23" s="650"/>
      <c r="BR23" s="650"/>
      <c r="BS23" s="651" t="s">
        <v>121</v>
      </c>
      <c r="BT23" s="651"/>
      <c r="BU23" s="651"/>
      <c r="BV23" s="651"/>
      <c r="BW23" s="651"/>
      <c r="BX23" s="651"/>
      <c r="BY23" s="651"/>
      <c r="BZ23" s="651"/>
      <c r="CA23" s="651"/>
      <c r="CB23" s="682"/>
      <c r="CD23" s="666" t="s">
        <v>211</v>
      </c>
      <c r="CE23" s="667"/>
      <c r="CF23" s="667"/>
      <c r="CG23" s="667"/>
      <c r="CH23" s="667"/>
      <c r="CI23" s="667"/>
      <c r="CJ23" s="667"/>
      <c r="CK23" s="667"/>
      <c r="CL23" s="667"/>
      <c r="CM23" s="667"/>
      <c r="CN23" s="667"/>
      <c r="CO23" s="667"/>
      <c r="CP23" s="667"/>
      <c r="CQ23" s="668"/>
      <c r="CR23" s="666" t="s">
        <v>272</v>
      </c>
      <c r="CS23" s="667"/>
      <c r="CT23" s="667"/>
      <c r="CU23" s="667"/>
      <c r="CV23" s="667"/>
      <c r="CW23" s="667"/>
      <c r="CX23" s="667"/>
      <c r="CY23" s="668"/>
      <c r="CZ23" s="666" t="s">
        <v>273</v>
      </c>
      <c r="DA23" s="667"/>
      <c r="DB23" s="667"/>
      <c r="DC23" s="668"/>
      <c r="DD23" s="666" t="s">
        <v>274</v>
      </c>
      <c r="DE23" s="667"/>
      <c r="DF23" s="667"/>
      <c r="DG23" s="667"/>
      <c r="DH23" s="667"/>
      <c r="DI23" s="667"/>
      <c r="DJ23" s="667"/>
      <c r="DK23" s="668"/>
      <c r="DL23" s="698" t="s">
        <v>275</v>
      </c>
      <c r="DM23" s="699"/>
      <c r="DN23" s="699"/>
      <c r="DO23" s="699"/>
      <c r="DP23" s="699"/>
      <c r="DQ23" s="699"/>
      <c r="DR23" s="699"/>
      <c r="DS23" s="699"/>
      <c r="DT23" s="699"/>
      <c r="DU23" s="699"/>
      <c r="DV23" s="700"/>
      <c r="DW23" s="666" t="s">
        <v>276</v>
      </c>
      <c r="DX23" s="667"/>
      <c r="DY23" s="667"/>
      <c r="DZ23" s="667"/>
      <c r="EA23" s="667"/>
      <c r="EB23" s="667"/>
      <c r="EC23" s="668"/>
    </row>
    <row r="24" spans="2:133" ht="11.25" customHeight="1" x14ac:dyDescent="0.2">
      <c r="B24" s="611" t="s">
        <v>277</v>
      </c>
      <c r="C24" s="612"/>
      <c r="D24" s="612"/>
      <c r="E24" s="612"/>
      <c r="F24" s="612"/>
      <c r="G24" s="612"/>
      <c r="H24" s="612"/>
      <c r="I24" s="612"/>
      <c r="J24" s="612"/>
      <c r="K24" s="612"/>
      <c r="L24" s="612"/>
      <c r="M24" s="612"/>
      <c r="N24" s="612"/>
      <c r="O24" s="612"/>
      <c r="P24" s="612"/>
      <c r="Q24" s="613"/>
      <c r="R24" s="614" t="s">
        <v>121</v>
      </c>
      <c r="S24" s="615"/>
      <c r="T24" s="615"/>
      <c r="U24" s="615"/>
      <c r="V24" s="615"/>
      <c r="W24" s="615"/>
      <c r="X24" s="615"/>
      <c r="Y24" s="616"/>
      <c r="Z24" s="650" t="s">
        <v>121</v>
      </c>
      <c r="AA24" s="650"/>
      <c r="AB24" s="650"/>
      <c r="AC24" s="650"/>
      <c r="AD24" s="651" t="s">
        <v>121</v>
      </c>
      <c r="AE24" s="651"/>
      <c r="AF24" s="651"/>
      <c r="AG24" s="651"/>
      <c r="AH24" s="651"/>
      <c r="AI24" s="651"/>
      <c r="AJ24" s="651"/>
      <c r="AK24" s="651"/>
      <c r="AL24" s="617" t="s">
        <v>121</v>
      </c>
      <c r="AM24" s="618"/>
      <c r="AN24" s="618"/>
      <c r="AO24" s="652"/>
      <c r="AP24" s="611" t="s">
        <v>278</v>
      </c>
      <c r="AQ24" s="686"/>
      <c r="AR24" s="686"/>
      <c r="AS24" s="686"/>
      <c r="AT24" s="686"/>
      <c r="AU24" s="686"/>
      <c r="AV24" s="686"/>
      <c r="AW24" s="686"/>
      <c r="AX24" s="686"/>
      <c r="AY24" s="686"/>
      <c r="AZ24" s="686"/>
      <c r="BA24" s="686"/>
      <c r="BB24" s="686"/>
      <c r="BC24" s="686"/>
      <c r="BD24" s="686"/>
      <c r="BE24" s="686"/>
      <c r="BF24" s="687"/>
      <c r="BG24" s="614" t="s">
        <v>121</v>
      </c>
      <c r="BH24" s="615"/>
      <c r="BI24" s="615"/>
      <c r="BJ24" s="615"/>
      <c r="BK24" s="615"/>
      <c r="BL24" s="615"/>
      <c r="BM24" s="615"/>
      <c r="BN24" s="616"/>
      <c r="BO24" s="650" t="s">
        <v>121</v>
      </c>
      <c r="BP24" s="650"/>
      <c r="BQ24" s="650"/>
      <c r="BR24" s="650"/>
      <c r="BS24" s="651" t="s">
        <v>121</v>
      </c>
      <c r="BT24" s="651"/>
      <c r="BU24" s="651"/>
      <c r="BV24" s="651"/>
      <c r="BW24" s="651"/>
      <c r="BX24" s="651"/>
      <c r="BY24" s="651"/>
      <c r="BZ24" s="651"/>
      <c r="CA24" s="651"/>
      <c r="CB24" s="682"/>
      <c r="CD24" s="663" t="s">
        <v>279</v>
      </c>
      <c r="CE24" s="664"/>
      <c r="CF24" s="664"/>
      <c r="CG24" s="664"/>
      <c r="CH24" s="664"/>
      <c r="CI24" s="664"/>
      <c r="CJ24" s="664"/>
      <c r="CK24" s="664"/>
      <c r="CL24" s="664"/>
      <c r="CM24" s="664"/>
      <c r="CN24" s="664"/>
      <c r="CO24" s="664"/>
      <c r="CP24" s="664"/>
      <c r="CQ24" s="665"/>
      <c r="CR24" s="660">
        <v>770877</v>
      </c>
      <c r="CS24" s="661"/>
      <c r="CT24" s="661"/>
      <c r="CU24" s="661"/>
      <c r="CV24" s="661"/>
      <c r="CW24" s="661"/>
      <c r="CX24" s="661"/>
      <c r="CY24" s="689"/>
      <c r="CZ24" s="690">
        <v>21.1</v>
      </c>
      <c r="DA24" s="673"/>
      <c r="DB24" s="673"/>
      <c r="DC24" s="692"/>
      <c r="DD24" s="688">
        <v>654130</v>
      </c>
      <c r="DE24" s="661"/>
      <c r="DF24" s="661"/>
      <c r="DG24" s="661"/>
      <c r="DH24" s="661"/>
      <c r="DI24" s="661"/>
      <c r="DJ24" s="661"/>
      <c r="DK24" s="689"/>
      <c r="DL24" s="688">
        <v>572752</v>
      </c>
      <c r="DM24" s="661"/>
      <c r="DN24" s="661"/>
      <c r="DO24" s="661"/>
      <c r="DP24" s="661"/>
      <c r="DQ24" s="661"/>
      <c r="DR24" s="661"/>
      <c r="DS24" s="661"/>
      <c r="DT24" s="661"/>
      <c r="DU24" s="661"/>
      <c r="DV24" s="689"/>
      <c r="DW24" s="690">
        <v>56.2</v>
      </c>
      <c r="DX24" s="673"/>
      <c r="DY24" s="673"/>
      <c r="DZ24" s="673"/>
      <c r="EA24" s="673"/>
      <c r="EB24" s="673"/>
      <c r="EC24" s="691"/>
    </row>
    <row r="25" spans="2:133" ht="11.25" customHeight="1" x14ac:dyDescent="0.2">
      <c r="B25" s="611" t="s">
        <v>280</v>
      </c>
      <c r="C25" s="612"/>
      <c r="D25" s="612"/>
      <c r="E25" s="612"/>
      <c r="F25" s="612"/>
      <c r="G25" s="612"/>
      <c r="H25" s="612"/>
      <c r="I25" s="612"/>
      <c r="J25" s="612"/>
      <c r="K25" s="612"/>
      <c r="L25" s="612"/>
      <c r="M25" s="612"/>
      <c r="N25" s="612"/>
      <c r="O25" s="612"/>
      <c r="P25" s="612"/>
      <c r="Q25" s="613"/>
      <c r="R25" s="614">
        <v>1252119</v>
      </c>
      <c r="S25" s="615"/>
      <c r="T25" s="615"/>
      <c r="U25" s="615"/>
      <c r="V25" s="615"/>
      <c r="W25" s="615"/>
      <c r="X25" s="615"/>
      <c r="Y25" s="616"/>
      <c r="Z25" s="650">
        <v>33</v>
      </c>
      <c r="AA25" s="650"/>
      <c r="AB25" s="650"/>
      <c r="AC25" s="650"/>
      <c r="AD25" s="651">
        <v>995397</v>
      </c>
      <c r="AE25" s="651"/>
      <c r="AF25" s="651"/>
      <c r="AG25" s="651"/>
      <c r="AH25" s="651"/>
      <c r="AI25" s="651"/>
      <c r="AJ25" s="651"/>
      <c r="AK25" s="651"/>
      <c r="AL25" s="617">
        <v>97.9</v>
      </c>
      <c r="AM25" s="618"/>
      <c r="AN25" s="618"/>
      <c r="AO25" s="652"/>
      <c r="AP25" s="611" t="s">
        <v>281</v>
      </c>
      <c r="AQ25" s="686"/>
      <c r="AR25" s="686"/>
      <c r="AS25" s="686"/>
      <c r="AT25" s="686"/>
      <c r="AU25" s="686"/>
      <c r="AV25" s="686"/>
      <c r="AW25" s="686"/>
      <c r="AX25" s="686"/>
      <c r="AY25" s="686"/>
      <c r="AZ25" s="686"/>
      <c r="BA25" s="686"/>
      <c r="BB25" s="686"/>
      <c r="BC25" s="686"/>
      <c r="BD25" s="686"/>
      <c r="BE25" s="686"/>
      <c r="BF25" s="687"/>
      <c r="BG25" s="614" t="s">
        <v>121</v>
      </c>
      <c r="BH25" s="615"/>
      <c r="BI25" s="615"/>
      <c r="BJ25" s="615"/>
      <c r="BK25" s="615"/>
      <c r="BL25" s="615"/>
      <c r="BM25" s="615"/>
      <c r="BN25" s="616"/>
      <c r="BO25" s="650" t="s">
        <v>121</v>
      </c>
      <c r="BP25" s="650"/>
      <c r="BQ25" s="650"/>
      <c r="BR25" s="650"/>
      <c r="BS25" s="651" t="s">
        <v>121</v>
      </c>
      <c r="BT25" s="651"/>
      <c r="BU25" s="651"/>
      <c r="BV25" s="651"/>
      <c r="BW25" s="651"/>
      <c r="BX25" s="651"/>
      <c r="BY25" s="651"/>
      <c r="BZ25" s="651"/>
      <c r="CA25" s="651"/>
      <c r="CB25" s="682"/>
      <c r="CD25" s="611" t="s">
        <v>282</v>
      </c>
      <c r="CE25" s="612"/>
      <c r="CF25" s="612"/>
      <c r="CG25" s="612"/>
      <c r="CH25" s="612"/>
      <c r="CI25" s="612"/>
      <c r="CJ25" s="612"/>
      <c r="CK25" s="612"/>
      <c r="CL25" s="612"/>
      <c r="CM25" s="612"/>
      <c r="CN25" s="612"/>
      <c r="CO25" s="612"/>
      <c r="CP25" s="612"/>
      <c r="CQ25" s="613"/>
      <c r="CR25" s="614">
        <v>403465</v>
      </c>
      <c r="CS25" s="623"/>
      <c r="CT25" s="623"/>
      <c r="CU25" s="623"/>
      <c r="CV25" s="623"/>
      <c r="CW25" s="623"/>
      <c r="CX25" s="623"/>
      <c r="CY25" s="624"/>
      <c r="CZ25" s="617">
        <v>11</v>
      </c>
      <c r="DA25" s="625"/>
      <c r="DB25" s="625"/>
      <c r="DC25" s="626"/>
      <c r="DD25" s="620">
        <v>326958</v>
      </c>
      <c r="DE25" s="623"/>
      <c r="DF25" s="623"/>
      <c r="DG25" s="623"/>
      <c r="DH25" s="623"/>
      <c r="DI25" s="623"/>
      <c r="DJ25" s="623"/>
      <c r="DK25" s="624"/>
      <c r="DL25" s="620">
        <v>246950</v>
      </c>
      <c r="DM25" s="623"/>
      <c r="DN25" s="623"/>
      <c r="DO25" s="623"/>
      <c r="DP25" s="623"/>
      <c r="DQ25" s="623"/>
      <c r="DR25" s="623"/>
      <c r="DS25" s="623"/>
      <c r="DT25" s="623"/>
      <c r="DU25" s="623"/>
      <c r="DV25" s="624"/>
      <c r="DW25" s="617">
        <v>24.2</v>
      </c>
      <c r="DX25" s="625"/>
      <c r="DY25" s="625"/>
      <c r="DZ25" s="625"/>
      <c r="EA25" s="625"/>
      <c r="EB25" s="625"/>
      <c r="EC25" s="639"/>
    </row>
    <row r="26" spans="2:133" ht="11.25" customHeight="1" x14ac:dyDescent="0.2">
      <c r="B26" s="611" t="s">
        <v>283</v>
      </c>
      <c r="C26" s="612"/>
      <c r="D26" s="612"/>
      <c r="E26" s="612"/>
      <c r="F26" s="612"/>
      <c r="G26" s="612"/>
      <c r="H26" s="612"/>
      <c r="I26" s="612"/>
      <c r="J26" s="612"/>
      <c r="K26" s="612"/>
      <c r="L26" s="612"/>
      <c r="M26" s="612"/>
      <c r="N26" s="612"/>
      <c r="O26" s="612"/>
      <c r="P26" s="612"/>
      <c r="Q26" s="613"/>
      <c r="R26" s="614" t="s">
        <v>121</v>
      </c>
      <c r="S26" s="615"/>
      <c r="T26" s="615"/>
      <c r="U26" s="615"/>
      <c r="V26" s="615"/>
      <c r="W26" s="615"/>
      <c r="X26" s="615"/>
      <c r="Y26" s="616"/>
      <c r="Z26" s="650" t="s">
        <v>121</v>
      </c>
      <c r="AA26" s="650"/>
      <c r="AB26" s="650"/>
      <c r="AC26" s="650"/>
      <c r="AD26" s="651" t="s">
        <v>121</v>
      </c>
      <c r="AE26" s="651"/>
      <c r="AF26" s="651"/>
      <c r="AG26" s="651"/>
      <c r="AH26" s="651"/>
      <c r="AI26" s="651"/>
      <c r="AJ26" s="651"/>
      <c r="AK26" s="651"/>
      <c r="AL26" s="617" t="s">
        <v>121</v>
      </c>
      <c r="AM26" s="618"/>
      <c r="AN26" s="618"/>
      <c r="AO26" s="652"/>
      <c r="AP26" s="611" t="s">
        <v>284</v>
      </c>
      <c r="AQ26" s="686"/>
      <c r="AR26" s="686"/>
      <c r="AS26" s="686"/>
      <c r="AT26" s="686"/>
      <c r="AU26" s="686"/>
      <c r="AV26" s="686"/>
      <c r="AW26" s="686"/>
      <c r="AX26" s="686"/>
      <c r="AY26" s="686"/>
      <c r="AZ26" s="686"/>
      <c r="BA26" s="686"/>
      <c r="BB26" s="686"/>
      <c r="BC26" s="686"/>
      <c r="BD26" s="686"/>
      <c r="BE26" s="686"/>
      <c r="BF26" s="687"/>
      <c r="BG26" s="614" t="s">
        <v>121</v>
      </c>
      <c r="BH26" s="615"/>
      <c r="BI26" s="615"/>
      <c r="BJ26" s="615"/>
      <c r="BK26" s="615"/>
      <c r="BL26" s="615"/>
      <c r="BM26" s="615"/>
      <c r="BN26" s="616"/>
      <c r="BO26" s="650" t="s">
        <v>121</v>
      </c>
      <c r="BP26" s="650"/>
      <c r="BQ26" s="650"/>
      <c r="BR26" s="650"/>
      <c r="BS26" s="651" t="s">
        <v>121</v>
      </c>
      <c r="BT26" s="651"/>
      <c r="BU26" s="651"/>
      <c r="BV26" s="651"/>
      <c r="BW26" s="651"/>
      <c r="BX26" s="651"/>
      <c r="BY26" s="651"/>
      <c r="BZ26" s="651"/>
      <c r="CA26" s="651"/>
      <c r="CB26" s="682"/>
      <c r="CD26" s="611" t="s">
        <v>285</v>
      </c>
      <c r="CE26" s="612"/>
      <c r="CF26" s="612"/>
      <c r="CG26" s="612"/>
      <c r="CH26" s="612"/>
      <c r="CI26" s="612"/>
      <c r="CJ26" s="612"/>
      <c r="CK26" s="612"/>
      <c r="CL26" s="612"/>
      <c r="CM26" s="612"/>
      <c r="CN26" s="612"/>
      <c r="CO26" s="612"/>
      <c r="CP26" s="612"/>
      <c r="CQ26" s="613"/>
      <c r="CR26" s="614">
        <v>232655</v>
      </c>
      <c r="CS26" s="615"/>
      <c r="CT26" s="615"/>
      <c r="CU26" s="615"/>
      <c r="CV26" s="615"/>
      <c r="CW26" s="615"/>
      <c r="CX26" s="615"/>
      <c r="CY26" s="616"/>
      <c r="CZ26" s="617">
        <v>6.4</v>
      </c>
      <c r="DA26" s="625"/>
      <c r="DB26" s="625"/>
      <c r="DC26" s="626"/>
      <c r="DD26" s="620">
        <v>179205</v>
      </c>
      <c r="DE26" s="615"/>
      <c r="DF26" s="615"/>
      <c r="DG26" s="615"/>
      <c r="DH26" s="615"/>
      <c r="DI26" s="615"/>
      <c r="DJ26" s="615"/>
      <c r="DK26" s="616"/>
      <c r="DL26" s="620" t="s">
        <v>121</v>
      </c>
      <c r="DM26" s="615"/>
      <c r="DN26" s="615"/>
      <c r="DO26" s="615"/>
      <c r="DP26" s="615"/>
      <c r="DQ26" s="615"/>
      <c r="DR26" s="615"/>
      <c r="DS26" s="615"/>
      <c r="DT26" s="615"/>
      <c r="DU26" s="615"/>
      <c r="DV26" s="616"/>
      <c r="DW26" s="617" t="s">
        <v>121</v>
      </c>
      <c r="DX26" s="625"/>
      <c r="DY26" s="625"/>
      <c r="DZ26" s="625"/>
      <c r="EA26" s="625"/>
      <c r="EB26" s="625"/>
      <c r="EC26" s="639"/>
    </row>
    <row r="27" spans="2:133" ht="11.25" customHeight="1" x14ac:dyDescent="0.2">
      <c r="B27" s="611" t="s">
        <v>286</v>
      </c>
      <c r="C27" s="612"/>
      <c r="D27" s="612"/>
      <c r="E27" s="612"/>
      <c r="F27" s="612"/>
      <c r="G27" s="612"/>
      <c r="H27" s="612"/>
      <c r="I27" s="612"/>
      <c r="J27" s="612"/>
      <c r="K27" s="612"/>
      <c r="L27" s="612"/>
      <c r="M27" s="612"/>
      <c r="N27" s="612"/>
      <c r="O27" s="612"/>
      <c r="P27" s="612"/>
      <c r="Q27" s="613"/>
      <c r="R27" s="614">
        <v>3109</v>
      </c>
      <c r="S27" s="615"/>
      <c r="T27" s="615"/>
      <c r="U27" s="615"/>
      <c r="V27" s="615"/>
      <c r="W27" s="615"/>
      <c r="X27" s="615"/>
      <c r="Y27" s="616"/>
      <c r="Z27" s="650">
        <v>0.1</v>
      </c>
      <c r="AA27" s="650"/>
      <c r="AB27" s="650"/>
      <c r="AC27" s="650"/>
      <c r="AD27" s="651" t="s">
        <v>121</v>
      </c>
      <c r="AE27" s="651"/>
      <c r="AF27" s="651"/>
      <c r="AG27" s="651"/>
      <c r="AH27" s="651"/>
      <c r="AI27" s="651"/>
      <c r="AJ27" s="651"/>
      <c r="AK27" s="651"/>
      <c r="AL27" s="617" t="s">
        <v>121</v>
      </c>
      <c r="AM27" s="618"/>
      <c r="AN27" s="618"/>
      <c r="AO27" s="652"/>
      <c r="AP27" s="611" t="s">
        <v>287</v>
      </c>
      <c r="AQ27" s="612"/>
      <c r="AR27" s="612"/>
      <c r="AS27" s="612"/>
      <c r="AT27" s="612"/>
      <c r="AU27" s="612"/>
      <c r="AV27" s="612"/>
      <c r="AW27" s="612"/>
      <c r="AX27" s="612"/>
      <c r="AY27" s="612"/>
      <c r="AZ27" s="612"/>
      <c r="BA27" s="612"/>
      <c r="BB27" s="612"/>
      <c r="BC27" s="612"/>
      <c r="BD27" s="612"/>
      <c r="BE27" s="612"/>
      <c r="BF27" s="613"/>
      <c r="BG27" s="614">
        <v>78949</v>
      </c>
      <c r="BH27" s="615"/>
      <c r="BI27" s="615"/>
      <c r="BJ27" s="615"/>
      <c r="BK27" s="615"/>
      <c r="BL27" s="615"/>
      <c r="BM27" s="615"/>
      <c r="BN27" s="616"/>
      <c r="BO27" s="650">
        <v>100</v>
      </c>
      <c r="BP27" s="650"/>
      <c r="BQ27" s="650"/>
      <c r="BR27" s="650"/>
      <c r="BS27" s="651" t="s">
        <v>121</v>
      </c>
      <c r="BT27" s="651"/>
      <c r="BU27" s="651"/>
      <c r="BV27" s="651"/>
      <c r="BW27" s="651"/>
      <c r="BX27" s="651"/>
      <c r="BY27" s="651"/>
      <c r="BZ27" s="651"/>
      <c r="CA27" s="651"/>
      <c r="CB27" s="682"/>
      <c r="CD27" s="611" t="s">
        <v>288</v>
      </c>
      <c r="CE27" s="612"/>
      <c r="CF27" s="612"/>
      <c r="CG27" s="612"/>
      <c r="CH27" s="612"/>
      <c r="CI27" s="612"/>
      <c r="CJ27" s="612"/>
      <c r="CK27" s="612"/>
      <c r="CL27" s="612"/>
      <c r="CM27" s="612"/>
      <c r="CN27" s="612"/>
      <c r="CO27" s="612"/>
      <c r="CP27" s="612"/>
      <c r="CQ27" s="613"/>
      <c r="CR27" s="614">
        <v>17184</v>
      </c>
      <c r="CS27" s="623"/>
      <c r="CT27" s="623"/>
      <c r="CU27" s="623"/>
      <c r="CV27" s="623"/>
      <c r="CW27" s="623"/>
      <c r="CX27" s="623"/>
      <c r="CY27" s="624"/>
      <c r="CZ27" s="617">
        <v>0.5</v>
      </c>
      <c r="DA27" s="625"/>
      <c r="DB27" s="625"/>
      <c r="DC27" s="626"/>
      <c r="DD27" s="620">
        <v>8630</v>
      </c>
      <c r="DE27" s="623"/>
      <c r="DF27" s="623"/>
      <c r="DG27" s="623"/>
      <c r="DH27" s="623"/>
      <c r="DI27" s="623"/>
      <c r="DJ27" s="623"/>
      <c r="DK27" s="624"/>
      <c r="DL27" s="620">
        <v>7260</v>
      </c>
      <c r="DM27" s="623"/>
      <c r="DN27" s="623"/>
      <c r="DO27" s="623"/>
      <c r="DP27" s="623"/>
      <c r="DQ27" s="623"/>
      <c r="DR27" s="623"/>
      <c r="DS27" s="623"/>
      <c r="DT27" s="623"/>
      <c r="DU27" s="623"/>
      <c r="DV27" s="624"/>
      <c r="DW27" s="617">
        <v>0.7</v>
      </c>
      <c r="DX27" s="625"/>
      <c r="DY27" s="625"/>
      <c r="DZ27" s="625"/>
      <c r="EA27" s="625"/>
      <c r="EB27" s="625"/>
      <c r="EC27" s="639"/>
    </row>
    <row r="28" spans="2:133" ht="11.25" customHeight="1" x14ac:dyDescent="0.2">
      <c r="B28" s="611" t="s">
        <v>289</v>
      </c>
      <c r="C28" s="612"/>
      <c r="D28" s="612"/>
      <c r="E28" s="612"/>
      <c r="F28" s="612"/>
      <c r="G28" s="612"/>
      <c r="H28" s="612"/>
      <c r="I28" s="612"/>
      <c r="J28" s="612"/>
      <c r="K28" s="612"/>
      <c r="L28" s="612"/>
      <c r="M28" s="612"/>
      <c r="N28" s="612"/>
      <c r="O28" s="612"/>
      <c r="P28" s="612"/>
      <c r="Q28" s="613"/>
      <c r="R28" s="614">
        <v>105653</v>
      </c>
      <c r="S28" s="615"/>
      <c r="T28" s="615"/>
      <c r="U28" s="615"/>
      <c r="V28" s="615"/>
      <c r="W28" s="615"/>
      <c r="X28" s="615"/>
      <c r="Y28" s="616"/>
      <c r="Z28" s="650">
        <v>2.8</v>
      </c>
      <c r="AA28" s="650"/>
      <c r="AB28" s="650"/>
      <c r="AC28" s="650"/>
      <c r="AD28" s="651">
        <v>5681</v>
      </c>
      <c r="AE28" s="651"/>
      <c r="AF28" s="651"/>
      <c r="AG28" s="651"/>
      <c r="AH28" s="651"/>
      <c r="AI28" s="651"/>
      <c r="AJ28" s="651"/>
      <c r="AK28" s="651"/>
      <c r="AL28" s="617">
        <v>0.6</v>
      </c>
      <c r="AM28" s="618"/>
      <c r="AN28" s="618"/>
      <c r="AO28" s="652"/>
      <c r="AP28" s="611"/>
      <c r="AQ28" s="612"/>
      <c r="AR28" s="612"/>
      <c r="AS28" s="612"/>
      <c r="AT28" s="612"/>
      <c r="AU28" s="612"/>
      <c r="AV28" s="612"/>
      <c r="AW28" s="612"/>
      <c r="AX28" s="612"/>
      <c r="AY28" s="612"/>
      <c r="AZ28" s="612"/>
      <c r="BA28" s="612"/>
      <c r="BB28" s="612"/>
      <c r="BC28" s="612"/>
      <c r="BD28" s="612"/>
      <c r="BE28" s="612"/>
      <c r="BF28" s="613"/>
      <c r="BG28" s="614"/>
      <c r="BH28" s="615"/>
      <c r="BI28" s="615"/>
      <c r="BJ28" s="615"/>
      <c r="BK28" s="615"/>
      <c r="BL28" s="615"/>
      <c r="BM28" s="615"/>
      <c r="BN28" s="616"/>
      <c r="BO28" s="650"/>
      <c r="BP28" s="650"/>
      <c r="BQ28" s="650"/>
      <c r="BR28" s="650"/>
      <c r="BS28" s="620"/>
      <c r="BT28" s="615"/>
      <c r="BU28" s="615"/>
      <c r="BV28" s="615"/>
      <c r="BW28" s="615"/>
      <c r="BX28" s="615"/>
      <c r="BY28" s="615"/>
      <c r="BZ28" s="615"/>
      <c r="CA28" s="615"/>
      <c r="CB28" s="649"/>
      <c r="CD28" s="611" t="s">
        <v>290</v>
      </c>
      <c r="CE28" s="612"/>
      <c r="CF28" s="612"/>
      <c r="CG28" s="612"/>
      <c r="CH28" s="612"/>
      <c r="CI28" s="612"/>
      <c r="CJ28" s="612"/>
      <c r="CK28" s="612"/>
      <c r="CL28" s="612"/>
      <c r="CM28" s="612"/>
      <c r="CN28" s="612"/>
      <c r="CO28" s="612"/>
      <c r="CP28" s="612"/>
      <c r="CQ28" s="613"/>
      <c r="CR28" s="614">
        <v>350228</v>
      </c>
      <c r="CS28" s="615"/>
      <c r="CT28" s="615"/>
      <c r="CU28" s="615"/>
      <c r="CV28" s="615"/>
      <c r="CW28" s="615"/>
      <c r="CX28" s="615"/>
      <c r="CY28" s="616"/>
      <c r="CZ28" s="617">
        <v>9.6</v>
      </c>
      <c r="DA28" s="625"/>
      <c r="DB28" s="625"/>
      <c r="DC28" s="626"/>
      <c r="DD28" s="620">
        <v>318542</v>
      </c>
      <c r="DE28" s="615"/>
      <c r="DF28" s="615"/>
      <c r="DG28" s="615"/>
      <c r="DH28" s="615"/>
      <c r="DI28" s="615"/>
      <c r="DJ28" s="615"/>
      <c r="DK28" s="616"/>
      <c r="DL28" s="620">
        <v>318542</v>
      </c>
      <c r="DM28" s="615"/>
      <c r="DN28" s="615"/>
      <c r="DO28" s="615"/>
      <c r="DP28" s="615"/>
      <c r="DQ28" s="615"/>
      <c r="DR28" s="615"/>
      <c r="DS28" s="615"/>
      <c r="DT28" s="615"/>
      <c r="DU28" s="615"/>
      <c r="DV28" s="616"/>
      <c r="DW28" s="617">
        <v>31.3</v>
      </c>
      <c r="DX28" s="625"/>
      <c r="DY28" s="625"/>
      <c r="DZ28" s="625"/>
      <c r="EA28" s="625"/>
      <c r="EB28" s="625"/>
      <c r="EC28" s="639"/>
    </row>
    <row r="29" spans="2:133" ht="11.25" customHeight="1" x14ac:dyDescent="0.2">
      <c r="B29" s="611" t="s">
        <v>291</v>
      </c>
      <c r="C29" s="612"/>
      <c r="D29" s="612"/>
      <c r="E29" s="612"/>
      <c r="F29" s="612"/>
      <c r="G29" s="612"/>
      <c r="H29" s="612"/>
      <c r="I29" s="612"/>
      <c r="J29" s="612"/>
      <c r="K29" s="612"/>
      <c r="L29" s="612"/>
      <c r="M29" s="612"/>
      <c r="N29" s="612"/>
      <c r="O29" s="612"/>
      <c r="P29" s="612"/>
      <c r="Q29" s="613"/>
      <c r="R29" s="614">
        <v>4776</v>
      </c>
      <c r="S29" s="615"/>
      <c r="T29" s="615"/>
      <c r="U29" s="615"/>
      <c r="V29" s="615"/>
      <c r="W29" s="615"/>
      <c r="X29" s="615"/>
      <c r="Y29" s="616"/>
      <c r="Z29" s="650">
        <v>0.1</v>
      </c>
      <c r="AA29" s="650"/>
      <c r="AB29" s="650"/>
      <c r="AC29" s="650"/>
      <c r="AD29" s="651">
        <v>4429</v>
      </c>
      <c r="AE29" s="651"/>
      <c r="AF29" s="651"/>
      <c r="AG29" s="651"/>
      <c r="AH29" s="651"/>
      <c r="AI29" s="651"/>
      <c r="AJ29" s="651"/>
      <c r="AK29" s="651"/>
      <c r="AL29" s="617">
        <v>0.4</v>
      </c>
      <c r="AM29" s="618"/>
      <c r="AN29" s="618"/>
      <c r="AO29" s="652"/>
      <c r="AP29" s="595"/>
      <c r="AQ29" s="596"/>
      <c r="AR29" s="596"/>
      <c r="AS29" s="596"/>
      <c r="AT29" s="596"/>
      <c r="AU29" s="596"/>
      <c r="AV29" s="596"/>
      <c r="AW29" s="596"/>
      <c r="AX29" s="596"/>
      <c r="AY29" s="596"/>
      <c r="AZ29" s="596"/>
      <c r="BA29" s="596"/>
      <c r="BB29" s="596"/>
      <c r="BC29" s="596"/>
      <c r="BD29" s="596"/>
      <c r="BE29" s="596"/>
      <c r="BF29" s="597"/>
      <c r="BG29" s="614"/>
      <c r="BH29" s="615"/>
      <c r="BI29" s="615"/>
      <c r="BJ29" s="615"/>
      <c r="BK29" s="615"/>
      <c r="BL29" s="615"/>
      <c r="BM29" s="615"/>
      <c r="BN29" s="616"/>
      <c r="BO29" s="650"/>
      <c r="BP29" s="650"/>
      <c r="BQ29" s="650"/>
      <c r="BR29" s="650"/>
      <c r="BS29" s="651"/>
      <c r="BT29" s="651"/>
      <c r="BU29" s="651"/>
      <c r="BV29" s="651"/>
      <c r="BW29" s="651"/>
      <c r="BX29" s="651"/>
      <c r="BY29" s="651"/>
      <c r="BZ29" s="651"/>
      <c r="CA29" s="651"/>
      <c r="CB29" s="682"/>
      <c r="CD29" s="627" t="s">
        <v>292</v>
      </c>
      <c r="CE29" s="628"/>
      <c r="CF29" s="611" t="s">
        <v>66</v>
      </c>
      <c r="CG29" s="612"/>
      <c r="CH29" s="612"/>
      <c r="CI29" s="612"/>
      <c r="CJ29" s="612"/>
      <c r="CK29" s="612"/>
      <c r="CL29" s="612"/>
      <c r="CM29" s="612"/>
      <c r="CN29" s="612"/>
      <c r="CO29" s="612"/>
      <c r="CP29" s="612"/>
      <c r="CQ29" s="613"/>
      <c r="CR29" s="614">
        <v>349685</v>
      </c>
      <c r="CS29" s="623"/>
      <c r="CT29" s="623"/>
      <c r="CU29" s="623"/>
      <c r="CV29" s="623"/>
      <c r="CW29" s="623"/>
      <c r="CX29" s="623"/>
      <c r="CY29" s="624"/>
      <c r="CZ29" s="617">
        <v>9.6</v>
      </c>
      <c r="DA29" s="625"/>
      <c r="DB29" s="625"/>
      <c r="DC29" s="626"/>
      <c r="DD29" s="620">
        <v>317999</v>
      </c>
      <c r="DE29" s="623"/>
      <c r="DF29" s="623"/>
      <c r="DG29" s="623"/>
      <c r="DH29" s="623"/>
      <c r="DI29" s="623"/>
      <c r="DJ29" s="623"/>
      <c r="DK29" s="624"/>
      <c r="DL29" s="620">
        <v>317999</v>
      </c>
      <c r="DM29" s="623"/>
      <c r="DN29" s="623"/>
      <c r="DO29" s="623"/>
      <c r="DP29" s="623"/>
      <c r="DQ29" s="623"/>
      <c r="DR29" s="623"/>
      <c r="DS29" s="623"/>
      <c r="DT29" s="623"/>
      <c r="DU29" s="623"/>
      <c r="DV29" s="624"/>
      <c r="DW29" s="617">
        <v>31.2</v>
      </c>
      <c r="DX29" s="625"/>
      <c r="DY29" s="625"/>
      <c r="DZ29" s="625"/>
      <c r="EA29" s="625"/>
      <c r="EB29" s="625"/>
      <c r="EC29" s="639"/>
    </row>
    <row r="30" spans="2:133" ht="11.25" customHeight="1" x14ac:dyDescent="0.2">
      <c r="B30" s="611" t="s">
        <v>293</v>
      </c>
      <c r="C30" s="612"/>
      <c r="D30" s="612"/>
      <c r="E30" s="612"/>
      <c r="F30" s="612"/>
      <c r="G30" s="612"/>
      <c r="H30" s="612"/>
      <c r="I30" s="612"/>
      <c r="J30" s="612"/>
      <c r="K30" s="612"/>
      <c r="L30" s="612"/>
      <c r="M30" s="612"/>
      <c r="N30" s="612"/>
      <c r="O30" s="612"/>
      <c r="P30" s="612"/>
      <c r="Q30" s="613"/>
      <c r="R30" s="614">
        <v>868530</v>
      </c>
      <c r="S30" s="615"/>
      <c r="T30" s="615"/>
      <c r="U30" s="615"/>
      <c r="V30" s="615"/>
      <c r="W30" s="615"/>
      <c r="X30" s="615"/>
      <c r="Y30" s="616"/>
      <c r="Z30" s="650">
        <v>22.9</v>
      </c>
      <c r="AA30" s="650"/>
      <c r="AB30" s="650"/>
      <c r="AC30" s="650"/>
      <c r="AD30" s="651" t="s">
        <v>121</v>
      </c>
      <c r="AE30" s="651"/>
      <c r="AF30" s="651"/>
      <c r="AG30" s="651"/>
      <c r="AH30" s="651"/>
      <c r="AI30" s="651"/>
      <c r="AJ30" s="651"/>
      <c r="AK30" s="651"/>
      <c r="AL30" s="617" t="s">
        <v>121</v>
      </c>
      <c r="AM30" s="618"/>
      <c r="AN30" s="618"/>
      <c r="AO30" s="652"/>
      <c r="AP30" s="666" t="s">
        <v>211</v>
      </c>
      <c r="AQ30" s="667"/>
      <c r="AR30" s="667"/>
      <c r="AS30" s="667"/>
      <c r="AT30" s="667"/>
      <c r="AU30" s="667"/>
      <c r="AV30" s="667"/>
      <c r="AW30" s="667"/>
      <c r="AX30" s="667"/>
      <c r="AY30" s="667"/>
      <c r="AZ30" s="667"/>
      <c r="BA30" s="667"/>
      <c r="BB30" s="667"/>
      <c r="BC30" s="667"/>
      <c r="BD30" s="667"/>
      <c r="BE30" s="667"/>
      <c r="BF30" s="668"/>
      <c r="BG30" s="666" t="s">
        <v>294</v>
      </c>
      <c r="BH30" s="680"/>
      <c r="BI30" s="680"/>
      <c r="BJ30" s="680"/>
      <c r="BK30" s="680"/>
      <c r="BL30" s="680"/>
      <c r="BM30" s="680"/>
      <c r="BN30" s="680"/>
      <c r="BO30" s="680"/>
      <c r="BP30" s="680"/>
      <c r="BQ30" s="681"/>
      <c r="BR30" s="666" t="s">
        <v>295</v>
      </c>
      <c r="BS30" s="680"/>
      <c r="BT30" s="680"/>
      <c r="BU30" s="680"/>
      <c r="BV30" s="680"/>
      <c r="BW30" s="680"/>
      <c r="BX30" s="680"/>
      <c r="BY30" s="680"/>
      <c r="BZ30" s="680"/>
      <c r="CA30" s="680"/>
      <c r="CB30" s="681"/>
      <c r="CD30" s="629"/>
      <c r="CE30" s="630"/>
      <c r="CF30" s="611" t="s">
        <v>296</v>
      </c>
      <c r="CG30" s="612"/>
      <c r="CH30" s="612"/>
      <c r="CI30" s="612"/>
      <c r="CJ30" s="612"/>
      <c r="CK30" s="612"/>
      <c r="CL30" s="612"/>
      <c r="CM30" s="612"/>
      <c r="CN30" s="612"/>
      <c r="CO30" s="612"/>
      <c r="CP30" s="612"/>
      <c r="CQ30" s="613"/>
      <c r="CR30" s="614">
        <v>341364</v>
      </c>
      <c r="CS30" s="615"/>
      <c r="CT30" s="615"/>
      <c r="CU30" s="615"/>
      <c r="CV30" s="615"/>
      <c r="CW30" s="615"/>
      <c r="CX30" s="615"/>
      <c r="CY30" s="616"/>
      <c r="CZ30" s="617">
        <v>9.3000000000000007</v>
      </c>
      <c r="DA30" s="625"/>
      <c r="DB30" s="625"/>
      <c r="DC30" s="626"/>
      <c r="DD30" s="620">
        <v>310773</v>
      </c>
      <c r="DE30" s="615"/>
      <c r="DF30" s="615"/>
      <c r="DG30" s="615"/>
      <c r="DH30" s="615"/>
      <c r="DI30" s="615"/>
      <c r="DJ30" s="615"/>
      <c r="DK30" s="616"/>
      <c r="DL30" s="620">
        <v>310773</v>
      </c>
      <c r="DM30" s="615"/>
      <c r="DN30" s="615"/>
      <c r="DO30" s="615"/>
      <c r="DP30" s="615"/>
      <c r="DQ30" s="615"/>
      <c r="DR30" s="615"/>
      <c r="DS30" s="615"/>
      <c r="DT30" s="615"/>
      <c r="DU30" s="615"/>
      <c r="DV30" s="616"/>
      <c r="DW30" s="617">
        <v>30.5</v>
      </c>
      <c r="DX30" s="625"/>
      <c r="DY30" s="625"/>
      <c r="DZ30" s="625"/>
      <c r="EA30" s="625"/>
      <c r="EB30" s="625"/>
      <c r="EC30" s="639"/>
    </row>
    <row r="31" spans="2:133" ht="11.25" customHeight="1" x14ac:dyDescent="0.2">
      <c r="B31" s="683" t="s">
        <v>297</v>
      </c>
      <c r="C31" s="684"/>
      <c r="D31" s="684"/>
      <c r="E31" s="684"/>
      <c r="F31" s="684"/>
      <c r="G31" s="684"/>
      <c r="H31" s="684"/>
      <c r="I31" s="684"/>
      <c r="J31" s="684"/>
      <c r="K31" s="684"/>
      <c r="L31" s="684"/>
      <c r="M31" s="684"/>
      <c r="N31" s="684"/>
      <c r="O31" s="684"/>
      <c r="P31" s="684"/>
      <c r="Q31" s="685"/>
      <c r="R31" s="614" t="s">
        <v>121</v>
      </c>
      <c r="S31" s="615"/>
      <c r="T31" s="615"/>
      <c r="U31" s="615"/>
      <c r="V31" s="615"/>
      <c r="W31" s="615"/>
      <c r="X31" s="615"/>
      <c r="Y31" s="616"/>
      <c r="Z31" s="650" t="s">
        <v>121</v>
      </c>
      <c r="AA31" s="650"/>
      <c r="AB31" s="650"/>
      <c r="AC31" s="650"/>
      <c r="AD31" s="651" t="s">
        <v>121</v>
      </c>
      <c r="AE31" s="651"/>
      <c r="AF31" s="651"/>
      <c r="AG31" s="651"/>
      <c r="AH31" s="651"/>
      <c r="AI31" s="651"/>
      <c r="AJ31" s="651"/>
      <c r="AK31" s="651"/>
      <c r="AL31" s="617" t="s">
        <v>121</v>
      </c>
      <c r="AM31" s="618"/>
      <c r="AN31" s="618"/>
      <c r="AO31" s="652"/>
      <c r="AP31" s="675" t="s">
        <v>298</v>
      </c>
      <c r="AQ31" s="676"/>
      <c r="AR31" s="676"/>
      <c r="AS31" s="676"/>
      <c r="AT31" s="677" t="s">
        <v>299</v>
      </c>
      <c r="AU31" s="200"/>
      <c r="AV31" s="200"/>
      <c r="AW31" s="200"/>
      <c r="AX31" s="663" t="s">
        <v>177</v>
      </c>
      <c r="AY31" s="664"/>
      <c r="AZ31" s="664"/>
      <c r="BA31" s="664"/>
      <c r="BB31" s="664"/>
      <c r="BC31" s="664"/>
      <c r="BD31" s="664"/>
      <c r="BE31" s="664"/>
      <c r="BF31" s="665"/>
      <c r="BG31" s="671">
        <v>99.1</v>
      </c>
      <c r="BH31" s="672"/>
      <c r="BI31" s="672"/>
      <c r="BJ31" s="672"/>
      <c r="BK31" s="672"/>
      <c r="BL31" s="672"/>
      <c r="BM31" s="673">
        <v>96.9</v>
      </c>
      <c r="BN31" s="672"/>
      <c r="BO31" s="672"/>
      <c r="BP31" s="672"/>
      <c r="BQ31" s="674"/>
      <c r="BR31" s="671">
        <v>99.1</v>
      </c>
      <c r="BS31" s="672"/>
      <c r="BT31" s="672"/>
      <c r="BU31" s="672"/>
      <c r="BV31" s="672"/>
      <c r="BW31" s="672"/>
      <c r="BX31" s="673">
        <v>96.9</v>
      </c>
      <c r="BY31" s="672"/>
      <c r="BZ31" s="672"/>
      <c r="CA31" s="672"/>
      <c r="CB31" s="674"/>
      <c r="CD31" s="629"/>
      <c r="CE31" s="630"/>
      <c r="CF31" s="611" t="s">
        <v>300</v>
      </c>
      <c r="CG31" s="612"/>
      <c r="CH31" s="612"/>
      <c r="CI31" s="612"/>
      <c r="CJ31" s="612"/>
      <c r="CK31" s="612"/>
      <c r="CL31" s="612"/>
      <c r="CM31" s="612"/>
      <c r="CN31" s="612"/>
      <c r="CO31" s="612"/>
      <c r="CP31" s="612"/>
      <c r="CQ31" s="613"/>
      <c r="CR31" s="614">
        <v>8321</v>
      </c>
      <c r="CS31" s="623"/>
      <c r="CT31" s="623"/>
      <c r="CU31" s="623"/>
      <c r="CV31" s="623"/>
      <c r="CW31" s="623"/>
      <c r="CX31" s="623"/>
      <c r="CY31" s="624"/>
      <c r="CZ31" s="617">
        <v>0.2</v>
      </c>
      <c r="DA31" s="625"/>
      <c r="DB31" s="625"/>
      <c r="DC31" s="626"/>
      <c r="DD31" s="620">
        <v>7226</v>
      </c>
      <c r="DE31" s="623"/>
      <c r="DF31" s="623"/>
      <c r="DG31" s="623"/>
      <c r="DH31" s="623"/>
      <c r="DI31" s="623"/>
      <c r="DJ31" s="623"/>
      <c r="DK31" s="624"/>
      <c r="DL31" s="620">
        <v>7226</v>
      </c>
      <c r="DM31" s="623"/>
      <c r="DN31" s="623"/>
      <c r="DO31" s="623"/>
      <c r="DP31" s="623"/>
      <c r="DQ31" s="623"/>
      <c r="DR31" s="623"/>
      <c r="DS31" s="623"/>
      <c r="DT31" s="623"/>
      <c r="DU31" s="623"/>
      <c r="DV31" s="624"/>
      <c r="DW31" s="617">
        <v>0.7</v>
      </c>
      <c r="DX31" s="625"/>
      <c r="DY31" s="625"/>
      <c r="DZ31" s="625"/>
      <c r="EA31" s="625"/>
      <c r="EB31" s="625"/>
      <c r="EC31" s="639"/>
    </row>
    <row r="32" spans="2:133" ht="11.25" customHeight="1" x14ac:dyDescent="0.2">
      <c r="B32" s="611" t="s">
        <v>301</v>
      </c>
      <c r="C32" s="612"/>
      <c r="D32" s="612"/>
      <c r="E32" s="612"/>
      <c r="F32" s="612"/>
      <c r="G32" s="612"/>
      <c r="H32" s="612"/>
      <c r="I32" s="612"/>
      <c r="J32" s="612"/>
      <c r="K32" s="612"/>
      <c r="L32" s="612"/>
      <c r="M32" s="612"/>
      <c r="N32" s="612"/>
      <c r="O32" s="612"/>
      <c r="P32" s="612"/>
      <c r="Q32" s="613"/>
      <c r="R32" s="614">
        <v>591248</v>
      </c>
      <c r="S32" s="615"/>
      <c r="T32" s="615"/>
      <c r="U32" s="615"/>
      <c r="V32" s="615"/>
      <c r="W32" s="615"/>
      <c r="X32" s="615"/>
      <c r="Y32" s="616"/>
      <c r="Z32" s="650">
        <v>15.6</v>
      </c>
      <c r="AA32" s="650"/>
      <c r="AB32" s="650"/>
      <c r="AC32" s="650"/>
      <c r="AD32" s="651" t="s">
        <v>121</v>
      </c>
      <c r="AE32" s="651"/>
      <c r="AF32" s="651"/>
      <c r="AG32" s="651"/>
      <c r="AH32" s="651"/>
      <c r="AI32" s="651"/>
      <c r="AJ32" s="651"/>
      <c r="AK32" s="651"/>
      <c r="AL32" s="617" t="s">
        <v>121</v>
      </c>
      <c r="AM32" s="618"/>
      <c r="AN32" s="618"/>
      <c r="AO32" s="652"/>
      <c r="AP32" s="653"/>
      <c r="AQ32" s="654"/>
      <c r="AR32" s="654"/>
      <c r="AS32" s="654"/>
      <c r="AT32" s="678"/>
      <c r="AU32" s="196" t="s">
        <v>302</v>
      </c>
      <c r="AX32" s="611" t="s">
        <v>303</v>
      </c>
      <c r="AY32" s="612"/>
      <c r="AZ32" s="612"/>
      <c r="BA32" s="612"/>
      <c r="BB32" s="612"/>
      <c r="BC32" s="612"/>
      <c r="BD32" s="612"/>
      <c r="BE32" s="612"/>
      <c r="BF32" s="613"/>
      <c r="BG32" s="670">
        <v>98.7</v>
      </c>
      <c r="BH32" s="623"/>
      <c r="BI32" s="623"/>
      <c r="BJ32" s="623"/>
      <c r="BK32" s="623"/>
      <c r="BL32" s="623"/>
      <c r="BM32" s="618">
        <v>94.6</v>
      </c>
      <c r="BN32" s="623"/>
      <c r="BO32" s="623"/>
      <c r="BP32" s="623"/>
      <c r="BQ32" s="648"/>
      <c r="BR32" s="670">
        <v>98.7</v>
      </c>
      <c r="BS32" s="623"/>
      <c r="BT32" s="623"/>
      <c r="BU32" s="623"/>
      <c r="BV32" s="623"/>
      <c r="BW32" s="623"/>
      <c r="BX32" s="618">
        <v>94.7</v>
      </c>
      <c r="BY32" s="623"/>
      <c r="BZ32" s="623"/>
      <c r="CA32" s="623"/>
      <c r="CB32" s="648"/>
      <c r="CD32" s="631"/>
      <c r="CE32" s="632"/>
      <c r="CF32" s="611" t="s">
        <v>304</v>
      </c>
      <c r="CG32" s="612"/>
      <c r="CH32" s="612"/>
      <c r="CI32" s="612"/>
      <c r="CJ32" s="612"/>
      <c r="CK32" s="612"/>
      <c r="CL32" s="612"/>
      <c r="CM32" s="612"/>
      <c r="CN32" s="612"/>
      <c r="CO32" s="612"/>
      <c r="CP32" s="612"/>
      <c r="CQ32" s="613"/>
      <c r="CR32" s="614">
        <v>543</v>
      </c>
      <c r="CS32" s="615"/>
      <c r="CT32" s="615"/>
      <c r="CU32" s="615"/>
      <c r="CV32" s="615"/>
      <c r="CW32" s="615"/>
      <c r="CX32" s="615"/>
      <c r="CY32" s="616"/>
      <c r="CZ32" s="617">
        <v>0</v>
      </c>
      <c r="DA32" s="625"/>
      <c r="DB32" s="625"/>
      <c r="DC32" s="626"/>
      <c r="DD32" s="620">
        <v>543</v>
      </c>
      <c r="DE32" s="615"/>
      <c r="DF32" s="615"/>
      <c r="DG32" s="615"/>
      <c r="DH32" s="615"/>
      <c r="DI32" s="615"/>
      <c r="DJ32" s="615"/>
      <c r="DK32" s="616"/>
      <c r="DL32" s="620">
        <v>543</v>
      </c>
      <c r="DM32" s="615"/>
      <c r="DN32" s="615"/>
      <c r="DO32" s="615"/>
      <c r="DP32" s="615"/>
      <c r="DQ32" s="615"/>
      <c r="DR32" s="615"/>
      <c r="DS32" s="615"/>
      <c r="DT32" s="615"/>
      <c r="DU32" s="615"/>
      <c r="DV32" s="616"/>
      <c r="DW32" s="617">
        <v>0.1</v>
      </c>
      <c r="DX32" s="625"/>
      <c r="DY32" s="625"/>
      <c r="DZ32" s="625"/>
      <c r="EA32" s="625"/>
      <c r="EB32" s="625"/>
      <c r="EC32" s="639"/>
    </row>
    <row r="33" spans="2:133" ht="11.25" customHeight="1" x14ac:dyDescent="0.2">
      <c r="B33" s="611" t="s">
        <v>305</v>
      </c>
      <c r="C33" s="612"/>
      <c r="D33" s="612"/>
      <c r="E33" s="612"/>
      <c r="F33" s="612"/>
      <c r="G33" s="612"/>
      <c r="H33" s="612"/>
      <c r="I33" s="612"/>
      <c r="J33" s="612"/>
      <c r="K33" s="612"/>
      <c r="L33" s="612"/>
      <c r="M33" s="612"/>
      <c r="N33" s="612"/>
      <c r="O33" s="612"/>
      <c r="P33" s="612"/>
      <c r="Q33" s="613"/>
      <c r="R33" s="614">
        <v>10841</v>
      </c>
      <c r="S33" s="615"/>
      <c r="T33" s="615"/>
      <c r="U33" s="615"/>
      <c r="V33" s="615"/>
      <c r="W33" s="615"/>
      <c r="X33" s="615"/>
      <c r="Y33" s="616"/>
      <c r="Z33" s="650">
        <v>0.3</v>
      </c>
      <c r="AA33" s="650"/>
      <c r="AB33" s="650"/>
      <c r="AC33" s="650"/>
      <c r="AD33" s="651">
        <v>10032</v>
      </c>
      <c r="AE33" s="651"/>
      <c r="AF33" s="651"/>
      <c r="AG33" s="651"/>
      <c r="AH33" s="651"/>
      <c r="AI33" s="651"/>
      <c r="AJ33" s="651"/>
      <c r="AK33" s="651"/>
      <c r="AL33" s="617">
        <v>1</v>
      </c>
      <c r="AM33" s="618"/>
      <c r="AN33" s="618"/>
      <c r="AO33" s="652"/>
      <c r="AP33" s="655"/>
      <c r="AQ33" s="656"/>
      <c r="AR33" s="656"/>
      <c r="AS33" s="656"/>
      <c r="AT33" s="679"/>
      <c r="AU33" s="201"/>
      <c r="AV33" s="201"/>
      <c r="AW33" s="201"/>
      <c r="AX33" s="595" t="s">
        <v>306</v>
      </c>
      <c r="AY33" s="596"/>
      <c r="AZ33" s="596"/>
      <c r="BA33" s="596"/>
      <c r="BB33" s="596"/>
      <c r="BC33" s="596"/>
      <c r="BD33" s="596"/>
      <c r="BE33" s="596"/>
      <c r="BF33" s="597"/>
      <c r="BG33" s="669">
        <v>99.7</v>
      </c>
      <c r="BH33" s="599"/>
      <c r="BI33" s="599"/>
      <c r="BJ33" s="599"/>
      <c r="BK33" s="599"/>
      <c r="BL33" s="599"/>
      <c r="BM33" s="643">
        <v>99.5</v>
      </c>
      <c r="BN33" s="599"/>
      <c r="BO33" s="599"/>
      <c r="BP33" s="599"/>
      <c r="BQ33" s="637"/>
      <c r="BR33" s="669">
        <v>99.4</v>
      </c>
      <c r="BS33" s="599"/>
      <c r="BT33" s="599"/>
      <c r="BU33" s="599"/>
      <c r="BV33" s="599"/>
      <c r="BW33" s="599"/>
      <c r="BX33" s="643">
        <v>99.2</v>
      </c>
      <c r="BY33" s="599"/>
      <c r="BZ33" s="599"/>
      <c r="CA33" s="599"/>
      <c r="CB33" s="637"/>
      <c r="CD33" s="611" t="s">
        <v>307</v>
      </c>
      <c r="CE33" s="612"/>
      <c r="CF33" s="612"/>
      <c r="CG33" s="612"/>
      <c r="CH33" s="612"/>
      <c r="CI33" s="612"/>
      <c r="CJ33" s="612"/>
      <c r="CK33" s="612"/>
      <c r="CL33" s="612"/>
      <c r="CM33" s="612"/>
      <c r="CN33" s="612"/>
      <c r="CO33" s="612"/>
      <c r="CP33" s="612"/>
      <c r="CQ33" s="613"/>
      <c r="CR33" s="614">
        <v>1010966</v>
      </c>
      <c r="CS33" s="623"/>
      <c r="CT33" s="623"/>
      <c r="CU33" s="623"/>
      <c r="CV33" s="623"/>
      <c r="CW33" s="623"/>
      <c r="CX33" s="623"/>
      <c r="CY33" s="624"/>
      <c r="CZ33" s="617">
        <v>27.7</v>
      </c>
      <c r="DA33" s="625"/>
      <c r="DB33" s="625"/>
      <c r="DC33" s="626"/>
      <c r="DD33" s="620">
        <v>685677</v>
      </c>
      <c r="DE33" s="623"/>
      <c r="DF33" s="623"/>
      <c r="DG33" s="623"/>
      <c r="DH33" s="623"/>
      <c r="DI33" s="623"/>
      <c r="DJ33" s="623"/>
      <c r="DK33" s="624"/>
      <c r="DL33" s="620">
        <v>248387</v>
      </c>
      <c r="DM33" s="623"/>
      <c r="DN33" s="623"/>
      <c r="DO33" s="623"/>
      <c r="DP33" s="623"/>
      <c r="DQ33" s="623"/>
      <c r="DR33" s="623"/>
      <c r="DS33" s="623"/>
      <c r="DT33" s="623"/>
      <c r="DU33" s="623"/>
      <c r="DV33" s="624"/>
      <c r="DW33" s="617">
        <v>24.4</v>
      </c>
      <c r="DX33" s="625"/>
      <c r="DY33" s="625"/>
      <c r="DZ33" s="625"/>
      <c r="EA33" s="625"/>
      <c r="EB33" s="625"/>
      <c r="EC33" s="639"/>
    </row>
    <row r="34" spans="2:133" ht="11.25" customHeight="1" x14ac:dyDescent="0.2">
      <c r="B34" s="611" t="s">
        <v>308</v>
      </c>
      <c r="C34" s="612"/>
      <c r="D34" s="612"/>
      <c r="E34" s="612"/>
      <c r="F34" s="612"/>
      <c r="G34" s="612"/>
      <c r="H34" s="612"/>
      <c r="I34" s="612"/>
      <c r="J34" s="612"/>
      <c r="K34" s="612"/>
      <c r="L34" s="612"/>
      <c r="M34" s="612"/>
      <c r="N34" s="612"/>
      <c r="O34" s="612"/>
      <c r="P34" s="612"/>
      <c r="Q34" s="613"/>
      <c r="R34" s="614">
        <v>10356</v>
      </c>
      <c r="S34" s="615"/>
      <c r="T34" s="615"/>
      <c r="U34" s="615"/>
      <c r="V34" s="615"/>
      <c r="W34" s="615"/>
      <c r="X34" s="615"/>
      <c r="Y34" s="616"/>
      <c r="Z34" s="650">
        <v>0.3</v>
      </c>
      <c r="AA34" s="650"/>
      <c r="AB34" s="650"/>
      <c r="AC34" s="650"/>
      <c r="AD34" s="651" t="s">
        <v>121</v>
      </c>
      <c r="AE34" s="651"/>
      <c r="AF34" s="651"/>
      <c r="AG34" s="651"/>
      <c r="AH34" s="651"/>
      <c r="AI34" s="651"/>
      <c r="AJ34" s="651"/>
      <c r="AK34" s="651"/>
      <c r="AL34" s="617" t="s">
        <v>121</v>
      </c>
      <c r="AM34" s="618"/>
      <c r="AN34" s="618"/>
      <c r="AO34" s="652"/>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11" t="s">
        <v>309</v>
      </c>
      <c r="CE34" s="612"/>
      <c r="CF34" s="612"/>
      <c r="CG34" s="612"/>
      <c r="CH34" s="612"/>
      <c r="CI34" s="612"/>
      <c r="CJ34" s="612"/>
      <c r="CK34" s="612"/>
      <c r="CL34" s="612"/>
      <c r="CM34" s="612"/>
      <c r="CN34" s="612"/>
      <c r="CO34" s="612"/>
      <c r="CP34" s="612"/>
      <c r="CQ34" s="613"/>
      <c r="CR34" s="614">
        <v>488415</v>
      </c>
      <c r="CS34" s="615"/>
      <c r="CT34" s="615"/>
      <c r="CU34" s="615"/>
      <c r="CV34" s="615"/>
      <c r="CW34" s="615"/>
      <c r="CX34" s="615"/>
      <c r="CY34" s="616"/>
      <c r="CZ34" s="617">
        <v>13.4</v>
      </c>
      <c r="DA34" s="625"/>
      <c r="DB34" s="625"/>
      <c r="DC34" s="626"/>
      <c r="DD34" s="620">
        <v>263535</v>
      </c>
      <c r="DE34" s="615"/>
      <c r="DF34" s="615"/>
      <c r="DG34" s="615"/>
      <c r="DH34" s="615"/>
      <c r="DI34" s="615"/>
      <c r="DJ34" s="615"/>
      <c r="DK34" s="616"/>
      <c r="DL34" s="620">
        <v>180755</v>
      </c>
      <c r="DM34" s="615"/>
      <c r="DN34" s="615"/>
      <c r="DO34" s="615"/>
      <c r="DP34" s="615"/>
      <c r="DQ34" s="615"/>
      <c r="DR34" s="615"/>
      <c r="DS34" s="615"/>
      <c r="DT34" s="615"/>
      <c r="DU34" s="615"/>
      <c r="DV34" s="616"/>
      <c r="DW34" s="617">
        <v>17.7</v>
      </c>
      <c r="DX34" s="625"/>
      <c r="DY34" s="625"/>
      <c r="DZ34" s="625"/>
      <c r="EA34" s="625"/>
      <c r="EB34" s="625"/>
      <c r="EC34" s="639"/>
    </row>
    <row r="35" spans="2:133" ht="11.25" customHeight="1" x14ac:dyDescent="0.2">
      <c r="B35" s="611" t="s">
        <v>310</v>
      </c>
      <c r="C35" s="612"/>
      <c r="D35" s="612"/>
      <c r="E35" s="612"/>
      <c r="F35" s="612"/>
      <c r="G35" s="612"/>
      <c r="H35" s="612"/>
      <c r="I35" s="612"/>
      <c r="J35" s="612"/>
      <c r="K35" s="612"/>
      <c r="L35" s="612"/>
      <c r="M35" s="612"/>
      <c r="N35" s="612"/>
      <c r="O35" s="612"/>
      <c r="P35" s="612"/>
      <c r="Q35" s="613"/>
      <c r="R35" s="614">
        <v>139276</v>
      </c>
      <c r="S35" s="615"/>
      <c r="T35" s="615"/>
      <c r="U35" s="615"/>
      <c r="V35" s="615"/>
      <c r="W35" s="615"/>
      <c r="X35" s="615"/>
      <c r="Y35" s="616"/>
      <c r="Z35" s="650">
        <v>3.7</v>
      </c>
      <c r="AA35" s="650"/>
      <c r="AB35" s="650"/>
      <c r="AC35" s="650"/>
      <c r="AD35" s="651" t="s">
        <v>121</v>
      </c>
      <c r="AE35" s="651"/>
      <c r="AF35" s="651"/>
      <c r="AG35" s="651"/>
      <c r="AH35" s="651"/>
      <c r="AI35" s="651"/>
      <c r="AJ35" s="651"/>
      <c r="AK35" s="651"/>
      <c r="AL35" s="617" t="s">
        <v>121</v>
      </c>
      <c r="AM35" s="618"/>
      <c r="AN35" s="618"/>
      <c r="AO35" s="652"/>
      <c r="AP35" s="206"/>
      <c r="AQ35" s="666" t="s">
        <v>311</v>
      </c>
      <c r="AR35" s="667"/>
      <c r="AS35" s="667"/>
      <c r="AT35" s="667"/>
      <c r="AU35" s="667"/>
      <c r="AV35" s="667"/>
      <c r="AW35" s="667"/>
      <c r="AX35" s="667"/>
      <c r="AY35" s="667"/>
      <c r="AZ35" s="667"/>
      <c r="BA35" s="667"/>
      <c r="BB35" s="667"/>
      <c r="BC35" s="667"/>
      <c r="BD35" s="667"/>
      <c r="BE35" s="667"/>
      <c r="BF35" s="668"/>
      <c r="BG35" s="666" t="s">
        <v>312</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11" t="s">
        <v>313</v>
      </c>
      <c r="CE35" s="612"/>
      <c r="CF35" s="612"/>
      <c r="CG35" s="612"/>
      <c r="CH35" s="612"/>
      <c r="CI35" s="612"/>
      <c r="CJ35" s="612"/>
      <c r="CK35" s="612"/>
      <c r="CL35" s="612"/>
      <c r="CM35" s="612"/>
      <c r="CN35" s="612"/>
      <c r="CO35" s="612"/>
      <c r="CP35" s="612"/>
      <c r="CQ35" s="613"/>
      <c r="CR35" s="614">
        <v>69400</v>
      </c>
      <c r="CS35" s="623"/>
      <c r="CT35" s="623"/>
      <c r="CU35" s="623"/>
      <c r="CV35" s="623"/>
      <c r="CW35" s="623"/>
      <c r="CX35" s="623"/>
      <c r="CY35" s="624"/>
      <c r="CZ35" s="617">
        <v>1.9</v>
      </c>
      <c r="DA35" s="625"/>
      <c r="DB35" s="625"/>
      <c r="DC35" s="626"/>
      <c r="DD35" s="620">
        <v>57388</v>
      </c>
      <c r="DE35" s="623"/>
      <c r="DF35" s="623"/>
      <c r="DG35" s="623"/>
      <c r="DH35" s="623"/>
      <c r="DI35" s="623"/>
      <c r="DJ35" s="623"/>
      <c r="DK35" s="624"/>
      <c r="DL35" s="620">
        <v>8784</v>
      </c>
      <c r="DM35" s="623"/>
      <c r="DN35" s="623"/>
      <c r="DO35" s="623"/>
      <c r="DP35" s="623"/>
      <c r="DQ35" s="623"/>
      <c r="DR35" s="623"/>
      <c r="DS35" s="623"/>
      <c r="DT35" s="623"/>
      <c r="DU35" s="623"/>
      <c r="DV35" s="624"/>
      <c r="DW35" s="617">
        <v>0.9</v>
      </c>
      <c r="DX35" s="625"/>
      <c r="DY35" s="625"/>
      <c r="DZ35" s="625"/>
      <c r="EA35" s="625"/>
      <c r="EB35" s="625"/>
      <c r="EC35" s="639"/>
    </row>
    <row r="36" spans="2:133" ht="11.25" customHeight="1" x14ac:dyDescent="0.2">
      <c r="B36" s="611" t="s">
        <v>314</v>
      </c>
      <c r="C36" s="612"/>
      <c r="D36" s="612"/>
      <c r="E36" s="612"/>
      <c r="F36" s="612"/>
      <c r="G36" s="612"/>
      <c r="H36" s="612"/>
      <c r="I36" s="612"/>
      <c r="J36" s="612"/>
      <c r="K36" s="612"/>
      <c r="L36" s="612"/>
      <c r="M36" s="612"/>
      <c r="N36" s="612"/>
      <c r="O36" s="612"/>
      <c r="P36" s="612"/>
      <c r="Q36" s="613"/>
      <c r="R36" s="614">
        <v>175983</v>
      </c>
      <c r="S36" s="615"/>
      <c r="T36" s="615"/>
      <c r="U36" s="615"/>
      <c r="V36" s="615"/>
      <c r="W36" s="615"/>
      <c r="X36" s="615"/>
      <c r="Y36" s="616"/>
      <c r="Z36" s="650">
        <v>4.5999999999999996</v>
      </c>
      <c r="AA36" s="650"/>
      <c r="AB36" s="650"/>
      <c r="AC36" s="650"/>
      <c r="AD36" s="651" t="s">
        <v>121</v>
      </c>
      <c r="AE36" s="651"/>
      <c r="AF36" s="651"/>
      <c r="AG36" s="651"/>
      <c r="AH36" s="651"/>
      <c r="AI36" s="651"/>
      <c r="AJ36" s="651"/>
      <c r="AK36" s="651"/>
      <c r="AL36" s="617" t="s">
        <v>121</v>
      </c>
      <c r="AM36" s="618"/>
      <c r="AN36" s="618"/>
      <c r="AO36" s="652"/>
      <c r="AP36" s="206"/>
      <c r="AQ36" s="657" t="s">
        <v>315</v>
      </c>
      <c r="AR36" s="658"/>
      <c r="AS36" s="658"/>
      <c r="AT36" s="658"/>
      <c r="AU36" s="658"/>
      <c r="AV36" s="658"/>
      <c r="AW36" s="658"/>
      <c r="AX36" s="658"/>
      <c r="AY36" s="659"/>
      <c r="AZ36" s="660">
        <v>18159</v>
      </c>
      <c r="BA36" s="661"/>
      <c r="BB36" s="661"/>
      <c r="BC36" s="661"/>
      <c r="BD36" s="661"/>
      <c r="BE36" s="661"/>
      <c r="BF36" s="662"/>
      <c r="BG36" s="663" t="s">
        <v>316</v>
      </c>
      <c r="BH36" s="664"/>
      <c r="BI36" s="664"/>
      <c r="BJ36" s="664"/>
      <c r="BK36" s="664"/>
      <c r="BL36" s="664"/>
      <c r="BM36" s="664"/>
      <c r="BN36" s="664"/>
      <c r="BO36" s="664"/>
      <c r="BP36" s="664"/>
      <c r="BQ36" s="664"/>
      <c r="BR36" s="664"/>
      <c r="BS36" s="664"/>
      <c r="BT36" s="664"/>
      <c r="BU36" s="665"/>
      <c r="BV36" s="660">
        <v>18856</v>
      </c>
      <c r="BW36" s="661"/>
      <c r="BX36" s="661"/>
      <c r="BY36" s="661"/>
      <c r="BZ36" s="661"/>
      <c r="CA36" s="661"/>
      <c r="CB36" s="662"/>
      <c r="CD36" s="611" t="s">
        <v>317</v>
      </c>
      <c r="CE36" s="612"/>
      <c r="CF36" s="612"/>
      <c r="CG36" s="612"/>
      <c r="CH36" s="612"/>
      <c r="CI36" s="612"/>
      <c r="CJ36" s="612"/>
      <c r="CK36" s="612"/>
      <c r="CL36" s="612"/>
      <c r="CM36" s="612"/>
      <c r="CN36" s="612"/>
      <c r="CO36" s="612"/>
      <c r="CP36" s="612"/>
      <c r="CQ36" s="613"/>
      <c r="CR36" s="614">
        <v>214372</v>
      </c>
      <c r="CS36" s="615"/>
      <c r="CT36" s="615"/>
      <c r="CU36" s="615"/>
      <c r="CV36" s="615"/>
      <c r="CW36" s="615"/>
      <c r="CX36" s="615"/>
      <c r="CY36" s="616"/>
      <c r="CZ36" s="617">
        <v>5.9</v>
      </c>
      <c r="DA36" s="625"/>
      <c r="DB36" s="625"/>
      <c r="DC36" s="626"/>
      <c r="DD36" s="620">
        <v>129295</v>
      </c>
      <c r="DE36" s="615"/>
      <c r="DF36" s="615"/>
      <c r="DG36" s="615"/>
      <c r="DH36" s="615"/>
      <c r="DI36" s="615"/>
      <c r="DJ36" s="615"/>
      <c r="DK36" s="616"/>
      <c r="DL36" s="620">
        <v>50166</v>
      </c>
      <c r="DM36" s="615"/>
      <c r="DN36" s="615"/>
      <c r="DO36" s="615"/>
      <c r="DP36" s="615"/>
      <c r="DQ36" s="615"/>
      <c r="DR36" s="615"/>
      <c r="DS36" s="615"/>
      <c r="DT36" s="615"/>
      <c r="DU36" s="615"/>
      <c r="DV36" s="616"/>
      <c r="DW36" s="617">
        <v>4.9000000000000004</v>
      </c>
      <c r="DX36" s="625"/>
      <c r="DY36" s="625"/>
      <c r="DZ36" s="625"/>
      <c r="EA36" s="625"/>
      <c r="EB36" s="625"/>
      <c r="EC36" s="639"/>
    </row>
    <row r="37" spans="2:133" ht="11.25" customHeight="1" x14ac:dyDescent="0.2">
      <c r="B37" s="611" t="s">
        <v>318</v>
      </c>
      <c r="C37" s="612"/>
      <c r="D37" s="612"/>
      <c r="E37" s="612"/>
      <c r="F37" s="612"/>
      <c r="G37" s="612"/>
      <c r="H37" s="612"/>
      <c r="I37" s="612"/>
      <c r="J37" s="612"/>
      <c r="K37" s="612"/>
      <c r="L37" s="612"/>
      <c r="M37" s="612"/>
      <c r="N37" s="612"/>
      <c r="O37" s="612"/>
      <c r="P37" s="612"/>
      <c r="Q37" s="613"/>
      <c r="R37" s="614">
        <v>33758</v>
      </c>
      <c r="S37" s="615"/>
      <c r="T37" s="615"/>
      <c r="U37" s="615"/>
      <c r="V37" s="615"/>
      <c r="W37" s="615"/>
      <c r="X37" s="615"/>
      <c r="Y37" s="616"/>
      <c r="Z37" s="650">
        <v>0.9</v>
      </c>
      <c r="AA37" s="650"/>
      <c r="AB37" s="650"/>
      <c r="AC37" s="650"/>
      <c r="AD37" s="651">
        <v>1262</v>
      </c>
      <c r="AE37" s="651"/>
      <c r="AF37" s="651"/>
      <c r="AG37" s="651"/>
      <c r="AH37" s="651"/>
      <c r="AI37" s="651"/>
      <c r="AJ37" s="651"/>
      <c r="AK37" s="651"/>
      <c r="AL37" s="617">
        <v>0.1</v>
      </c>
      <c r="AM37" s="618"/>
      <c r="AN37" s="618"/>
      <c r="AO37" s="652"/>
      <c r="AQ37" s="645" t="s">
        <v>319</v>
      </c>
      <c r="AR37" s="646"/>
      <c r="AS37" s="646"/>
      <c r="AT37" s="646"/>
      <c r="AU37" s="646"/>
      <c r="AV37" s="646"/>
      <c r="AW37" s="646"/>
      <c r="AX37" s="646"/>
      <c r="AY37" s="647"/>
      <c r="AZ37" s="614">
        <v>7000</v>
      </c>
      <c r="BA37" s="615"/>
      <c r="BB37" s="615"/>
      <c r="BC37" s="615"/>
      <c r="BD37" s="623"/>
      <c r="BE37" s="623"/>
      <c r="BF37" s="648"/>
      <c r="BG37" s="611" t="s">
        <v>320</v>
      </c>
      <c r="BH37" s="612"/>
      <c r="BI37" s="612"/>
      <c r="BJ37" s="612"/>
      <c r="BK37" s="612"/>
      <c r="BL37" s="612"/>
      <c r="BM37" s="612"/>
      <c r="BN37" s="612"/>
      <c r="BO37" s="612"/>
      <c r="BP37" s="612"/>
      <c r="BQ37" s="612"/>
      <c r="BR37" s="612"/>
      <c r="BS37" s="612"/>
      <c r="BT37" s="612"/>
      <c r="BU37" s="613"/>
      <c r="BV37" s="614">
        <v>18856</v>
      </c>
      <c r="BW37" s="615"/>
      <c r="BX37" s="615"/>
      <c r="BY37" s="615"/>
      <c r="BZ37" s="615"/>
      <c r="CA37" s="615"/>
      <c r="CB37" s="649"/>
      <c r="CD37" s="611" t="s">
        <v>321</v>
      </c>
      <c r="CE37" s="612"/>
      <c r="CF37" s="612"/>
      <c r="CG37" s="612"/>
      <c r="CH37" s="612"/>
      <c r="CI37" s="612"/>
      <c r="CJ37" s="612"/>
      <c r="CK37" s="612"/>
      <c r="CL37" s="612"/>
      <c r="CM37" s="612"/>
      <c r="CN37" s="612"/>
      <c r="CO37" s="612"/>
      <c r="CP37" s="612"/>
      <c r="CQ37" s="613"/>
      <c r="CR37" s="614">
        <v>6867</v>
      </c>
      <c r="CS37" s="623"/>
      <c r="CT37" s="623"/>
      <c r="CU37" s="623"/>
      <c r="CV37" s="623"/>
      <c r="CW37" s="623"/>
      <c r="CX37" s="623"/>
      <c r="CY37" s="624"/>
      <c r="CZ37" s="617">
        <v>0.2</v>
      </c>
      <c r="DA37" s="625"/>
      <c r="DB37" s="625"/>
      <c r="DC37" s="626"/>
      <c r="DD37" s="620">
        <v>6867</v>
      </c>
      <c r="DE37" s="623"/>
      <c r="DF37" s="623"/>
      <c r="DG37" s="623"/>
      <c r="DH37" s="623"/>
      <c r="DI37" s="623"/>
      <c r="DJ37" s="623"/>
      <c r="DK37" s="624"/>
      <c r="DL37" s="620">
        <v>6867</v>
      </c>
      <c r="DM37" s="623"/>
      <c r="DN37" s="623"/>
      <c r="DO37" s="623"/>
      <c r="DP37" s="623"/>
      <c r="DQ37" s="623"/>
      <c r="DR37" s="623"/>
      <c r="DS37" s="623"/>
      <c r="DT37" s="623"/>
      <c r="DU37" s="623"/>
      <c r="DV37" s="624"/>
      <c r="DW37" s="617">
        <v>0.7</v>
      </c>
      <c r="DX37" s="625"/>
      <c r="DY37" s="625"/>
      <c r="DZ37" s="625"/>
      <c r="EA37" s="625"/>
      <c r="EB37" s="625"/>
      <c r="EC37" s="639"/>
    </row>
    <row r="38" spans="2:133" ht="11.25" customHeight="1" x14ac:dyDescent="0.2">
      <c r="B38" s="611" t="s">
        <v>322</v>
      </c>
      <c r="C38" s="612"/>
      <c r="D38" s="612"/>
      <c r="E38" s="612"/>
      <c r="F38" s="612"/>
      <c r="G38" s="612"/>
      <c r="H38" s="612"/>
      <c r="I38" s="612"/>
      <c r="J38" s="612"/>
      <c r="K38" s="612"/>
      <c r="L38" s="612"/>
      <c r="M38" s="612"/>
      <c r="N38" s="612"/>
      <c r="O38" s="612"/>
      <c r="P38" s="612"/>
      <c r="Q38" s="613"/>
      <c r="R38" s="614">
        <v>596482</v>
      </c>
      <c r="S38" s="615"/>
      <c r="T38" s="615"/>
      <c r="U38" s="615"/>
      <c r="V38" s="615"/>
      <c r="W38" s="615"/>
      <c r="X38" s="615"/>
      <c r="Y38" s="616"/>
      <c r="Z38" s="650">
        <v>15.7</v>
      </c>
      <c r="AA38" s="650"/>
      <c r="AB38" s="650"/>
      <c r="AC38" s="650"/>
      <c r="AD38" s="651" t="s">
        <v>121</v>
      </c>
      <c r="AE38" s="651"/>
      <c r="AF38" s="651"/>
      <c r="AG38" s="651"/>
      <c r="AH38" s="651"/>
      <c r="AI38" s="651"/>
      <c r="AJ38" s="651"/>
      <c r="AK38" s="651"/>
      <c r="AL38" s="617" t="s">
        <v>121</v>
      </c>
      <c r="AM38" s="618"/>
      <c r="AN38" s="618"/>
      <c r="AO38" s="652"/>
      <c r="AQ38" s="645" t="s">
        <v>323</v>
      </c>
      <c r="AR38" s="646"/>
      <c r="AS38" s="646"/>
      <c r="AT38" s="646"/>
      <c r="AU38" s="646"/>
      <c r="AV38" s="646"/>
      <c r="AW38" s="646"/>
      <c r="AX38" s="646"/>
      <c r="AY38" s="647"/>
      <c r="AZ38" s="614" t="s">
        <v>121</v>
      </c>
      <c r="BA38" s="615"/>
      <c r="BB38" s="615"/>
      <c r="BC38" s="615"/>
      <c r="BD38" s="623"/>
      <c r="BE38" s="623"/>
      <c r="BF38" s="648"/>
      <c r="BG38" s="611" t="s">
        <v>324</v>
      </c>
      <c r="BH38" s="612"/>
      <c r="BI38" s="612"/>
      <c r="BJ38" s="612"/>
      <c r="BK38" s="612"/>
      <c r="BL38" s="612"/>
      <c r="BM38" s="612"/>
      <c r="BN38" s="612"/>
      <c r="BO38" s="612"/>
      <c r="BP38" s="612"/>
      <c r="BQ38" s="612"/>
      <c r="BR38" s="612"/>
      <c r="BS38" s="612"/>
      <c r="BT38" s="612"/>
      <c r="BU38" s="613"/>
      <c r="BV38" s="614">
        <v>92</v>
      </c>
      <c r="BW38" s="615"/>
      <c r="BX38" s="615"/>
      <c r="BY38" s="615"/>
      <c r="BZ38" s="615"/>
      <c r="CA38" s="615"/>
      <c r="CB38" s="649"/>
      <c r="CD38" s="611" t="s">
        <v>325</v>
      </c>
      <c r="CE38" s="612"/>
      <c r="CF38" s="612"/>
      <c r="CG38" s="612"/>
      <c r="CH38" s="612"/>
      <c r="CI38" s="612"/>
      <c r="CJ38" s="612"/>
      <c r="CK38" s="612"/>
      <c r="CL38" s="612"/>
      <c r="CM38" s="612"/>
      <c r="CN38" s="612"/>
      <c r="CO38" s="612"/>
      <c r="CP38" s="612"/>
      <c r="CQ38" s="613"/>
      <c r="CR38" s="614">
        <v>11159</v>
      </c>
      <c r="CS38" s="615"/>
      <c r="CT38" s="615"/>
      <c r="CU38" s="615"/>
      <c r="CV38" s="615"/>
      <c r="CW38" s="615"/>
      <c r="CX38" s="615"/>
      <c r="CY38" s="616"/>
      <c r="CZ38" s="617">
        <v>0.3</v>
      </c>
      <c r="DA38" s="625"/>
      <c r="DB38" s="625"/>
      <c r="DC38" s="626"/>
      <c r="DD38" s="620">
        <v>8682</v>
      </c>
      <c r="DE38" s="615"/>
      <c r="DF38" s="615"/>
      <c r="DG38" s="615"/>
      <c r="DH38" s="615"/>
      <c r="DI38" s="615"/>
      <c r="DJ38" s="615"/>
      <c r="DK38" s="616"/>
      <c r="DL38" s="620">
        <v>8682</v>
      </c>
      <c r="DM38" s="615"/>
      <c r="DN38" s="615"/>
      <c r="DO38" s="615"/>
      <c r="DP38" s="615"/>
      <c r="DQ38" s="615"/>
      <c r="DR38" s="615"/>
      <c r="DS38" s="615"/>
      <c r="DT38" s="615"/>
      <c r="DU38" s="615"/>
      <c r="DV38" s="616"/>
      <c r="DW38" s="617">
        <v>0.9</v>
      </c>
      <c r="DX38" s="625"/>
      <c r="DY38" s="625"/>
      <c r="DZ38" s="625"/>
      <c r="EA38" s="625"/>
      <c r="EB38" s="625"/>
      <c r="EC38" s="639"/>
    </row>
    <row r="39" spans="2:133" ht="11.25" customHeight="1" x14ac:dyDescent="0.2">
      <c r="B39" s="611" t="s">
        <v>326</v>
      </c>
      <c r="C39" s="612"/>
      <c r="D39" s="612"/>
      <c r="E39" s="612"/>
      <c r="F39" s="612"/>
      <c r="G39" s="612"/>
      <c r="H39" s="612"/>
      <c r="I39" s="612"/>
      <c r="J39" s="612"/>
      <c r="K39" s="612"/>
      <c r="L39" s="612"/>
      <c r="M39" s="612"/>
      <c r="N39" s="612"/>
      <c r="O39" s="612"/>
      <c r="P39" s="612"/>
      <c r="Q39" s="613"/>
      <c r="R39" s="614" t="s">
        <v>121</v>
      </c>
      <c r="S39" s="615"/>
      <c r="T39" s="615"/>
      <c r="U39" s="615"/>
      <c r="V39" s="615"/>
      <c r="W39" s="615"/>
      <c r="X39" s="615"/>
      <c r="Y39" s="616"/>
      <c r="Z39" s="650" t="s">
        <v>121</v>
      </c>
      <c r="AA39" s="650"/>
      <c r="AB39" s="650"/>
      <c r="AC39" s="650"/>
      <c r="AD39" s="651" t="s">
        <v>121</v>
      </c>
      <c r="AE39" s="651"/>
      <c r="AF39" s="651"/>
      <c r="AG39" s="651"/>
      <c r="AH39" s="651"/>
      <c r="AI39" s="651"/>
      <c r="AJ39" s="651"/>
      <c r="AK39" s="651"/>
      <c r="AL39" s="617" t="s">
        <v>121</v>
      </c>
      <c r="AM39" s="618"/>
      <c r="AN39" s="618"/>
      <c r="AO39" s="652"/>
      <c r="AQ39" s="645" t="s">
        <v>327</v>
      </c>
      <c r="AR39" s="646"/>
      <c r="AS39" s="646"/>
      <c r="AT39" s="646"/>
      <c r="AU39" s="646"/>
      <c r="AV39" s="646"/>
      <c r="AW39" s="646"/>
      <c r="AX39" s="646"/>
      <c r="AY39" s="647"/>
      <c r="AZ39" s="614" t="s">
        <v>121</v>
      </c>
      <c r="BA39" s="615"/>
      <c r="BB39" s="615"/>
      <c r="BC39" s="615"/>
      <c r="BD39" s="623"/>
      <c r="BE39" s="623"/>
      <c r="BF39" s="648"/>
      <c r="BG39" s="611" t="s">
        <v>328</v>
      </c>
      <c r="BH39" s="612"/>
      <c r="BI39" s="612"/>
      <c r="BJ39" s="612"/>
      <c r="BK39" s="612"/>
      <c r="BL39" s="612"/>
      <c r="BM39" s="612"/>
      <c r="BN39" s="612"/>
      <c r="BO39" s="612"/>
      <c r="BP39" s="612"/>
      <c r="BQ39" s="612"/>
      <c r="BR39" s="612"/>
      <c r="BS39" s="612"/>
      <c r="BT39" s="612"/>
      <c r="BU39" s="613"/>
      <c r="BV39" s="614">
        <v>145</v>
      </c>
      <c r="BW39" s="615"/>
      <c r="BX39" s="615"/>
      <c r="BY39" s="615"/>
      <c r="BZ39" s="615"/>
      <c r="CA39" s="615"/>
      <c r="CB39" s="649"/>
      <c r="CD39" s="611" t="s">
        <v>329</v>
      </c>
      <c r="CE39" s="612"/>
      <c r="CF39" s="612"/>
      <c r="CG39" s="612"/>
      <c r="CH39" s="612"/>
      <c r="CI39" s="612"/>
      <c r="CJ39" s="612"/>
      <c r="CK39" s="612"/>
      <c r="CL39" s="612"/>
      <c r="CM39" s="612"/>
      <c r="CN39" s="612"/>
      <c r="CO39" s="612"/>
      <c r="CP39" s="612"/>
      <c r="CQ39" s="613"/>
      <c r="CR39" s="614">
        <v>227620</v>
      </c>
      <c r="CS39" s="623"/>
      <c r="CT39" s="623"/>
      <c r="CU39" s="623"/>
      <c r="CV39" s="623"/>
      <c r="CW39" s="623"/>
      <c r="CX39" s="623"/>
      <c r="CY39" s="624"/>
      <c r="CZ39" s="617">
        <v>6.2</v>
      </c>
      <c r="DA39" s="625"/>
      <c r="DB39" s="625"/>
      <c r="DC39" s="626"/>
      <c r="DD39" s="620">
        <v>226777</v>
      </c>
      <c r="DE39" s="623"/>
      <c r="DF39" s="623"/>
      <c r="DG39" s="623"/>
      <c r="DH39" s="623"/>
      <c r="DI39" s="623"/>
      <c r="DJ39" s="623"/>
      <c r="DK39" s="624"/>
      <c r="DL39" s="620" t="s">
        <v>121</v>
      </c>
      <c r="DM39" s="623"/>
      <c r="DN39" s="623"/>
      <c r="DO39" s="623"/>
      <c r="DP39" s="623"/>
      <c r="DQ39" s="623"/>
      <c r="DR39" s="623"/>
      <c r="DS39" s="623"/>
      <c r="DT39" s="623"/>
      <c r="DU39" s="623"/>
      <c r="DV39" s="624"/>
      <c r="DW39" s="617" t="s">
        <v>121</v>
      </c>
      <c r="DX39" s="625"/>
      <c r="DY39" s="625"/>
      <c r="DZ39" s="625"/>
      <c r="EA39" s="625"/>
      <c r="EB39" s="625"/>
      <c r="EC39" s="639"/>
    </row>
    <row r="40" spans="2:133" ht="11.25" customHeight="1" x14ac:dyDescent="0.2">
      <c r="B40" s="611" t="s">
        <v>330</v>
      </c>
      <c r="C40" s="612"/>
      <c r="D40" s="612"/>
      <c r="E40" s="612"/>
      <c r="F40" s="612"/>
      <c r="G40" s="612"/>
      <c r="H40" s="612"/>
      <c r="I40" s="612"/>
      <c r="J40" s="612"/>
      <c r="K40" s="612"/>
      <c r="L40" s="612"/>
      <c r="M40" s="612"/>
      <c r="N40" s="612"/>
      <c r="O40" s="612"/>
      <c r="P40" s="612"/>
      <c r="Q40" s="613"/>
      <c r="R40" s="614">
        <v>1582</v>
      </c>
      <c r="S40" s="615"/>
      <c r="T40" s="615"/>
      <c r="U40" s="615"/>
      <c r="V40" s="615"/>
      <c r="W40" s="615"/>
      <c r="X40" s="615"/>
      <c r="Y40" s="616"/>
      <c r="Z40" s="650">
        <v>0</v>
      </c>
      <c r="AA40" s="650"/>
      <c r="AB40" s="650"/>
      <c r="AC40" s="650"/>
      <c r="AD40" s="651" t="s">
        <v>121</v>
      </c>
      <c r="AE40" s="651"/>
      <c r="AF40" s="651"/>
      <c r="AG40" s="651"/>
      <c r="AH40" s="651"/>
      <c r="AI40" s="651"/>
      <c r="AJ40" s="651"/>
      <c r="AK40" s="651"/>
      <c r="AL40" s="617" t="s">
        <v>121</v>
      </c>
      <c r="AM40" s="618"/>
      <c r="AN40" s="618"/>
      <c r="AO40" s="652"/>
      <c r="AQ40" s="645" t="s">
        <v>331</v>
      </c>
      <c r="AR40" s="646"/>
      <c r="AS40" s="646"/>
      <c r="AT40" s="646"/>
      <c r="AU40" s="646"/>
      <c r="AV40" s="646"/>
      <c r="AW40" s="646"/>
      <c r="AX40" s="646"/>
      <c r="AY40" s="647"/>
      <c r="AZ40" s="614" t="s">
        <v>121</v>
      </c>
      <c r="BA40" s="615"/>
      <c r="BB40" s="615"/>
      <c r="BC40" s="615"/>
      <c r="BD40" s="623"/>
      <c r="BE40" s="623"/>
      <c r="BF40" s="648"/>
      <c r="BG40" s="653" t="s">
        <v>332</v>
      </c>
      <c r="BH40" s="654"/>
      <c r="BI40" s="654"/>
      <c r="BJ40" s="654"/>
      <c r="BK40" s="654"/>
      <c r="BL40" s="202"/>
      <c r="BM40" s="612" t="s">
        <v>333</v>
      </c>
      <c r="BN40" s="612"/>
      <c r="BO40" s="612"/>
      <c r="BP40" s="612"/>
      <c r="BQ40" s="612"/>
      <c r="BR40" s="612"/>
      <c r="BS40" s="612"/>
      <c r="BT40" s="612"/>
      <c r="BU40" s="613"/>
      <c r="BV40" s="614">
        <v>87</v>
      </c>
      <c r="BW40" s="615"/>
      <c r="BX40" s="615"/>
      <c r="BY40" s="615"/>
      <c r="BZ40" s="615"/>
      <c r="CA40" s="615"/>
      <c r="CB40" s="649"/>
      <c r="CD40" s="611" t="s">
        <v>334</v>
      </c>
      <c r="CE40" s="612"/>
      <c r="CF40" s="612"/>
      <c r="CG40" s="612"/>
      <c r="CH40" s="612"/>
      <c r="CI40" s="612"/>
      <c r="CJ40" s="612"/>
      <c r="CK40" s="612"/>
      <c r="CL40" s="612"/>
      <c r="CM40" s="612"/>
      <c r="CN40" s="612"/>
      <c r="CO40" s="612"/>
      <c r="CP40" s="612"/>
      <c r="CQ40" s="613"/>
      <c r="CR40" s="614" t="s">
        <v>121</v>
      </c>
      <c r="CS40" s="615"/>
      <c r="CT40" s="615"/>
      <c r="CU40" s="615"/>
      <c r="CV40" s="615"/>
      <c r="CW40" s="615"/>
      <c r="CX40" s="615"/>
      <c r="CY40" s="616"/>
      <c r="CZ40" s="617" t="s">
        <v>121</v>
      </c>
      <c r="DA40" s="625"/>
      <c r="DB40" s="625"/>
      <c r="DC40" s="626"/>
      <c r="DD40" s="620" t="s">
        <v>121</v>
      </c>
      <c r="DE40" s="615"/>
      <c r="DF40" s="615"/>
      <c r="DG40" s="615"/>
      <c r="DH40" s="615"/>
      <c r="DI40" s="615"/>
      <c r="DJ40" s="615"/>
      <c r="DK40" s="616"/>
      <c r="DL40" s="620" t="s">
        <v>121</v>
      </c>
      <c r="DM40" s="615"/>
      <c r="DN40" s="615"/>
      <c r="DO40" s="615"/>
      <c r="DP40" s="615"/>
      <c r="DQ40" s="615"/>
      <c r="DR40" s="615"/>
      <c r="DS40" s="615"/>
      <c r="DT40" s="615"/>
      <c r="DU40" s="615"/>
      <c r="DV40" s="616"/>
      <c r="DW40" s="617" t="s">
        <v>121</v>
      </c>
      <c r="DX40" s="625"/>
      <c r="DY40" s="625"/>
      <c r="DZ40" s="625"/>
      <c r="EA40" s="625"/>
      <c r="EB40" s="625"/>
      <c r="EC40" s="639"/>
    </row>
    <row r="41" spans="2:133" ht="11.25" customHeight="1" x14ac:dyDescent="0.2">
      <c r="B41" s="595" t="s">
        <v>335</v>
      </c>
      <c r="C41" s="596"/>
      <c r="D41" s="596"/>
      <c r="E41" s="596"/>
      <c r="F41" s="596"/>
      <c r="G41" s="596"/>
      <c r="H41" s="596"/>
      <c r="I41" s="596"/>
      <c r="J41" s="596"/>
      <c r="K41" s="596"/>
      <c r="L41" s="596"/>
      <c r="M41" s="596"/>
      <c r="N41" s="596"/>
      <c r="O41" s="596"/>
      <c r="P41" s="596"/>
      <c r="Q41" s="597"/>
      <c r="R41" s="598">
        <v>3792131</v>
      </c>
      <c r="S41" s="636"/>
      <c r="T41" s="636"/>
      <c r="U41" s="636"/>
      <c r="V41" s="636"/>
      <c r="W41" s="636"/>
      <c r="X41" s="636"/>
      <c r="Y41" s="640"/>
      <c r="Z41" s="641">
        <v>100</v>
      </c>
      <c r="AA41" s="641"/>
      <c r="AB41" s="641"/>
      <c r="AC41" s="641"/>
      <c r="AD41" s="642">
        <v>1016801</v>
      </c>
      <c r="AE41" s="642"/>
      <c r="AF41" s="642"/>
      <c r="AG41" s="642"/>
      <c r="AH41" s="642"/>
      <c r="AI41" s="642"/>
      <c r="AJ41" s="642"/>
      <c r="AK41" s="642"/>
      <c r="AL41" s="601">
        <v>100</v>
      </c>
      <c r="AM41" s="643"/>
      <c r="AN41" s="643"/>
      <c r="AO41" s="644"/>
      <c r="AQ41" s="645" t="s">
        <v>336</v>
      </c>
      <c r="AR41" s="646"/>
      <c r="AS41" s="646"/>
      <c r="AT41" s="646"/>
      <c r="AU41" s="646"/>
      <c r="AV41" s="646"/>
      <c r="AW41" s="646"/>
      <c r="AX41" s="646"/>
      <c r="AY41" s="647"/>
      <c r="AZ41" s="614">
        <v>9973</v>
      </c>
      <c r="BA41" s="615"/>
      <c r="BB41" s="615"/>
      <c r="BC41" s="615"/>
      <c r="BD41" s="623"/>
      <c r="BE41" s="623"/>
      <c r="BF41" s="648"/>
      <c r="BG41" s="653"/>
      <c r="BH41" s="654"/>
      <c r="BI41" s="654"/>
      <c r="BJ41" s="654"/>
      <c r="BK41" s="654"/>
      <c r="BL41" s="202"/>
      <c r="BM41" s="612" t="s">
        <v>337</v>
      </c>
      <c r="BN41" s="612"/>
      <c r="BO41" s="612"/>
      <c r="BP41" s="612"/>
      <c r="BQ41" s="612"/>
      <c r="BR41" s="612"/>
      <c r="BS41" s="612"/>
      <c r="BT41" s="612"/>
      <c r="BU41" s="613"/>
      <c r="BV41" s="614">
        <v>23</v>
      </c>
      <c r="BW41" s="615"/>
      <c r="BX41" s="615"/>
      <c r="BY41" s="615"/>
      <c r="BZ41" s="615"/>
      <c r="CA41" s="615"/>
      <c r="CB41" s="649"/>
      <c r="CD41" s="611" t="s">
        <v>338</v>
      </c>
      <c r="CE41" s="612"/>
      <c r="CF41" s="612"/>
      <c r="CG41" s="612"/>
      <c r="CH41" s="612"/>
      <c r="CI41" s="612"/>
      <c r="CJ41" s="612"/>
      <c r="CK41" s="612"/>
      <c r="CL41" s="612"/>
      <c r="CM41" s="612"/>
      <c r="CN41" s="612"/>
      <c r="CO41" s="612"/>
      <c r="CP41" s="612"/>
      <c r="CQ41" s="613"/>
      <c r="CR41" s="614" t="s">
        <v>121</v>
      </c>
      <c r="CS41" s="623"/>
      <c r="CT41" s="623"/>
      <c r="CU41" s="623"/>
      <c r="CV41" s="623"/>
      <c r="CW41" s="623"/>
      <c r="CX41" s="623"/>
      <c r="CY41" s="624"/>
      <c r="CZ41" s="617" t="s">
        <v>121</v>
      </c>
      <c r="DA41" s="625"/>
      <c r="DB41" s="625"/>
      <c r="DC41" s="626"/>
      <c r="DD41" s="620" t="s">
        <v>121</v>
      </c>
      <c r="DE41" s="623"/>
      <c r="DF41" s="623"/>
      <c r="DG41" s="623"/>
      <c r="DH41" s="623"/>
      <c r="DI41" s="623"/>
      <c r="DJ41" s="623"/>
      <c r="DK41" s="624"/>
      <c r="DL41" s="592"/>
      <c r="DM41" s="593"/>
      <c r="DN41" s="593"/>
      <c r="DO41" s="593"/>
      <c r="DP41" s="593"/>
      <c r="DQ41" s="593"/>
      <c r="DR41" s="593"/>
      <c r="DS41" s="593"/>
      <c r="DT41" s="593"/>
      <c r="DU41" s="593"/>
      <c r="DV41" s="594"/>
      <c r="DW41" s="589"/>
      <c r="DX41" s="590"/>
      <c r="DY41" s="590"/>
      <c r="DZ41" s="590"/>
      <c r="EA41" s="590"/>
      <c r="EB41" s="590"/>
      <c r="EC41" s="591"/>
    </row>
    <row r="42" spans="2:133" ht="11.25" customHeight="1" x14ac:dyDescent="0.2">
      <c r="AQ42" s="633" t="s">
        <v>339</v>
      </c>
      <c r="AR42" s="634"/>
      <c r="AS42" s="634"/>
      <c r="AT42" s="634"/>
      <c r="AU42" s="634"/>
      <c r="AV42" s="634"/>
      <c r="AW42" s="634"/>
      <c r="AX42" s="634"/>
      <c r="AY42" s="635"/>
      <c r="AZ42" s="598">
        <v>1186</v>
      </c>
      <c r="BA42" s="636"/>
      <c r="BB42" s="636"/>
      <c r="BC42" s="636"/>
      <c r="BD42" s="599"/>
      <c r="BE42" s="599"/>
      <c r="BF42" s="637"/>
      <c r="BG42" s="655"/>
      <c r="BH42" s="656"/>
      <c r="BI42" s="656"/>
      <c r="BJ42" s="656"/>
      <c r="BK42" s="656"/>
      <c r="BL42" s="203"/>
      <c r="BM42" s="596" t="s">
        <v>340</v>
      </c>
      <c r="BN42" s="596"/>
      <c r="BO42" s="596"/>
      <c r="BP42" s="596"/>
      <c r="BQ42" s="596"/>
      <c r="BR42" s="596"/>
      <c r="BS42" s="596"/>
      <c r="BT42" s="596"/>
      <c r="BU42" s="597"/>
      <c r="BV42" s="598">
        <v>292</v>
      </c>
      <c r="BW42" s="636"/>
      <c r="BX42" s="636"/>
      <c r="BY42" s="636"/>
      <c r="BZ42" s="636"/>
      <c r="CA42" s="636"/>
      <c r="CB42" s="638"/>
      <c r="CD42" s="611" t="s">
        <v>341</v>
      </c>
      <c r="CE42" s="612"/>
      <c r="CF42" s="612"/>
      <c r="CG42" s="612"/>
      <c r="CH42" s="612"/>
      <c r="CI42" s="612"/>
      <c r="CJ42" s="612"/>
      <c r="CK42" s="612"/>
      <c r="CL42" s="612"/>
      <c r="CM42" s="612"/>
      <c r="CN42" s="612"/>
      <c r="CO42" s="612"/>
      <c r="CP42" s="612"/>
      <c r="CQ42" s="613"/>
      <c r="CR42" s="614">
        <v>1871885</v>
      </c>
      <c r="CS42" s="623"/>
      <c r="CT42" s="623"/>
      <c r="CU42" s="623"/>
      <c r="CV42" s="623"/>
      <c r="CW42" s="623"/>
      <c r="CX42" s="623"/>
      <c r="CY42" s="624"/>
      <c r="CZ42" s="617">
        <v>51.2</v>
      </c>
      <c r="DA42" s="625"/>
      <c r="DB42" s="625"/>
      <c r="DC42" s="626"/>
      <c r="DD42" s="620">
        <v>104305</v>
      </c>
      <c r="DE42" s="623"/>
      <c r="DF42" s="623"/>
      <c r="DG42" s="623"/>
      <c r="DH42" s="623"/>
      <c r="DI42" s="623"/>
      <c r="DJ42" s="623"/>
      <c r="DK42" s="624"/>
      <c r="DL42" s="592"/>
      <c r="DM42" s="593"/>
      <c r="DN42" s="593"/>
      <c r="DO42" s="593"/>
      <c r="DP42" s="593"/>
      <c r="DQ42" s="593"/>
      <c r="DR42" s="593"/>
      <c r="DS42" s="593"/>
      <c r="DT42" s="593"/>
      <c r="DU42" s="593"/>
      <c r="DV42" s="594"/>
      <c r="DW42" s="589"/>
      <c r="DX42" s="590"/>
      <c r="DY42" s="590"/>
      <c r="DZ42" s="590"/>
      <c r="EA42" s="590"/>
      <c r="EB42" s="590"/>
      <c r="EC42" s="591"/>
    </row>
    <row r="43" spans="2:133" ht="11.25" customHeight="1" x14ac:dyDescent="0.2">
      <c r="B43" s="196" t="s">
        <v>342</v>
      </c>
      <c r="CD43" s="611" t="s">
        <v>343</v>
      </c>
      <c r="CE43" s="612"/>
      <c r="CF43" s="612"/>
      <c r="CG43" s="612"/>
      <c r="CH43" s="612"/>
      <c r="CI43" s="612"/>
      <c r="CJ43" s="612"/>
      <c r="CK43" s="612"/>
      <c r="CL43" s="612"/>
      <c r="CM43" s="612"/>
      <c r="CN43" s="612"/>
      <c r="CO43" s="612"/>
      <c r="CP43" s="612"/>
      <c r="CQ43" s="613"/>
      <c r="CR43" s="614">
        <v>44960</v>
      </c>
      <c r="CS43" s="623"/>
      <c r="CT43" s="623"/>
      <c r="CU43" s="623"/>
      <c r="CV43" s="623"/>
      <c r="CW43" s="623"/>
      <c r="CX43" s="623"/>
      <c r="CY43" s="624"/>
      <c r="CZ43" s="617">
        <v>1.2</v>
      </c>
      <c r="DA43" s="625"/>
      <c r="DB43" s="625"/>
      <c r="DC43" s="626"/>
      <c r="DD43" s="620">
        <v>44960</v>
      </c>
      <c r="DE43" s="623"/>
      <c r="DF43" s="623"/>
      <c r="DG43" s="623"/>
      <c r="DH43" s="623"/>
      <c r="DI43" s="623"/>
      <c r="DJ43" s="623"/>
      <c r="DK43" s="624"/>
      <c r="DL43" s="592"/>
      <c r="DM43" s="593"/>
      <c r="DN43" s="593"/>
      <c r="DO43" s="593"/>
      <c r="DP43" s="593"/>
      <c r="DQ43" s="593"/>
      <c r="DR43" s="593"/>
      <c r="DS43" s="593"/>
      <c r="DT43" s="593"/>
      <c r="DU43" s="593"/>
      <c r="DV43" s="594"/>
      <c r="DW43" s="589"/>
      <c r="DX43" s="590"/>
      <c r="DY43" s="590"/>
      <c r="DZ43" s="590"/>
      <c r="EA43" s="590"/>
      <c r="EB43" s="590"/>
      <c r="EC43" s="591"/>
    </row>
    <row r="44" spans="2:133" ht="11.25" customHeight="1" x14ac:dyDescent="0.2">
      <c r="B44" s="621" t="s">
        <v>344</v>
      </c>
      <c r="C44" s="621"/>
      <c r="D44" s="621"/>
      <c r="E44" s="621"/>
      <c r="F44" s="621"/>
      <c r="G44" s="621"/>
      <c r="H44" s="621"/>
      <c r="I44" s="621"/>
      <c r="J44" s="621"/>
      <c r="K44" s="621"/>
      <c r="L44" s="621"/>
      <c r="M44" s="621"/>
      <c r="N44" s="621"/>
      <c r="O44" s="621"/>
      <c r="P44" s="621"/>
      <c r="Q44" s="621"/>
      <c r="R44" s="621"/>
      <c r="S44" s="621"/>
      <c r="T44" s="621"/>
      <c r="U44" s="621"/>
      <c r="V44" s="621"/>
      <c r="W44" s="621"/>
      <c r="X44" s="621"/>
      <c r="Y44" s="621"/>
      <c r="Z44" s="621"/>
      <c r="AA44" s="621"/>
      <c r="AB44" s="621"/>
      <c r="AC44" s="621"/>
      <c r="AD44" s="621"/>
      <c r="AE44" s="621"/>
      <c r="AF44" s="621"/>
      <c r="AG44" s="621"/>
      <c r="AH44" s="621"/>
      <c r="AI44" s="621"/>
      <c r="AJ44" s="621"/>
      <c r="AK44" s="621"/>
      <c r="AL44" s="621"/>
      <c r="AM44" s="621"/>
      <c r="AN44" s="621"/>
      <c r="AO44" s="621"/>
      <c r="AP44" s="621"/>
      <c r="AQ44" s="621"/>
      <c r="AR44" s="621"/>
      <c r="AS44" s="621"/>
      <c r="AT44" s="621"/>
      <c r="AU44" s="621"/>
      <c r="AV44" s="621"/>
      <c r="AW44" s="621"/>
      <c r="AX44" s="621"/>
      <c r="AY44" s="621"/>
      <c r="AZ44" s="621"/>
      <c r="BA44" s="621"/>
      <c r="BB44" s="621"/>
      <c r="BC44" s="621"/>
      <c r="BD44" s="621"/>
      <c r="BE44" s="621"/>
      <c r="BF44" s="621"/>
      <c r="BG44" s="621"/>
      <c r="BH44" s="621"/>
      <c r="BI44" s="621"/>
      <c r="BJ44" s="621"/>
      <c r="BK44" s="621"/>
      <c r="BL44" s="621"/>
      <c r="BM44" s="621"/>
      <c r="BN44" s="621"/>
      <c r="BO44" s="621"/>
      <c r="BP44" s="621"/>
      <c r="BQ44" s="621"/>
      <c r="BR44" s="621"/>
      <c r="BS44" s="621"/>
      <c r="BT44" s="621"/>
      <c r="BU44" s="621"/>
      <c r="BV44" s="621"/>
      <c r="BW44" s="621"/>
      <c r="BX44" s="621"/>
      <c r="BY44" s="621"/>
      <c r="BZ44" s="621"/>
      <c r="CA44" s="621"/>
      <c r="CB44" s="621"/>
      <c r="CC44" s="622"/>
      <c r="CD44" s="627" t="s">
        <v>292</v>
      </c>
      <c r="CE44" s="628"/>
      <c r="CF44" s="611" t="s">
        <v>345</v>
      </c>
      <c r="CG44" s="612"/>
      <c r="CH44" s="612"/>
      <c r="CI44" s="612"/>
      <c r="CJ44" s="612"/>
      <c r="CK44" s="612"/>
      <c r="CL44" s="612"/>
      <c r="CM44" s="612"/>
      <c r="CN44" s="612"/>
      <c r="CO44" s="612"/>
      <c r="CP44" s="612"/>
      <c r="CQ44" s="613"/>
      <c r="CR44" s="614">
        <v>1871885</v>
      </c>
      <c r="CS44" s="615"/>
      <c r="CT44" s="615"/>
      <c r="CU44" s="615"/>
      <c r="CV44" s="615"/>
      <c r="CW44" s="615"/>
      <c r="CX44" s="615"/>
      <c r="CY44" s="616"/>
      <c r="CZ44" s="617">
        <v>51.2</v>
      </c>
      <c r="DA44" s="618"/>
      <c r="DB44" s="618"/>
      <c r="DC44" s="619"/>
      <c r="DD44" s="620">
        <v>104305</v>
      </c>
      <c r="DE44" s="615"/>
      <c r="DF44" s="615"/>
      <c r="DG44" s="615"/>
      <c r="DH44" s="615"/>
      <c r="DI44" s="615"/>
      <c r="DJ44" s="615"/>
      <c r="DK44" s="616"/>
      <c r="DL44" s="592"/>
      <c r="DM44" s="593"/>
      <c r="DN44" s="593"/>
      <c r="DO44" s="593"/>
      <c r="DP44" s="593"/>
      <c r="DQ44" s="593"/>
      <c r="DR44" s="593"/>
      <c r="DS44" s="593"/>
      <c r="DT44" s="593"/>
      <c r="DU44" s="593"/>
      <c r="DV44" s="594"/>
      <c r="DW44" s="589"/>
      <c r="DX44" s="590"/>
      <c r="DY44" s="590"/>
      <c r="DZ44" s="590"/>
      <c r="EA44" s="590"/>
      <c r="EB44" s="590"/>
      <c r="EC44" s="591"/>
    </row>
    <row r="45" spans="2:133" ht="11.25" customHeight="1" x14ac:dyDescent="0.2">
      <c r="B45" s="621" t="s">
        <v>346</v>
      </c>
      <c r="C45" s="621"/>
      <c r="D45" s="621"/>
      <c r="E45" s="621"/>
      <c r="F45" s="621"/>
      <c r="G45" s="621"/>
      <c r="H45" s="621"/>
      <c r="I45" s="621"/>
      <c r="J45" s="621"/>
      <c r="K45" s="621"/>
      <c r="L45" s="621"/>
      <c r="M45" s="621"/>
      <c r="N45" s="621"/>
      <c r="O45" s="621"/>
      <c r="P45" s="621"/>
      <c r="Q45" s="621"/>
      <c r="R45" s="621"/>
      <c r="S45" s="621"/>
      <c r="T45" s="621"/>
      <c r="U45" s="621"/>
      <c r="V45" s="621"/>
      <c r="W45" s="621"/>
      <c r="X45" s="621"/>
      <c r="Y45" s="621"/>
      <c r="Z45" s="621"/>
      <c r="AA45" s="621"/>
      <c r="AB45" s="621"/>
      <c r="AC45" s="621"/>
      <c r="AD45" s="621"/>
      <c r="AE45" s="621"/>
      <c r="AF45" s="621"/>
      <c r="AG45" s="621"/>
      <c r="AH45" s="621"/>
      <c r="AI45" s="621"/>
      <c r="AJ45" s="621"/>
      <c r="AK45" s="621"/>
      <c r="AL45" s="621"/>
      <c r="AM45" s="621"/>
      <c r="AN45" s="621"/>
      <c r="AO45" s="621"/>
      <c r="AP45" s="621"/>
      <c r="AQ45" s="621"/>
      <c r="AR45" s="621"/>
      <c r="AS45" s="621"/>
      <c r="AT45" s="621"/>
      <c r="AU45" s="621"/>
      <c r="AV45" s="621"/>
      <c r="AW45" s="621"/>
      <c r="AX45" s="621"/>
      <c r="AY45" s="621"/>
      <c r="AZ45" s="621"/>
      <c r="BA45" s="621"/>
      <c r="BB45" s="621"/>
      <c r="BC45" s="621"/>
      <c r="BD45" s="621"/>
      <c r="BE45" s="621"/>
      <c r="BF45" s="621"/>
      <c r="BG45" s="621"/>
      <c r="BH45" s="621"/>
      <c r="BI45" s="621"/>
      <c r="BJ45" s="621"/>
      <c r="BK45" s="621"/>
      <c r="BL45" s="621"/>
      <c r="BM45" s="621"/>
      <c r="BN45" s="621"/>
      <c r="BO45" s="621"/>
      <c r="BP45" s="621"/>
      <c r="BQ45" s="621"/>
      <c r="BR45" s="621"/>
      <c r="BS45" s="621"/>
      <c r="BT45" s="621"/>
      <c r="BU45" s="621"/>
      <c r="BV45" s="621"/>
      <c r="BW45" s="621"/>
      <c r="BX45" s="621"/>
      <c r="BY45" s="621"/>
      <c r="BZ45" s="621"/>
      <c r="CA45" s="621"/>
      <c r="CB45" s="621"/>
      <c r="CC45" s="622"/>
      <c r="CD45" s="629"/>
      <c r="CE45" s="630"/>
      <c r="CF45" s="611" t="s">
        <v>347</v>
      </c>
      <c r="CG45" s="612"/>
      <c r="CH45" s="612"/>
      <c r="CI45" s="612"/>
      <c r="CJ45" s="612"/>
      <c r="CK45" s="612"/>
      <c r="CL45" s="612"/>
      <c r="CM45" s="612"/>
      <c r="CN45" s="612"/>
      <c r="CO45" s="612"/>
      <c r="CP45" s="612"/>
      <c r="CQ45" s="613"/>
      <c r="CR45" s="614">
        <v>1825781</v>
      </c>
      <c r="CS45" s="623"/>
      <c r="CT45" s="623"/>
      <c r="CU45" s="623"/>
      <c r="CV45" s="623"/>
      <c r="CW45" s="623"/>
      <c r="CX45" s="623"/>
      <c r="CY45" s="624"/>
      <c r="CZ45" s="617">
        <v>50</v>
      </c>
      <c r="DA45" s="625"/>
      <c r="DB45" s="625"/>
      <c r="DC45" s="626"/>
      <c r="DD45" s="620">
        <v>78201</v>
      </c>
      <c r="DE45" s="623"/>
      <c r="DF45" s="623"/>
      <c r="DG45" s="623"/>
      <c r="DH45" s="623"/>
      <c r="DI45" s="623"/>
      <c r="DJ45" s="623"/>
      <c r="DK45" s="624"/>
      <c r="DL45" s="592"/>
      <c r="DM45" s="593"/>
      <c r="DN45" s="593"/>
      <c r="DO45" s="593"/>
      <c r="DP45" s="593"/>
      <c r="DQ45" s="593"/>
      <c r="DR45" s="593"/>
      <c r="DS45" s="593"/>
      <c r="DT45" s="593"/>
      <c r="DU45" s="593"/>
      <c r="DV45" s="594"/>
      <c r="DW45" s="589"/>
      <c r="DX45" s="590"/>
      <c r="DY45" s="590"/>
      <c r="DZ45" s="590"/>
      <c r="EA45" s="590"/>
      <c r="EB45" s="590"/>
      <c r="EC45" s="591"/>
    </row>
    <row r="46" spans="2:133" ht="11.25" customHeight="1" x14ac:dyDescent="0.2">
      <c r="B46" s="207"/>
      <c r="CD46" s="629"/>
      <c r="CE46" s="630"/>
      <c r="CF46" s="611" t="s">
        <v>348</v>
      </c>
      <c r="CG46" s="612"/>
      <c r="CH46" s="612"/>
      <c r="CI46" s="612"/>
      <c r="CJ46" s="612"/>
      <c r="CK46" s="612"/>
      <c r="CL46" s="612"/>
      <c r="CM46" s="612"/>
      <c r="CN46" s="612"/>
      <c r="CO46" s="612"/>
      <c r="CP46" s="612"/>
      <c r="CQ46" s="613"/>
      <c r="CR46" s="614">
        <v>19943</v>
      </c>
      <c r="CS46" s="615"/>
      <c r="CT46" s="615"/>
      <c r="CU46" s="615"/>
      <c r="CV46" s="615"/>
      <c r="CW46" s="615"/>
      <c r="CX46" s="615"/>
      <c r="CY46" s="616"/>
      <c r="CZ46" s="617">
        <v>0.5</v>
      </c>
      <c r="DA46" s="618"/>
      <c r="DB46" s="618"/>
      <c r="DC46" s="619"/>
      <c r="DD46" s="620">
        <v>11343</v>
      </c>
      <c r="DE46" s="615"/>
      <c r="DF46" s="615"/>
      <c r="DG46" s="615"/>
      <c r="DH46" s="615"/>
      <c r="DI46" s="615"/>
      <c r="DJ46" s="615"/>
      <c r="DK46" s="616"/>
      <c r="DL46" s="592"/>
      <c r="DM46" s="593"/>
      <c r="DN46" s="593"/>
      <c r="DO46" s="593"/>
      <c r="DP46" s="593"/>
      <c r="DQ46" s="593"/>
      <c r="DR46" s="593"/>
      <c r="DS46" s="593"/>
      <c r="DT46" s="593"/>
      <c r="DU46" s="593"/>
      <c r="DV46" s="594"/>
      <c r="DW46" s="589"/>
      <c r="DX46" s="590"/>
      <c r="DY46" s="590"/>
      <c r="DZ46" s="590"/>
      <c r="EA46" s="590"/>
      <c r="EB46" s="590"/>
      <c r="EC46" s="591"/>
    </row>
    <row r="47" spans="2:133" ht="11.25" customHeight="1" x14ac:dyDescent="0.2">
      <c r="B47" s="207"/>
      <c r="CD47" s="629"/>
      <c r="CE47" s="630"/>
      <c r="CF47" s="611" t="s">
        <v>349</v>
      </c>
      <c r="CG47" s="612"/>
      <c r="CH47" s="612"/>
      <c r="CI47" s="612"/>
      <c r="CJ47" s="612"/>
      <c r="CK47" s="612"/>
      <c r="CL47" s="612"/>
      <c r="CM47" s="612"/>
      <c r="CN47" s="612"/>
      <c r="CO47" s="612"/>
      <c r="CP47" s="612"/>
      <c r="CQ47" s="613"/>
      <c r="CR47" s="614" t="s">
        <v>121</v>
      </c>
      <c r="CS47" s="623"/>
      <c r="CT47" s="623"/>
      <c r="CU47" s="623"/>
      <c r="CV47" s="623"/>
      <c r="CW47" s="623"/>
      <c r="CX47" s="623"/>
      <c r="CY47" s="624"/>
      <c r="CZ47" s="617" t="s">
        <v>121</v>
      </c>
      <c r="DA47" s="625"/>
      <c r="DB47" s="625"/>
      <c r="DC47" s="626"/>
      <c r="DD47" s="620" t="s">
        <v>121</v>
      </c>
      <c r="DE47" s="623"/>
      <c r="DF47" s="623"/>
      <c r="DG47" s="623"/>
      <c r="DH47" s="623"/>
      <c r="DI47" s="623"/>
      <c r="DJ47" s="623"/>
      <c r="DK47" s="624"/>
      <c r="DL47" s="592"/>
      <c r="DM47" s="593"/>
      <c r="DN47" s="593"/>
      <c r="DO47" s="593"/>
      <c r="DP47" s="593"/>
      <c r="DQ47" s="593"/>
      <c r="DR47" s="593"/>
      <c r="DS47" s="593"/>
      <c r="DT47" s="593"/>
      <c r="DU47" s="593"/>
      <c r="DV47" s="594"/>
      <c r="DW47" s="589"/>
      <c r="DX47" s="590"/>
      <c r="DY47" s="590"/>
      <c r="DZ47" s="590"/>
      <c r="EA47" s="590"/>
      <c r="EB47" s="590"/>
      <c r="EC47" s="591"/>
    </row>
    <row r="48" spans="2:133" ht="10.8" x14ac:dyDescent="0.2">
      <c r="B48" s="207"/>
      <c r="CD48" s="631"/>
      <c r="CE48" s="632"/>
      <c r="CF48" s="611" t="s">
        <v>350</v>
      </c>
      <c r="CG48" s="612"/>
      <c r="CH48" s="612"/>
      <c r="CI48" s="612"/>
      <c r="CJ48" s="612"/>
      <c r="CK48" s="612"/>
      <c r="CL48" s="612"/>
      <c r="CM48" s="612"/>
      <c r="CN48" s="612"/>
      <c r="CO48" s="612"/>
      <c r="CP48" s="612"/>
      <c r="CQ48" s="613"/>
      <c r="CR48" s="614" t="s">
        <v>121</v>
      </c>
      <c r="CS48" s="615"/>
      <c r="CT48" s="615"/>
      <c r="CU48" s="615"/>
      <c r="CV48" s="615"/>
      <c r="CW48" s="615"/>
      <c r="CX48" s="615"/>
      <c r="CY48" s="616"/>
      <c r="CZ48" s="617" t="s">
        <v>121</v>
      </c>
      <c r="DA48" s="618"/>
      <c r="DB48" s="618"/>
      <c r="DC48" s="619"/>
      <c r="DD48" s="620" t="s">
        <v>121</v>
      </c>
      <c r="DE48" s="615"/>
      <c r="DF48" s="615"/>
      <c r="DG48" s="615"/>
      <c r="DH48" s="615"/>
      <c r="DI48" s="615"/>
      <c r="DJ48" s="615"/>
      <c r="DK48" s="616"/>
      <c r="DL48" s="592"/>
      <c r="DM48" s="593"/>
      <c r="DN48" s="593"/>
      <c r="DO48" s="593"/>
      <c r="DP48" s="593"/>
      <c r="DQ48" s="593"/>
      <c r="DR48" s="593"/>
      <c r="DS48" s="593"/>
      <c r="DT48" s="593"/>
      <c r="DU48" s="593"/>
      <c r="DV48" s="594"/>
      <c r="DW48" s="589"/>
      <c r="DX48" s="590"/>
      <c r="DY48" s="590"/>
      <c r="DZ48" s="590"/>
      <c r="EA48" s="590"/>
      <c r="EB48" s="590"/>
      <c r="EC48" s="591"/>
    </row>
    <row r="49" spans="2:133" ht="11.25" customHeight="1" x14ac:dyDescent="0.2">
      <c r="B49" s="207"/>
      <c r="CD49" s="595" t="s">
        <v>351</v>
      </c>
      <c r="CE49" s="596"/>
      <c r="CF49" s="596"/>
      <c r="CG49" s="596"/>
      <c r="CH49" s="596"/>
      <c r="CI49" s="596"/>
      <c r="CJ49" s="596"/>
      <c r="CK49" s="596"/>
      <c r="CL49" s="596"/>
      <c r="CM49" s="596"/>
      <c r="CN49" s="596"/>
      <c r="CO49" s="596"/>
      <c r="CP49" s="596"/>
      <c r="CQ49" s="597"/>
      <c r="CR49" s="598">
        <v>3653728</v>
      </c>
      <c r="CS49" s="599"/>
      <c r="CT49" s="599"/>
      <c r="CU49" s="599"/>
      <c r="CV49" s="599"/>
      <c r="CW49" s="599"/>
      <c r="CX49" s="599"/>
      <c r="CY49" s="600"/>
      <c r="CZ49" s="601">
        <v>100</v>
      </c>
      <c r="DA49" s="602"/>
      <c r="DB49" s="602"/>
      <c r="DC49" s="603"/>
      <c r="DD49" s="604">
        <v>1444112</v>
      </c>
      <c r="DE49" s="599"/>
      <c r="DF49" s="599"/>
      <c r="DG49" s="599"/>
      <c r="DH49" s="599"/>
      <c r="DI49" s="599"/>
      <c r="DJ49" s="599"/>
      <c r="DK49" s="600"/>
      <c r="DL49" s="605"/>
      <c r="DM49" s="606"/>
      <c r="DN49" s="606"/>
      <c r="DO49" s="606"/>
      <c r="DP49" s="606"/>
      <c r="DQ49" s="606"/>
      <c r="DR49" s="606"/>
      <c r="DS49" s="606"/>
      <c r="DT49" s="606"/>
      <c r="DU49" s="606"/>
      <c r="DV49" s="607"/>
      <c r="DW49" s="608"/>
      <c r="DX49" s="609"/>
      <c r="DY49" s="609"/>
      <c r="DZ49" s="609"/>
      <c r="EA49" s="609"/>
      <c r="EB49" s="609"/>
      <c r="EC49" s="610"/>
    </row>
  </sheetData>
  <sheetProtection algorithmName="SHA-512" hashValue="hYqYweqkiQCzi66oHv4gYkGJYbZ1gUQ3Zw4xG1F2HXvtnkMTAcj7UZqQPrWYxmSET9ob7Bt3SwIDJsDbuL8tZA==" saltValue="1LV6oRgtkEeW1ndlUZxcA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93" t="s">
        <v>352</v>
      </c>
      <c r="B2" s="1093"/>
      <c r="C2" s="1093"/>
      <c r="D2" s="1093"/>
      <c r="E2" s="1093"/>
      <c r="F2" s="1093"/>
      <c r="G2" s="1093"/>
      <c r="H2" s="1093"/>
      <c r="I2" s="1093"/>
      <c r="J2" s="1093"/>
      <c r="K2" s="1093"/>
      <c r="L2" s="1093"/>
      <c r="M2" s="1093"/>
      <c r="N2" s="1093"/>
      <c r="O2" s="1093"/>
      <c r="P2" s="1093"/>
      <c r="Q2" s="1093"/>
      <c r="R2" s="1093"/>
      <c r="S2" s="1093"/>
      <c r="T2" s="1093"/>
      <c r="U2" s="1093"/>
      <c r="V2" s="1093"/>
      <c r="W2" s="1093"/>
      <c r="X2" s="1093"/>
      <c r="Y2" s="1093"/>
      <c r="Z2" s="1093"/>
      <c r="AA2" s="1093"/>
      <c r="AB2" s="1093"/>
      <c r="AC2" s="1093"/>
      <c r="AD2" s="1093"/>
      <c r="AE2" s="1093"/>
      <c r="AF2" s="1093"/>
      <c r="AG2" s="1093"/>
      <c r="AH2" s="1093"/>
      <c r="AI2" s="1093"/>
      <c r="AJ2" s="1093"/>
      <c r="AK2" s="1093"/>
      <c r="AL2" s="1093"/>
      <c r="AM2" s="1093"/>
      <c r="AN2" s="1093"/>
      <c r="AO2" s="1093"/>
      <c r="AP2" s="1093"/>
      <c r="AQ2" s="1093"/>
      <c r="AR2" s="1093"/>
      <c r="AS2" s="1093"/>
      <c r="AT2" s="1093"/>
      <c r="AU2" s="1093"/>
      <c r="AV2" s="1093"/>
      <c r="AW2" s="1093"/>
      <c r="AX2" s="1093"/>
      <c r="AY2" s="1093"/>
      <c r="AZ2" s="1093"/>
      <c r="BA2" s="1093"/>
      <c r="BB2" s="1093"/>
      <c r="BC2" s="1093"/>
      <c r="BD2" s="1093"/>
      <c r="BE2" s="1093"/>
      <c r="BF2" s="1093"/>
      <c r="BG2" s="1093"/>
      <c r="BH2" s="1093"/>
      <c r="BI2" s="1093"/>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94" t="s">
        <v>353</v>
      </c>
      <c r="DK2" s="1095"/>
      <c r="DL2" s="1095"/>
      <c r="DM2" s="1095"/>
      <c r="DN2" s="1095"/>
      <c r="DO2" s="1096"/>
      <c r="DP2" s="210"/>
      <c r="DQ2" s="1094" t="s">
        <v>354</v>
      </c>
      <c r="DR2" s="1095"/>
      <c r="DS2" s="1095"/>
      <c r="DT2" s="1095"/>
      <c r="DU2" s="1095"/>
      <c r="DV2" s="1095"/>
      <c r="DW2" s="1095"/>
      <c r="DX2" s="1095"/>
      <c r="DY2" s="1095"/>
      <c r="DZ2" s="1096"/>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97"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87" t="s">
        <v>371</v>
      </c>
      <c r="DH5" s="1088"/>
      <c r="DI5" s="1088"/>
      <c r="DJ5" s="1088"/>
      <c r="DK5" s="1089"/>
      <c r="DL5" s="1087" t="s">
        <v>372</v>
      </c>
      <c r="DM5" s="1088"/>
      <c r="DN5" s="1088"/>
      <c r="DO5" s="1088"/>
      <c r="DP5" s="1089"/>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98"/>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90"/>
      <c r="DH6" s="1091"/>
      <c r="DI6" s="1091"/>
      <c r="DJ6" s="1091"/>
      <c r="DK6" s="1092"/>
      <c r="DL6" s="1090"/>
      <c r="DM6" s="1091"/>
      <c r="DN6" s="1091"/>
      <c r="DO6" s="1091"/>
      <c r="DP6" s="1092"/>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74">
        <v>3690</v>
      </c>
      <c r="R7" s="1075"/>
      <c r="S7" s="1075"/>
      <c r="T7" s="1075"/>
      <c r="U7" s="1075"/>
      <c r="V7" s="1075">
        <v>3564</v>
      </c>
      <c r="W7" s="1075"/>
      <c r="X7" s="1075"/>
      <c r="Y7" s="1075"/>
      <c r="Z7" s="1075"/>
      <c r="AA7" s="1075">
        <v>126</v>
      </c>
      <c r="AB7" s="1075"/>
      <c r="AC7" s="1075"/>
      <c r="AD7" s="1075"/>
      <c r="AE7" s="1076"/>
      <c r="AF7" s="1077">
        <v>70</v>
      </c>
      <c r="AG7" s="1078"/>
      <c r="AH7" s="1078"/>
      <c r="AI7" s="1078"/>
      <c r="AJ7" s="1079"/>
      <c r="AK7" s="1080">
        <v>1</v>
      </c>
      <c r="AL7" s="1081"/>
      <c r="AM7" s="1081"/>
      <c r="AN7" s="1081"/>
      <c r="AO7" s="1081"/>
      <c r="AP7" s="1081">
        <v>2974</v>
      </c>
      <c r="AQ7" s="1081"/>
      <c r="AR7" s="1081"/>
      <c r="AS7" s="1081"/>
      <c r="AT7" s="1081"/>
      <c r="AU7" s="1082" t="s">
        <v>547</v>
      </c>
      <c r="AV7" s="1082"/>
      <c r="AW7" s="1082"/>
      <c r="AX7" s="1082"/>
      <c r="AY7" s="1083"/>
      <c r="AZ7" s="214"/>
      <c r="BA7" s="214"/>
      <c r="BB7" s="214"/>
      <c r="BC7" s="214"/>
      <c r="BD7" s="214"/>
      <c r="BE7" s="215"/>
      <c r="BF7" s="215"/>
      <c r="BG7" s="215"/>
      <c r="BH7" s="215"/>
      <c r="BI7" s="215"/>
      <c r="BJ7" s="215"/>
      <c r="BK7" s="215"/>
      <c r="BL7" s="215"/>
      <c r="BM7" s="215"/>
      <c r="BN7" s="215"/>
      <c r="BO7" s="215"/>
      <c r="BP7" s="215"/>
      <c r="BQ7" s="219">
        <v>1</v>
      </c>
      <c r="BR7" s="220"/>
      <c r="BS7" s="1084" t="s">
        <v>553</v>
      </c>
      <c r="BT7" s="1085"/>
      <c r="BU7" s="1085"/>
      <c r="BV7" s="1085"/>
      <c r="BW7" s="1085"/>
      <c r="BX7" s="1085"/>
      <c r="BY7" s="1085"/>
      <c r="BZ7" s="1085"/>
      <c r="CA7" s="1085"/>
      <c r="CB7" s="1085"/>
      <c r="CC7" s="1085"/>
      <c r="CD7" s="1085"/>
      <c r="CE7" s="1085"/>
      <c r="CF7" s="1085"/>
      <c r="CG7" s="1086"/>
      <c r="CH7" s="1071">
        <v>-10</v>
      </c>
      <c r="CI7" s="1072"/>
      <c r="CJ7" s="1072"/>
      <c r="CK7" s="1072"/>
      <c r="CL7" s="1073"/>
      <c r="CM7" s="1071">
        <v>-131</v>
      </c>
      <c r="CN7" s="1072"/>
      <c r="CO7" s="1072"/>
      <c r="CP7" s="1072"/>
      <c r="CQ7" s="1073"/>
      <c r="CR7" s="1071">
        <v>11</v>
      </c>
      <c r="CS7" s="1072"/>
      <c r="CT7" s="1072"/>
      <c r="CU7" s="1072"/>
      <c r="CV7" s="1073"/>
      <c r="CW7" s="1071">
        <v>12</v>
      </c>
      <c r="CX7" s="1072"/>
      <c r="CY7" s="1072"/>
      <c r="CZ7" s="1072"/>
      <c r="DA7" s="1073"/>
      <c r="DB7" s="1071" t="s">
        <v>486</v>
      </c>
      <c r="DC7" s="1072"/>
      <c r="DD7" s="1072"/>
      <c r="DE7" s="1072"/>
      <c r="DF7" s="1073"/>
      <c r="DG7" s="1071" t="s">
        <v>486</v>
      </c>
      <c r="DH7" s="1072"/>
      <c r="DI7" s="1072"/>
      <c r="DJ7" s="1072"/>
      <c r="DK7" s="1073"/>
      <c r="DL7" s="1071" t="s">
        <v>486</v>
      </c>
      <c r="DM7" s="1072"/>
      <c r="DN7" s="1072"/>
      <c r="DO7" s="1072"/>
      <c r="DP7" s="1073"/>
      <c r="DQ7" s="1071" t="s">
        <v>486</v>
      </c>
      <c r="DR7" s="1072"/>
      <c r="DS7" s="1072"/>
      <c r="DT7" s="1072"/>
      <c r="DU7" s="1073"/>
      <c r="DV7" s="1084"/>
      <c r="DW7" s="1085"/>
      <c r="DX7" s="1085"/>
      <c r="DY7" s="1085"/>
      <c r="DZ7" s="1099"/>
      <c r="EA7" s="217"/>
    </row>
    <row r="8" spans="1:131" s="218" customFormat="1" ht="26.25" customHeight="1" x14ac:dyDescent="0.2">
      <c r="A8" s="221">
        <v>2</v>
      </c>
      <c r="B8" s="1017" t="s">
        <v>375</v>
      </c>
      <c r="C8" s="1018"/>
      <c r="D8" s="1018"/>
      <c r="E8" s="1018"/>
      <c r="F8" s="1018"/>
      <c r="G8" s="1018"/>
      <c r="H8" s="1018"/>
      <c r="I8" s="1018"/>
      <c r="J8" s="1018"/>
      <c r="K8" s="1018"/>
      <c r="L8" s="1018"/>
      <c r="M8" s="1018"/>
      <c r="N8" s="1018"/>
      <c r="O8" s="1018"/>
      <c r="P8" s="1019"/>
      <c r="Q8" s="1025">
        <v>11</v>
      </c>
      <c r="R8" s="1026"/>
      <c r="S8" s="1026"/>
      <c r="T8" s="1026"/>
      <c r="U8" s="1026"/>
      <c r="V8" s="1026">
        <v>8</v>
      </c>
      <c r="W8" s="1026"/>
      <c r="X8" s="1026"/>
      <c r="Y8" s="1026"/>
      <c r="Z8" s="1026"/>
      <c r="AA8" s="1026">
        <v>3</v>
      </c>
      <c r="AB8" s="1026"/>
      <c r="AC8" s="1026"/>
      <c r="AD8" s="1026"/>
      <c r="AE8" s="1027"/>
      <c r="AF8" s="1022">
        <v>3</v>
      </c>
      <c r="AG8" s="1023"/>
      <c r="AH8" s="1023"/>
      <c r="AI8" s="1023"/>
      <c r="AJ8" s="1024"/>
      <c r="AK8" s="1067">
        <v>7</v>
      </c>
      <c r="AL8" s="1068"/>
      <c r="AM8" s="1068"/>
      <c r="AN8" s="1068"/>
      <c r="AO8" s="1068"/>
      <c r="AP8" s="1068" t="s">
        <v>545</v>
      </c>
      <c r="AQ8" s="1068"/>
      <c r="AR8" s="1068"/>
      <c r="AS8" s="1068"/>
      <c r="AT8" s="1068"/>
      <c r="AU8" s="1069" t="s">
        <v>546</v>
      </c>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554</v>
      </c>
      <c r="BT8" s="980"/>
      <c r="BU8" s="980"/>
      <c r="BV8" s="980"/>
      <c r="BW8" s="980"/>
      <c r="BX8" s="980"/>
      <c r="BY8" s="980"/>
      <c r="BZ8" s="980"/>
      <c r="CA8" s="980"/>
      <c r="CB8" s="980"/>
      <c r="CC8" s="980"/>
      <c r="CD8" s="980"/>
      <c r="CE8" s="980"/>
      <c r="CF8" s="980"/>
      <c r="CG8" s="1001"/>
      <c r="CH8" s="976">
        <v>8</v>
      </c>
      <c r="CI8" s="977"/>
      <c r="CJ8" s="977"/>
      <c r="CK8" s="977"/>
      <c r="CL8" s="978"/>
      <c r="CM8" s="976">
        <v>-1</v>
      </c>
      <c r="CN8" s="977"/>
      <c r="CO8" s="977"/>
      <c r="CP8" s="977"/>
      <c r="CQ8" s="978"/>
      <c r="CR8" s="976">
        <v>14</v>
      </c>
      <c r="CS8" s="977"/>
      <c r="CT8" s="977"/>
      <c r="CU8" s="977"/>
      <c r="CV8" s="978"/>
      <c r="CW8" s="976">
        <v>12</v>
      </c>
      <c r="CX8" s="977"/>
      <c r="CY8" s="977"/>
      <c r="CZ8" s="977"/>
      <c r="DA8" s="978"/>
      <c r="DB8" s="976" t="s">
        <v>486</v>
      </c>
      <c r="DC8" s="977"/>
      <c r="DD8" s="977"/>
      <c r="DE8" s="977"/>
      <c r="DF8" s="978"/>
      <c r="DG8" s="976" t="s">
        <v>486</v>
      </c>
      <c r="DH8" s="977"/>
      <c r="DI8" s="977"/>
      <c r="DJ8" s="977"/>
      <c r="DK8" s="978"/>
      <c r="DL8" s="976" t="s">
        <v>486</v>
      </c>
      <c r="DM8" s="977"/>
      <c r="DN8" s="977"/>
      <c r="DO8" s="977"/>
      <c r="DP8" s="978"/>
      <c r="DQ8" s="976" t="s">
        <v>486</v>
      </c>
      <c r="DR8" s="977"/>
      <c r="DS8" s="977"/>
      <c r="DT8" s="977"/>
      <c r="DU8" s="978"/>
      <c r="DV8" s="979"/>
      <c r="DW8" s="980"/>
      <c r="DX8" s="980"/>
      <c r="DY8" s="980"/>
      <c r="DZ8" s="981"/>
      <c r="EA8" s="217"/>
    </row>
    <row r="9" spans="1:131" s="218" customFormat="1" ht="26.25" customHeight="1" x14ac:dyDescent="0.2">
      <c r="A9" s="221">
        <v>3</v>
      </c>
      <c r="B9" s="1017" t="s">
        <v>376</v>
      </c>
      <c r="C9" s="1018"/>
      <c r="D9" s="1018"/>
      <c r="E9" s="1018"/>
      <c r="F9" s="1018"/>
      <c r="G9" s="1018"/>
      <c r="H9" s="1018"/>
      <c r="I9" s="1018"/>
      <c r="J9" s="1018"/>
      <c r="K9" s="1018"/>
      <c r="L9" s="1018"/>
      <c r="M9" s="1018"/>
      <c r="N9" s="1018"/>
      <c r="O9" s="1018"/>
      <c r="P9" s="1019"/>
      <c r="Q9" s="1025">
        <v>90</v>
      </c>
      <c r="R9" s="1026"/>
      <c r="S9" s="1026"/>
      <c r="T9" s="1026"/>
      <c r="U9" s="1026"/>
      <c r="V9" s="1026">
        <v>85</v>
      </c>
      <c r="W9" s="1026"/>
      <c r="X9" s="1026"/>
      <c r="Y9" s="1026"/>
      <c r="Z9" s="1026"/>
      <c r="AA9" s="1026">
        <v>5</v>
      </c>
      <c r="AB9" s="1026"/>
      <c r="AC9" s="1026"/>
      <c r="AD9" s="1026"/>
      <c r="AE9" s="1027"/>
      <c r="AF9" s="1022">
        <v>5</v>
      </c>
      <c r="AG9" s="1023"/>
      <c r="AH9" s="1023"/>
      <c r="AI9" s="1023"/>
      <c r="AJ9" s="1024"/>
      <c r="AK9" s="1067">
        <v>0</v>
      </c>
      <c r="AL9" s="1068"/>
      <c r="AM9" s="1068"/>
      <c r="AN9" s="1068"/>
      <c r="AO9" s="1068"/>
      <c r="AP9" s="1068" t="s">
        <v>545</v>
      </c>
      <c r="AQ9" s="1068"/>
      <c r="AR9" s="1068"/>
      <c r="AS9" s="1068"/>
      <c r="AT9" s="1068"/>
      <c r="AU9" s="1069" t="s">
        <v>546</v>
      </c>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555</v>
      </c>
      <c r="BT9" s="980"/>
      <c r="BU9" s="980"/>
      <c r="BV9" s="980"/>
      <c r="BW9" s="980"/>
      <c r="BX9" s="980"/>
      <c r="BY9" s="980"/>
      <c r="BZ9" s="980"/>
      <c r="CA9" s="980"/>
      <c r="CB9" s="980"/>
      <c r="CC9" s="980"/>
      <c r="CD9" s="980"/>
      <c r="CE9" s="980"/>
      <c r="CF9" s="980"/>
      <c r="CG9" s="1001"/>
      <c r="CH9" s="976">
        <v>2</v>
      </c>
      <c r="CI9" s="977"/>
      <c r="CJ9" s="977"/>
      <c r="CK9" s="977"/>
      <c r="CL9" s="978"/>
      <c r="CM9" s="976">
        <v>27</v>
      </c>
      <c r="CN9" s="977"/>
      <c r="CO9" s="977"/>
      <c r="CP9" s="977"/>
      <c r="CQ9" s="978"/>
      <c r="CR9" s="976">
        <v>0</v>
      </c>
      <c r="CS9" s="977"/>
      <c r="CT9" s="977"/>
      <c r="CU9" s="977"/>
      <c r="CV9" s="978"/>
      <c r="CW9" s="976">
        <v>14</v>
      </c>
      <c r="CX9" s="977"/>
      <c r="CY9" s="977"/>
      <c r="CZ9" s="977"/>
      <c r="DA9" s="978"/>
      <c r="DB9" s="976" t="s">
        <v>486</v>
      </c>
      <c r="DC9" s="977"/>
      <c r="DD9" s="977"/>
      <c r="DE9" s="977"/>
      <c r="DF9" s="978"/>
      <c r="DG9" s="976" t="s">
        <v>486</v>
      </c>
      <c r="DH9" s="977"/>
      <c r="DI9" s="977"/>
      <c r="DJ9" s="977"/>
      <c r="DK9" s="978"/>
      <c r="DL9" s="976" t="s">
        <v>486</v>
      </c>
      <c r="DM9" s="977"/>
      <c r="DN9" s="977"/>
      <c r="DO9" s="977"/>
      <c r="DP9" s="978"/>
      <c r="DQ9" s="976" t="s">
        <v>486</v>
      </c>
      <c r="DR9" s="977"/>
      <c r="DS9" s="977"/>
      <c r="DT9" s="977"/>
      <c r="DU9" s="978"/>
      <c r="DV9" s="979"/>
      <c r="DW9" s="980"/>
      <c r="DX9" s="980"/>
      <c r="DY9" s="980"/>
      <c r="DZ9" s="981"/>
      <c r="EA9" s="217"/>
    </row>
    <row r="10" spans="1:131" s="218" customFormat="1" ht="26.25" customHeight="1" x14ac:dyDescent="0.2">
      <c r="A10" s="221">
        <v>4</v>
      </c>
      <c r="B10" s="1017" t="s">
        <v>377</v>
      </c>
      <c r="C10" s="1018"/>
      <c r="D10" s="1018"/>
      <c r="E10" s="1018"/>
      <c r="F10" s="1018"/>
      <c r="G10" s="1018"/>
      <c r="H10" s="1018"/>
      <c r="I10" s="1018"/>
      <c r="J10" s="1018"/>
      <c r="K10" s="1018"/>
      <c r="L10" s="1018"/>
      <c r="M10" s="1018"/>
      <c r="N10" s="1018"/>
      <c r="O10" s="1018"/>
      <c r="P10" s="1019"/>
      <c r="Q10" s="1025">
        <v>17</v>
      </c>
      <c r="R10" s="1026"/>
      <c r="S10" s="1026"/>
      <c r="T10" s="1026"/>
      <c r="U10" s="1026"/>
      <c r="V10" s="1026">
        <v>12</v>
      </c>
      <c r="W10" s="1026"/>
      <c r="X10" s="1026"/>
      <c r="Y10" s="1026"/>
      <c r="Z10" s="1026"/>
      <c r="AA10" s="1026">
        <v>5</v>
      </c>
      <c r="AB10" s="1026"/>
      <c r="AC10" s="1026"/>
      <c r="AD10" s="1026"/>
      <c r="AE10" s="1027"/>
      <c r="AF10" s="1022">
        <v>5</v>
      </c>
      <c r="AG10" s="1023"/>
      <c r="AH10" s="1023"/>
      <c r="AI10" s="1023"/>
      <c r="AJ10" s="1024"/>
      <c r="AK10" s="1067">
        <v>8</v>
      </c>
      <c r="AL10" s="1068"/>
      <c r="AM10" s="1068"/>
      <c r="AN10" s="1068"/>
      <c r="AO10" s="1068"/>
      <c r="AP10" s="1068" t="s">
        <v>545</v>
      </c>
      <c r="AQ10" s="1068"/>
      <c r="AR10" s="1068"/>
      <c r="AS10" s="1068"/>
      <c r="AT10" s="1068"/>
      <c r="AU10" s="1069" t="s">
        <v>546</v>
      </c>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378</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379</v>
      </c>
      <c r="B23" s="924" t="s">
        <v>380</v>
      </c>
      <c r="C23" s="925"/>
      <c r="D23" s="925"/>
      <c r="E23" s="925"/>
      <c r="F23" s="925"/>
      <c r="G23" s="925"/>
      <c r="H23" s="925"/>
      <c r="I23" s="925"/>
      <c r="J23" s="925"/>
      <c r="K23" s="925"/>
      <c r="L23" s="925"/>
      <c r="M23" s="925"/>
      <c r="N23" s="925"/>
      <c r="O23" s="925"/>
      <c r="P23" s="935"/>
      <c r="Q23" s="1054">
        <v>3808</v>
      </c>
      <c r="R23" s="1048"/>
      <c r="S23" s="1048"/>
      <c r="T23" s="1048"/>
      <c r="U23" s="1048"/>
      <c r="V23" s="1048">
        <v>3669</v>
      </c>
      <c r="W23" s="1048"/>
      <c r="X23" s="1048"/>
      <c r="Y23" s="1048"/>
      <c r="Z23" s="1048"/>
      <c r="AA23" s="1048">
        <v>139</v>
      </c>
      <c r="AB23" s="1048"/>
      <c r="AC23" s="1048"/>
      <c r="AD23" s="1048"/>
      <c r="AE23" s="1055"/>
      <c r="AF23" s="1056">
        <v>82</v>
      </c>
      <c r="AG23" s="1048"/>
      <c r="AH23" s="1048"/>
      <c r="AI23" s="1048"/>
      <c r="AJ23" s="1057"/>
      <c r="AK23" s="1058"/>
      <c r="AL23" s="1059"/>
      <c r="AM23" s="1059"/>
      <c r="AN23" s="1059"/>
      <c r="AO23" s="1059"/>
      <c r="AP23" s="1048">
        <v>2974</v>
      </c>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381</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382</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383</v>
      </c>
      <c r="R26" s="989"/>
      <c r="S26" s="989"/>
      <c r="T26" s="989"/>
      <c r="U26" s="990"/>
      <c r="V26" s="988" t="s">
        <v>384</v>
      </c>
      <c r="W26" s="989"/>
      <c r="X26" s="989"/>
      <c r="Y26" s="989"/>
      <c r="Z26" s="990"/>
      <c r="AA26" s="988" t="s">
        <v>385</v>
      </c>
      <c r="AB26" s="989"/>
      <c r="AC26" s="989"/>
      <c r="AD26" s="989"/>
      <c r="AE26" s="989"/>
      <c r="AF26" s="1042" t="s">
        <v>386</v>
      </c>
      <c r="AG26" s="995"/>
      <c r="AH26" s="995"/>
      <c r="AI26" s="995"/>
      <c r="AJ26" s="1043"/>
      <c r="AK26" s="989" t="s">
        <v>387</v>
      </c>
      <c r="AL26" s="989"/>
      <c r="AM26" s="989"/>
      <c r="AN26" s="989"/>
      <c r="AO26" s="990"/>
      <c r="AP26" s="988" t="s">
        <v>388</v>
      </c>
      <c r="AQ26" s="989"/>
      <c r="AR26" s="989"/>
      <c r="AS26" s="989"/>
      <c r="AT26" s="990"/>
      <c r="AU26" s="988" t="s">
        <v>389</v>
      </c>
      <c r="AV26" s="989"/>
      <c r="AW26" s="989"/>
      <c r="AX26" s="989"/>
      <c r="AY26" s="990"/>
      <c r="AZ26" s="988" t="s">
        <v>390</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391</v>
      </c>
      <c r="C28" s="1035"/>
      <c r="D28" s="1035"/>
      <c r="E28" s="1035"/>
      <c r="F28" s="1035"/>
      <c r="G28" s="1035"/>
      <c r="H28" s="1035"/>
      <c r="I28" s="1035"/>
      <c r="J28" s="1035"/>
      <c r="K28" s="1035"/>
      <c r="L28" s="1035"/>
      <c r="M28" s="1035"/>
      <c r="N28" s="1035"/>
      <c r="O28" s="1035"/>
      <c r="P28" s="1036"/>
      <c r="Q28" s="1037">
        <v>111</v>
      </c>
      <c r="R28" s="1038"/>
      <c r="S28" s="1038"/>
      <c r="T28" s="1038"/>
      <c r="U28" s="1038"/>
      <c r="V28" s="1038">
        <v>92</v>
      </c>
      <c r="W28" s="1038"/>
      <c r="X28" s="1038"/>
      <c r="Y28" s="1038"/>
      <c r="Z28" s="1038"/>
      <c r="AA28" s="1038">
        <v>19</v>
      </c>
      <c r="AB28" s="1038"/>
      <c r="AC28" s="1038"/>
      <c r="AD28" s="1038"/>
      <c r="AE28" s="1039"/>
      <c r="AF28" s="1040">
        <v>19</v>
      </c>
      <c r="AG28" s="1038"/>
      <c r="AH28" s="1038"/>
      <c r="AI28" s="1038"/>
      <c r="AJ28" s="1041"/>
      <c r="AK28" s="1029">
        <v>10</v>
      </c>
      <c r="AL28" s="1030"/>
      <c r="AM28" s="1030"/>
      <c r="AN28" s="1030"/>
      <c r="AO28" s="1030"/>
      <c r="AP28" s="1030" t="s">
        <v>545</v>
      </c>
      <c r="AQ28" s="1030"/>
      <c r="AR28" s="1030"/>
      <c r="AS28" s="1030"/>
      <c r="AT28" s="1030"/>
      <c r="AU28" s="1030" t="s">
        <v>545</v>
      </c>
      <c r="AV28" s="1030"/>
      <c r="AW28" s="1030"/>
      <c r="AX28" s="1030"/>
      <c r="AY28" s="1030"/>
      <c r="AZ28" s="1031" t="s">
        <v>545</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392</v>
      </c>
      <c r="C29" s="1018"/>
      <c r="D29" s="1018"/>
      <c r="E29" s="1018"/>
      <c r="F29" s="1018"/>
      <c r="G29" s="1018"/>
      <c r="H29" s="1018"/>
      <c r="I29" s="1018"/>
      <c r="J29" s="1018"/>
      <c r="K29" s="1018"/>
      <c r="L29" s="1018"/>
      <c r="M29" s="1018"/>
      <c r="N29" s="1018"/>
      <c r="O29" s="1018"/>
      <c r="P29" s="1019"/>
      <c r="Q29" s="1025">
        <v>7</v>
      </c>
      <c r="R29" s="1026"/>
      <c r="S29" s="1026"/>
      <c r="T29" s="1026"/>
      <c r="U29" s="1026"/>
      <c r="V29" s="1026">
        <v>7</v>
      </c>
      <c r="W29" s="1026"/>
      <c r="X29" s="1026"/>
      <c r="Y29" s="1026"/>
      <c r="Z29" s="1026"/>
      <c r="AA29" s="1026">
        <v>0</v>
      </c>
      <c r="AB29" s="1026"/>
      <c r="AC29" s="1026"/>
      <c r="AD29" s="1026"/>
      <c r="AE29" s="1027"/>
      <c r="AF29" s="1022">
        <v>0</v>
      </c>
      <c r="AG29" s="1023"/>
      <c r="AH29" s="1023"/>
      <c r="AI29" s="1023"/>
      <c r="AJ29" s="1024"/>
      <c r="AK29" s="967">
        <v>1</v>
      </c>
      <c r="AL29" s="958"/>
      <c r="AM29" s="958"/>
      <c r="AN29" s="958"/>
      <c r="AO29" s="958"/>
      <c r="AP29" s="958" t="s">
        <v>545</v>
      </c>
      <c r="AQ29" s="958"/>
      <c r="AR29" s="958"/>
      <c r="AS29" s="958"/>
      <c r="AT29" s="958"/>
      <c r="AU29" s="958" t="s">
        <v>545</v>
      </c>
      <c r="AV29" s="958"/>
      <c r="AW29" s="958"/>
      <c r="AX29" s="958"/>
      <c r="AY29" s="958"/>
      <c r="AZ29" s="1028" t="s">
        <v>545</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393</v>
      </c>
      <c r="C30" s="1018"/>
      <c r="D30" s="1018"/>
      <c r="E30" s="1018"/>
      <c r="F30" s="1018"/>
      <c r="G30" s="1018"/>
      <c r="H30" s="1018"/>
      <c r="I30" s="1018"/>
      <c r="J30" s="1018"/>
      <c r="K30" s="1018"/>
      <c r="L30" s="1018"/>
      <c r="M30" s="1018"/>
      <c r="N30" s="1018"/>
      <c r="O30" s="1018"/>
      <c r="P30" s="1019"/>
      <c r="Q30" s="1025">
        <v>61</v>
      </c>
      <c r="R30" s="1026"/>
      <c r="S30" s="1026"/>
      <c r="T30" s="1026"/>
      <c r="U30" s="1026"/>
      <c r="V30" s="1026">
        <v>62</v>
      </c>
      <c r="W30" s="1026"/>
      <c r="X30" s="1026"/>
      <c r="Y30" s="1026"/>
      <c r="Z30" s="1026"/>
      <c r="AA30" s="1026">
        <v>1</v>
      </c>
      <c r="AB30" s="1026"/>
      <c r="AC30" s="1026"/>
      <c r="AD30" s="1026"/>
      <c r="AE30" s="1027"/>
      <c r="AF30" s="1022">
        <v>12</v>
      </c>
      <c r="AG30" s="1023"/>
      <c r="AH30" s="1023"/>
      <c r="AI30" s="1023"/>
      <c r="AJ30" s="1024"/>
      <c r="AK30" s="967">
        <v>2</v>
      </c>
      <c r="AL30" s="958"/>
      <c r="AM30" s="958"/>
      <c r="AN30" s="958"/>
      <c r="AO30" s="958"/>
      <c r="AP30" s="958" t="s">
        <v>545</v>
      </c>
      <c r="AQ30" s="958"/>
      <c r="AR30" s="958"/>
      <c r="AS30" s="958"/>
      <c r="AT30" s="958"/>
      <c r="AU30" s="958" t="s">
        <v>545</v>
      </c>
      <c r="AV30" s="958"/>
      <c r="AW30" s="958"/>
      <c r="AX30" s="958"/>
      <c r="AY30" s="958"/>
      <c r="AZ30" s="1028" t="s">
        <v>545</v>
      </c>
      <c r="BA30" s="1028"/>
      <c r="BB30" s="1028"/>
      <c r="BC30" s="1028"/>
      <c r="BD30" s="1028"/>
      <c r="BE30" s="959" t="s">
        <v>394</v>
      </c>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c r="C31" s="1018"/>
      <c r="D31" s="1018"/>
      <c r="E31" s="1018"/>
      <c r="F31" s="1018"/>
      <c r="G31" s="1018"/>
      <c r="H31" s="1018"/>
      <c r="I31" s="1018"/>
      <c r="J31" s="1018"/>
      <c r="K31" s="1018"/>
      <c r="L31" s="1018"/>
      <c r="M31" s="1018"/>
      <c r="N31" s="1018"/>
      <c r="O31" s="1018"/>
      <c r="P31" s="1019"/>
      <c r="Q31" s="1025"/>
      <c r="R31" s="1026"/>
      <c r="S31" s="1026"/>
      <c r="T31" s="1026"/>
      <c r="U31" s="1026"/>
      <c r="V31" s="1026"/>
      <c r="W31" s="1026"/>
      <c r="X31" s="1026"/>
      <c r="Y31" s="1026"/>
      <c r="Z31" s="1026"/>
      <c r="AA31" s="1026"/>
      <c r="AB31" s="1026"/>
      <c r="AC31" s="1026"/>
      <c r="AD31" s="1026"/>
      <c r="AE31" s="1027"/>
      <c r="AF31" s="1022"/>
      <c r="AG31" s="1023"/>
      <c r="AH31" s="1023"/>
      <c r="AI31" s="1023"/>
      <c r="AJ31" s="1024"/>
      <c r="AK31" s="967"/>
      <c r="AL31" s="958"/>
      <c r="AM31" s="958"/>
      <c r="AN31" s="958"/>
      <c r="AO31" s="958"/>
      <c r="AP31" s="958"/>
      <c r="AQ31" s="958"/>
      <c r="AR31" s="958"/>
      <c r="AS31" s="958"/>
      <c r="AT31" s="958"/>
      <c r="AU31" s="958"/>
      <c r="AV31" s="958"/>
      <c r="AW31" s="958"/>
      <c r="AX31" s="958"/>
      <c r="AY31" s="958"/>
      <c r="AZ31" s="1028"/>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379</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31</v>
      </c>
      <c r="AG63" s="946"/>
      <c r="AH63" s="946"/>
      <c r="AI63" s="946"/>
      <c r="AJ63" s="1009"/>
      <c r="AK63" s="1010"/>
      <c r="AL63" s="950"/>
      <c r="AM63" s="950"/>
      <c r="AN63" s="950"/>
      <c r="AO63" s="950"/>
      <c r="AP63" s="946" t="s">
        <v>545</v>
      </c>
      <c r="AQ63" s="946"/>
      <c r="AR63" s="946"/>
      <c r="AS63" s="946"/>
      <c r="AT63" s="946"/>
      <c r="AU63" s="946" t="s">
        <v>545</v>
      </c>
      <c r="AV63" s="946"/>
      <c r="AW63" s="946"/>
      <c r="AX63" s="946"/>
      <c r="AY63" s="946"/>
      <c r="AZ63" s="1004"/>
      <c r="BA63" s="1004"/>
      <c r="BB63" s="1004"/>
      <c r="BC63" s="1004"/>
      <c r="BD63" s="1004"/>
      <c r="BE63" s="947"/>
      <c r="BF63" s="947"/>
      <c r="BG63" s="947"/>
      <c r="BH63" s="947"/>
      <c r="BI63" s="948"/>
      <c r="BJ63" s="1005" t="s">
        <v>121</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398</v>
      </c>
      <c r="B66" s="983"/>
      <c r="C66" s="983"/>
      <c r="D66" s="983"/>
      <c r="E66" s="983"/>
      <c r="F66" s="983"/>
      <c r="G66" s="983"/>
      <c r="H66" s="983"/>
      <c r="I66" s="983"/>
      <c r="J66" s="983"/>
      <c r="K66" s="983"/>
      <c r="L66" s="983"/>
      <c r="M66" s="983"/>
      <c r="N66" s="983"/>
      <c r="O66" s="983"/>
      <c r="P66" s="984"/>
      <c r="Q66" s="988" t="s">
        <v>383</v>
      </c>
      <c r="R66" s="989"/>
      <c r="S66" s="989"/>
      <c r="T66" s="989"/>
      <c r="U66" s="990"/>
      <c r="V66" s="988" t="s">
        <v>384</v>
      </c>
      <c r="W66" s="989"/>
      <c r="X66" s="989"/>
      <c r="Y66" s="989"/>
      <c r="Z66" s="990"/>
      <c r="AA66" s="988" t="s">
        <v>385</v>
      </c>
      <c r="AB66" s="989"/>
      <c r="AC66" s="989"/>
      <c r="AD66" s="989"/>
      <c r="AE66" s="990"/>
      <c r="AF66" s="994" t="s">
        <v>386</v>
      </c>
      <c r="AG66" s="995"/>
      <c r="AH66" s="995"/>
      <c r="AI66" s="995"/>
      <c r="AJ66" s="996"/>
      <c r="AK66" s="988" t="s">
        <v>387</v>
      </c>
      <c r="AL66" s="983"/>
      <c r="AM66" s="983"/>
      <c r="AN66" s="983"/>
      <c r="AO66" s="984"/>
      <c r="AP66" s="988" t="s">
        <v>388</v>
      </c>
      <c r="AQ66" s="989"/>
      <c r="AR66" s="989"/>
      <c r="AS66" s="989"/>
      <c r="AT66" s="990"/>
      <c r="AU66" s="988" t="s">
        <v>399</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548</v>
      </c>
      <c r="C68" s="973"/>
      <c r="D68" s="973"/>
      <c r="E68" s="973"/>
      <c r="F68" s="973"/>
      <c r="G68" s="973"/>
      <c r="H68" s="973"/>
      <c r="I68" s="973"/>
      <c r="J68" s="973"/>
      <c r="K68" s="973"/>
      <c r="L68" s="973"/>
      <c r="M68" s="973"/>
      <c r="N68" s="973"/>
      <c r="O68" s="973"/>
      <c r="P68" s="974"/>
      <c r="Q68" s="975">
        <v>222</v>
      </c>
      <c r="R68" s="969"/>
      <c r="S68" s="969"/>
      <c r="T68" s="969"/>
      <c r="U68" s="969"/>
      <c r="V68" s="969">
        <v>202</v>
      </c>
      <c r="W68" s="969"/>
      <c r="X68" s="969"/>
      <c r="Y68" s="969"/>
      <c r="Z68" s="969"/>
      <c r="AA68" s="969">
        <v>19</v>
      </c>
      <c r="AB68" s="969"/>
      <c r="AC68" s="969"/>
      <c r="AD68" s="969"/>
      <c r="AE68" s="969"/>
      <c r="AF68" s="969">
        <v>19</v>
      </c>
      <c r="AG68" s="969"/>
      <c r="AH68" s="969"/>
      <c r="AI68" s="969"/>
      <c r="AJ68" s="969"/>
      <c r="AK68" s="969">
        <v>0</v>
      </c>
      <c r="AL68" s="969"/>
      <c r="AM68" s="969"/>
      <c r="AN68" s="969"/>
      <c r="AO68" s="969"/>
      <c r="AP68" s="969" t="s">
        <v>545</v>
      </c>
      <c r="AQ68" s="969"/>
      <c r="AR68" s="969"/>
      <c r="AS68" s="969"/>
      <c r="AT68" s="969"/>
      <c r="AU68" s="969" t="s">
        <v>545</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549</v>
      </c>
      <c r="C69" s="962"/>
      <c r="D69" s="962"/>
      <c r="E69" s="962"/>
      <c r="F69" s="962"/>
      <c r="G69" s="962"/>
      <c r="H69" s="962"/>
      <c r="I69" s="962"/>
      <c r="J69" s="962"/>
      <c r="K69" s="962"/>
      <c r="L69" s="962"/>
      <c r="M69" s="962"/>
      <c r="N69" s="962"/>
      <c r="O69" s="962"/>
      <c r="P69" s="963"/>
      <c r="Q69" s="964">
        <v>5657</v>
      </c>
      <c r="R69" s="958"/>
      <c r="S69" s="958"/>
      <c r="T69" s="958"/>
      <c r="U69" s="958"/>
      <c r="V69" s="958">
        <v>5482</v>
      </c>
      <c r="W69" s="958"/>
      <c r="X69" s="958"/>
      <c r="Y69" s="958"/>
      <c r="Z69" s="958"/>
      <c r="AA69" s="958">
        <v>175</v>
      </c>
      <c r="AB69" s="958"/>
      <c r="AC69" s="958"/>
      <c r="AD69" s="958"/>
      <c r="AE69" s="958"/>
      <c r="AF69" s="958">
        <v>175</v>
      </c>
      <c r="AG69" s="958"/>
      <c r="AH69" s="958"/>
      <c r="AI69" s="958"/>
      <c r="AJ69" s="958"/>
      <c r="AK69" s="958">
        <v>0</v>
      </c>
      <c r="AL69" s="958"/>
      <c r="AM69" s="958"/>
      <c r="AN69" s="958"/>
      <c r="AO69" s="958"/>
      <c r="AP69" s="958" t="s">
        <v>545</v>
      </c>
      <c r="AQ69" s="958"/>
      <c r="AR69" s="958"/>
      <c r="AS69" s="958"/>
      <c r="AT69" s="958"/>
      <c r="AU69" s="958" t="s">
        <v>545</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550</v>
      </c>
      <c r="C70" s="962"/>
      <c r="D70" s="962"/>
      <c r="E70" s="962"/>
      <c r="F70" s="962"/>
      <c r="G70" s="962"/>
      <c r="H70" s="962"/>
      <c r="I70" s="962"/>
      <c r="J70" s="962"/>
      <c r="K70" s="962"/>
      <c r="L70" s="962"/>
      <c r="M70" s="962"/>
      <c r="N70" s="962"/>
      <c r="O70" s="962"/>
      <c r="P70" s="963"/>
      <c r="Q70" s="964">
        <v>3074</v>
      </c>
      <c r="R70" s="958"/>
      <c r="S70" s="958"/>
      <c r="T70" s="958"/>
      <c r="U70" s="958"/>
      <c r="V70" s="958">
        <v>2941</v>
      </c>
      <c r="W70" s="958"/>
      <c r="X70" s="958"/>
      <c r="Y70" s="958"/>
      <c r="Z70" s="958"/>
      <c r="AA70" s="958">
        <v>132</v>
      </c>
      <c r="AB70" s="958"/>
      <c r="AC70" s="958"/>
      <c r="AD70" s="958"/>
      <c r="AE70" s="958"/>
      <c r="AF70" s="958">
        <v>48</v>
      </c>
      <c r="AG70" s="958"/>
      <c r="AH70" s="958"/>
      <c r="AI70" s="958"/>
      <c r="AJ70" s="958"/>
      <c r="AK70" s="958">
        <v>123</v>
      </c>
      <c r="AL70" s="958"/>
      <c r="AM70" s="958"/>
      <c r="AN70" s="958"/>
      <c r="AO70" s="958"/>
      <c r="AP70" s="958">
        <v>450</v>
      </c>
      <c r="AQ70" s="958"/>
      <c r="AR70" s="958"/>
      <c r="AS70" s="958"/>
      <c r="AT70" s="958"/>
      <c r="AU70" s="958" t="s">
        <v>545</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551</v>
      </c>
      <c r="C71" s="962"/>
      <c r="D71" s="962"/>
      <c r="E71" s="962"/>
      <c r="F71" s="962"/>
      <c r="G71" s="962"/>
      <c r="H71" s="962"/>
      <c r="I71" s="962"/>
      <c r="J71" s="962"/>
      <c r="K71" s="962"/>
      <c r="L71" s="962"/>
      <c r="M71" s="962"/>
      <c r="N71" s="962"/>
      <c r="O71" s="962"/>
      <c r="P71" s="963"/>
      <c r="Q71" s="964">
        <v>39954</v>
      </c>
      <c r="R71" s="958"/>
      <c r="S71" s="958"/>
      <c r="T71" s="958"/>
      <c r="U71" s="958"/>
      <c r="V71" s="958">
        <v>39035</v>
      </c>
      <c r="W71" s="958"/>
      <c r="X71" s="958"/>
      <c r="Y71" s="958"/>
      <c r="Z71" s="958"/>
      <c r="AA71" s="958">
        <v>919</v>
      </c>
      <c r="AB71" s="958"/>
      <c r="AC71" s="958"/>
      <c r="AD71" s="958"/>
      <c r="AE71" s="958"/>
      <c r="AF71" s="958">
        <v>38</v>
      </c>
      <c r="AG71" s="958"/>
      <c r="AH71" s="958"/>
      <c r="AI71" s="958"/>
      <c r="AJ71" s="958"/>
      <c r="AK71" s="958">
        <v>1818</v>
      </c>
      <c r="AL71" s="958"/>
      <c r="AM71" s="958"/>
      <c r="AN71" s="958"/>
      <c r="AO71" s="958"/>
      <c r="AP71" s="958" t="s">
        <v>545</v>
      </c>
      <c r="AQ71" s="958"/>
      <c r="AR71" s="958"/>
      <c r="AS71" s="958"/>
      <c r="AT71" s="958"/>
      <c r="AU71" s="958" t="s">
        <v>545</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552</v>
      </c>
      <c r="C72" s="962"/>
      <c r="D72" s="962"/>
      <c r="E72" s="962"/>
      <c r="F72" s="962"/>
      <c r="G72" s="962"/>
      <c r="H72" s="962"/>
      <c r="I72" s="962"/>
      <c r="J72" s="962"/>
      <c r="K72" s="962"/>
      <c r="L72" s="962"/>
      <c r="M72" s="962"/>
      <c r="N72" s="962"/>
      <c r="O72" s="962"/>
      <c r="P72" s="963"/>
      <c r="Q72" s="964">
        <v>170306</v>
      </c>
      <c r="R72" s="958"/>
      <c r="S72" s="958"/>
      <c r="T72" s="958"/>
      <c r="U72" s="958"/>
      <c r="V72" s="958">
        <v>161926</v>
      </c>
      <c r="W72" s="958"/>
      <c r="X72" s="958"/>
      <c r="Y72" s="958"/>
      <c r="Z72" s="958"/>
      <c r="AA72" s="958">
        <v>8381</v>
      </c>
      <c r="AB72" s="958"/>
      <c r="AC72" s="958"/>
      <c r="AD72" s="958"/>
      <c r="AE72" s="958"/>
      <c r="AF72" s="958">
        <v>17</v>
      </c>
      <c r="AG72" s="958"/>
      <c r="AH72" s="958"/>
      <c r="AI72" s="958"/>
      <c r="AJ72" s="958"/>
      <c r="AK72" s="958">
        <v>0</v>
      </c>
      <c r="AL72" s="958"/>
      <c r="AM72" s="958"/>
      <c r="AN72" s="958"/>
      <c r="AO72" s="958"/>
      <c r="AP72" s="958" t="s">
        <v>545</v>
      </c>
      <c r="AQ72" s="958"/>
      <c r="AR72" s="958"/>
      <c r="AS72" s="958"/>
      <c r="AT72" s="958"/>
      <c r="AU72" s="958" t="s">
        <v>545</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379</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297</v>
      </c>
      <c r="AG88" s="946"/>
      <c r="AH88" s="946"/>
      <c r="AI88" s="946"/>
      <c r="AJ88" s="946"/>
      <c r="AK88" s="950"/>
      <c r="AL88" s="950"/>
      <c r="AM88" s="950"/>
      <c r="AN88" s="950"/>
      <c r="AO88" s="950"/>
      <c r="AP88" s="946">
        <v>450</v>
      </c>
      <c r="AQ88" s="946"/>
      <c r="AR88" s="946"/>
      <c r="AS88" s="946"/>
      <c r="AT88" s="946"/>
      <c r="AU88" s="946" t="s">
        <v>545</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379</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25</v>
      </c>
      <c r="CS102" s="940"/>
      <c r="CT102" s="940"/>
      <c r="CU102" s="940"/>
      <c r="CV102" s="941"/>
      <c r="CW102" s="939">
        <v>38</v>
      </c>
      <c r="CX102" s="940"/>
      <c r="CY102" s="940"/>
      <c r="CZ102" s="940"/>
      <c r="DA102" s="941"/>
      <c r="DB102" s="939" t="s">
        <v>486</v>
      </c>
      <c r="DC102" s="940"/>
      <c r="DD102" s="940"/>
      <c r="DE102" s="940"/>
      <c r="DF102" s="941"/>
      <c r="DG102" s="939" t="s">
        <v>486</v>
      </c>
      <c r="DH102" s="940"/>
      <c r="DI102" s="940"/>
      <c r="DJ102" s="940"/>
      <c r="DK102" s="941"/>
      <c r="DL102" s="939" t="s">
        <v>486</v>
      </c>
      <c r="DM102" s="940"/>
      <c r="DN102" s="940"/>
      <c r="DO102" s="940"/>
      <c r="DP102" s="941"/>
      <c r="DQ102" s="939" t="s">
        <v>486</v>
      </c>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12" customFormat="1" ht="26.25" customHeight="1" x14ac:dyDescent="0.2">
      <c r="A110" s="796" t="s">
        <v>413</v>
      </c>
      <c r="B110" s="797"/>
      <c r="C110" s="797"/>
      <c r="D110" s="797"/>
      <c r="E110" s="797"/>
      <c r="F110" s="797"/>
      <c r="G110" s="797"/>
      <c r="H110" s="797"/>
      <c r="I110" s="797"/>
      <c r="J110" s="797"/>
      <c r="K110" s="797"/>
      <c r="L110" s="797"/>
      <c r="M110" s="797"/>
      <c r="N110" s="797"/>
      <c r="O110" s="797"/>
      <c r="P110" s="797"/>
      <c r="Q110" s="797"/>
      <c r="R110" s="797"/>
      <c r="S110" s="797"/>
      <c r="T110" s="797"/>
      <c r="U110" s="797"/>
      <c r="V110" s="797"/>
      <c r="W110" s="797"/>
      <c r="X110" s="797"/>
      <c r="Y110" s="797"/>
      <c r="Z110" s="798"/>
      <c r="AA110" s="875">
        <v>333891</v>
      </c>
      <c r="AB110" s="876"/>
      <c r="AC110" s="876"/>
      <c r="AD110" s="876"/>
      <c r="AE110" s="877"/>
      <c r="AF110" s="878">
        <v>320011</v>
      </c>
      <c r="AG110" s="876"/>
      <c r="AH110" s="876"/>
      <c r="AI110" s="876"/>
      <c r="AJ110" s="877"/>
      <c r="AK110" s="878">
        <v>349685</v>
      </c>
      <c r="AL110" s="876"/>
      <c r="AM110" s="876"/>
      <c r="AN110" s="876"/>
      <c r="AO110" s="877"/>
      <c r="AP110" s="879">
        <v>48</v>
      </c>
      <c r="AQ110" s="880"/>
      <c r="AR110" s="880"/>
      <c r="AS110" s="880"/>
      <c r="AT110" s="881"/>
      <c r="AU110" s="917" t="s">
        <v>69</v>
      </c>
      <c r="AV110" s="918"/>
      <c r="AW110" s="918"/>
      <c r="AX110" s="918"/>
      <c r="AY110" s="918"/>
      <c r="AZ110" s="847" t="s">
        <v>414</v>
      </c>
      <c r="BA110" s="797"/>
      <c r="BB110" s="797"/>
      <c r="BC110" s="797"/>
      <c r="BD110" s="797"/>
      <c r="BE110" s="797"/>
      <c r="BF110" s="797"/>
      <c r="BG110" s="797"/>
      <c r="BH110" s="797"/>
      <c r="BI110" s="797"/>
      <c r="BJ110" s="797"/>
      <c r="BK110" s="797"/>
      <c r="BL110" s="797"/>
      <c r="BM110" s="797"/>
      <c r="BN110" s="797"/>
      <c r="BO110" s="797"/>
      <c r="BP110" s="798"/>
      <c r="BQ110" s="848">
        <v>2799165</v>
      </c>
      <c r="BR110" s="829"/>
      <c r="BS110" s="829"/>
      <c r="BT110" s="829"/>
      <c r="BU110" s="829"/>
      <c r="BV110" s="829">
        <v>2718490</v>
      </c>
      <c r="BW110" s="829"/>
      <c r="BX110" s="829"/>
      <c r="BY110" s="829"/>
      <c r="BZ110" s="829"/>
      <c r="CA110" s="829">
        <v>2973609</v>
      </c>
      <c r="CB110" s="829"/>
      <c r="CC110" s="829"/>
      <c r="CD110" s="829"/>
      <c r="CE110" s="829"/>
      <c r="CF110" s="853">
        <v>407.8</v>
      </c>
      <c r="CG110" s="854"/>
      <c r="CH110" s="854"/>
      <c r="CI110" s="854"/>
      <c r="CJ110" s="854"/>
      <c r="CK110" s="913" t="s">
        <v>415</v>
      </c>
      <c r="CL110" s="806"/>
      <c r="CM110" s="847" t="s">
        <v>416</v>
      </c>
      <c r="CN110" s="797"/>
      <c r="CO110" s="797"/>
      <c r="CP110" s="797"/>
      <c r="CQ110" s="797"/>
      <c r="CR110" s="797"/>
      <c r="CS110" s="797"/>
      <c r="CT110" s="797"/>
      <c r="CU110" s="797"/>
      <c r="CV110" s="797"/>
      <c r="CW110" s="797"/>
      <c r="CX110" s="797"/>
      <c r="CY110" s="797"/>
      <c r="CZ110" s="797"/>
      <c r="DA110" s="797"/>
      <c r="DB110" s="797"/>
      <c r="DC110" s="797"/>
      <c r="DD110" s="797"/>
      <c r="DE110" s="797"/>
      <c r="DF110" s="798"/>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12" customFormat="1" ht="26.25" customHeight="1" x14ac:dyDescent="0.2">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4" t="s">
        <v>418</v>
      </c>
      <c r="BA111" s="739"/>
      <c r="BB111" s="739"/>
      <c r="BC111" s="739"/>
      <c r="BD111" s="739"/>
      <c r="BE111" s="739"/>
      <c r="BF111" s="739"/>
      <c r="BG111" s="739"/>
      <c r="BH111" s="739"/>
      <c r="BI111" s="739"/>
      <c r="BJ111" s="739"/>
      <c r="BK111" s="739"/>
      <c r="BL111" s="739"/>
      <c r="BM111" s="739"/>
      <c r="BN111" s="739"/>
      <c r="BO111" s="739"/>
      <c r="BP111" s="740"/>
      <c r="BQ111" s="776" t="s">
        <v>121</v>
      </c>
      <c r="BR111" s="777"/>
      <c r="BS111" s="777"/>
      <c r="BT111" s="777"/>
      <c r="BU111" s="777"/>
      <c r="BV111" s="777" t="s">
        <v>121</v>
      </c>
      <c r="BW111" s="777"/>
      <c r="BX111" s="777"/>
      <c r="BY111" s="777"/>
      <c r="BZ111" s="777"/>
      <c r="CA111" s="777" t="s">
        <v>121</v>
      </c>
      <c r="CB111" s="777"/>
      <c r="CC111" s="777"/>
      <c r="CD111" s="777"/>
      <c r="CE111" s="777"/>
      <c r="CF111" s="862" t="s">
        <v>121</v>
      </c>
      <c r="CG111" s="863"/>
      <c r="CH111" s="863"/>
      <c r="CI111" s="863"/>
      <c r="CJ111" s="863"/>
      <c r="CK111" s="914"/>
      <c r="CL111" s="808"/>
      <c r="CM111" s="804"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776" t="s">
        <v>121</v>
      </c>
      <c r="DH111" s="777"/>
      <c r="DI111" s="777"/>
      <c r="DJ111" s="777"/>
      <c r="DK111" s="777"/>
      <c r="DL111" s="777" t="s">
        <v>121</v>
      </c>
      <c r="DM111" s="777"/>
      <c r="DN111" s="777"/>
      <c r="DO111" s="777"/>
      <c r="DP111" s="777"/>
      <c r="DQ111" s="777" t="s">
        <v>121</v>
      </c>
      <c r="DR111" s="777"/>
      <c r="DS111" s="777"/>
      <c r="DT111" s="777"/>
      <c r="DU111" s="777"/>
      <c r="DV111" s="783" t="s">
        <v>121</v>
      </c>
      <c r="DW111" s="783"/>
      <c r="DX111" s="783"/>
      <c r="DY111" s="783"/>
      <c r="DZ111" s="784"/>
    </row>
    <row r="112" spans="1:131" s="212" customFormat="1" ht="26.25" customHeight="1" x14ac:dyDescent="0.2">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4" t="s">
        <v>422</v>
      </c>
      <c r="BA112" s="739"/>
      <c r="BB112" s="739"/>
      <c r="BC112" s="739"/>
      <c r="BD112" s="739"/>
      <c r="BE112" s="739"/>
      <c r="BF112" s="739"/>
      <c r="BG112" s="739"/>
      <c r="BH112" s="739"/>
      <c r="BI112" s="739"/>
      <c r="BJ112" s="739"/>
      <c r="BK112" s="739"/>
      <c r="BL112" s="739"/>
      <c r="BM112" s="739"/>
      <c r="BN112" s="739"/>
      <c r="BO112" s="739"/>
      <c r="BP112" s="740"/>
      <c r="BQ112" s="776">
        <v>96962</v>
      </c>
      <c r="BR112" s="777"/>
      <c r="BS112" s="777"/>
      <c r="BT112" s="777"/>
      <c r="BU112" s="777"/>
      <c r="BV112" s="777">
        <v>86200</v>
      </c>
      <c r="BW112" s="777"/>
      <c r="BX112" s="777"/>
      <c r="BY112" s="777"/>
      <c r="BZ112" s="777"/>
      <c r="CA112" s="777">
        <v>112020</v>
      </c>
      <c r="CB112" s="777"/>
      <c r="CC112" s="777"/>
      <c r="CD112" s="777"/>
      <c r="CE112" s="777"/>
      <c r="CF112" s="862">
        <v>15.4</v>
      </c>
      <c r="CG112" s="863"/>
      <c r="CH112" s="863"/>
      <c r="CI112" s="863"/>
      <c r="CJ112" s="863"/>
      <c r="CK112" s="914"/>
      <c r="CL112" s="808"/>
      <c r="CM112" s="804"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776" t="s">
        <v>121</v>
      </c>
      <c r="DH112" s="777"/>
      <c r="DI112" s="777"/>
      <c r="DJ112" s="777"/>
      <c r="DK112" s="777"/>
      <c r="DL112" s="777" t="s">
        <v>121</v>
      </c>
      <c r="DM112" s="777"/>
      <c r="DN112" s="777"/>
      <c r="DO112" s="777"/>
      <c r="DP112" s="777"/>
      <c r="DQ112" s="777" t="s">
        <v>121</v>
      </c>
      <c r="DR112" s="777"/>
      <c r="DS112" s="777"/>
      <c r="DT112" s="777"/>
      <c r="DU112" s="777"/>
      <c r="DV112" s="783" t="s">
        <v>121</v>
      </c>
      <c r="DW112" s="783"/>
      <c r="DX112" s="783"/>
      <c r="DY112" s="783"/>
      <c r="DZ112" s="784"/>
    </row>
    <row r="113" spans="1:130" s="212" customFormat="1" ht="26.25" customHeight="1" x14ac:dyDescent="0.2">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4149</v>
      </c>
      <c r="AB113" s="906"/>
      <c r="AC113" s="906"/>
      <c r="AD113" s="906"/>
      <c r="AE113" s="907"/>
      <c r="AF113" s="908">
        <v>4547</v>
      </c>
      <c r="AG113" s="906"/>
      <c r="AH113" s="906"/>
      <c r="AI113" s="906"/>
      <c r="AJ113" s="907"/>
      <c r="AK113" s="908">
        <v>6957</v>
      </c>
      <c r="AL113" s="906"/>
      <c r="AM113" s="906"/>
      <c r="AN113" s="906"/>
      <c r="AO113" s="907"/>
      <c r="AP113" s="909">
        <v>1</v>
      </c>
      <c r="AQ113" s="910"/>
      <c r="AR113" s="910"/>
      <c r="AS113" s="910"/>
      <c r="AT113" s="911"/>
      <c r="AU113" s="919"/>
      <c r="AV113" s="920"/>
      <c r="AW113" s="920"/>
      <c r="AX113" s="920"/>
      <c r="AY113" s="920"/>
      <c r="AZ113" s="804" t="s">
        <v>425</v>
      </c>
      <c r="BA113" s="739"/>
      <c r="BB113" s="739"/>
      <c r="BC113" s="739"/>
      <c r="BD113" s="739"/>
      <c r="BE113" s="739"/>
      <c r="BF113" s="739"/>
      <c r="BG113" s="739"/>
      <c r="BH113" s="739"/>
      <c r="BI113" s="739"/>
      <c r="BJ113" s="739"/>
      <c r="BK113" s="739"/>
      <c r="BL113" s="739"/>
      <c r="BM113" s="739"/>
      <c r="BN113" s="739"/>
      <c r="BO113" s="739"/>
      <c r="BP113" s="740"/>
      <c r="BQ113" s="776" t="s">
        <v>121</v>
      </c>
      <c r="BR113" s="777"/>
      <c r="BS113" s="777"/>
      <c r="BT113" s="777"/>
      <c r="BU113" s="777"/>
      <c r="BV113" s="777" t="s">
        <v>121</v>
      </c>
      <c r="BW113" s="777"/>
      <c r="BX113" s="777"/>
      <c r="BY113" s="777"/>
      <c r="BZ113" s="777"/>
      <c r="CA113" s="777" t="s">
        <v>121</v>
      </c>
      <c r="CB113" s="777"/>
      <c r="CC113" s="777"/>
      <c r="CD113" s="777"/>
      <c r="CE113" s="777"/>
      <c r="CF113" s="862" t="s">
        <v>121</v>
      </c>
      <c r="CG113" s="863"/>
      <c r="CH113" s="863"/>
      <c r="CI113" s="863"/>
      <c r="CJ113" s="863"/>
      <c r="CK113" s="914"/>
      <c r="CL113" s="808"/>
      <c r="CM113" s="804"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2">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267</v>
      </c>
      <c r="AB114" s="767"/>
      <c r="AC114" s="767"/>
      <c r="AD114" s="767"/>
      <c r="AE114" s="768"/>
      <c r="AF114" s="769">
        <v>250</v>
      </c>
      <c r="AG114" s="767"/>
      <c r="AH114" s="767"/>
      <c r="AI114" s="767"/>
      <c r="AJ114" s="768"/>
      <c r="AK114" s="769">
        <v>129</v>
      </c>
      <c r="AL114" s="767"/>
      <c r="AM114" s="767"/>
      <c r="AN114" s="767"/>
      <c r="AO114" s="768"/>
      <c r="AP114" s="811">
        <v>0</v>
      </c>
      <c r="AQ114" s="812"/>
      <c r="AR114" s="812"/>
      <c r="AS114" s="812"/>
      <c r="AT114" s="813"/>
      <c r="AU114" s="919"/>
      <c r="AV114" s="920"/>
      <c r="AW114" s="920"/>
      <c r="AX114" s="920"/>
      <c r="AY114" s="920"/>
      <c r="AZ114" s="804" t="s">
        <v>428</v>
      </c>
      <c r="BA114" s="739"/>
      <c r="BB114" s="739"/>
      <c r="BC114" s="739"/>
      <c r="BD114" s="739"/>
      <c r="BE114" s="739"/>
      <c r="BF114" s="739"/>
      <c r="BG114" s="739"/>
      <c r="BH114" s="739"/>
      <c r="BI114" s="739"/>
      <c r="BJ114" s="739"/>
      <c r="BK114" s="739"/>
      <c r="BL114" s="739"/>
      <c r="BM114" s="739"/>
      <c r="BN114" s="739"/>
      <c r="BO114" s="739"/>
      <c r="BP114" s="740"/>
      <c r="BQ114" s="776" t="s">
        <v>121</v>
      </c>
      <c r="BR114" s="777"/>
      <c r="BS114" s="777"/>
      <c r="BT114" s="777"/>
      <c r="BU114" s="777"/>
      <c r="BV114" s="777" t="s">
        <v>121</v>
      </c>
      <c r="BW114" s="777"/>
      <c r="BX114" s="777"/>
      <c r="BY114" s="777"/>
      <c r="BZ114" s="777"/>
      <c r="CA114" s="777" t="s">
        <v>121</v>
      </c>
      <c r="CB114" s="777"/>
      <c r="CC114" s="777"/>
      <c r="CD114" s="777"/>
      <c r="CE114" s="777"/>
      <c r="CF114" s="862" t="s">
        <v>121</v>
      </c>
      <c r="CG114" s="863"/>
      <c r="CH114" s="863"/>
      <c r="CI114" s="863"/>
      <c r="CJ114" s="863"/>
      <c r="CK114" s="914"/>
      <c r="CL114" s="808"/>
      <c r="CM114" s="804"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2">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121</v>
      </c>
      <c r="AB115" s="906"/>
      <c r="AC115" s="906"/>
      <c r="AD115" s="906"/>
      <c r="AE115" s="907"/>
      <c r="AF115" s="908" t="s">
        <v>121</v>
      </c>
      <c r="AG115" s="906"/>
      <c r="AH115" s="906"/>
      <c r="AI115" s="906"/>
      <c r="AJ115" s="907"/>
      <c r="AK115" s="908" t="s">
        <v>121</v>
      </c>
      <c r="AL115" s="906"/>
      <c r="AM115" s="906"/>
      <c r="AN115" s="906"/>
      <c r="AO115" s="907"/>
      <c r="AP115" s="909" t="s">
        <v>121</v>
      </c>
      <c r="AQ115" s="910"/>
      <c r="AR115" s="910"/>
      <c r="AS115" s="910"/>
      <c r="AT115" s="911"/>
      <c r="AU115" s="919"/>
      <c r="AV115" s="920"/>
      <c r="AW115" s="920"/>
      <c r="AX115" s="920"/>
      <c r="AY115" s="920"/>
      <c r="AZ115" s="804" t="s">
        <v>431</v>
      </c>
      <c r="BA115" s="739"/>
      <c r="BB115" s="739"/>
      <c r="BC115" s="739"/>
      <c r="BD115" s="739"/>
      <c r="BE115" s="739"/>
      <c r="BF115" s="739"/>
      <c r="BG115" s="739"/>
      <c r="BH115" s="739"/>
      <c r="BI115" s="739"/>
      <c r="BJ115" s="739"/>
      <c r="BK115" s="739"/>
      <c r="BL115" s="739"/>
      <c r="BM115" s="739"/>
      <c r="BN115" s="739"/>
      <c r="BO115" s="739"/>
      <c r="BP115" s="740"/>
      <c r="BQ115" s="776" t="s">
        <v>121</v>
      </c>
      <c r="BR115" s="777"/>
      <c r="BS115" s="777"/>
      <c r="BT115" s="777"/>
      <c r="BU115" s="777"/>
      <c r="BV115" s="777" t="s">
        <v>121</v>
      </c>
      <c r="BW115" s="777"/>
      <c r="BX115" s="777"/>
      <c r="BY115" s="777"/>
      <c r="BZ115" s="777"/>
      <c r="CA115" s="777" t="s">
        <v>121</v>
      </c>
      <c r="CB115" s="777"/>
      <c r="CC115" s="777"/>
      <c r="CD115" s="777"/>
      <c r="CE115" s="777"/>
      <c r="CF115" s="862" t="s">
        <v>121</v>
      </c>
      <c r="CG115" s="863"/>
      <c r="CH115" s="863"/>
      <c r="CI115" s="863"/>
      <c r="CJ115" s="863"/>
      <c r="CK115" s="914"/>
      <c r="CL115" s="808"/>
      <c r="CM115" s="804"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2">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v>543</v>
      </c>
      <c r="AL116" s="767"/>
      <c r="AM116" s="767"/>
      <c r="AN116" s="767"/>
      <c r="AO116" s="768"/>
      <c r="AP116" s="811">
        <v>0.1</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776" t="s">
        <v>121</v>
      </c>
      <c r="BR116" s="777"/>
      <c r="BS116" s="777"/>
      <c r="BT116" s="777"/>
      <c r="BU116" s="777"/>
      <c r="BV116" s="777" t="s">
        <v>121</v>
      </c>
      <c r="BW116" s="777"/>
      <c r="BX116" s="777"/>
      <c r="BY116" s="777"/>
      <c r="BZ116" s="777"/>
      <c r="CA116" s="777" t="s">
        <v>121</v>
      </c>
      <c r="CB116" s="777"/>
      <c r="CC116" s="777"/>
      <c r="CD116" s="777"/>
      <c r="CE116" s="777"/>
      <c r="CF116" s="862" t="s">
        <v>121</v>
      </c>
      <c r="CG116" s="863"/>
      <c r="CH116" s="863"/>
      <c r="CI116" s="863"/>
      <c r="CJ116" s="863"/>
      <c r="CK116" s="914"/>
      <c r="CL116" s="808"/>
      <c r="CM116" s="804"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338307</v>
      </c>
      <c r="AB117" s="890"/>
      <c r="AC117" s="890"/>
      <c r="AD117" s="890"/>
      <c r="AE117" s="891"/>
      <c r="AF117" s="892">
        <v>324808</v>
      </c>
      <c r="AG117" s="890"/>
      <c r="AH117" s="890"/>
      <c r="AI117" s="890"/>
      <c r="AJ117" s="891"/>
      <c r="AK117" s="892">
        <v>357314</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776" t="s">
        <v>121</v>
      </c>
      <c r="BR117" s="777"/>
      <c r="BS117" s="777"/>
      <c r="BT117" s="777"/>
      <c r="BU117" s="777"/>
      <c r="BV117" s="777" t="s">
        <v>121</v>
      </c>
      <c r="BW117" s="777"/>
      <c r="BX117" s="777"/>
      <c r="BY117" s="777"/>
      <c r="BZ117" s="777"/>
      <c r="CA117" s="777" t="s">
        <v>121</v>
      </c>
      <c r="CB117" s="777"/>
      <c r="CC117" s="777"/>
      <c r="CD117" s="777"/>
      <c r="CE117" s="777"/>
      <c r="CF117" s="862" t="s">
        <v>121</v>
      </c>
      <c r="CG117" s="863"/>
      <c r="CH117" s="863"/>
      <c r="CI117" s="863"/>
      <c r="CJ117" s="863"/>
      <c r="CK117" s="914"/>
      <c r="CL117" s="808"/>
      <c r="CM117" s="804"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2">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4"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2">
      <c r="A119" s="805" t="s">
        <v>415</v>
      </c>
      <c r="B119" s="806"/>
      <c r="C119" s="847" t="s">
        <v>416</v>
      </c>
      <c r="D119" s="797"/>
      <c r="E119" s="797"/>
      <c r="F119" s="797"/>
      <c r="G119" s="797"/>
      <c r="H119" s="797"/>
      <c r="I119" s="797"/>
      <c r="J119" s="797"/>
      <c r="K119" s="797"/>
      <c r="L119" s="797"/>
      <c r="M119" s="797"/>
      <c r="N119" s="797"/>
      <c r="O119" s="797"/>
      <c r="P119" s="797"/>
      <c r="Q119" s="797"/>
      <c r="R119" s="797"/>
      <c r="S119" s="797"/>
      <c r="T119" s="797"/>
      <c r="U119" s="797"/>
      <c r="V119" s="797"/>
      <c r="W119" s="797"/>
      <c r="X119" s="797"/>
      <c r="Y119" s="797"/>
      <c r="Z119" s="798"/>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441</v>
      </c>
      <c r="BP119" s="865"/>
      <c r="BQ119" s="866">
        <v>2896127</v>
      </c>
      <c r="BR119" s="832"/>
      <c r="BS119" s="832"/>
      <c r="BT119" s="832"/>
      <c r="BU119" s="832"/>
      <c r="BV119" s="832">
        <v>2804690</v>
      </c>
      <c r="BW119" s="832"/>
      <c r="BX119" s="832"/>
      <c r="BY119" s="832"/>
      <c r="BZ119" s="832"/>
      <c r="CA119" s="832">
        <v>3085629</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12" customFormat="1" ht="26.25" customHeight="1" x14ac:dyDescent="0.2">
      <c r="A120" s="807"/>
      <c r="B120" s="808"/>
      <c r="C120" s="804"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443</v>
      </c>
      <c r="AV120" s="868"/>
      <c r="AW120" s="868"/>
      <c r="AX120" s="868"/>
      <c r="AY120" s="869"/>
      <c r="AZ120" s="847" t="s">
        <v>444</v>
      </c>
      <c r="BA120" s="797"/>
      <c r="BB120" s="797"/>
      <c r="BC120" s="797"/>
      <c r="BD120" s="797"/>
      <c r="BE120" s="797"/>
      <c r="BF120" s="797"/>
      <c r="BG120" s="797"/>
      <c r="BH120" s="797"/>
      <c r="BI120" s="797"/>
      <c r="BJ120" s="797"/>
      <c r="BK120" s="797"/>
      <c r="BL120" s="797"/>
      <c r="BM120" s="797"/>
      <c r="BN120" s="797"/>
      <c r="BO120" s="797"/>
      <c r="BP120" s="798"/>
      <c r="BQ120" s="848">
        <v>893102</v>
      </c>
      <c r="BR120" s="829"/>
      <c r="BS120" s="829"/>
      <c r="BT120" s="829"/>
      <c r="BU120" s="829"/>
      <c r="BV120" s="829">
        <v>995923</v>
      </c>
      <c r="BW120" s="829"/>
      <c r="BX120" s="829"/>
      <c r="BY120" s="829"/>
      <c r="BZ120" s="829"/>
      <c r="CA120" s="829">
        <v>1085537</v>
      </c>
      <c r="CB120" s="829"/>
      <c r="CC120" s="829"/>
      <c r="CD120" s="829"/>
      <c r="CE120" s="829"/>
      <c r="CF120" s="853">
        <v>148.9</v>
      </c>
      <c r="CG120" s="854"/>
      <c r="CH120" s="854"/>
      <c r="CI120" s="854"/>
      <c r="CJ120" s="854"/>
      <c r="CK120" s="855" t="s">
        <v>445</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t="s">
        <v>121</v>
      </c>
      <c r="DH120" s="829"/>
      <c r="DI120" s="829"/>
      <c r="DJ120" s="829"/>
      <c r="DK120" s="829"/>
      <c r="DL120" s="829" t="s">
        <v>121</v>
      </c>
      <c r="DM120" s="829"/>
      <c r="DN120" s="829"/>
      <c r="DO120" s="829"/>
      <c r="DP120" s="829"/>
      <c r="DQ120" s="829">
        <v>112020</v>
      </c>
      <c r="DR120" s="829"/>
      <c r="DS120" s="829"/>
      <c r="DT120" s="829"/>
      <c r="DU120" s="829"/>
      <c r="DV120" s="830">
        <v>15.4</v>
      </c>
      <c r="DW120" s="830"/>
      <c r="DX120" s="830"/>
      <c r="DY120" s="830"/>
      <c r="DZ120" s="831"/>
    </row>
    <row r="121" spans="1:130" s="212" customFormat="1" ht="26.25" customHeight="1" x14ac:dyDescent="0.2">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4" t="s">
        <v>447</v>
      </c>
      <c r="BA121" s="739"/>
      <c r="BB121" s="739"/>
      <c r="BC121" s="739"/>
      <c r="BD121" s="739"/>
      <c r="BE121" s="739"/>
      <c r="BF121" s="739"/>
      <c r="BG121" s="739"/>
      <c r="BH121" s="739"/>
      <c r="BI121" s="739"/>
      <c r="BJ121" s="739"/>
      <c r="BK121" s="739"/>
      <c r="BL121" s="739"/>
      <c r="BM121" s="739"/>
      <c r="BN121" s="739"/>
      <c r="BO121" s="739"/>
      <c r="BP121" s="740"/>
      <c r="BQ121" s="776">
        <v>28242</v>
      </c>
      <c r="BR121" s="777"/>
      <c r="BS121" s="777"/>
      <c r="BT121" s="777"/>
      <c r="BU121" s="777"/>
      <c r="BV121" s="777">
        <v>452267</v>
      </c>
      <c r="BW121" s="777"/>
      <c r="BX121" s="777"/>
      <c r="BY121" s="777"/>
      <c r="BZ121" s="777"/>
      <c r="CA121" s="777">
        <v>457297</v>
      </c>
      <c r="CB121" s="777"/>
      <c r="CC121" s="777"/>
      <c r="CD121" s="777"/>
      <c r="CE121" s="777"/>
      <c r="CF121" s="862">
        <v>62.7</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776" t="s">
        <v>121</v>
      </c>
      <c r="DH121" s="777"/>
      <c r="DI121" s="777"/>
      <c r="DJ121" s="777"/>
      <c r="DK121" s="777"/>
      <c r="DL121" s="777" t="s">
        <v>121</v>
      </c>
      <c r="DM121" s="777"/>
      <c r="DN121" s="777"/>
      <c r="DO121" s="777"/>
      <c r="DP121" s="777"/>
      <c r="DQ121" s="777" t="s">
        <v>121</v>
      </c>
      <c r="DR121" s="777"/>
      <c r="DS121" s="777"/>
      <c r="DT121" s="777"/>
      <c r="DU121" s="777"/>
      <c r="DV121" s="783" t="s">
        <v>121</v>
      </c>
      <c r="DW121" s="783"/>
      <c r="DX121" s="783"/>
      <c r="DY121" s="783"/>
      <c r="DZ121" s="784"/>
    </row>
    <row r="122" spans="1:130" s="212" customFormat="1" ht="26.25" customHeight="1" x14ac:dyDescent="0.2">
      <c r="A122" s="807"/>
      <c r="B122" s="808"/>
      <c r="C122" s="804"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2072811</v>
      </c>
      <c r="BR122" s="832"/>
      <c r="BS122" s="832"/>
      <c r="BT122" s="832"/>
      <c r="BU122" s="832"/>
      <c r="BV122" s="832">
        <v>2027417</v>
      </c>
      <c r="BW122" s="832"/>
      <c r="BX122" s="832"/>
      <c r="BY122" s="832"/>
      <c r="BZ122" s="832"/>
      <c r="CA122" s="832">
        <v>2243675</v>
      </c>
      <c r="CB122" s="832"/>
      <c r="CC122" s="832"/>
      <c r="CD122" s="832"/>
      <c r="CE122" s="832"/>
      <c r="CF122" s="833">
        <v>307.7</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776" t="s">
        <v>121</v>
      </c>
      <c r="DH122" s="777"/>
      <c r="DI122" s="777"/>
      <c r="DJ122" s="777"/>
      <c r="DK122" s="777"/>
      <c r="DL122" s="777" t="s">
        <v>121</v>
      </c>
      <c r="DM122" s="777"/>
      <c r="DN122" s="777"/>
      <c r="DO122" s="777"/>
      <c r="DP122" s="777"/>
      <c r="DQ122" s="777" t="s">
        <v>121</v>
      </c>
      <c r="DR122" s="777"/>
      <c r="DS122" s="777"/>
      <c r="DT122" s="777"/>
      <c r="DU122" s="777"/>
      <c r="DV122" s="783" t="s">
        <v>121</v>
      </c>
      <c r="DW122" s="783"/>
      <c r="DX122" s="783"/>
      <c r="DY122" s="783"/>
      <c r="DZ122" s="784"/>
    </row>
    <row r="123" spans="1:130" s="212" customFormat="1" ht="26.25" customHeight="1" x14ac:dyDescent="0.2">
      <c r="A123" s="807"/>
      <c r="B123" s="808"/>
      <c r="C123" s="804"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449</v>
      </c>
      <c r="BP123" s="865"/>
      <c r="BQ123" s="819">
        <v>2994155</v>
      </c>
      <c r="BR123" s="820"/>
      <c r="BS123" s="820"/>
      <c r="BT123" s="820"/>
      <c r="BU123" s="820"/>
      <c r="BV123" s="820">
        <v>3475607</v>
      </c>
      <c r="BW123" s="820"/>
      <c r="BX123" s="820"/>
      <c r="BY123" s="820"/>
      <c r="BZ123" s="820"/>
      <c r="CA123" s="820">
        <v>3786509</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5">
      <c r="A124" s="807"/>
      <c r="B124" s="808"/>
      <c r="C124" s="804"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121</v>
      </c>
      <c r="BR124" s="818"/>
      <c r="BS124" s="818"/>
      <c r="BT124" s="818"/>
      <c r="BU124" s="818"/>
      <c r="BV124" s="818" t="s">
        <v>121</v>
      </c>
      <c r="BW124" s="818"/>
      <c r="BX124" s="818"/>
      <c r="BY124" s="818"/>
      <c r="BZ124" s="818"/>
      <c r="CA124" s="818" t="s">
        <v>121</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v>96962</v>
      </c>
      <c r="DH124" s="751"/>
      <c r="DI124" s="751"/>
      <c r="DJ124" s="751"/>
      <c r="DK124" s="752"/>
      <c r="DL124" s="753">
        <v>86200</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2">
      <c r="A125" s="807"/>
      <c r="B125" s="808"/>
      <c r="C125" s="804"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7"/>
      <c r="CR125" s="797"/>
      <c r="CS125" s="797"/>
      <c r="CT125" s="797"/>
      <c r="CU125" s="797"/>
      <c r="CV125" s="797"/>
      <c r="CW125" s="797"/>
      <c r="CX125" s="797"/>
      <c r="CY125" s="797"/>
      <c r="CZ125" s="797"/>
      <c r="DA125" s="797"/>
      <c r="DB125" s="797"/>
      <c r="DC125" s="797"/>
      <c r="DD125" s="797"/>
      <c r="DE125" s="797"/>
      <c r="DF125" s="798"/>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5">
      <c r="A126" s="807"/>
      <c r="B126" s="808"/>
      <c r="C126" s="804"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4" t="s">
        <v>454</v>
      </c>
      <c r="CQ126" s="739"/>
      <c r="CR126" s="739"/>
      <c r="CS126" s="739"/>
      <c r="CT126" s="739"/>
      <c r="CU126" s="739"/>
      <c r="CV126" s="739"/>
      <c r="CW126" s="739"/>
      <c r="CX126" s="739"/>
      <c r="CY126" s="739"/>
      <c r="CZ126" s="739"/>
      <c r="DA126" s="739"/>
      <c r="DB126" s="739"/>
      <c r="DC126" s="739"/>
      <c r="DD126" s="739"/>
      <c r="DE126" s="739"/>
      <c r="DF126" s="740"/>
      <c r="DG126" s="776" t="s">
        <v>121</v>
      </c>
      <c r="DH126" s="777"/>
      <c r="DI126" s="777"/>
      <c r="DJ126" s="777"/>
      <c r="DK126" s="777"/>
      <c r="DL126" s="777" t="s">
        <v>121</v>
      </c>
      <c r="DM126" s="777"/>
      <c r="DN126" s="777"/>
      <c r="DO126" s="777"/>
      <c r="DP126" s="777"/>
      <c r="DQ126" s="777" t="s">
        <v>121</v>
      </c>
      <c r="DR126" s="777"/>
      <c r="DS126" s="777"/>
      <c r="DT126" s="777"/>
      <c r="DU126" s="777"/>
      <c r="DV126" s="783" t="s">
        <v>121</v>
      </c>
      <c r="DW126" s="783"/>
      <c r="DX126" s="783"/>
      <c r="DY126" s="783"/>
      <c r="DZ126" s="784"/>
    </row>
    <row r="127" spans="1:130" s="212" customFormat="1" ht="26.25" customHeight="1" x14ac:dyDescent="0.2">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456</v>
      </c>
      <c r="AY127" s="801"/>
      <c r="AZ127" s="801"/>
      <c r="BA127" s="801"/>
      <c r="BB127" s="801"/>
      <c r="BC127" s="801"/>
      <c r="BD127" s="801"/>
      <c r="BE127" s="802"/>
      <c r="BF127" s="800" t="s">
        <v>457</v>
      </c>
      <c r="BG127" s="801"/>
      <c r="BH127" s="801"/>
      <c r="BI127" s="801"/>
      <c r="BJ127" s="801"/>
      <c r="BK127" s="801"/>
      <c r="BL127" s="802"/>
      <c r="BM127" s="800" t="s">
        <v>458</v>
      </c>
      <c r="BN127" s="801"/>
      <c r="BO127" s="801"/>
      <c r="BP127" s="801"/>
      <c r="BQ127" s="801"/>
      <c r="BR127" s="801"/>
      <c r="BS127" s="802"/>
      <c r="BT127" s="800" t="s">
        <v>459</v>
      </c>
      <c r="BU127" s="801"/>
      <c r="BV127" s="801"/>
      <c r="BW127" s="801"/>
      <c r="BX127" s="801"/>
      <c r="BY127" s="801"/>
      <c r="BZ127" s="803"/>
      <c r="CA127" s="214"/>
      <c r="CB127" s="214"/>
      <c r="CC127" s="214"/>
      <c r="CD127" s="237"/>
      <c r="CE127" s="237"/>
      <c r="CF127" s="237"/>
      <c r="CG127" s="214"/>
      <c r="CH127" s="214"/>
      <c r="CI127" s="214"/>
      <c r="CJ127" s="236"/>
      <c r="CK127" s="841"/>
      <c r="CL127" s="842"/>
      <c r="CM127" s="842"/>
      <c r="CN127" s="842"/>
      <c r="CO127" s="843"/>
      <c r="CP127" s="804" t="s">
        <v>460</v>
      </c>
      <c r="CQ127" s="739"/>
      <c r="CR127" s="739"/>
      <c r="CS127" s="739"/>
      <c r="CT127" s="739"/>
      <c r="CU127" s="739"/>
      <c r="CV127" s="739"/>
      <c r="CW127" s="739"/>
      <c r="CX127" s="739"/>
      <c r="CY127" s="739"/>
      <c r="CZ127" s="739"/>
      <c r="DA127" s="739"/>
      <c r="DB127" s="739"/>
      <c r="DC127" s="739"/>
      <c r="DD127" s="739"/>
      <c r="DE127" s="739"/>
      <c r="DF127" s="740"/>
      <c r="DG127" s="776" t="s">
        <v>121</v>
      </c>
      <c r="DH127" s="777"/>
      <c r="DI127" s="777"/>
      <c r="DJ127" s="777"/>
      <c r="DK127" s="777"/>
      <c r="DL127" s="777" t="s">
        <v>121</v>
      </c>
      <c r="DM127" s="777"/>
      <c r="DN127" s="777"/>
      <c r="DO127" s="777"/>
      <c r="DP127" s="777"/>
      <c r="DQ127" s="777" t="s">
        <v>121</v>
      </c>
      <c r="DR127" s="777"/>
      <c r="DS127" s="777"/>
      <c r="DT127" s="777"/>
      <c r="DU127" s="777"/>
      <c r="DV127" s="783" t="s">
        <v>121</v>
      </c>
      <c r="DW127" s="783"/>
      <c r="DX127" s="783"/>
      <c r="DY127" s="783"/>
      <c r="DZ127" s="784"/>
    </row>
    <row r="128" spans="1:130" s="212" customFormat="1" ht="26.25" customHeight="1" thickBot="1" x14ac:dyDescent="0.25">
      <c r="A128" s="785" t="s">
        <v>461</v>
      </c>
      <c r="B128" s="786"/>
      <c r="C128" s="786"/>
      <c r="D128" s="786"/>
      <c r="E128" s="786"/>
      <c r="F128" s="786"/>
      <c r="G128" s="786"/>
      <c r="H128" s="786"/>
      <c r="I128" s="786"/>
      <c r="J128" s="786"/>
      <c r="K128" s="786"/>
      <c r="L128" s="786"/>
      <c r="M128" s="786"/>
      <c r="N128" s="786"/>
      <c r="O128" s="786"/>
      <c r="P128" s="786"/>
      <c r="Q128" s="786"/>
      <c r="R128" s="786"/>
      <c r="S128" s="786"/>
      <c r="T128" s="786"/>
      <c r="U128" s="786"/>
      <c r="V128" s="786"/>
      <c r="W128" s="787" t="s">
        <v>462</v>
      </c>
      <c r="X128" s="787"/>
      <c r="Y128" s="787"/>
      <c r="Z128" s="788"/>
      <c r="AA128" s="789">
        <v>27591</v>
      </c>
      <c r="AB128" s="790"/>
      <c r="AC128" s="790"/>
      <c r="AD128" s="790"/>
      <c r="AE128" s="791"/>
      <c r="AF128" s="792">
        <v>21199</v>
      </c>
      <c r="AG128" s="790"/>
      <c r="AH128" s="790"/>
      <c r="AI128" s="790"/>
      <c r="AJ128" s="791"/>
      <c r="AK128" s="792">
        <v>31686</v>
      </c>
      <c r="AL128" s="790"/>
      <c r="AM128" s="790"/>
      <c r="AN128" s="790"/>
      <c r="AO128" s="791"/>
      <c r="AP128" s="793"/>
      <c r="AQ128" s="794"/>
      <c r="AR128" s="794"/>
      <c r="AS128" s="794"/>
      <c r="AT128" s="795"/>
      <c r="AU128" s="214"/>
      <c r="AV128" s="214"/>
      <c r="AW128" s="214"/>
      <c r="AX128" s="796" t="s">
        <v>463</v>
      </c>
      <c r="AY128" s="797"/>
      <c r="AZ128" s="797"/>
      <c r="BA128" s="797"/>
      <c r="BB128" s="797"/>
      <c r="BC128" s="797"/>
      <c r="BD128" s="797"/>
      <c r="BE128" s="798"/>
      <c r="BF128" s="773" t="s">
        <v>121</v>
      </c>
      <c r="BG128" s="774"/>
      <c r="BH128" s="774"/>
      <c r="BI128" s="774"/>
      <c r="BJ128" s="774"/>
      <c r="BK128" s="774"/>
      <c r="BL128" s="799"/>
      <c r="BM128" s="773">
        <v>15</v>
      </c>
      <c r="BN128" s="774"/>
      <c r="BO128" s="774"/>
      <c r="BP128" s="774"/>
      <c r="BQ128" s="774"/>
      <c r="BR128" s="774"/>
      <c r="BS128" s="799"/>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8" t="s">
        <v>464</v>
      </c>
      <c r="CQ128" s="717"/>
      <c r="CR128" s="717"/>
      <c r="CS128" s="717"/>
      <c r="CT128" s="717"/>
      <c r="CU128" s="717"/>
      <c r="CV128" s="717"/>
      <c r="CW128" s="717"/>
      <c r="CX128" s="717"/>
      <c r="CY128" s="717"/>
      <c r="CZ128" s="717"/>
      <c r="DA128" s="717"/>
      <c r="DB128" s="717"/>
      <c r="DC128" s="717"/>
      <c r="DD128" s="717"/>
      <c r="DE128" s="717"/>
      <c r="DF128" s="718"/>
      <c r="DG128" s="779" t="s">
        <v>121</v>
      </c>
      <c r="DH128" s="780"/>
      <c r="DI128" s="780"/>
      <c r="DJ128" s="780"/>
      <c r="DK128" s="780"/>
      <c r="DL128" s="780" t="s">
        <v>121</v>
      </c>
      <c r="DM128" s="780"/>
      <c r="DN128" s="780"/>
      <c r="DO128" s="780"/>
      <c r="DP128" s="780"/>
      <c r="DQ128" s="780" t="s">
        <v>121</v>
      </c>
      <c r="DR128" s="780"/>
      <c r="DS128" s="780"/>
      <c r="DT128" s="780"/>
      <c r="DU128" s="780"/>
      <c r="DV128" s="781" t="s">
        <v>121</v>
      </c>
      <c r="DW128" s="781"/>
      <c r="DX128" s="781"/>
      <c r="DY128" s="781"/>
      <c r="DZ128" s="782"/>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945000</v>
      </c>
      <c r="AB129" s="767"/>
      <c r="AC129" s="767"/>
      <c r="AD129" s="767"/>
      <c r="AE129" s="768"/>
      <c r="AF129" s="769">
        <v>914385</v>
      </c>
      <c r="AG129" s="767"/>
      <c r="AH129" s="767"/>
      <c r="AI129" s="767"/>
      <c r="AJ129" s="768"/>
      <c r="AK129" s="769">
        <v>993149</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121</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258411</v>
      </c>
      <c r="AB130" s="767"/>
      <c r="AC130" s="767"/>
      <c r="AD130" s="767"/>
      <c r="AE130" s="768"/>
      <c r="AF130" s="769">
        <v>246552</v>
      </c>
      <c r="AG130" s="767"/>
      <c r="AH130" s="767"/>
      <c r="AI130" s="767"/>
      <c r="AJ130" s="768"/>
      <c r="AK130" s="769">
        <v>263905</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8.1999999999999993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686589</v>
      </c>
      <c r="AB131" s="751"/>
      <c r="AC131" s="751"/>
      <c r="AD131" s="751"/>
      <c r="AE131" s="752"/>
      <c r="AF131" s="753">
        <v>667833</v>
      </c>
      <c r="AG131" s="751"/>
      <c r="AH131" s="751"/>
      <c r="AI131" s="751"/>
      <c r="AJ131" s="752"/>
      <c r="AK131" s="753">
        <v>729244</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t="s">
        <v>121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7.6180946680000003</v>
      </c>
      <c r="AB132" s="732"/>
      <c r="AC132" s="732"/>
      <c r="AD132" s="732"/>
      <c r="AE132" s="733"/>
      <c r="AF132" s="734">
        <v>8.543602967</v>
      </c>
      <c r="AG132" s="732"/>
      <c r="AH132" s="732"/>
      <c r="AI132" s="732"/>
      <c r="AJ132" s="733"/>
      <c r="AK132" s="734">
        <v>8.4639709070000002</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8.1999999999999993</v>
      </c>
      <c r="AB133" s="711"/>
      <c r="AC133" s="711"/>
      <c r="AD133" s="711"/>
      <c r="AE133" s="712"/>
      <c r="AF133" s="710">
        <v>8.1999999999999993</v>
      </c>
      <c r="AG133" s="711"/>
      <c r="AH133" s="711"/>
      <c r="AI133" s="711"/>
      <c r="AJ133" s="712"/>
      <c r="AK133" s="710">
        <v>8.1999999999999993</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eD4xPrG9MWBigOgV3RxPN7rTu1uA5vPmYyjV37Asuv2jipWWXWylgOZctjTSPZ0B76EwJKfHdXUUMzPhsytecw==" saltValue="/j5Lk6pNGXa9D+c8D7IHI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AK69:AO69"/>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K71:AO71"/>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475</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4dmAn+qpafMkCmHVE5YNt56E6xe6mlih8NaqazOHYY1qzAC45Bx6MTub9CQX8XCZ0cR8O+W9rZ1/lQ2wxT04sw==" saltValue="kEUHkhGpE9H18FZkt+YQm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jimuiwl9Hk8f4GtprdyHSnR1ABnLBS5MbkXIxsDY+pNv7wiFx4xbvh2MWhpBPIqF5IRZN1yrPoCvheWUVnAmrA==" saltValue="gNqJ8bD7bIRjNwu9fW5x7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477</v>
      </c>
      <c r="AL6" s="248"/>
      <c r="AM6" s="248"/>
      <c r="AN6" s="248"/>
    </row>
    <row r="7" spans="1:46" ht="13.5" customHeight="1" x14ac:dyDescent="0.2">
      <c r="A7" s="247"/>
      <c r="AK7" s="250"/>
      <c r="AL7" s="251"/>
      <c r="AM7" s="251"/>
      <c r="AN7" s="252"/>
      <c r="AO7" s="1105" t="s">
        <v>478</v>
      </c>
      <c r="AP7" s="253"/>
      <c r="AQ7" s="254" t="s">
        <v>479</v>
      </c>
      <c r="AR7" s="255"/>
    </row>
    <row r="8" spans="1:46" ht="13.2" x14ac:dyDescent="0.2">
      <c r="A8" s="247"/>
      <c r="AK8" s="256"/>
      <c r="AL8" s="257"/>
      <c r="AM8" s="257"/>
      <c r="AN8" s="258"/>
      <c r="AO8" s="1106"/>
      <c r="AP8" s="259" t="s">
        <v>480</v>
      </c>
      <c r="AQ8" s="260" t="s">
        <v>481</v>
      </c>
      <c r="AR8" s="261" t="s">
        <v>482</v>
      </c>
    </row>
    <row r="9" spans="1:46" ht="13.2" x14ac:dyDescent="0.2">
      <c r="A9" s="247"/>
      <c r="AK9" s="1117" t="s">
        <v>483</v>
      </c>
      <c r="AL9" s="1118"/>
      <c r="AM9" s="1118"/>
      <c r="AN9" s="1119"/>
      <c r="AO9" s="262">
        <v>403465</v>
      </c>
      <c r="AP9" s="262">
        <v>741664</v>
      </c>
      <c r="AQ9" s="263">
        <v>239935</v>
      </c>
      <c r="AR9" s="264">
        <v>209.1</v>
      </c>
    </row>
    <row r="10" spans="1:46" ht="13.5" customHeight="1" x14ac:dyDescent="0.2">
      <c r="A10" s="247"/>
      <c r="AK10" s="1117" t="s">
        <v>484</v>
      </c>
      <c r="AL10" s="1118"/>
      <c r="AM10" s="1118"/>
      <c r="AN10" s="1119"/>
      <c r="AO10" s="265">
        <v>2133</v>
      </c>
      <c r="AP10" s="265">
        <v>3921</v>
      </c>
      <c r="AQ10" s="266">
        <v>33021</v>
      </c>
      <c r="AR10" s="267">
        <v>-88.1</v>
      </c>
    </row>
    <row r="11" spans="1:46" ht="13.5" customHeight="1" x14ac:dyDescent="0.2">
      <c r="A11" s="247"/>
      <c r="AK11" s="1117" t="s">
        <v>485</v>
      </c>
      <c r="AL11" s="1118"/>
      <c r="AM11" s="1118"/>
      <c r="AN11" s="1119"/>
      <c r="AO11" s="265" t="s">
        <v>486</v>
      </c>
      <c r="AP11" s="265" t="s">
        <v>486</v>
      </c>
      <c r="AQ11" s="266">
        <v>2306</v>
      </c>
      <c r="AR11" s="267" t="s">
        <v>486</v>
      </c>
    </row>
    <row r="12" spans="1:46" ht="13.5" customHeight="1" x14ac:dyDescent="0.2">
      <c r="A12" s="247"/>
      <c r="AK12" s="1117" t="s">
        <v>487</v>
      </c>
      <c r="AL12" s="1118"/>
      <c r="AM12" s="1118"/>
      <c r="AN12" s="1119"/>
      <c r="AO12" s="265" t="s">
        <v>486</v>
      </c>
      <c r="AP12" s="265" t="s">
        <v>486</v>
      </c>
      <c r="AQ12" s="266" t="s">
        <v>486</v>
      </c>
      <c r="AR12" s="267" t="s">
        <v>486</v>
      </c>
    </row>
    <row r="13" spans="1:46" ht="13.5" customHeight="1" x14ac:dyDescent="0.2">
      <c r="A13" s="247"/>
      <c r="AK13" s="1117" t="s">
        <v>488</v>
      </c>
      <c r="AL13" s="1118"/>
      <c r="AM13" s="1118"/>
      <c r="AN13" s="1119"/>
      <c r="AO13" s="265" t="s">
        <v>486</v>
      </c>
      <c r="AP13" s="265" t="s">
        <v>486</v>
      </c>
      <c r="AQ13" s="266">
        <v>7428</v>
      </c>
      <c r="AR13" s="267" t="s">
        <v>486</v>
      </c>
    </row>
    <row r="14" spans="1:46" ht="13.5" customHeight="1" x14ac:dyDescent="0.2">
      <c r="A14" s="247"/>
      <c r="AK14" s="1117" t="s">
        <v>489</v>
      </c>
      <c r="AL14" s="1118"/>
      <c r="AM14" s="1118"/>
      <c r="AN14" s="1119"/>
      <c r="AO14" s="265">
        <v>44960</v>
      </c>
      <c r="AP14" s="265">
        <v>82647</v>
      </c>
      <c r="AQ14" s="266">
        <v>4299</v>
      </c>
      <c r="AR14" s="267">
        <v>1822.5</v>
      </c>
    </row>
    <row r="15" spans="1:46" ht="13.5" customHeight="1" x14ac:dyDescent="0.2">
      <c r="A15" s="247"/>
      <c r="AK15" s="1120" t="s">
        <v>490</v>
      </c>
      <c r="AL15" s="1121"/>
      <c r="AM15" s="1121"/>
      <c r="AN15" s="1122"/>
      <c r="AO15" s="265">
        <v>-28055</v>
      </c>
      <c r="AP15" s="265">
        <v>-51572</v>
      </c>
      <c r="AQ15" s="266">
        <v>-13612</v>
      </c>
      <c r="AR15" s="267">
        <v>278.89999999999998</v>
      </c>
    </row>
    <row r="16" spans="1:46" ht="13.2" x14ac:dyDescent="0.2">
      <c r="A16" s="247"/>
      <c r="AK16" s="1120" t="s">
        <v>177</v>
      </c>
      <c r="AL16" s="1121"/>
      <c r="AM16" s="1121"/>
      <c r="AN16" s="1122"/>
      <c r="AO16" s="265">
        <v>422503</v>
      </c>
      <c r="AP16" s="265">
        <v>776660</v>
      </c>
      <c r="AQ16" s="266">
        <v>273378</v>
      </c>
      <c r="AR16" s="267">
        <v>184.1</v>
      </c>
    </row>
    <row r="17" spans="1:46" ht="13.2" x14ac:dyDescent="0.2">
      <c r="A17" s="247"/>
    </row>
    <row r="18" spans="1:46" ht="13.2" x14ac:dyDescent="0.2">
      <c r="A18" s="247"/>
      <c r="AQ18" s="268"/>
      <c r="AR18" s="268"/>
    </row>
    <row r="19" spans="1:46" ht="13.2" x14ac:dyDescent="0.2">
      <c r="A19" s="247"/>
      <c r="AK19" s="243" t="s">
        <v>491</v>
      </c>
    </row>
    <row r="20" spans="1:46" ht="13.2" x14ac:dyDescent="0.2">
      <c r="A20" s="247"/>
      <c r="AK20" s="269"/>
      <c r="AL20" s="270"/>
      <c r="AM20" s="270"/>
      <c r="AN20" s="271"/>
      <c r="AO20" s="272" t="s">
        <v>492</v>
      </c>
      <c r="AP20" s="273" t="s">
        <v>493</v>
      </c>
      <c r="AQ20" s="274" t="s">
        <v>494</v>
      </c>
      <c r="AR20" s="275"/>
    </row>
    <row r="21" spans="1:46" s="248" customFormat="1" ht="13.2" x14ac:dyDescent="0.2">
      <c r="A21" s="276"/>
      <c r="AK21" s="1123" t="s">
        <v>495</v>
      </c>
      <c r="AL21" s="1124"/>
      <c r="AM21" s="1124"/>
      <c r="AN21" s="1125"/>
      <c r="AO21" s="277">
        <v>68.010000000000005</v>
      </c>
      <c r="AP21" s="278">
        <v>21.68</v>
      </c>
      <c r="AQ21" s="279">
        <v>46.33</v>
      </c>
      <c r="AS21" s="280"/>
      <c r="AT21" s="276"/>
    </row>
    <row r="22" spans="1:46" s="248" customFormat="1" ht="13.2" x14ac:dyDescent="0.2">
      <c r="A22" s="276"/>
      <c r="AK22" s="1123" t="s">
        <v>496</v>
      </c>
      <c r="AL22" s="1124"/>
      <c r="AM22" s="1124"/>
      <c r="AN22" s="1125"/>
      <c r="AO22" s="281">
        <v>90.9</v>
      </c>
      <c r="AP22" s="282">
        <v>95.1</v>
      </c>
      <c r="AQ22" s="283">
        <v>-4.2</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499</v>
      </c>
      <c r="AL29" s="248"/>
      <c r="AM29" s="248"/>
      <c r="AN29" s="248"/>
      <c r="AS29" s="290"/>
    </row>
    <row r="30" spans="1:46" ht="13.5" customHeight="1" x14ac:dyDescent="0.2">
      <c r="A30" s="247"/>
      <c r="AK30" s="250"/>
      <c r="AL30" s="251"/>
      <c r="AM30" s="251"/>
      <c r="AN30" s="252"/>
      <c r="AO30" s="1105" t="s">
        <v>478</v>
      </c>
      <c r="AP30" s="253"/>
      <c r="AQ30" s="254" t="s">
        <v>479</v>
      </c>
      <c r="AR30" s="255"/>
    </row>
    <row r="31" spans="1:46" ht="13.2" x14ac:dyDescent="0.2">
      <c r="A31" s="247"/>
      <c r="AK31" s="256"/>
      <c r="AL31" s="257"/>
      <c r="AM31" s="257"/>
      <c r="AN31" s="258"/>
      <c r="AO31" s="1106"/>
      <c r="AP31" s="259" t="s">
        <v>480</v>
      </c>
      <c r="AQ31" s="260" t="s">
        <v>481</v>
      </c>
      <c r="AR31" s="261" t="s">
        <v>482</v>
      </c>
    </row>
    <row r="32" spans="1:46" ht="27" customHeight="1" x14ac:dyDescent="0.2">
      <c r="A32" s="247"/>
      <c r="AK32" s="1107" t="s">
        <v>500</v>
      </c>
      <c r="AL32" s="1108"/>
      <c r="AM32" s="1108"/>
      <c r="AN32" s="1109"/>
      <c r="AO32" s="291">
        <v>349685</v>
      </c>
      <c r="AP32" s="291">
        <v>642803</v>
      </c>
      <c r="AQ32" s="292">
        <v>143519</v>
      </c>
      <c r="AR32" s="293">
        <v>347.9</v>
      </c>
    </row>
    <row r="33" spans="1:46" ht="13.5" customHeight="1" x14ac:dyDescent="0.2">
      <c r="A33" s="247"/>
      <c r="AK33" s="1107" t="s">
        <v>501</v>
      </c>
      <c r="AL33" s="1108"/>
      <c r="AM33" s="1108"/>
      <c r="AN33" s="1109"/>
      <c r="AO33" s="291" t="s">
        <v>486</v>
      </c>
      <c r="AP33" s="291" t="s">
        <v>486</v>
      </c>
      <c r="AQ33" s="292" t="s">
        <v>486</v>
      </c>
      <c r="AR33" s="293" t="s">
        <v>486</v>
      </c>
    </row>
    <row r="34" spans="1:46" ht="27" customHeight="1" x14ac:dyDescent="0.2">
      <c r="A34" s="247"/>
      <c r="AK34" s="1107" t="s">
        <v>502</v>
      </c>
      <c r="AL34" s="1108"/>
      <c r="AM34" s="1108"/>
      <c r="AN34" s="1109"/>
      <c r="AO34" s="291" t="s">
        <v>486</v>
      </c>
      <c r="AP34" s="291" t="s">
        <v>486</v>
      </c>
      <c r="AQ34" s="292" t="s">
        <v>486</v>
      </c>
      <c r="AR34" s="293" t="s">
        <v>486</v>
      </c>
    </row>
    <row r="35" spans="1:46" ht="27" customHeight="1" x14ac:dyDescent="0.2">
      <c r="A35" s="247"/>
      <c r="AK35" s="1107" t="s">
        <v>503</v>
      </c>
      <c r="AL35" s="1108"/>
      <c r="AM35" s="1108"/>
      <c r="AN35" s="1109"/>
      <c r="AO35" s="291">
        <v>6957</v>
      </c>
      <c r="AP35" s="291">
        <v>12789</v>
      </c>
      <c r="AQ35" s="292">
        <v>32537</v>
      </c>
      <c r="AR35" s="293">
        <v>-60.7</v>
      </c>
    </row>
    <row r="36" spans="1:46" ht="27" customHeight="1" x14ac:dyDescent="0.2">
      <c r="A36" s="247"/>
      <c r="AK36" s="1107" t="s">
        <v>504</v>
      </c>
      <c r="AL36" s="1108"/>
      <c r="AM36" s="1108"/>
      <c r="AN36" s="1109"/>
      <c r="AO36" s="291">
        <v>129</v>
      </c>
      <c r="AP36" s="291">
        <v>237</v>
      </c>
      <c r="AQ36" s="292">
        <v>3256</v>
      </c>
      <c r="AR36" s="293">
        <v>-92.7</v>
      </c>
    </row>
    <row r="37" spans="1:46" ht="13.5" customHeight="1" x14ac:dyDescent="0.2">
      <c r="A37" s="247"/>
      <c r="AK37" s="1107" t="s">
        <v>505</v>
      </c>
      <c r="AL37" s="1108"/>
      <c r="AM37" s="1108"/>
      <c r="AN37" s="1109"/>
      <c r="AO37" s="291" t="s">
        <v>486</v>
      </c>
      <c r="AP37" s="291" t="s">
        <v>486</v>
      </c>
      <c r="AQ37" s="292">
        <v>244</v>
      </c>
      <c r="AR37" s="293" t="s">
        <v>486</v>
      </c>
    </row>
    <row r="38" spans="1:46" ht="27" customHeight="1" x14ac:dyDescent="0.2">
      <c r="A38" s="247"/>
      <c r="AK38" s="1110" t="s">
        <v>506</v>
      </c>
      <c r="AL38" s="1111"/>
      <c r="AM38" s="1111"/>
      <c r="AN38" s="1112"/>
      <c r="AO38" s="294">
        <v>543</v>
      </c>
      <c r="AP38" s="294">
        <v>998</v>
      </c>
      <c r="AQ38" s="295">
        <v>45</v>
      </c>
      <c r="AR38" s="283">
        <v>2117.8000000000002</v>
      </c>
      <c r="AS38" s="290"/>
    </row>
    <row r="39" spans="1:46" ht="13.2" x14ac:dyDescent="0.2">
      <c r="A39" s="247"/>
      <c r="AK39" s="1110" t="s">
        <v>507</v>
      </c>
      <c r="AL39" s="1111"/>
      <c r="AM39" s="1111"/>
      <c r="AN39" s="1112"/>
      <c r="AO39" s="291">
        <v>-31686</v>
      </c>
      <c r="AP39" s="291">
        <v>-58246</v>
      </c>
      <c r="AQ39" s="292">
        <v>-3310</v>
      </c>
      <c r="AR39" s="293">
        <v>1659.7</v>
      </c>
      <c r="AS39" s="290"/>
    </row>
    <row r="40" spans="1:46" ht="27" customHeight="1" x14ac:dyDescent="0.2">
      <c r="A40" s="247"/>
      <c r="AK40" s="1107" t="s">
        <v>508</v>
      </c>
      <c r="AL40" s="1108"/>
      <c r="AM40" s="1108"/>
      <c r="AN40" s="1109"/>
      <c r="AO40" s="291">
        <v>-263905</v>
      </c>
      <c r="AP40" s="291">
        <v>-485119</v>
      </c>
      <c r="AQ40" s="292">
        <v>-131495</v>
      </c>
      <c r="AR40" s="293">
        <v>268.89999999999998</v>
      </c>
      <c r="AS40" s="290"/>
    </row>
    <row r="41" spans="1:46" ht="13.2" x14ac:dyDescent="0.2">
      <c r="A41" s="247"/>
      <c r="AK41" s="1113" t="s">
        <v>287</v>
      </c>
      <c r="AL41" s="1114"/>
      <c r="AM41" s="1114"/>
      <c r="AN41" s="1115"/>
      <c r="AO41" s="291">
        <v>61723</v>
      </c>
      <c r="AP41" s="291">
        <v>113461</v>
      </c>
      <c r="AQ41" s="292">
        <v>44796</v>
      </c>
      <c r="AR41" s="293">
        <v>153.30000000000001</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2" x14ac:dyDescent="0.2">
      <c r="A48" s="247"/>
      <c r="AK48" s="301" t="s">
        <v>510</v>
      </c>
      <c r="AL48" s="301"/>
      <c r="AM48" s="301"/>
      <c r="AN48" s="301"/>
      <c r="AO48" s="301"/>
      <c r="AP48" s="301"/>
      <c r="AQ48" s="302"/>
      <c r="AR48" s="301"/>
    </row>
    <row r="49" spans="1:44" ht="13.5" customHeight="1" x14ac:dyDescent="0.2">
      <c r="A49" s="247"/>
      <c r="AK49" s="303"/>
      <c r="AL49" s="304"/>
      <c r="AM49" s="1100" t="s">
        <v>478</v>
      </c>
      <c r="AN49" s="1102" t="s">
        <v>511</v>
      </c>
      <c r="AO49" s="1103"/>
      <c r="AP49" s="1103"/>
      <c r="AQ49" s="1103"/>
      <c r="AR49" s="1104"/>
    </row>
    <row r="50" spans="1:44" ht="13.2" x14ac:dyDescent="0.2">
      <c r="A50" s="247"/>
      <c r="AK50" s="305"/>
      <c r="AL50" s="306"/>
      <c r="AM50" s="1101"/>
      <c r="AN50" s="307" t="s">
        <v>512</v>
      </c>
      <c r="AO50" s="308" t="s">
        <v>513</v>
      </c>
      <c r="AP50" s="309" t="s">
        <v>514</v>
      </c>
      <c r="AQ50" s="310" t="s">
        <v>515</v>
      </c>
      <c r="AR50" s="311" t="s">
        <v>516</v>
      </c>
    </row>
    <row r="51" spans="1:44" ht="13.2" x14ac:dyDescent="0.2">
      <c r="A51" s="247"/>
      <c r="AK51" s="303" t="s">
        <v>517</v>
      </c>
      <c r="AL51" s="304"/>
      <c r="AM51" s="312">
        <v>2003749</v>
      </c>
      <c r="AN51" s="313">
        <v>3533949</v>
      </c>
      <c r="AO51" s="314">
        <v>84.4</v>
      </c>
      <c r="AP51" s="315">
        <v>263613</v>
      </c>
      <c r="AQ51" s="316">
        <v>-0.2</v>
      </c>
      <c r="AR51" s="317">
        <v>84.6</v>
      </c>
    </row>
    <row r="52" spans="1:44" ht="13.2" x14ac:dyDescent="0.2">
      <c r="A52" s="247"/>
      <c r="AK52" s="318"/>
      <c r="AL52" s="319" t="s">
        <v>518</v>
      </c>
      <c r="AM52" s="320">
        <v>268726</v>
      </c>
      <c r="AN52" s="321">
        <v>473944</v>
      </c>
      <c r="AO52" s="322">
        <v>2463.4</v>
      </c>
      <c r="AP52" s="323">
        <v>128823</v>
      </c>
      <c r="AQ52" s="324">
        <v>-3.8</v>
      </c>
      <c r="AR52" s="325">
        <v>2467.1999999999998</v>
      </c>
    </row>
    <row r="53" spans="1:44" ht="13.2" x14ac:dyDescent="0.2">
      <c r="A53" s="247"/>
      <c r="AK53" s="303" t="s">
        <v>519</v>
      </c>
      <c r="AL53" s="304"/>
      <c r="AM53" s="312">
        <v>1113092</v>
      </c>
      <c r="AN53" s="313">
        <v>1984121</v>
      </c>
      <c r="AO53" s="314">
        <v>-43.9</v>
      </c>
      <c r="AP53" s="315">
        <v>330026</v>
      </c>
      <c r="AQ53" s="316">
        <v>25.2</v>
      </c>
      <c r="AR53" s="317">
        <v>-69.099999999999994</v>
      </c>
    </row>
    <row r="54" spans="1:44" ht="13.2" x14ac:dyDescent="0.2">
      <c r="A54" s="247"/>
      <c r="AK54" s="318"/>
      <c r="AL54" s="319" t="s">
        <v>518</v>
      </c>
      <c r="AM54" s="320">
        <v>4108</v>
      </c>
      <c r="AN54" s="321">
        <v>7323</v>
      </c>
      <c r="AO54" s="322">
        <v>-98.5</v>
      </c>
      <c r="AP54" s="323">
        <v>141075</v>
      </c>
      <c r="AQ54" s="324">
        <v>9.5</v>
      </c>
      <c r="AR54" s="325">
        <v>-108</v>
      </c>
    </row>
    <row r="55" spans="1:44" ht="13.2" x14ac:dyDescent="0.2">
      <c r="A55" s="247"/>
      <c r="AK55" s="303" t="s">
        <v>520</v>
      </c>
      <c r="AL55" s="304"/>
      <c r="AM55" s="312">
        <v>716568</v>
      </c>
      <c r="AN55" s="313">
        <v>1322081</v>
      </c>
      <c r="AO55" s="314">
        <v>-33.4</v>
      </c>
      <c r="AP55" s="315">
        <v>278179</v>
      </c>
      <c r="AQ55" s="316">
        <v>-15.7</v>
      </c>
      <c r="AR55" s="317">
        <v>-17.7</v>
      </c>
    </row>
    <row r="56" spans="1:44" ht="13.2" x14ac:dyDescent="0.2">
      <c r="A56" s="247"/>
      <c r="AK56" s="318"/>
      <c r="AL56" s="319" t="s">
        <v>518</v>
      </c>
      <c r="AM56" s="320">
        <v>11790</v>
      </c>
      <c r="AN56" s="321">
        <v>21753</v>
      </c>
      <c r="AO56" s="322">
        <v>197.1</v>
      </c>
      <c r="AP56" s="323">
        <v>122182</v>
      </c>
      <c r="AQ56" s="324">
        <v>-13.4</v>
      </c>
      <c r="AR56" s="325">
        <v>210.5</v>
      </c>
    </row>
    <row r="57" spans="1:44" ht="13.2" x14ac:dyDescent="0.2">
      <c r="A57" s="247"/>
      <c r="AK57" s="303" t="s">
        <v>521</v>
      </c>
      <c r="AL57" s="304"/>
      <c r="AM57" s="312">
        <v>741716</v>
      </c>
      <c r="AN57" s="313">
        <v>1331627</v>
      </c>
      <c r="AO57" s="314">
        <v>0.7</v>
      </c>
      <c r="AP57" s="315">
        <v>283153</v>
      </c>
      <c r="AQ57" s="316">
        <v>1.8</v>
      </c>
      <c r="AR57" s="317">
        <v>-1.1000000000000001</v>
      </c>
    </row>
    <row r="58" spans="1:44" ht="13.2" x14ac:dyDescent="0.2">
      <c r="A58" s="247"/>
      <c r="AK58" s="318"/>
      <c r="AL58" s="319" t="s">
        <v>518</v>
      </c>
      <c r="AM58" s="320">
        <v>13679</v>
      </c>
      <c r="AN58" s="321">
        <v>24558</v>
      </c>
      <c r="AO58" s="322">
        <v>12.9</v>
      </c>
      <c r="AP58" s="323">
        <v>127593</v>
      </c>
      <c r="AQ58" s="324">
        <v>4.4000000000000004</v>
      </c>
      <c r="AR58" s="325">
        <v>8.5</v>
      </c>
    </row>
    <row r="59" spans="1:44" ht="13.2" x14ac:dyDescent="0.2">
      <c r="A59" s="247"/>
      <c r="AK59" s="303" t="s">
        <v>522</v>
      </c>
      <c r="AL59" s="304"/>
      <c r="AM59" s="312">
        <v>1871885</v>
      </c>
      <c r="AN59" s="313">
        <v>3440965</v>
      </c>
      <c r="AO59" s="314">
        <v>158.4</v>
      </c>
      <c r="AP59" s="315">
        <v>262169</v>
      </c>
      <c r="AQ59" s="316">
        <v>-7.4</v>
      </c>
      <c r="AR59" s="317">
        <v>165.8</v>
      </c>
    </row>
    <row r="60" spans="1:44" ht="13.2" x14ac:dyDescent="0.2">
      <c r="A60" s="247"/>
      <c r="AK60" s="318"/>
      <c r="AL60" s="319" t="s">
        <v>518</v>
      </c>
      <c r="AM60" s="320">
        <v>19943</v>
      </c>
      <c r="AN60" s="321">
        <v>36660</v>
      </c>
      <c r="AO60" s="322">
        <v>49.3</v>
      </c>
      <c r="AP60" s="323">
        <v>152658</v>
      </c>
      <c r="AQ60" s="324">
        <v>19.600000000000001</v>
      </c>
      <c r="AR60" s="325">
        <v>29.7</v>
      </c>
    </row>
    <row r="61" spans="1:44" ht="13.2" x14ac:dyDescent="0.2">
      <c r="A61" s="247"/>
      <c r="AK61" s="303" t="s">
        <v>523</v>
      </c>
      <c r="AL61" s="326"/>
      <c r="AM61" s="312">
        <v>1289402</v>
      </c>
      <c r="AN61" s="313">
        <v>2322549</v>
      </c>
      <c r="AO61" s="314">
        <v>33.200000000000003</v>
      </c>
      <c r="AP61" s="315">
        <v>283428</v>
      </c>
      <c r="AQ61" s="327">
        <v>0.7</v>
      </c>
      <c r="AR61" s="317">
        <v>32.5</v>
      </c>
    </row>
    <row r="62" spans="1:44" ht="13.2" x14ac:dyDescent="0.2">
      <c r="A62" s="247"/>
      <c r="AK62" s="318"/>
      <c r="AL62" s="319" t="s">
        <v>518</v>
      </c>
      <c r="AM62" s="320">
        <v>63649</v>
      </c>
      <c r="AN62" s="321">
        <v>112848</v>
      </c>
      <c r="AO62" s="322">
        <v>524.79999999999995</v>
      </c>
      <c r="AP62" s="323">
        <v>134466</v>
      </c>
      <c r="AQ62" s="324">
        <v>3.3</v>
      </c>
      <c r="AR62" s="325">
        <v>521.5</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3aaTt4tgPPRT8QAarelAzNtdkBE7SxX/BpCRIIZzZM6m/VmpdKWFs/cW/wa+b3lN9FDzb9TOwFvhqucgfIp39w==" saltValue="P+ZmdPbCFeWTPjxP3vyvK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v7lNrl0bghZd/oZt8tMVgKroPXLG/4E/nI7SO8NCAWHCKHahqx8qPGlN88LhL0fIpRrKTnvTTzqFn3yjP8dQIw==" saltValue="MzIpnowmhrxejhvmTDJ9n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9ic24sweehe02g0aBPPdKpQiY8vPcFBSdmBqgbmJwpVEBs5ZxIdmNfSkJCznhBAUBbk13fXaGjgSt1gSYvtuvw==" saltValue="yCwl7OErkTyZ5MiTfX4Db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26.99</v>
      </c>
      <c r="G47" s="12">
        <v>45.6</v>
      </c>
      <c r="H47" s="12">
        <v>49.34</v>
      </c>
      <c r="I47" s="12">
        <v>60.88</v>
      </c>
      <c r="J47" s="13">
        <v>63.72</v>
      </c>
    </row>
    <row r="48" spans="2:10" ht="57.75" customHeight="1" x14ac:dyDescent="0.2">
      <c r="B48" s="14"/>
      <c r="C48" s="1128" t="s">
        <v>4</v>
      </c>
      <c r="D48" s="1128"/>
      <c r="E48" s="1129"/>
      <c r="F48" s="15">
        <v>3.67</v>
      </c>
      <c r="G48" s="16">
        <v>9.27</v>
      </c>
      <c r="H48" s="16">
        <v>11.48</v>
      </c>
      <c r="I48" s="16">
        <v>14.28</v>
      </c>
      <c r="J48" s="17">
        <v>8.3000000000000007</v>
      </c>
    </row>
    <row r="49" spans="2:10" ht="57.75" customHeight="1" thickBot="1" x14ac:dyDescent="0.25">
      <c r="B49" s="18"/>
      <c r="C49" s="1130" t="s">
        <v>5</v>
      </c>
      <c r="D49" s="1130"/>
      <c r="E49" s="1131"/>
      <c r="F49" s="19" t="s">
        <v>530</v>
      </c>
      <c r="G49" s="20">
        <v>27.33</v>
      </c>
      <c r="H49" s="20">
        <v>10.34</v>
      </c>
      <c r="I49" s="20">
        <v>12.3</v>
      </c>
      <c r="J49" s="21">
        <v>2.82</v>
      </c>
    </row>
    <row r="50" spans="2:10" ht="13.2" x14ac:dyDescent="0.2"/>
  </sheetData>
  <sheetProtection algorithmName="SHA-512" hashValue="Mw4NVb+2ZelB4m/z+NJa9AwdHnuXjlSaPZoMPBAxBlY0VZD6LKJIGknREVi/YvUoeEVw/B+H/oM5S2/eEAbqRQ==" saltValue="mDPIy1oeonlwZU+OWLQP4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大城 安可利</cp:lastModifiedBy>
  <dcterms:created xsi:type="dcterms:W3CDTF">2026-02-26T10:22:02Z</dcterms:created>
  <dcterms:modified xsi:type="dcterms:W3CDTF">2026-03-10T08:36:02Z</dcterms:modified>
  <cp:category/>
</cp:coreProperties>
</file>