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37C702D3-EBA2-4134-BE71-B74E40D82064}"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W41" i="10" s="1"/>
  <c r="BW42" i="10" s="1"/>
  <c r="BW43" i="10" s="1"/>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<sst xmlns="http://schemas.openxmlformats.org/spreadsheetml/2006/main" count="1166" uniqueCount="565">
  <si>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</si>
  <si>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</si>
  <si>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</si>
  <si>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</si>
  <si>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</si>
  <si>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</si>
  <si>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</si>
  <si>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</si>
  <si>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</si>
  <si>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</si>
  <si>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</si>
  <si>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</si>
  <si>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</si>
  <si>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</si>
  <si>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</si>
  <si>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</si>
  <si>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</si>
  <si>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</si>
  <si>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</si>
  <si>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</si>
  <si>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</si>
  <si>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</si>
  <si>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</si>
  <si>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</si>
  <si>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</si>
  <si>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</si>
  <si>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</si>
  <si>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</si>
  <si>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</si>
  <si>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</si>
  <si>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</si>
  <si>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</si>
  <si>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</si>
  <si>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</si>
  <si>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</si>
  <si>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</si>
  <si>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</si>
  <si>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</si>
  <si>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</si>
  <si>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</si>
  <si>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</si>
  <si>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</si>
  <si>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</si>
  <si>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</si>
  <si>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</si>
  <si>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</si>
  <si>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</si>
  <si>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</si>
  <si>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</si>
  <si>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</si>
  <si>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</si>
  <si>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</si>
  <si>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</si>
  <si>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</si>
  <si>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</si>
  <si>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</si>
  <si>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</si>
  <si>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</si>
  <si>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</si>
  <si>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</si>
  <si>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</si>
  <si>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</si>
  <si>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</si>
  <si>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</si>
  <si>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</si>
  <si>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</si>
  <si>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</si>
  <si>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</si>
  <si>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</si>
  <si>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</si>
  <si>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</si>
  <si>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</si>
  <si>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</si>
  <si>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</si>
  <si>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</si>
  <si>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</si>
  <si>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</si>
  <si>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</si>
  <si>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</si>
  <si>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</si>
  <si>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</si>
  <si>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</si>
  <si>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</si>
  <si>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</si>
  <si>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</si>
  <si>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</si>
  <si>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</si>
  <si>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</si>
  <si>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</si>
  <si>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</si>
  <si>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</si>
  <si>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</si>
  <si>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</si>
  <si>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</si>
  <si>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渡名喜村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</si>
  <si>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</si>
  <si>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</si>
  <si>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</si>
  <si>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</si>
  <si>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</si>
  <si>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</si>
  <si>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</si>
  <si>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</si>
  <si>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</si>
  <si>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</si>
  <si>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</si>
  <si>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</si>
  <si>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</si>
  <si>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</si>
  <si>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</si>
  <si>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</si>
  <si>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</si>
  <si>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</si>
  <si>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</si>
  <si>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</si>
  <si>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</si>
  <si>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</si>
  <si>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</si>
  <si>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</si>
  <si>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</si>
  <si>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</si>
  <si>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</si>
  <si>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</si>
  <si>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</si>
  <si>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</si>
  <si>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</si>
  <si>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</si>
  <si>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</si>
  <si>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</si>
  <si>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</si>
  <si>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</si>
  <si>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</si>
  <si>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</si>
  <si>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</si>
  <si>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</si>
  <si>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</si>
  <si>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</si>
  <si>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</si>
  <si>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</si>
  <si>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</si>
  <si>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</si>
  <si>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</si>
  <si>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</si>
  <si>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</si>
  <si>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</si>
  <si>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</si>
  <si>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</si>
  <si>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</si>
  <si>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</si>
  <si>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</si>
  <si>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</si>
  <si>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</si>
  <si>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</si>
  <si>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</si>
  <si>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</si>
  <si>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</si>
  <si>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</si>
  <si>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</si>
  <si>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</si>
  <si>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</si>
  <si>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</si>
  <si>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</si>
  <si>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</si>
  <si>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</si>
  <si>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</si>
  <si>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</si>
  <si>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</si>
  <si>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</si>
  <si>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</si>
  <si>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</si>
  <si>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</si>
  <si>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</si>
  <si>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</si>
  <si>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</si>
  <si>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</si>
  <si>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</si>
  <si>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</si>
  <si>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</si>
  <si>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</si>
  <si>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</si>
  <si>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</si>
  <si>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</si>
  <si>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</si>
  <si>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</si>
  <si>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</si>
  <si>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</si>
  <si>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</si>
  <si>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</si>
  <si>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</si>
  <si>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</si>
  <si>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</si>
  <si>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</si>
  <si>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</si>
  <si>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</si>
  <si>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</si>
  <si>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</si>
  <si>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</si>
  <si>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</si>
  <si>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</si>
  <si>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</si>
  <si>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</si>
  <si>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</si>
  <si>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沖縄県渡名喜村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</si>
  <si>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</si>
  <si>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</si>
  <si>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</si>
  <si>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</si>
  <si>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</si>
  <si>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</si>
  <si>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</si>
  <si>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</si>
  <si>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</si>
  <si>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</si>
  <si>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</si>
  <si>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</si>
  <si>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</si>
  <si>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</si>
  <si>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</si>
  <si>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</si>
  <si>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</si>
  <si>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</si>
  <si>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</si>
  <si>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</si>
  <si>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</si>
  <si>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</si>
  <si>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</si>
  <si>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</si>
  <si>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</si>
  <si>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</si>
  <si>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</si>
  <si>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</si>
  <si>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</si>
  <si>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</si>
  <si>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</si>
  <si>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</si>
  <si>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</si>
  <si>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</si>
  <si>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</si>
  <si>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</si>
  <si>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</si>
  <si>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</si>
  <si>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</si>
  <si>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</si>
  <si>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</si>
  <si>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</si>
  <si>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</si>
  <si>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</si>
  <si>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</si>
  <si>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</si>
  <si>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</si>
  <si>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</si>
  <si>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</si>
  <si>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</si>
  <si>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</si>
  <si>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</si>
  <si>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</si>
  <si>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</si>
  <si>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</si>
  <si>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</si>
  <si>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</si>
  <si>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</si>
  <si>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</si>
  <si>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</si>
  <si>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</si>
  <si>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</si>
  <si>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</si>
  <si>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</si>
  <si>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</si>
  <si>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</si>
  <si>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</si>
  <si>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</si>
  <si>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</si>
  <si>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</si>
  <si>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</si>
  <si>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</si>
  <si>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</si>
  <si>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</si>
  <si>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</si>
  <si>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</si>
  <si>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</si>
  <si>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</si>
  <si>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</si>
  <si>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</si>
  <si>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</si>
  <si>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</si>
  <si>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</si>
  <si>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</si>
  <si>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</si>
  <si>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</si>
  <si>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</si>
  <si>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</si>
  <si>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</si>
  <si>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</si>
  <si>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</si>
  <si>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</si>
  <si>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</si>
  <si>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</si>
  <si>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</si>
  <si>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</si>
  <si>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</si>
  <si>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</si>
  <si>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</si>
  <si>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</si>
  <si>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</si>
  <si>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</si>
  <si>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</si>
  <si>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</si>
  <si>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</si>
  <si>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</si>
  <si>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</si>
  <si>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</si>
  <si>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</si>
  <si>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</si>
  <si>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</si>
  <si>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</si>
  <si>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</si>
  <si>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</si>
  <si>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</si>
  <si>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</si>
  <si>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</si>
  <si>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</si>
  <si>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</si>
  <si>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</si>
  <si>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</si>
  <si>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</si>
  <si>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</si>
  <si>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</si>
  <si>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</si>
  <si>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</si>
  <si>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</si>
  <si>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</si>
  <si>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</si>
  <si>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</si>
  <si>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</si>
  <si>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</si>
  <si>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</si>
  <si>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</si>
  <si>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</si>
  <si>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</si>
  <si>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</si>
  <si>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</si>
  <si>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</si>
  <si>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</si>
  <si>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</si>
  <si>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</si>
  <si>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</si>
  <si>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</si>
  <si>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</si>
  <si>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</si>
  <si>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</si>
  <si>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</si>
  <si>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</si>
  <si>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</si>
  <si>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沖縄県渡名喜村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</si>
  <si>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</si>
  <si>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</si>
  <si>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</si>
  <si>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</si>
  <si>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</si>
  <si>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</si>
  <si>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</si>
  <si>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</si>
  <si>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</si>
  <si>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</si>
  <si>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</si>
  <si>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</si>
  <si>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</si>
  <si>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</si>
  <si>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</si>
  <si>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</si>
  <si>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</si>
  <si>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</si>
  <si>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</si>
  <si>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</si>
  <si>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</si>
  <si>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</si>
  <si>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</si>
  <si>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</si>
  <si>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</si>
  <si>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</si>
  <si>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</si>
  <si>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</si>
  <si>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</si>
  <si>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</si>
  <si>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</si>
  <si>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</si>
  <si>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</si>
  <si>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</si>
  <si>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</si>
  <si>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</si>
  <si>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</si>
  <si>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</si>
  <si>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</si>
  <si>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</si>
  <si>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</si>
  <si>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</si>
  <si>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</si>
  <si>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</si>
  <si>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</si>
  <si>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</si>
  <si>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</si>
  <si>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</si>
  <si>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</si>
  <si>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</si>
  <si>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</si>
  <si>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</si>
  <si>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</si>
  <si>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</si>
  <si>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</si>
  <si>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</si>
  <si>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</si>
  <si>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</si>
  <si>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</si>
  <si>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</si>
  <si>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</si>
  <si>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</si>
  <si>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</si>
  <si>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</si>
  <si>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</si>
  <si>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</si>
  <si>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</si>
  <si>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</si>
  <si>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</si>
  <si>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</si>
  <si>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</si>
  <si>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</si>
  <si>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</si>
  <si>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</si>
  <si>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</si>
  <si>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</si>
  <si>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</si>
  <si>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</si>
  <si>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</si>
  <si>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</si>
  <si>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</si>
  <si>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</si>
  <si>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</si>
  <si>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</si>
  <si>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</si>
  <si>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</si>
  <si>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</si>
  <si>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</si>
  <si>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</si>
  <si>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</si>
  <si>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</si>
  <si>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</si>
  <si>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</si>
  <si>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</si>
  <si>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</si>
  <si>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</si>
  <si>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</si>
  <si>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</si>
  <si>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</si>
  <si>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</si>
  <si>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</si>
  <si>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</si>
  <si>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</si>
  <si>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</si>
  <si>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</si>
  <si>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</si>
  <si>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</si>
  <si>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</si>
  <si>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</si>
  <si>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</si>
  <si>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</si>
  <si>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</si>
  <si>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</si>
  <si>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</si>
  <si>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</si>
  <si>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</si>
  <si>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</si>
  <si>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</si>
  <si>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</si>
  <si>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</si>
  <si>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</si>
  <si>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</si>
  <si>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</si>
  <si>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</si>
  <si>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</si>
  <si>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</si>
  <si>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</si>
  <si>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</si>
  <si>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</si>
  <si>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</si>
  <si>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</si>
  <si>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</si>
  <si>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</si>
  <si>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</si>
  <si>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</si>
  <si>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</si>
  <si>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</si>
  <si>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</si>
  <si>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</si>
  <si>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</si>
  <si>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</si>
  <si>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</si>
  <si>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</si>
  <si>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</si>
  <si>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</si>
  <si>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</si>
  <si>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</si>
  <si>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</si>
  <si>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</si>
  <si>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</si>
  <si>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</si>
  <si>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</si>
  <si>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</si>
  <si>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</si>
  <si>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</si>
  <si>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</si>
  <si>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</si>
  <si>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</si>
  <si>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</si>
  <si>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</si>
  <si>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</si>
  <si>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</si>
  <si>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</si>
  <si>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</si>
  <si>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</si>
  <si>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</si>
  <si>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</si>
  <si>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</si>
  <si>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</si>
  <si>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</si>
  <si>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</si>
  <si>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</si>
  <si>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</si>
  <si>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6.86</t>
  </si>
  <si>
    <t>▲ 0.96</t>
  </si>
  <si>
    <t>▲ 11.79</t>
  </si>
  <si>
    <t>一般会計</t>
  </si>
  <si>
    <t>簡易水道事業会計</t>
  </si>
  <si>
    <t>国民健康保険事業特別会計</t>
  </si>
  <si>
    <t>農業集落排水事業会計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</si>
  <si>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</si>
  <si>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</si>
  <si>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</si>
  <si>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</si>
  <si>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</si>
  <si>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</si>
  <si>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</si>
  <si>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</si>
  <si>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</si>
  <si>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(特定防衛調整交付金事業基金（汚泥脱水機整備事業）(R06年度末現在))</t>
    <phoneticPr fontId="5"/>
  </si>
  <si>
    <t>(渡名喜村役場新庁舎建設整備基金(R06年度末現在))</t>
    <phoneticPr fontId="5"/>
  </si>
  <si>
    <t>(渡名喜村ふるさと基金(R06年度末現在))</t>
    <phoneticPr fontId="5"/>
  </si>
  <si>
    <t>(防衛調整交付金事業基金（環境衛生施設維持事業）(R06年度末現在))</t>
    <phoneticPr fontId="5"/>
  </si>
  <si>
    <t>(防衛調整交付金事業基金（パークゴルフ運営事業）(R06年度末現在))</t>
    <phoneticPr fontId="5"/>
  </si>
  <si>
    <t>沖縄県市町村自治会館管理組合</t>
    <phoneticPr fontId="2"/>
  </si>
  <si>
    <t>沖縄県市町村総合事務組合</t>
  </si>
  <si>
    <t>沖縄県町村交通災害共済組合</t>
  </si>
  <si>
    <t>沖縄県介護保険広域連合（一般会計）</t>
    <rPh sb="12" eb="14">
      <t>イッパン</t>
    </rPh>
    <rPh sb="14" eb="16">
      <t>カイケイ</t>
    </rPh>
    <phoneticPr fontId="2"/>
  </si>
  <si>
    <t>沖縄県介護保険広域連合（特別会計）</t>
    <rPh sb="12" eb="14">
      <t>トクベツ</t>
    </rPh>
    <rPh sb="14" eb="16">
      <t>カイケイ</t>
    </rPh>
    <phoneticPr fontId="2"/>
  </si>
  <si>
    <t>沖縄県後期高齢者医療広域連合（一般会計）</t>
    <rPh sb="15" eb="17">
      <t>イッパン</t>
    </rPh>
    <rPh sb="17" eb="19">
      <t>カイケイ</t>
    </rPh>
    <phoneticPr fontId="2"/>
  </si>
  <si>
    <t>沖縄県後期高齢者医療広域連合（特別会計）</t>
    <rPh sb="15" eb="17">
      <t>トクベツ</t>
    </rPh>
    <rPh sb="17" eb="19">
      <t>カイケイ</t>
    </rPh>
    <phoneticPr fontId="2"/>
  </si>
  <si>
    <t>南部広域行政組合（一般会計）</t>
    <rPh sb="9" eb="13">
      <t>イッパンカイケイ</t>
    </rPh>
    <phoneticPr fontId="38"/>
  </si>
  <si>
    <t>南部広域行政組合公共用地先行取得事業特別会計</t>
    <rPh sb="0" eb="8">
      <t>ナンブコウイキギョウセイクミアイ</t>
    </rPh>
    <rPh sb="8" eb="10">
      <t>コウキョウ</t>
    </rPh>
    <rPh sb="10" eb="12">
      <t>ヨウチ</t>
    </rPh>
    <rPh sb="12" eb="14">
      <t>センコウ</t>
    </rPh>
    <rPh sb="14" eb="16">
      <t>シュトク</t>
    </rPh>
    <rPh sb="16" eb="18">
      <t>ジギョウ</t>
    </rPh>
    <rPh sb="18" eb="22">
      <t>トクベツカイケイ</t>
    </rPh>
    <phoneticPr fontId="2"/>
  </si>
  <si>
    <t>南部広域行政組合糸豊環境衛生事業特別会計</t>
    <rPh sb="0" eb="8">
      <t>ナンブコウイキギョウセイクミアイ</t>
    </rPh>
    <rPh sb="8" eb="9">
      <t>イト</t>
    </rPh>
    <rPh sb="9" eb="10">
      <t>トヨ</t>
    </rPh>
    <rPh sb="10" eb="12">
      <t>カンキョウ</t>
    </rPh>
    <rPh sb="12" eb="14">
      <t>エイセイ</t>
    </rPh>
    <rPh sb="14" eb="16">
      <t>ジギョウ</t>
    </rPh>
    <rPh sb="16" eb="20">
      <t>トクベツカイケイ</t>
    </rPh>
    <phoneticPr fontId="2"/>
  </si>
  <si>
    <t>南部広域行政組合東部環境衛生事業特別会計</t>
    <rPh sb="0" eb="8">
      <t>ナンブコウイキギョウセイクミアイ</t>
    </rPh>
    <rPh sb="8" eb="10">
      <t>トウブ</t>
    </rPh>
    <rPh sb="10" eb="12">
      <t>カンキョウ</t>
    </rPh>
    <rPh sb="12" eb="14">
      <t>エイセイ</t>
    </rPh>
    <rPh sb="14" eb="16">
      <t>ジギョウ</t>
    </rPh>
    <rPh sb="16" eb="20">
      <t>トクベツカイケイ</t>
    </rPh>
    <phoneticPr fontId="2"/>
  </si>
  <si>
    <t>南部広域行政組合島尻環境衛生事業特別会計</t>
    <rPh sb="0" eb="8">
      <t>ナンブコウイキギョウセイクミアイ</t>
    </rPh>
    <rPh sb="8" eb="10">
      <t>シマジリ</t>
    </rPh>
    <rPh sb="10" eb="20">
      <t>カンキョウエイセイジギョウトクベツカイケイ</t>
    </rPh>
    <phoneticPr fontId="2"/>
  </si>
  <si>
    <t>南部広域市町村圏事務組合</t>
  </si>
  <si>
    <t>南部広域市町村圏事務組合（いなんせ斎苑特別会計）</t>
    <rPh sb="0" eb="12">
      <t>ナンブコウイキシチョウソンケンジムクミアイ</t>
    </rPh>
    <rPh sb="17" eb="19">
      <t>サイエン</t>
    </rPh>
    <rPh sb="19" eb="23">
      <t>トクベツカイケイ</t>
    </rPh>
    <phoneticPr fontId="39"/>
  </si>
  <si>
    <t>南部広域市町村圏事務組合（南斎場特別会計）</t>
    <rPh sb="0" eb="12">
      <t>ナンブコウイキシチョウソンケンジムクミアイ</t>
    </rPh>
    <rPh sb="13" eb="16">
      <t>ミナミサイジョウ</t>
    </rPh>
    <rPh sb="16" eb="20">
      <t>トクベツカイケイ</t>
    </rPh>
    <phoneticPr fontId="39"/>
  </si>
  <si>
    <t>-</t>
    <phoneticPr fontId="38"/>
  </si>
  <si>
    <t>※令和４年度より沖縄県市町村総合事務組合の中の事業として運営しています。</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</si>
</sst>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E650-4E6F-88BF-FA1E826176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1387687</c:v>
                </c:pt>
                <c:pt idx="1">
                  <c:v>997038</c:v>
                </c:pt>
                <c:pt idx="2">
                  <c:v>377287</c:v>
                </c:pt>
                <c:pt idx="3">
                  <c:v>228227</c:v>
                </c:pt>
                <c:pt idx="4">
                  <c:v>603282</c:v>
                </c:pt>
              </c:numCache>
            </c:numRef>
          </c:val>
          <c:smooth val="0"/>
          <c:extLst>
            <c:ext xmlns:c16="http://schemas.microsoft.com/office/drawing/2014/chart" uri="{C3380CC4-5D6E-409C-BE32-E72D297353CC}">
              <c16:uniqueId val="{00000001-E650-4E6F-88BF-FA1E826176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16.54</c:v>
                </c:pt>
                <c:pt idx="1">
                  <c:v>17.239999999999998</c:v>
                </c:pt>
                <c:pt idx="2">
                  <c:v>20.12</c:v>
                </c:pt>
                <c:pt idx="3">
                  <c:v>14.13</c:v>
                </c:pt>
                <c:pt idx="4">
                  <c:v>17.14</c:v>
                </c:pt>
              </c:numCache>
            </c:numRef>
          </c:val>
          <c:extLst>
            <c:ext xmlns:c16="http://schemas.microsoft.com/office/drawing/2014/chart" uri="{C3380CC4-5D6E-409C-BE32-E72D297353CC}">
              <c16:uniqueId val="{00000000-8C3D-46AD-AB63-C8D540F332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86.7</c:v>
                </c:pt>
                <c:pt idx="1">
                  <c:v>82.23</c:v>
                </c:pt>
                <c:pt idx="2">
                  <c:v>83.23</c:v>
                </c:pt>
                <c:pt idx="3">
                  <c:v>87.4</c:v>
                </c:pt>
                <c:pt idx="4">
                  <c:v>72.510000000000005</c:v>
                </c:pt>
              </c:numCache>
            </c:numRef>
          </c:val>
          <c:extLst>
            <c:ext xmlns:c16="http://schemas.microsoft.com/office/drawing/2014/chart" uri="{C3380CC4-5D6E-409C-BE32-E72D297353CC}">
              <c16:uniqueId val="{00000001-8C3D-46AD-AB63-C8D540F332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-6.86</c:v>
                </c:pt>
                <c:pt idx="1">
                  <c:v>9.2799999999999994</c:v>
                </c:pt>
                <c:pt idx="2">
                  <c:v>0.32</c:v>
                </c:pt>
                <c:pt idx="3">
                  <c:v>-0.96</c:v>
                </c:pt>
                <c:pt idx="4">
                  <c:v>-11.79</c:v>
                </c:pt>
              </c:numCache>
            </c:numRef>
          </c:val>
          <c:smooth val="0"/>
          <c:extLst>
            <c:ext xmlns:c16="http://schemas.microsoft.com/office/drawing/2014/chart" uri="{C3380CC4-5D6E-409C-BE32-E72D297353CC}">
              <c16:uniqueId val="{00000002-8C3D-46AD-AB63-C8D540F332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7.93</c:v>
                </c:pt>
                <c:pt idx="2">
                  <c:v>#N/A</c:v>
                </c:pt>
                <c:pt idx="3">
                  <c:v>0.89</c:v>
                </c:pt>
                <c:pt idx="4">
                  <c:v>#N/A</c:v>
                </c:pt>
                <c:pt idx="5">
                  <c:v>1.84</c:v>
                </c:pt>
                <c:pt idx="6">
                  <c:v>#N/A</c:v>
                </c:pt>
                <c:pt idx="7">
                  <c:v>10.3</c:v>
                </c:pt>
                <c:pt idx="8">
                  <c:v>0</c:v>
                </c:pt>
                <c:pt idx="9">
                  <c:v>0</c:v>
                </c:pt>
              </c:numCache>
            </c:numRef>
          </c:val>
          <c:extLst>
            <c:ext xmlns:c16="http://schemas.microsoft.com/office/drawing/2014/chart" uri="{C3380CC4-5D6E-409C-BE32-E72D297353CC}">
              <c16:uniqueId val="{00000000-1E63-4001-A4CB-84E3D4E152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63-4001-A4CB-84E3D4E152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63-4001-A4CB-84E3D4E1527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63-4001-A4CB-84E3D4E1527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E63-4001-A4CB-84E3D4E1527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0.23</c:v>
                </c:pt>
                <c:pt idx="4">
                  <c:v>#N/A</c:v>
                </c:pt>
                <c:pt idx="5">
                  <c:v>0.21</c:v>
                </c:pt>
                <c:pt idx="6">
                  <c:v>#N/A</c:v>
                </c:pt>
                <c:pt idx="7">
                  <c:v>0.21</c:v>
                </c:pt>
                <c:pt idx="8">
                  <c:v>#N/A</c:v>
                </c:pt>
                <c:pt idx="9">
                  <c:v>0.22</c:v>
                </c:pt>
              </c:numCache>
            </c:numRef>
          </c:val>
          <c:extLst>
            <c:ext xmlns:c16="http://schemas.microsoft.com/office/drawing/2014/chart" uri="{C3380CC4-5D6E-409C-BE32-E72D297353CC}">
              <c16:uniqueId val="{00000005-1E63-4001-A4CB-84E3D4E1527C}"/>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2.08</c:v>
                </c:pt>
              </c:numCache>
            </c:numRef>
          </c:val>
          <c:extLst>
            <c:ext xmlns:c16="http://schemas.microsoft.com/office/drawing/2014/chart" uri="{C3380CC4-5D6E-409C-BE32-E72D297353CC}">
              <c16:uniqueId val="{00000006-1E63-4001-A4CB-84E3D4E1527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c:v>
                </c:pt>
                <c:pt idx="2">
                  <c:v>#N/A</c:v>
                </c:pt>
                <c:pt idx="3">
                  <c:v>5.58</c:v>
                </c:pt>
                <c:pt idx="4">
                  <c:v>#N/A</c:v>
                </c:pt>
                <c:pt idx="5">
                  <c:v>4.88</c:v>
                </c:pt>
                <c:pt idx="6">
                  <c:v>#N/A</c:v>
                </c:pt>
                <c:pt idx="7">
                  <c:v>5.04</c:v>
                </c:pt>
                <c:pt idx="8">
                  <c:v>#N/A</c:v>
                </c:pt>
                <c:pt idx="9">
                  <c:v>3.91</c:v>
                </c:pt>
              </c:numCache>
            </c:numRef>
          </c:val>
          <c:extLst>
            <c:ext xmlns:c16="http://schemas.microsoft.com/office/drawing/2014/chart" uri="{C3380CC4-5D6E-409C-BE32-E72D297353CC}">
              <c16:uniqueId val="{00000007-1E63-4001-A4CB-84E3D4E1527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11.16</c:v>
                </c:pt>
              </c:numCache>
            </c:numRef>
          </c:val>
          <c:extLst>
            <c:ext xmlns:c16="http://schemas.microsoft.com/office/drawing/2014/chart" uri="{C3380CC4-5D6E-409C-BE32-E72D297353CC}">
              <c16:uniqueId val="{00000008-1E63-4001-A4CB-84E3D4E152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16.54</c:v>
                </c:pt>
                <c:pt idx="2">
                  <c:v>#N/A</c:v>
                </c:pt>
                <c:pt idx="3">
                  <c:v>17.239999999999998</c:v>
                </c:pt>
                <c:pt idx="4">
                  <c:v>#N/A</c:v>
                </c:pt>
                <c:pt idx="5">
                  <c:v>20.12</c:v>
                </c:pt>
                <c:pt idx="6">
                  <c:v>#N/A</c:v>
                </c:pt>
                <c:pt idx="7">
                  <c:v>14.12</c:v>
                </c:pt>
                <c:pt idx="8">
                  <c:v>#N/A</c:v>
                </c:pt>
                <c:pt idx="9">
                  <c:v>17.13</c:v>
                </c:pt>
              </c:numCache>
            </c:numRef>
          </c:val>
          <c:extLst>
            <c:ext xmlns:c16="http://schemas.microsoft.com/office/drawing/2014/chart" uri="{C3380CC4-5D6E-409C-BE32-E72D297353CC}">
              <c16:uniqueId val="{00000009-1E63-4001-A4CB-84E3D4E152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c:v>
                </c:pt>
                <c:pt idx="5">
                  <c:v>58</c:v>
                </c:pt>
                <c:pt idx="8">
                  <c:v>61</c:v>
                </c:pt>
                <c:pt idx="11">
                  <c:v>66</c:v>
                </c:pt>
                <c:pt idx="14">
                  <c:v>60</c:v>
                </c:pt>
              </c:numCache>
            </c:numRef>
          </c:val>
          <c:extLst>
            <c:ext xmlns:c16="http://schemas.microsoft.com/office/drawing/2014/chart" uri="{C3380CC4-5D6E-409C-BE32-E72D297353CC}">
              <c16:uniqueId val="{00000000-B257-4558-8ADF-C181B772EB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57-4558-8ADF-C181B772EB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57-4558-8ADF-C181B772EB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3-B257-4558-8ADF-C181B772EB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c:v>
                </c:pt>
                <c:pt idx="3">
                  <c:v>10</c:v>
                </c:pt>
                <c:pt idx="6">
                  <c:v>9</c:v>
                </c:pt>
                <c:pt idx="9">
                  <c:v>12</c:v>
                </c:pt>
                <c:pt idx="12">
                  <c:v>14</c:v>
                </c:pt>
              </c:numCache>
            </c:numRef>
          </c:val>
          <c:extLst>
            <c:ext xmlns:c16="http://schemas.microsoft.com/office/drawing/2014/chart" uri="{C3380CC4-5D6E-409C-BE32-E72D297353CC}">
              <c16:uniqueId val="{00000004-B257-4558-8ADF-C181B772EB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57-4558-8ADF-C181B772EB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57-4558-8ADF-C181B772EB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c:v>
                </c:pt>
                <c:pt idx="3">
                  <c:v>79</c:v>
                </c:pt>
                <c:pt idx="6">
                  <c:v>87</c:v>
                </c:pt>
                <c:pt idx="9">
                  <c:v>97</c:v>
                </c:pt>
                <c:pt idx="12">
                  <c:v>97</c:v>
                </c:pt>
              </c:numCache>
            </c:numRef>
          </c:val>
          <c:extLst>
            <c:ext xmlns:c16="http://schemas.microsoft.com/office/drawing/2014/chart" uri="{C3380CC4-5D6E-409C-BE32-E72D297353CC}">
              <c16:uniqueId val="{00000007-B257-4558-8ADF-C181B772EB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c:v>
                </c:pt>
                <c:pt idx="2">
                  <c:v>#N/A</c:v>
                </c:pt>
                <c:pt idx="3">
                  <c:v>#N/A</c:v>
                </c:pt>
                <c:pt idx="4">
                  <c:v>32</c:v>
                </c:pt>
                <c:pt idx="5">
                  <c:v>#N/A</c:v>
                </c:pt>
                <c:pt idx="6">
                  <c:v>#N/A</c:v>
                </c:pt>
                <c:pt idx="7">
                  <c:v>35</c:v>
                </c:pt>
                <c:pt idx="8">
                  <c:v>#N/A</c:v>
                </c:pt>
                <c:pt idx="9">
                  <c:v>#N/A</c:v>
                </c:pt>
                <c:pt idx="10">
                  <c:v>43</c:v>
                </c:pt>
                <c:pt idx="11">
                  <c:v>#N/A</c:v>
                </c:pt>
                <c:pt idx="12">
                  <c:v>#N/A</c:v>
                </c:pt>
                <c:pt idx="13">
                  <c:v>51</c:v>
                </c:pt>
                <c:pt idx="14">
                  <c:v>#N/A</c:v>
                </c:pt>
              </c:numCache>
            </c:numRef>
          </c:val>
          <c:smooth val="0"/>
          <c:extLst>
            <c:ext xmlns:c16="http://schemas.microsoft.com/office/drawing/2014/chart" uri="{C3380CC4-5D6E-409C-BE32-E72D297353CC}">
              <c16:uniqueId val="{00000008-B257-4558-8ADF-C181B772EB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703</c:v>
                </c:pt>
                <c:pt idx="5">
                  <c:v>671</c:v>
                </c:pt>
                <c:pt idx="8">
                  <c:v>633</c:v>
                </c:pt>
                <c:pt idx="11">
                  <c:v>630</c:v>
                </c:pt>
                <c:pt idx="14">
                  <c:v>533</c:v>
                </c:pt>
              </c:numCache>
            </c:numRef>
          </c:val>
          <c:extLst>
            <c:ext xmlns:c16="http://schemas.microsoft.com/office/drawing/2014/chart" uri="{C3380CC4-5D6E-409C-BE32-E72D297353CC}">
              <c16:uniqueId val="{00000000-B716-46D1-9FE6-AC1EE52AC8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716-46D1-9FE6-AC1EE52AC8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428</c:v>
                </c:pt>
                <c:pt idx="5">
                  <c:v>33782</c:v>
                </c:pt>
                <c:pt idx="8">
                  <c:v>621</c:v>
                </c:pt>
                <c:pt idx="11">
                  <c:v>466</c:v>
                </c:pt>
                <c:pt idx="14">
                  <c:v>419</c:v>
                </c:pt>
              </c:numCache>
            </c:numRef>
          </c:val>
          <c:extLst>
            <c:ext xmlns:c16="http://schemas.microsoft.com/office/drawing/2014/chart" uri="{C3380CC4-5D6E-409C-BE32-E72D297353CC}">
              <c16:uniqueId val="{00000002-B716-46D1-9FE6-AC1EE52AC8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16-46D1-9FE6-AC1EE52AC8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16-46D1-9FE6-AC1EE52AC8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16-46D1-9FE6-AC1EE52AC8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c:v>
                </c:pt>
                <c:pt idx="3">
                  <c:v>0</c:v>
                </c:pt>
                <c:pt idx="6">
                  <c:v>0</c:v>
                </c:pt>
                <c:pt idx="9">
                  <c:v>126</c:v>
                </c:pt>
                <c:pt idx="12">
                  <c:v>133</c:v>
                </c:pt>
              </c:numCache>
            </c:numRef>
          </c:val>
          <c:extLst>
            <c:ext xmlns:c16="http://schemas.microsoft.com/office/drawing/2014/chart" uri="{C3380CC4-5D6E-409C-BE32-E72D297353CC}">
              <c16:uniqueId val="{00000006-B716-46D1-9FE6-AC1EE52AC8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716-46D1-9FE6-AC1EE52AC8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c:v>
                </c:pt>
                <c:pt idx="3">
                  <c:v>128</c:v>
                </c:pt>
                <c:pt idx="6">
                  <c:v>142</c:v>
                </c:pt>
                <c:pt idx="9">
                  <c:v>131</c:v>
                </c:pt>
                <c:pt idx="12">
                  <c:v>159</c:v>
                </c:pt>
              </c:numCache>
            </c:numRef>
          </c:val>
          <c:extLst>
            <c:ext xmlns:c16="http://schemas.microsoft.com/office/drawing/2014/chart" uri="{C3380CC4-5D6E-409C-BE32-E72D297353CC}">
              <c16:uniqueId val="{00000008-B716-46D1-9FE6-AC1EE52AC8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16-46D1-9FE6-AC1EE52AC8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908</c:v>
                </c:pt>
                <c:pt idx="3">
                  <c:v>902</c:v>
                </c:pt>
                <c:pt idx="6">
                  <c:v>833</c:v>
                </c:pt>
                <c:pt idx="9">
                  <c:v>746</c:v>
                </c:pt>
                <c:pt idx="12">
                  <c:v>655</c:v>
                </c:pt>
              </c:numCache>
            </c:numRef>
          </c:val>
          <c:extLst>
            <c:ext xmlns:c16="http://schemas.microsoft.com/office/drawing/2014/chart" uri="{C3380CC4-5D6E-409C-BE32-E72D297353CC}">
              <c16:uniqueId val="{0000000A-B716-46D1-9FE6-AC1EE52AC8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16-46D1-9FE6-AC1EE52AC8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377</c:v>
                </c:pt>
                <c:pt idx="1">
                  <c:v>399</c:v>
                </c:pt>
                <c:pt idx="2">
                  <c:v>332</c:v>
                </c:pt>
              </c:numCache>
            </c:numRef>
          </c:val>
          <c:extLst>
            <c:ext xmlns:c16="http://schemas.microsoft.com/office/drawing/2014/chart" uri="{C3380CC4-5D6E-409C-BE32-E72D297353CC}">
              <c16:uniqueId val="{00000000-AACC-41E5-A4F8-E03F440EE6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AACC-41E5-A4F8-E03F440EE6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184</c:v>
                </c:pt>
                <c:pt idx="1">
                  <c:v>188</c:v>
                </c:pt>
                <c:pt idx="2">
                  <c:v>148</c:v>
                </c:pt>
              </c:numCache>
            </c:numRef>
          </c:val>
          <c:extLst>
            <c:ext xmlns:c16="http://schemas.microsoft.com/office/drawing/2014/chart" uri="{C3380CC4-5D6E-409C-BE32-E72D297353CC}">
              <c16:uniqueId val="{00000002-AACC-41E5-A4F8-E03F440EE6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沖縄県渡名喜村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元利償還金は前年度比増減なしとなった。一般補助施設整備等事業債（前年度比</a:t>
          </a:r>
          <a:r>
            <a:rPr kumimoji="1" lang="en-US" altLang="ja-JP" sz="1400">
              <a:latin typeface="ＭＳ ゴシック" pitchFamily="49" charset="-128"/>
              <a:ea typeface="ＭＳ ゴシック" pitchFamily="49" charset="-128"/>
            </a:rPr>
            <a:t>7,010</a:t>
          </a:r>
          <a:r>
            <a:rPr kumimoji="1" lang="ja-JP" altLang="en-US" sz="1400">
              <a:latin typeface="ＭＳ ゴシック" pitchFamily="49" charset="-128"/>
              <a:ea typeface="ＭＳ ゴシック" pitchFamily="49" charset="-128"/>
            </a:rPr>
            <a:t>千円の増）、辺地対策事業債（前年度比</a:t>
          </a:r>
          <a:r>
            <a:rPr kumimoji="1" lang="en-US" altLang="ja-JP" sz="1400">
              <a:latin typeface="ＭＳ ゴシック" pitchFamily="49" charset="-128"/>
              <a:ea typeface="ＭＳ ゴシック" pitchFamily="49" charset="-128"/>
            </a:rPr>
            <a:t>3,279</a:t>
          </a:r>
          <a:r>
            <a:rPr kumimoji="1" lang="ja-JP" altLang="en-US" sz="1400">
              <a:latin typeface="ＭＳ ゴシック" pitchFamily="49" charset="-128"/>
              <a:ea typeface="ＭＳ ゴシック" pitchFamily="49" charset="-128"/>
            </a:rPr>
            <a:t>千円の減）及び臨時財政対策債（前年度比</a:t>
          </a:r>
          <a:r>
            <a:rPr kumimoji="1" lang="en-US" altLang="ja-JP" sz="1400">
              <a:latin typeface="ＭＳ ゴシック" pitchFamily="49" charset="-128"/>
              <a:ea typeface="ＭＳ ゴシック" pitchFamily="49" charset="-128"/>
            </a:rPr>
            <a:t>2,121</a:t>
          </a:r>
          <a:r>
            <a:rPr kumimoji="1" lang="ja-JP" altLang="en-US" sz="1400">
              <a:latin typeface="ＭＳ ゴシック" pitchFamily="49" charset="-128"/>
              <a:ea typeface="ＭＳ ゴシック" pitchFamily="49" charset="-128"/>
            </a:rPr>
            <a:t>千円の減）となった。加えて、過年度において整備した公共施設等の償還が開始されるため、今後は元利償還金の増加が見込まれる。</a:t>
          </a:r>
        </a:p>
        <a:p>
          <a:r>
            <a:rPr kumimoji="1" lang="ja-JP" altLang="en-US" sz="1400">
              <a:latin typeface="ＭＳ ゴシック" pitchFamily="49" charset="-128"/>
              <a:ea typeface="ＭＳ ゴシック" pitchFamily="49" charset="-128"/>
            </a:rPr>
            <a:t>　引き続き、公共事業等の適切な優先度を明確にした取捨選択を行い、新規地方債の発行抑制対策を全庁的に検討し、早急に取り組む必要がある。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本村は、過去においても減債基金残高のうち、満期一括償還地方債の償還財源に係る借入れは無し。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沖縄県渡名喜村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同様に、一般会計等に係る地方債の現在高については、今年度においても過年度整備事業に係る起債の償還据置期間であることや、新規公共事業等の実施が無かったことにより、新規地方債の発行（借入）が抑制されたため、前年度比</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次年度以降予定されている新規整備事業（「白砂の道再生事業」及び「多用途住宅整備事業」等）により、今後は新規地方債の発行が増加する見込みのため、厳しい財政状況が懸念される。</a:t>
          </a:r>
        </a:p>
        <a:p>
          <a:r>
            <a:rPr kumimoji="1" lang="ja-JP" altLang="en-US" sz="1400">
              <a:latin typeface="ＭＳ ゴシック" pitchFamily="49" charset="-128"/>
              <a:ea typeface="ＭＳ ゴシック" pitchFamily="49" charset="-128"/>
            </a:rPr>
            <a:t>　将来負担の軽減のために、新規事業の採択の優先度を明確に適切な取捨選択を行い、事業実施等についての見直し・総点検を図る等、今後も新規地方債の発行の縮減抑制並びに義務的経費の節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沖縄県渡名喜村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その他特定目的基金である「防衛調整交付金事業基金（堆肥管理施設整備事業）」の基金取崩し（前年度比▲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百万円）による減、「渡名喜村ふるさと基金」の基金積立金（前年度比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百万円）の増が、基金全体の増減の主たる理由と考えられる。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一括交付金や防衛調整交付金等を活用した新規公共整備事業の実施により、公債費の増加が見込まれる。引き続き、適切な基金の活用に努めると共に、基金の使途の明確化の徹底、義務的経費の縮減、節減及び自主財源等の安定的な確保を図り、基金積立の財源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尚、今年度も本村の公共施設等の老朽化対策等への積立についても引続き検討していく。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①防衛調整交付金事業基金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防衛施設周辺の生活環境の整備等に関する法律施行令（昭和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年政令第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号。以下「令」という。）第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条に規定する公共用の施設　の整備又はその他の生活環境の改善若しくは開発の円滑な実施に寄与する事業を行うことを目的とする。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②渡名喜村役場新庁舎建設整備基金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村の新庁舎建設整備資金に充てることを目的とする。、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③渡名喜村ふるさと基金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もりの里渡名喜村を愛し、渡名喜村のまちづくりを応援したい個人、法人又はその他の団体から寄附金を募り、これを財源として、さまざまな人々の参加協力により事業を行うことで、喜びと潤いのある個性豊かで活力あるまちづくり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百万円の減となった。これは、防衛調整交付金事業の基金事業（「堆肥管理施設整備事業」）の基金取り崩し（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百万円）が主たる要因と考えられる。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今後も引続き、適切な基金の活用に努めると共に、基金の使途の明確化の徹底、義務的経費の節減、縮減及び安定的な歳入の確保を図り、基金積立の財源確保に努めていく。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普通建設事業費（単独事業費）の一般財源負担額の増に伴い、財政調整基金の取崩額（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百万円）より大幅に上回ったことが、財政調整基金残高の減となった要因と考えられる。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一括交付金や防衛調整交付金等を活用した新規公共整備事業の実施により、公債費の増加が見込まれる。引き続き、適切な基金の活用に努めると共に、基金の使途の明確化の徹底、義務的経費の縮減、節減及び自主財源等の安定的な確保を図り、基金積立のための財源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今後、必要に応じて余剰金の一部を積立てを行う等の検討も必要と考える。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沖縄県渡名喜村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289
3.87
1,146,046
1,062,596
78,361
457,187
654,067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本村は、若年層の人口減少や高齢化率（令和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月末現在</a:t>
          </a:r>
          <a:r>
            <a:rPr kumimoji="1" lang="en-US" altLang="ja-JP" sz="1300">
              <a:latin typeface="ＭＳ Ｐゴシック" panose="020B0600070205080204" pitchFamily="50" charset="-128"/>
              <a:ea typeface="ＭＳ Ｐゴシック" panose="020B0600070205080204" pitchFamily="50" charset="-128"/>
            </a:rPr>
            <a:t>51.3%</a:t>
          </a:r>
          <a:r>
            <a:rPr kumimoji="1" lang="ja-JP" altLang="en-US" sz="1300">
              <a:latin typeface="ＭＳ Ｐゴシック" panose="020B0600070205080204" pitchFamily="50" charset="-128"/>
              <a:ea typeface="ＭＳ Ｐゴシック" panose="020B0600070205080204" pitchFamily="50" charset="-128"/>
            </a:rPr>
            <a:t>）に加え、近年の村職員数の減、基幹産業である農漁業の後継者不足等により、財政基盤の脆弱状態は昨年度同様に変わらず財政力指数も横ばいとなり、未だに全国平均及び類似団体を下回っている現状である。　</a:t>
          </a:r>
        </a:p>
        <a:p>
          <a:r>
            <a:rPr kumimoji="1" lang="ja-JP" altLang="en-US" sz="1300">
              <a:latin typeface="ＭＳ Ｐゴシック" panose="020B0600070205080204" pitchFamily="50" charset="-128"/>
              <a:ea typeface="ＭＳ Ｐゴシック" panose="020B0600070205080204" pitchFamily="50" charset="-128"/>
            </a:rPr>
            <a:t>　今後も引続き、活気のある村づくりを展開することに重点を置き、「第５次渡名喜村総合計画」や「中期財政計画」等に基づき、歳出費用の圧縮、行政経費の効率化及び適正化並びに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97536</xdr:rowOff>
    </xdr:from>
    <xdr:to>
      <xdr:col>23</xdr:col>
      <xdr:colOff>133350</xdr:colOff>
      <xdr:row>44</xdr:row>
      <xdr:rowOff>97536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4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97536</xdr:rowOff>
    </xdr:from>
    <xdr:to>
      <xdr:col>19</xdr:col>
      <xdr:colOff>133350</xdr:colOff>
      <xdr:row>44</xdr:row>
      <xdr:rowOff>97536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97536</xdr:rowOff>
    </xdr:from>
    <xdr:to>
      <xdr:col>15</xdr:col>
      <xdr:colOff>82550</xdr:colOff>
      <xdr:row>44</xdr:row>
      <xdr:rowOff>97536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87884</xdr:rowOff>
    </xdr:from>
    <xdr:to>
      <xdr:col>11</xdr:col>
      <xdr:colOff>31750</xdr:colOff>
      <xdr:row>44</xdr:row>
      <xdr:rowOff>97536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316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46736</xdr:rowOff>
    </xdr:from>
    <xdr:to>
      <xdr:col>23</xdr:col>
      <xdr:colOff>184150</xdr:colOff>
      <xdr:row>44</xdr:row>
      <xdr:rowOff>148336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114063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46736</xdr:rowOff>
    </xdr:from>
    <xdr:to>
      <xdr:col>19</xdr:col>
      <xdr:colOff>184150</xdr:colOff>
      <xdr:row>44</xdr:row>
      <xdr:rowOff>148336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133113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7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46736</xdr:rowOff>
    </xdr:from>
    <xdr:to>
      <xdr:col>15</xdr:col>
      <xdr:colOff>133350</xdr:colOff>
      <xdr:row>44</xdr:row>
      <xdr:rowOff>148336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133113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46736</xdr:rowOff>
    </xdr:from>
    <xdr:to>
      <xdr:col>11</xdr:col>
      <xdr:colOff>82550</xdr:colOff>
      <xdr:row>44</xdr:row>
      <xdr:rowOff>148336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133113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37084</xdr:rowOff>
    </xdr:from>
    <xdr:to>
      <xdr:col>7</xdr:col>
      <xdr:colOff>31750</xdr:colOff>
      <xdr:row>44</xdr:row>
      <xdr:rowOff>138684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123461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扶助費（前年度比</a:t>
          </a:r>
          <a:r>
            <a:rPr kumimoji="1" lang="en-US" altLang="ja-JP" sz="1300">
              <a:latin typeface="ＭＳ Ｐゴシック" panose="020B0600070205080204" pitchFamily="50" charset="-128"/>
              <a:ea typeface="ＭＳ Ｐゴシック" panose="020B0600070205080204" pitchFamily="50" charset="-128"/>
            </a:rPr>
            <a:t>16,615</a:t>
          </a:r>
          <a:r>
            <a:rPr kumimoji="1" lang="ja-JP" altLang="en-US" sz="1300">
              <a:latin typeface="ＭＳ Ｐゴシック" panose="020B0600070205080204" pitchFamily="50" charset="-128"/>
              <a:ea typeface="ＭＳ Ｐゴシック" panose="020B0600070205080204" pitchFamily="50" charset="-128"/>
            </a:rPr>
            <a:t>千円）及び人件費（前年度比</a:t>
          </a:r>
          <a:r>
            <a:rPr kumimoji="1" lang="en-US" altLang="ja-JP" sz="1300">
              <a:latin typeface="ＭＳ Ｐゴシック" panose="020B0600070205080204" pitchFamily="50" charset="-128"/>
              <a:ea typeface="ＭＳ Ｐゴシック" panose="020B0600070205080204" pitchFamily="50" charset="-128"/>
            </a:rPr>
            <a:t>7,312</a:t>
          </a:r>
          <a:r>
            <a:rPr kumimoji="1" lang="ja-JP" altLang="en-US" sz="1300">
              <a:latin typeface="ＭＳ Ｐゴシック" panose="020B0600070205080204" pitchFamily="50" charset="-128"/>
              <a:ea typeface="ＭＳ Ｐゴシック" panose="020B0600070205080204" pitchFamily="50" charset="-128"/>
            </a:rPr>
            <a:t>千円）が増額となり、経常収支比率は前年度から</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しかしながら、依然として類似団体の平均値を上回っており、財政の硬直化状態が続いているため、引き続き義務的経費の削減及び圧縮に努め、経常収支比率の改善に取り組んでいく。　</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93663</xdr:rowOff>
    </xdr:from>
    <xdr:to>
      <xdr:col>23</xdr:col>
      <xdr:colOff>133350</xdr:colOff>
      <xdr:row>65</xdr:row>
      <xdr:rowOff>20744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66463"/>
          <a:ext cx="8382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65</xdr:row>
      <xdr:rowOff>20744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94072"/>
          <a:ext cx="889000" cy="17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42439</xdr:rowOff>
    </xdr:from>
    <xdr:to>
      <xdr:col>15</xdr:col>
      <xdr:colOff>82550</xdr:colOff>
      <xdr:row>64</xdr:row>
      <xdr:rowOff>21272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72339"/>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42439</xdr:rowOff>
    </xdr:from>
    <xdr:to>
      <xdr:col>11</xdr:col>
      <xdr:colOff>31750</xdr:colOff>
      <xdr:row>63</xdr:row>
      <xdr:rowOff>122344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72339"/>
          <a:ext cx="889000" cy="2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163089</xdr:rowOff>
    </xdr:from>
    <xdr:to>
      <xdr:col>11</xdr:col>
      <xdr:colOff>82550</xdr:colOff>
      <xdr:row>62</xdr:row>
      <xdr:rowOff>93239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103416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9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157921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[1,791,821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類似団体平均値より高くなっているのは、主に人件費において前年度比</a:t>
          </a:r>
          <a:r>
            <a:rPr kumimoji="1" lang="en-US" altLang="ja-JP" sz="1300">
              <a:latin typeface="ＭＳ Ｐゴシック" panose="020B0600070205080204" pitchFamily="50" charset="-128"/>
              <a:ea typeface="ＭＳ Ｐゴシック" panose="020B0600070205080204" pitchFamily="50" charset="-128"/>
            </a:rPr>
            <a:t>7,312</a:t>
          </a:r>
          <a:r>
            <a:rPr kumimoji="1" lang="ja-JP" altLang="en-US" sz="1300">
              <a:latin typeface="ＭＳ Ｐゴシック" panose="020B0600070205080204" pitchFamily="50" charset="-128"/>
              <a:ea typeface="ＭＳ Ｐゴシック" panose="020B0600070205080204" pitchFamily="50" charset="-128"/>
            </a:rPr>
            <a:t>千円の増額となったことが要因と考えられる。今後は、新規整備事業伴う設計・監理委託料及び維持管理費等、物件費の増額が見込まれる。</a:t>
          </a: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引き続き、「公共施設等総合管理計画」及び「個別施設計画」に基づいて、保有する公共施設等の維持管理費等の物件費の経費縮減に取り組んでいく。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73468</xdr:rowOff>
    </xdr:from>
    <xdr:to>
      <xdr:col>23</xdr:col>
      <xdr:colOff>133350</xdr:colOff>
      <xdr:row>84</xdr:row>
      <xdr:rowOff>119478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75268"/>
          <a:ext cx="838200" cy="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63841</xdr:rowOff>
    </xdr:from>
    <xdr:to>
      <xdr:col>19</xdr:col>
      <xdr:colOff>133350</xdr:colOff>
      <xdr:row>84</xdr:row>
      <xdr:rowOff>73468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65641"/>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94121</xdr:rowOff>
    </xdr:from>
    <xdr:to>
      <xdr:col>15</xdr:col>
      <xdr:colOff>82550</xdr:colOff>
      <xdr:row>84</xdr:row>
      <xdr:rowOff>63841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4471"/>
          <a:ext cx="889000" cy="14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94121</xdr:rowOff>
    </xdr:from>
    <xdr:to>
      <xdr:col>11</xdr:col>
      <xdr:colOff>31750</xdr:colOff>
      <xdr:row>83</xdr:row>
      <xdr:rowOff>152450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24471"/>
          <a:ext cx="889000" cy="5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68678</xdr:rowOff>
    </xdr:from>
    <xdr:to>
      <xdr:col>23</xdr:col>
      <xdr:colOff>184150</xdr:colOff>
      <xdr:row>84</xdr:row>
      <xdr:rowOff>170278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40755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4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22668</xdr:rowOff>
    </xdr:from>
    <xdr:to>
      <xdr:col>19</xdr:col>
      <xdr:colOff>184150</xdr:colOff>
      <xdr:row>84</xdr:row>
      <xdr:rowOff>124268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109045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1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13041</xdr:rowOff>
    </xdr:from>
    <xdr:to>
      <xdr:col>15</xdr:col>
      <xdr:colOff>133350</xdr:colOff>
      <xdr:row>84</xdr:row>
      <xdr:rowOff>114641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99418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0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43321</xdr:rowOff>
    </xdr:from>
    <xdr:to>
      <xdr:col>11</xdr:col>
      <xdr:colOff>82550</xdr:colOff>
      <xdr:row>83</xdr:row>
      <xdr:rowOff>144921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129698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6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101650</xdr:rowOff>
    </xdr:from>
    <xdr:to>
      <xdr:col>7</xdr:col>
      <xdr:colOff>31750</xdr:colOff>
      <xdr:row>84</xdr:row>
      <xdr:rowOff>31800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84.5</a:t>
          </a:r>
          <a:r>
            <a:rPr kumimoji="1" lang="ja-JP" altLang="en-US" sz="1300">
              <a:latin typeface="ＭＳ Ｐゴシック" panose="020B0600070205080204" pitchFamily="50" charset="-128"/>
              <a:ea typeface="ＭＳ Ｐゴシック" panose="020B0600070205080204" pitchFamily="50" charset="-128"/>
            </a:rPr>
            <a:t>となり、昨年度同様に類似団体及び全国町村の平均値を</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今後も引き続き、給与体系の見直し等を図ることにより行財政・教育及び住民サービスの質を低下することのないように、給与水準の適正化に努めていく。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42863</xdr:rowOff>
    </xdr:from>
    <xdr:to>
      <xdr:col>81</xdr:col>
      <xdr:colOff>44450</xdr:colOff>
      <xdr:row>84</xdr:row>
      <xdr:rowOff>22225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273213"/>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97155</xdr:rowOff>
    </xdr:from>
    <xdr:to>
      <xdr:col>77</xdr:col>
      <xdr:colOff>44450</xdr:colOff>
      <xdr:row>84</xdr:row>
      <xdr:rowOff>22225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32750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97155</xdr:rowOff>
    </xdr:from>
    <xdr:to>
      <xdr:col>72</xdr:col>
      <xdr:colOff>203200</xdr:colOff>
      <xdr:row>85</xdr:row>
      <xdr:rowOff>19686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327505"/>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19686</xdr:rowOff>
    </xdr:from>
    <xdr:to>
      <xdr:col>68</xdr:col>
      <xdr:colOff>152400</xdr:colOff>
      <xdr:row>85</xdr:row>
      <xdr:rowOff>43814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92936"/>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163513</xdr:rowOff>
    </xdr:from>
    <xdr:to>
      <xdr:col>81</xdr:col>
      <xdr:colOff>95250</xdr:colOff>
      <xdr:row>83</xdr:row>
      <xdr:rowOff>93663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8590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06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46355</xdr:rowOff>
    </xdr:from>
    <xdr:to>
      <xdr:col>73</xdr:col>
      <xdr:colOff>44450</xdr:colOff>
      <xdr:row>83</xdr:row>
      <xdr:rowOff>147955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158132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04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140336</xdr:rowOff>
    </xdr:from>
    <xdr:to>
      <xdr:col>68</xdr:col>
      <xdr:colOff>203200</xdr:colOff>
      <xdr:row>85</xdr:row>
      <xdr:rowOff>70486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80663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1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164464</xdr:rowOff>
    </xdr:from>
    <xdr:to>
      <xdr:col>64</xdr:col>
      <xdr:colOff>152400</xdr:colOff>
      <xdr:row>85</xdr:row>
      <xdr:rowOff>94614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104791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サービスを低下させることなく、一括交付金や防衛調整交付金等を活用した事業を実施するため、職員の兼務業務を増やした取り組みを行っており、本村は例年同様に全国平均及び類似団体平均を大きく上回っていると考えられる。　</a:t>
          </a:r>
        </a:p>
        <a:p>
          <a:r>
            <a:rPr kumimoji="1" lang="ja-JP" altLang="en-US" sz="1300">
              <a:latin typeface="ＭＳ Ｐゴシック" panose="020B0600070205080204" pitchFamily="50" charset="-128"/>
              <a:ea typeface="ＭＳ Ｐゴシック" panose="020B0600070205080204" pitchFamily="50" charset="-128"/>
            </a:rPr>
            <a:t>　引き続き、　「第５次渡名喜村総合計画」や「渡名喜村総合戦略」に基づき、行政コストの縮減・削減及び職員数の定員管理の適正化に努めていく。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69384</xdr:rowOff>
    </xdr:from>
    <xdr:to>
      <xdr:col>81</xdr:col>
      <xdr:colOff>44450</xdr:colOff>
      <xdr:row>62</xdr:row>
      <xdr:rowOff>132467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699284"/>
          <a:ext cx="838200" cy="6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64558</xdr:rowOff>
    </xdr:from>
    <xdr:to>
      <xdr:col>77</xdr:col>
      <xdr:colOff>44450</xdr:colOff>
      <xdr:row>62</xdr:row>
      <xdr:rowOff>69384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6944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64558</xdr:rowOff>
    </xdr:from>
    <xdr:to>
      <xdr:col>72</xdr:col>
      <xdr:colOff>203200</xdr:colOff>
      <xdr:row>62</xdr:row>
      <xdr:rowOff>78347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69445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69384</xdr:rowOff>
    </xdr:from>
    <xdr:to>
      <xdr:col>68</xdr:col>
      <xdr:colOff>152400</xdr:colOff>
      <xdr:row>62</xdr:row>
      <xdr:rowOff>78347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699284"/>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81667</xdr:rowOff>
    </xdr:from>
    <xdr:to>
      <xdr:col>81</xdr:col>
      <xdr:colOff>95250</xdr:colOff>
      <xdr:row>63</xdr:row>
      <xdr:rowOff>11817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71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53744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68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18584</xdr:rowOff>
    </xdr:from>
    <xdr:to>
      <xdr:col>77</xdr:col>
      <xdr:colOff>95250</xdr:colOff>
      <xdr:row>62</xdr:row>
      <xdr:rowOff>120184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13758</xdr:rowOff>
    </xdr:from>
    <xdr:to>
      <xdr:col>73</xdr:col>
      <xdr:colOff>44450</xdr:colOff>
      <xdr:row>62</xdr:row>
      <xdr:rowOff>115358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27547</xdr:rowOff>
    </xdr:from>
    <xdr:to>
      <xdr:col>68</xdr:col>
      <xdr:colOff>203200</xdr:colOff>
      <xdr:row>62</xdr:row>
      <xdr:rowOff>129147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6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113924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74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18584</xdr:rowOff>
    </xdr:from>
    <xdr:to>
      <xdr:col>64</xdr:col>
      <xdr:colOff>152400</xdr:colOff>
      <xdr:row>62</xdr:row>
      <xdr:rowOff>120184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104961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実質公債費比率は、前年度比</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11.0%</a:t>
          </a:r>
          <a:r>
            <a:rPr kumimoji="1" lang="ja-JP" altLang="en-US" sz="1200">
              <a:latin typeface="ＭＳ Ｐゴシック" panose="020B0600070205080204" pitchFamily="50" charset="-128"/>
              <a:ea typeface="ＭＳ Ｐゴシック" panose="020B0600070205080204" pitchFamily="50" charset="-128"/>
            </a:rPr>
            <a:t>となった。過年度において整備した「渡名喜村旅客ターミナル」や「渡名喜村歴史民俗資料館整備事業」といった大規模な整備工事に係る起債の償還に伴い、今後は年々増加（上昇）していくことが予想される。</a:t>
          </a:r>
        </a:p>
        <a:p>
          <a:r>
            <a:rPr kumimoji="1" lang="ja-JP" altLang="en-US" sz="1200">
              <a:latin typeface="ＭＳ Ｐゴシック" panose="020B0600070205080204" pitchFamily="50" charset="-128"/>
              <a:ea typeface="ＭＳ Ｐゴシック" panose="020B0600070205080204" pitchFamily="50" charset="-128"/>
            </a:rPr>
            <a:t>　次年度以降に「多用途整備事業」や「白砂の道整備事業」等新規の公共事業が控えていることから、優先度を明確にした取捨選択を行い、公共施設等総合管理計画及び個別施設計画に基づく普通建設事業の整理・縮小を図り、起債依存型の事業の見直し等により実質公債費率の上昇の抑制に努めていく。</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95250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30863"/>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129963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504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42</xdr:row>
      <xdr:rowOff>49530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8956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108373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将来負担率の状況は、前年度同様で０％となっている。要因は退職手当支給予定額の減少が考えられる。次年度以降、定年退職者が在籍していることから、今後は退職手当負担見込額の増加が見込まれる。</a:t>
          </a:r>
        </a:p>
        <a:p>
          <a:r>
            <a:rPr kumimoji="1" lang="ja-JP" altLang="en-US" sz="1300">
              <a:latin typeface="ＭＳ Ｐゴシック" panose="020B0600070205080204" pitchFamily="50" charset="-128"/>
              <a:ea typeface="ＭＳ Ｐゴシック" panose="020B0600070205080204" pitchFamily="50" charset="-128"/>
            </a:rPr>
            <a:t>　引き続き、義務的経費の縮減等を中心とした行財政改革を検討し、財政の健全化に努めていく。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沖縄県渡名喜村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289
3.87
1,146,046
1,062,596
78,361
457,187
654,067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a:t>
          </a:r>
          <a:r>
            <a:rPr kumimoji="1" lang="en-US" altLang="ja-JP" sz="1300">
              <a:latin typeface="ＭＳ Ｐゴシック" panose="020B0600070205080204" pitchFamily="50" charset="-128"/>
              <a:ea typeface="ＭＳ Ｐゴシック" panose="020B0600070205080204" pitchFamily="50" charset="-128"/>
            </a:rPr>
            <a:t>7,312</a:t>
          </a:r>
          <a:r>
            <a:rPr kumimoji="1" lang="ja-JP" altLang="en-US" sz="1300">
              <a:latin typeface="ＭＳ Ｐゴシック" panose="020B0600070205080204" pitchFamily="50" charset="-128"/>
              <a:ea typeface="ＭＳ Ｐゴシック" panose="020B0600070205080204" pitchFamily="50" charset="-128"/>
            </a:rPr>
            <a:t>千円の増となり、依然として類似団体内の平均値と比較すると高い状況にある。本村は近年、職員数が減少しており大変厳しい行政運営ではあるが、今後は人件費の減額が見込まれる。</a:t>
          </a:r>
        </a:p>
        <a:p>
          <a:r>
            <a:rPr kumimoji="1" lang="ja-JP" altLang="en-US" sz="1300">
              <a:latin typeface="ＭＳ Ｐゴシック" panose="020B0600070205080204" pitchFamily="50" charset="-128"/>
              <a:ea typeface="ＭＳ Ｐゴシック" panose="020B0600070205080204" pitchFamily="50" charset="-128"/>
            </a:rPr>
            <a:t>　本村の財政力に応じた行財政改革に取り組み、定員管理の適正化等に努めていく。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39</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33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39</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9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4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40</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421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148590</xdr:rowOff>
    </xdr:from>
    <xdr:to>
      <xdr:col>6</xdr:col>
      <xdr:colOff>171450</xdr:colOff>
      <xdr:row>40</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物件費は、前年度比</a:t>
          </a:r>
          <a:r>
            <a:rPr kumimoji="1" lang="en-US" altLang="ja-JP" sz="1200">
              <a:latin typeface="ＭＳ Ｐゴシック" panose="020B0600070205080204" pitchFamily="50" charset="-128"/>
              <a:ea typeface="ＭＳ Ｐゴシック" panose="020B0600070205080204" pitchFamily="50" charset="-128"/>
            </a:rPr>
            <a:t>457</a:t>
          </a:r>
          <a:r>
            <a:rPr kumimoji="1" lang="ja-JP" altLang="en-US" sz="1200">
              <a:latin typeface="ＭＳ Ｐゴシック" panose="020B0600070205080204" pitchFamily="50" charset="-128"/>
              <a:ea typeface="ＭＳ Ｐゴシック" panose="020B0600070205080204" pitchFamily="50" charset="-128"/>
            </a:rPr>
            <a:t>千円の微増となったが、物件費に係る経常収支比率は、類似団体の平均値を</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％上回っており、昨年度同様高い水準となっている。これは、依存財源を充当財源として賄えているためと考えられる。</a:t>
          </a:r>
        </a:p>
        <a:p>
          <a:r>
            <a:rPr kumimoji="1" lang="ja-JP" altLang="en-US" sz="1200">
              <a:latin typeface="ＭＳ Ｐゴシック" panose="020B0600070205080204" pitchFamily="50" charset="-128"/>
              <a:ea typeface="ＭＳ Ｐゴシック" panose="020B0600070205080204" pitchFamily="50" charset="-128"/>
            </a:rPr>
            <a:t>　しかしながら、今後は新規整備予定の公共事業の設計・監理委託料及び維持管理費等が発生し、物件費の増加が見込まれる。今後も引き続き、適正な歳出管理と公共施設等総合管理計画及び個別施設計画に基づき、経常経費の縮減・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154432</xdr:rowOff>
    </xdr:from>
    <xdr:to>
      <xdr:col>82</xdr:col>
      <xdr:colOff>107950</xdr:colOff>
      <xdr:row>18</xdr:row>
      <xdr:rowOff>168148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405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154432</xdr:rowOff>
    </xdr:from>
    <xdr:to>
      <xdr:col>78</xdr:col>
      <xdr:colOff>69850</xdr:colOff>
      <xdr:row>19</xdr:row>
      <xdr:rowOff>51562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2405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90424</xdr:rowOff>
    </xdr:from>
    <xdr:to>
      <xdr:col>73</xdr:col>
      <xdr:colOff>180975</xdr:colOff>
      <xdr:row>19</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33624"/>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90424</xdr:rowOff>
    </xdr:from>
    <xdr:to>
      <xdr:col>69</xdr:col>
      <xdr:colOff>92075</xdr:colOff>
      <xdr:row>17</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36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117348</xdr:rowOff>
    </xdr:from>
    <xdr:to>
      <xdr:col>82</xdr:col>
      <xdr:colOff>158750</xdr:colOff>
      <xdr:row>19</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89425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762</xdr:rowOff>
    </xdr:from>
    <xdr:to>
      <xdr:col>74</xdr:col>
      <xdr:colOff>31750</xdr:colOff>
      <xdr:row>19</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5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87139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151401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89679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a:t>
          </a:r>
          <a:r>
            <a:rPr kumimoji="1" lang="en-US" altLang="ja-JP" sz="1300">
              <a:latin typeface="ＭＳ Ｐゴシック" panose="020B0600070205080204" pitchFamily="50" charset="-128"/>
              <a:ea typeface="ＭＳ Ｐゴシック" panose="020B0600070205080204" pitchFamily="50" charset="-128"/>
            </a:rPr>
            <a:t>16,615</a:t>
          </a:r>
          <a:r>
            <a:rPr kumimoji="1" lang="ja-JP" altLang="en-US" sz="1300">
              <a:latin typeface="ＭＳ Ｐゴシック" panose="020B0600070205080204" pitchFamily="50" charset="-128"/>
              <a:ea typeface="ＭＳ Ｐゴシック" panose="020B0600070205080204" pitchFamily="50" charset="-128"/>
            </a:rPr>
            <a:t>千円の大幅な増となったが、扶助費に係る経常収支比率は類似団体内平均値を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％下回っている。今年度は「物価高騰対応重点支援地方創生臨時交付金事業」</a:t>
          </a:r>
          <a:r>
            <a:rPr kumimoji="1" lang="en-US" altLang="ja-JP" sz="1300">
              <a:latin typeface="ＭＳ Ｐゴシック" panose="020B0600070205080204" pitchFamily="50" charset="-128"/>
              <a:ea typeface="ＭＳ Ｐゴシック" panose="020B0600070205080204" pitchFamily="50" charset="-128"/>
            </a:rPr>
            <a:t>13,340</a:t>
          </a:r>
          <a:r>
            <a:rPr kumimoji="1" lang="ja-JP" altLang="en-US" sz="1300">
              <a:latin typeface="ＭＳ Ｐゴシック" panose="020B0600070205080204" pitchFamily="50" charset="-128"/>
              <a:ea typeface="ＭＳ Ｐゴシック" panose="020B0600070205080204" pitchFamily="50" charset="-128"/>
            </a:rPr>
            <a:t>千円の皆増ではあったが、例年同様に本村が離島という地理的条件から、類似団体と比較し負担金が少ないためと考えられる。今後も適正な扶助費の縮減に努めていく。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53</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73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73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73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51905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6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本村の特別会計繰出金の多くを占めていたのが、簡易水道事業及び農業集落排水事業の両特別会計であったが、令和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年度より、地方公営企業法が適用された。その他に係る経常収支比率は前年度比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の減となり、類似団地の平均値よりも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低くなった。税収等の自主財源が脆弱な本村においては、一般会計における負担額の増は、村財政運営において深刻な問題であるため、引き続き全会計において歳出経費の縮減及び適正な基準内繰出に努めながら、、財政の健全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59</xdr:row>
      <xdr:rowOff>65278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05340"/>
          <a:ext cx="8382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40132</xdr:rowOff>
    </xdr:from>
    <xdr:to>
      <xdr:col>78</xdr:col>
      <xdr:colOff>69850</xdr:colOff>
      <xdr:row>59</xdr:row>
      <xdr:rowOff>65278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41332"/>
          <a:ext cx="889000" cy="5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40132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5224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522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75709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3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14478</xdr:rowOff>
    </xdr:from>
    <xdr:to>
      <xdr:col>78</xdr:col>
      <xdr:colOff>120650</xdr:colOff>
      <xdr:row>59</xdr:row>
      <xdr:rowOff>116078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100855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1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160782</xdr:rowOff>
    </xdr:from>
    <xdr:to>
      <xdr:col>74</xdr:col>
      <xdr:colOff>31750</xdr:colOff>
      <xdr:row>56</xdr:row>
      <xdr:rowOff>90932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101109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補助費においては、前年度比</a:t>
          </a:r>
          <a:r>
            <a:rPr kumimoji="1" lang="en-US" altLang="ja-JP" sz="1300">
              <a:latin typeface="ＭＳ Ｐゴシック" panose="020B0600070205080204" pitchFamily="50" charset="-128"/>
              <a:ea typeface="ＭＳ Ｐゴシック" panose="020B0600070205080204" pitchFamily="50" charset="-128"/>
            </a:rPr>
            <a:t>20,003</a:t>
          </a:r>
          <a:r>
            <a:rPr kumimoji="1" lang="ja-JP" altLang="en-US" sz="1300">
              <a:latin typeface="ＭＳ Ｐゴシック" panose="020B0600070205080204" pitchFamily="50" charset="-128"/>
              <a:ea typeface="ＭＳ Ｐゴシック" panose="020B0600070205080204" pitchFamily="50" charset="-128"/>
            </a:rPr>
            <a:t>千円の増となり、経常収支比率は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％の減となった。これは、「簡易水道事業会計繰出金」（前年度比</a:t>
          </a:r>
          <a:r>
            <a:rPr kumimoji="1" lang="en-US" altLang="ja-JP" sz="1300">
              <a:latin typeface="ＭＳ Ｐゴシック" panose="020B0600070205080204" pitchFamily="50" charset="-128"/>
              <a:ea typeface="ＭＳ Ｐゴシック" panose="020B0600070205080204" pitchFamily="50" charset="-128"/>
            </a:rPr>
            <a:t>50,340</a:t>
          </a:r>
          <a:r>
            <a:rPr kumimoji="1" lang="ja-JP" altLang="en-US" sz="1300">
              <a:latin typeface="ＭＳ Ｐゴシック" panose="020B0600070205080204" pitchFamily="50" charset="-128"/>
              <a:ea typeface="ＭＳ Ｐゴシック" panose="020B0600070205080204" pitchFamily="50" charset="-128"/>
            </a:rPr>
            <a:t>千円・皆増）及び「農業集落排水事業会計繰出金」（</a:t>
          </a:r>
          <a:r>
            <a:rPr kumimoji="1" lang="en-US" altLang="ja-JP" sz="1300">
              <a:latin typeface="ＭＳ Ｐゴシック" panose="020B0600070205080204" pitchFamily="50" charset="-128"/>
              <a:ea typeface="ＭＳ Ｐゴシック" panose="020B0600070205080204" pitchFamily="50" charset="-128"/>
            </a:rPr>
            <a:t>14,693</a:t>
          </a:r>
          <a:r>
            <a:rPr kumimoji="1" lang="ja-JP" altLang="en-US" sz="1300">
              <a:latin typeface="ＭＳ Ｐゴシック" panose="020B0600070205080204" pitchFamily="50" charset="-128"/>
              <a:ea typeface="ＭＳ Ｐゴシック" panose="020B0600070205080204" pitchFamily="50" charset="-128"/>
            </a:rPr>
            <a:t>千円・皆増）の地方公営企業会計への補助金の増、「防衛施設周辺民生安定施設整備事業補助金」（昨年度比▲</a:t>
          </a:r>
          <a:r>
            <a:rPr kumimoji="1" lang="en-US" altLang="ja-JP" sz="1300">
              <a:latin typeface="ＭＳ Ｐゴシック" panose="020B0600070205080204" pitchFamily="50" charset="-128"/>
              <a:ea typeface="ＭＳ Ｐゴシック" panose="020B0600070205080204" pitchFamily="50" charset="-128"/>
            </a:rPr>
            <a:t>25,355</a:t>
          </a:r>
          <a:r>
            <a:rPr kumimoji="1" lang="ja-JP" altLang="en-US" sz="1300">
              <a:latin typeface="ＭＳ Ｐゴシック" panose="020B0600070205080204" pitchFamily="50" charset="-128"/>
              <a:ea typeface="ＭＳ Ｐゴシック" panose="020B0600070205080204" pitchFamily="50" charset="-128"/>
            </a:rPr>
            <a:t>千円・皆減）の減等が主たる要因と考えられる。今後は、適正な補助金交付の基準等を設けて、特段必要性の低い事業の取捨選択を徹底し、補助金の見直し及び縮減に努めていく。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35</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471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168148</xdr:rowOff>
    </xdr:from>
    <xdr:to>
      <xdr:col>78</xdr:col>
      <xdr:colOff>69850</xdr:colOff>
      <xdr:row>35</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65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147083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117348</xdr:rowOff>
    </xdr:from>
    <xdr:to>
      <xdr:col>74</xdr:col>
      <xdr:colOff>31750</xdr:colOff>
      <xdr:row>35</xdr:row>
      <xdr:rowOff>47498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57675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公債費は前年度比</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千円の減額となったが、類似団体の平均値を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上回っている。過年度において整備した大規模な整備工事に係る起債の償還が開始されたことが要因と考えられる。次年度以降に「多用途整備事業」や「白砂の道整備事業」等新規の公共事業が控えていることから、今後は地方債の新規発行が見込まれる。引き続き、普通建設事業費の見直し（優先度の明確化）及び地方債の新規発行の抑制に取り組み、公債費の縮減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77</xdr:row>
      <xdr:rowOff>111761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057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111761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372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77</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229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229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60961</xdr:rowOff>
    </xdr:from>
    <xdr:to>
      <xdr:col>20</xdr:col>
      <xdr:colOff>38100</xdr:colOff>
      <xdr:row>77</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147338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普通建設事業費について、新規の公共事業が開始されたため、前年度と比較し</a:t>
          </a:r>
          <a:r>
            <a:rPr kumimoji="1" lang="en-US" altLang="ja-JP" sz="1300">
              <a:latin typeface="ＭＳ Ｐゴシック" panose="020B0600070205080204" pitchFamily="50" charset="-128"/>
              <a:ea typeface="ＭＳ Ｐゴシック" panose="020B0600070205080204" pitchFamily="50" charset="-128"/>
            </a:rPr>
            <a:t>107,087</a:t>
          </a:r>
          <a:r>
            <a:rPr kumimoji="1" lang="ja-JP" altLang="en-US" sz="1300">
              <a:latin typeface="ＭＳ Ｐゴシック" panose="020B0600070205080204" pitchFamily="50" charset="-128"/>
              <a:ea typeface="ＭＳ Ｐゴシック" panose="020B0600070205080204" pitchFamily="50" charset="-128"/>
            </a:rPr>
            <a:t>千円の大幅な増額となった。　</a:t>
          </a:r>
        </a:p>
        <a:p>
          <a:r>
            <a:rPr kumimoji="1" lang="ja-JP" altLang="en-US" sz="1300">
              <a:latin typeface="ＭＳ Ｐゴシック" panose="020B0600070205080204" pitchFamily="50" charset="-128"/>
              <a:ea typeface="ＭＳ Ｐゴシック" panose="020B0600070205080204" pitchFamily="50" charset="-128"/>
            </a:rPr>
            <a:t>　次年度以降、一括交付金や防衛調整交付金等を活用した新規整備事業が控えているため、公債費同様に普通建設事業費や物件費の増額も見込まれる。</a:t>
          </a:r>
        </a:p>
        <a:p>
          <a:r>
            <a:rPr kumimoji="1" lang="ja-JP" altLang="en-US" sz="1300">
              <a:latin typeface="ＭＳ Ｐゴシック" panose="020B0600070205080204" pitchFamily="50" charset="-128"/>
              <a:ea typeface="ＭＳ Ｐゴシック" panose="020B0600070205080204" pitchFamily="50" charset="-128"/>
            </a:rPr>
            <a:t>　引き続き、税収等の自主財源の確保、行政コストの縮減、節減等に積極的に努めていく。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79</xdr:row>
      <xdr:rowOff>5080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70561"/>
          <a:ext cx="8382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79</xdr:row>
      <xdr:rowOff>5080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0198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119380</xdr:rowOff>
    </xdr:from>
    <xdr:to>
      <xdr:col>73</xdr:col>
      <xdr:colOff>180975</xdr:colOff>
      <xdr:row>77</xdr:row>
      <xdr:rowOff>100330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0668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119380</xdr:rowOff>
    </xdr:from>
    <xdr:to>
      <xdr:col>69</xdr:col>
      <xdr:colOff>92075</xdr:colOff>
      <xdr:row>77</xdr:row>
      <xdr:rowOff>8889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06680"/>
          <a:ext cx="88900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125730</xdr:rowOff>
    </xdr:from>
    <xdr:to>
      <xdr:col>78</xdr:col>
      <xdr:colOff>120650</xdr:colOff>
      <xdr:row>79</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68580</xdr:rowOff>
    </xdr:from>
    <xdr:to>
      <xdr:col>69</xdr:col>
      <xdr:colOff>142875</xdr:colOff>
      <xdr:row>74</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沖縄県渡名喜村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91437</xdr:rowOff>
    </xdr:from>
    <xdr:to>
      <xdr:col>29</xdr:col>
      <xdr:colOff>127000</xdr:colOff>
      <xdr:row>15</xdr:row>
      <xdr:rowOff>162505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10812"/>
          <a:ext cx="647700" cy="71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162505</xdr:rowOff>
    </xdr:from>
    <xdr:to>
      <xdr:col>26</xdr:col>
      <xdr:colOff>50800</xdr:colOff>
      <xdr:row>16</xdr:row>
      <xdr:rowOff>79747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81880"/>
          <a:ext cx="698500" cy="8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79747</xdr:rowOff>
    </xdr:from>
    <xdr:to>
      <xdr:col>22</xdr:col>
      <xdr:colOff>114300</xdr:colOff>
      <xdr:row>16</xdr:row>
      <xdr:rowOff>90776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70572"/>
          <a:ext cx="698500" cy="1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47654</xdr:rowOff>
    </xdr:from>
    <xdr:to>
      <xdr:col>18</xdr:col>
      <xdr:colOff>177800</xdr:colOff>
      <xdr:row>16</xdr:row>
      <xdr:rowOff>90776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838479"/>
          <a:ext cx="698500" cy="43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40637</xdr:rowOff>
    </xdr:from>
    <xdr:to>
      <xdr:col>29</xdr:col>
      <xdr:colOff>177800</xdr:colOff>
      <xdr:row>15</xdr:row>
      <xdr:rowOff>142237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60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57164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0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111705</xdr:rowOff>
    </xdr:from>
    <xdr:to>
      <xdr:col>26</xdr:col>
      <xdr:colOff>101600</xdr:colOff>
      <xdr:row>16</xdr:row>
      <xdr:rowOff>41855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3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52032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49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28947</xdr:rowOff>
    </xdr:from>
    <xdr:to>
      <xdr:col>22</xdr:col>
      <xdr:colOff>165100</xdr:colOff>
      <xdr:row>16</xdr:row>
      <xdr:rowOff>130547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19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140724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8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39976</xdr:rowOff>
    </xdr:from>
    <xdr:to>
      <xdr:col>19</xdr:col>
      <xdr:colOff>38100</xdr:colOff>
      <xdr:row>16</xdr:row>
      <xdr:rowOff>141576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3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151753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9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168304</xdr:rowOff>
    </xdr:from>
    <xdr:to>
      <xdr:col>15</xdr:col>
      <xdr:colOff>101600</xdr:colOff>
      <xdr:row>16</xdr:row>
      <xdr:rowOff>98454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78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108631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5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245949</xdr:rowOff>
    </xdr:from>
    <xdr:to>
      <xdr:col>29</xdr:col>
      <xdr:colOff>127000</xdr:colOff>
      <xdr:row>35</xdr:row>
      <xdr:rowOff>5449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513399"/>
          <a:ext cx="647700" cy="10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5449</xdr:rowOff>
    </xdr:from>
    <xdr:to>
      <xdr:col>26</xdr:col>
      <xdr:colOff>50800</xdr:colOff>
      <xdr:row>35</xdr:row>
      <xdr:rowOff>128718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15799"/>
          <a:ext cx="698500" cy="123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128718</xdr:rowOff>
    </xdr:from>
    <xdr:to>
      <xdr:col>22</xdr:col>
      <xdr:colOff>114300</xdr:colOff>
      <xdr:row>35</xdr:row>
      <xdr:rowOff>214127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39068"/>
          <a:ext cx="698500" cy="85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214127</xdr:rowOff>
    </xdr:from>
    <xdr:to>
      <xdr:col>18</xdr:col>
      <xdr:colOff>177800</xdr:colOff>
      <xdr:row>35</xdr:row>
      <xdr:rowOff>250101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24477"/>
          <a:ext cx="698500" cy="35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195148</xdr:rowOff>
    </xdr:from>
    <xdr:to>
      <xdr:col>29</xdr:col>
      <xdr:colOff>177800</xdr:colOff>
      <xdr:row>34</xdr:row>
      <xdr:rowOff>296748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46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40225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0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297549</xdr:rowOff>
    </xdr:from>
    <xdr:to>
      <xdr:col>26</xdr:col>
      <xdr:colOff>101600</xdr:colOff>
      <xdr:row>35</xdr:row>
      <xdr:rowOff>56249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64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66427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3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77918</xdr:rowOff>
    </xdr:from>
    <xdr:to>
      <xdr:col>22</xdr:col>
      <xdr:colOff>165100</xdr:colOff>
      <xdr:row>35</xdr:row>
      <xdr:rowOff>179518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88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189695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163327</xdr:rowOff>
    </xdr:from>
    <xdr:to>
      <xdr:col>19</xdr:col>
      <xdr:colOff>38100</xdr:colOff>
      <xdr:row>35</xdr:row>
      <xdr:rowOff>264927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7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275104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199301</xdr:rowOff>
    </xdr:from>
    <xdr:to>
      <xdr:col>15</xdr:col>
      <xdr:colOff>101600</xdr:colOff>
      <xdr:row>35</xdr:row>
      <xdr:rowOff>300901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0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311078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7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沖縄県渡名喜村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289
3.87
1,146,046
1,062,596
78,361
457,187
654,067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12290</xdr:rowOff>
    </xdr:from>
    <xdr:to>
      <xdr:col>24</xdr:col>
      <xdr:colOff>63500</xdr:colOff>
      <xdr:row>34</xdr:row>
      <xdr:rowOff>69926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841590"/>
          <a:ext cx="838200" cy="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69926</xdr:rowOff>
    </xdr:from>
    <xdr:to>
      <xdr:col>19</xdr:col>
      <xdr:colOff>177800</xdr:colOff>
      <xdr:row>34</xdr:row>
      <xdr:rowOff>170805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899226"/>
          <a:ext cx="889000" cy="10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170805</xdr:rowOff>
    </xdr:from>
    <xdr:to>
      <xdr:col>15</xdr:col>
      <xdr:colOff>50800</xdr:colOff>
      <xdr:row>35</xdr:row>
      <xdr:rowOff>10511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000105"/>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150582</xdr:rowOff>
    </xdr:from>
    <xdr:to>
      <xdr:col>10</xdr:col>
      <xdr:colOff>114300</xdr:colOff>
      <xdr:row>35</xdr:row>
      <xdr:rowOff>10511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5979882"/>
          <a:ext cx="889000" cy="3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132940</xdr:rowOff>
    </xdr:from>
    <xdr:to>
      <xdr:col>24</xdr:col>
      <xdr:colOff>114300</xdr:colOff>
      <xdr:row>34</xdr:row>
      <xdr:rowOff>63090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79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155817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64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19126</xdr:rowOff>
    </xdr:from>
    <xdr:to>
      <xdr:col>20</xdr:col>
      <xdr:colOff>38100</xdr:colOff>
      <xdr:row>34</xdr:row>
      <xdr:rowOff>120726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8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137253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62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120005</xdr:rowOff>
    </xdr:from>
    <xdr:to>
      <xdr:col>15</xdr:col>
      <xdr:colOff>101600</xdr:colOff>
      <xdr:row>35</xdr:row>
      <xdr:rowOff>50155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66682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2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131161</xdr:rowOff>
    </xdr:from>
    <xdr:to>
      <xdr:col>10</xdr:col>
      <xdr:colOff>165100</xdr:colOff>
      <xdr:row>35</xdr:row>
      <xdr:rowOff>61311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77838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3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99782</xdr:rowOff>
    </xdr:from>
    <xdr:to>
      <xdr:col>6</xdr:col>
      <xdr:colOff>38100</xdr:colOff>
      <xdr:row>35</xdr:row>
      <xdr:rowOff>29932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9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46459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0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151140</xdr:rowOff>
    </xdr:from>
    <xdr:to>
      <xdr:col>24</xdr:col>
      <xdr:colOff>63500</xdr:colOff>
      <xdr:row>55</xdr:row>
      <xdr:rowOff>166923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80890"/>
          <a:ext cx="838200" cy="1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140645</xdr:rowOff>
    </xdr:from>
    <xdr:to>
      <xdr:col>19</xdr:col>
      <xdr:colOff>177800</xdr:colOff>
      <xdr:row>55</xdr:row>
      <xdr:rowOff>166923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570395"/>
          <a:ext cx="889000" cy="2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140645</xdr:rowOff>
    </xdr:from>
    <xdr:to>
      <xdr:col>15</xdr:col>
      <xdr:colOff>50800</xdr:colOff>
      <xdr:row>56</xdr:row>
      <xdr:rowOff>117853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70395"/>
          <a:ext cx="889000" cy="14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66424</xdr:rowOff>
    </xdr:from>
    <xdr:to>
      <xdr:col>10</xdr:col>
      <xdr:colOff>114300</xdr:colOff>
      <xdr:row>56</xdr:row>
      <xdr:rowOff>117853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67624"/>
          <a:ext cx="889000" cy="5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100340</xdr:rowOff>
    </xdr:from>
    <xdr:to>
      <xdr:col>24</xdr:col>
      <xdr:colOff>114300</xdr:colOff>
      <xdr:row>56</xdr:row>
      <xdr:rowOff>30490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123217</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815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116123</xdr:rowOff>
    </xdr:from>
    <xdr:to>
      <xdr:col>20</xdr:col>
      <xdr:colOff>38100</xdr:colOff>
      <xdr:row>56</xdr:row>
      <xdr:rowOff>46273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62800</xdr:rowOff>
    </xdr:from>
    <xdr:ext cx="690189"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52205" y="93211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89845</xdr:rowOff>
    </xdr:from>
    <xdr:to>
      <xdr:col>15</xdr:col>
      <xdr:colOff>101600</xdr:colOff>
      <xdr:row>56</xdr:row>
      <xdr:rowOff>19995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36522</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63205" y="9294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67053</xdr:rowOff>
    </xdr:from>
    <xdr:to>
      <xdr:col>10</xdr:col>
      <xdr:colOff>165100</xdr:colOff>
      <xdr:row>56</xdr:row>
      <xdr:rowOff>168653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6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13730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4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15624</xdr:rowOff>
    </xdr:from>
    <xdr:to>
      <xdr:col>6</xdr:col>
      <xdr:colOff>38100</xdr:colOff>
      <xdr:row>56</xdr:row>
      <xdr:rowOff>117224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1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133751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89267</xdr:rowOff>
    </xdr:from>
    <xdr:to>
      <xdr:col>24</xdr:col>
      <xdr:colOff>63500</xdr:colOff>
      <xdr:row>79</xdr:row>
      <xdr:rowOff>16523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2367"/>
          <a:ext cx="838200" cy="9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16523</xdr:rowOff>
    </xdr:from>
    <xdr:to>
      <xdr:col>19</xdr:col>
      <xdr:colOff>177800</xdr:colOff>
      <xdr:row>79</xdr:row>
      <xdr:rowOff>42971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1073"/>
          <a:ext cx="8890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38229</xdr:rowOff>
    </xdr:from>
    <xdr:to>
      <xdr:col>15</xdr:col>
      <xdr:colOff>50800</xdr:colOff>
      <xdr:row>79</xdr:row>
      <xdr:rowOff>42971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82779"/>
          <a:ext cx="889000" cy="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25667</xdr:rowOff>
    </xdr:from>
    <xdr:to>
      <xdr:col>10</xdr:col>
      <xdr:colOff>114300</xdr:colOff>
      <xdr:row>79</xdr:row>
      <xdr:rowOff>38229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70217"/>
          <a:ext cx="889000" cy="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38467</xdr:rowOff>
    </xdr:from>
    <xdr:to>
      <xdr:col>24</xdr:col>
      <xdr:colOff>114300</xdr:colOff>
      <xdr:row>78</xdr:row>
      <xdr:rowOff>140067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137173</xdr:rowOff>
    </xdr:from>
    <xdr:to>
      <xdr:col>20</xdr:col>
      <xdr:colOff>38100</xdr:colOff>
      <xdr:row>79</xdr:row>
      <xdr:rowOff>67323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58450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163621</xdr:rowOff>
    </xdr:from>
    <xdr:to>
      <xdr:col>15</xdr:col>
      <xdr:colOff>101600</xdr:colOff>
      <xdr:row>79</xdr:row>
      <xdr:rowOff>93771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84898</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629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158879</xdr:rowOff>
    </xdr:from>
    <xdr:to>
      <xdr:col>10</xdr:col>
      <xdr:colOff>165100</xdr:colOff>
      <xdr:row>79</xdr:row>
      <xdr:rowOff>89029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80156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146317</xdr:rowOff>
    </xdr:from>
    <xdr:to>
      <xdr:col>6</xdr:col>
      <xdr:colOff>38100</xdr:colOff>
      <xdr:row>79</xdr:row>
      <xdr:rowOff>76467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67594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121413</xdr:rowOff>
    </xdr:from>
    <xdr:to>
      <xdr:col>24</xdr:col>
      <xdr:colOff>63500</xdr:colOff>
      <xdr:row>96</xdr:row>
      <xdr:rowOff>57632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66263"/>
          <a:ext cx="838200" cy="45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95915</xdr:rowOff>
    </xdr:from>
    <xdr:to>
      <xdr:col>19</xdr:col>
      <xdr:colOff>177800</xdr:colOff>
      <xdr:row>96</xdr:row>
      <xdr:rowOff>57632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83665"/>
          <a:ext cx="889000" cy="1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95915</xdr:rowOff>
    </xdr:from>
    <xdr:to>
      <xdr:col>15</xdr:col>
      <xdr:colOff>50800</xdr:colOff>
      <xdr:row>95</xdr:row>
      <xdr:rowOff>158460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83665"/>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158460</xdr:rowOff>
    </xdr:from>
    <xdr:to>
      <xdr:col>10</xdr:col>
      <xdr:colOff>114300</xdr:colOff>
      <xdr:row>96</xdr:row>
      <xdr:rowOff>35009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46210"/>
          <a:ext cx="889000" cy="4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85501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70613</xdr:rowOff>
    </xdr:from>
    <xdr:to>
      <xdr:col>24</xdr:col>
      <xdr:colOff>114300</xdr:colOff>
      <xdr:row>94</xdr:row>
      <xdr:rowOff>763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93490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6832</xdr:rowOff>
    </xdr:from>
    <xdr:to>
      <xdr:col>20</xdr:col>
      <xdr:colOff>38100</xdr:colOff>
      <xdr:row>96</xdr:row>
      <xdr:rowOff>108432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99559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45115</xdr:rowOff>
    </xdr:from>
    <xdr:to>
      <xdr:col>15</xdr:col>
      <xdr:colOff>101600</xdr:colOff>
      <xdr:row>95</xdr:row>
      <xdr:rowOff>146715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137842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107660</xdr:rowOff>
    </xdr:from>
    <xdr:to>
      <xdr:col>10</xdr:col>
      <xdr:colOff>165100</xdr:colOff>
      <xdr:row>96</xdr:row>
      <xdr:rowOff>37810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9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28937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155659</xdr:rowOff>
    </xdr:from>
    <xdr:to>
      <xdr:col>6</xdr:col>
      <xdr:colOff>38100</xdr:colOff>
      <xdr:row>96</xdr:row>
      <xdr:rowOff>85809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4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102336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138028</xdr:rowOff>
    </xdr:from>
    <xdr:to>
      <xdr:col>55</xdr:col>
      <xdr:colOff>0</xdr:colOff>
      <xdr:row>37</xdr:row>
      <xdr:rowOff>53417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10228"/>
          <a:ext cx="838200" cy="8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53417</xdr:rowOff>
    </xdr:from>
    <xdr:to>
      <xdr:col>50</xdr:col>
      <xdr:colOff>114300</xdr:colOff>
      <xdr:row>37</xdr:row>
      <xdr:rowOff>153857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97067"/>
          <a:ext cx="889000" cy="10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137671</xdr:rowOff>
    </xdr:from>
    <xdr:to>
      <xdr:col>45</xdr:col>
      <xdr:colOff>177800</xdr:colOff>
      <xdr:row>37</xdr:row>
      <xdr:rowOff>153857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81321"/>
          <a:ext cx="889000" cy="1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84254</xdr:rowOff>
    </xdr:from>
    <xdr:to>
      <xdr:col>41</xdr:col>
      <xdr:colOff>50800</xdr:colOff>
      <xdr:row>37</xdr:row>
      <xdr:rowOff>137671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27904"/>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87228</xdr:rowOff>
    </xdr:from>
    <xdr:to>
      <xdr:col>55</xdr:col>
      <xdr:colOff>50800</xdr:colOff>
      <xdr:row>37</xdr:row>
      <xdr:rowOff>17378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110105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1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2617</xdr:rowOff>
    </xdr:from>
    <xdr:to>
      <xdr:col>50</xdr:col>
      <xdr:colOff>165100</xdr:colOff>
      <xdr:row>37</xdr:row>
      <xdr:rowOff>104217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120744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2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103057</xdr:rowOff>
    </xdr:from>
    <xdr:to>
      <xdr:col>46</xdr:col>
      <xdr:colOff>38100</xdr:colOff>
      <xdr:row>38</xdr:row>
      <xdr:rowOff>33207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49734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2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86871</xdr:rowOff>
    </xdr:from>
    <xdr:to>
      <xdr:col>41</xdr:col>
      <xdr:colOff>101600</xdr:colOff>
      <xdr:row>38</xdr:row>
      <xdr:rowOff>17021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3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33548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0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33454</xdr:rowOff>
    </xdr:from>
    <xdr:to>
      <xdr:col>36</xdr:col>
      <xdr:colOff>165100</xdr:colOff>
      <xdr:row>37</xdr:row>
      <xdr:rowOff>135054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151581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5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73314</xdr:rowOff>
    </xdr:from>
    <xdr:to>
      <xdr:col>55</xdr:col>
      <xdr:colOff>0</xdr:colOff>
      <xdr:row>59</xdr:row>
      <xdr:rowOff>24346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7414"/>
          <a:ext cx="838200" cy="12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147117</xdr:rowOff>
    </xdr:from>
    <xdr:to>
      <xdr:col>50</xdr:col>
      <xdr:colOff>114300</xdr:colOff>
      <xdr:row>59</xdr:row>
      <xdr:rowOff>24346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91217"/>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116174</xdr:rowOff>
    </xdr:from>
    <xdr:to>
      <xdr:col>45</xdr:col>
      <xdr:colOff>177800</xdr:colOff>
      <xdr:row>58</xdr:row>
      <xdr:rowOff>147117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88824"/>
          <a:ext cx="889000" cy="20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160050</xdr:rowOff>
    </xdr:from>
    <xdr:to>
      <xdr:col>41</xdr:col>
      <xdr:colOff>50800</xdr:colOff>
      <xdr:row>57</xdr:row>
      <xdr:rowOff>116174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61250"/>
          <a:ext cx="889000" cy="12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22514</xdr:rowOff>
    </xdr:from>
    <xdr:to>
      <xdr:col>55</xdr:col>
      <xdr:colOff>50800</xdr:colOff>
      <xdr:row>58</xdr:row>
      <xdr:rowOff>124114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45391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144996</xdr:rowOff>
    </xdr:from>
    <xdr:to>
      <xdr:col>50</xdr:col>
      <xdr:colOff>165100</xdr:colOff>
      <xdr:row>59</xdr:row>
      <xdr:rowOff>75146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66273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96317</xdr:rowOff>
    </xdr:from>
    <xdr:to>
      <xdr:col>46</xdr:col>
      <xdr:colOff>38100</xdr:colOff>
      <xdr:row>59</xdr:row>
      <xdr:rowOff>26467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42994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1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65374</xdr:rowOff>
    </xdr:from>
    <xdr:to>
      <xdr:col>41</xdr:col>
      <xdr:colOff>101600</xdr:colOff>
      <xdr:row>57</xdr:row>
      <xdr:rowOff>166974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12051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1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109250</xdr:rowOff>
    </xdr:from>
    <xdr:to>
      <xdr:col>36</xdr:col>
      <xdr:colOff>165100</xdr:colOff>
      <xdr:row>57</xdr:row>
      <xdr:rowOff>39400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55927</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48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90484</xdr:rowOff>
    </xdr:from>
    <xdr:to>
      <xdr:col>55</xdr:col>
      <xdr:colOff>0</xdr:colOff>
      <xdr:row>77</xdr:row>
      <xdr:rowOff>163615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20684"/>
          <a:ext cx="838200" cy="24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107073</xdr:rowOff>
    </xdr:from>
    <xdr:to>
      <xdr:col>50</xdr:col>
      <xdr:colOff>114300</xdr:colOff>
      <xdr:row>77</xdr:row>
      <xdr:rowOff>163615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37273"/>
          <a:ext cx="889000" cy="2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107073</xdr:rowOff>
    </xdr:from>
    <xdr:to>
      <xdr:col>45</xdr:col>
      <xdr:colOff>177800</xdr:colOff>
      <xdr:row>77</xdr:row>
      <xdr:rowOff>30953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37273"/>
          <a:ext cx="889000" cy="9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30953</xdr:rowOff>
    </xdr:from>
    <xdr:to>
      <xdr:col>41</xdr:col>
      <xdr:colOff>50800</xdr:colOff>
      <xdr:row>77</xdr:row>
      <xdr:rowOff>59587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32603"/>
          <a:ext cx="889000" cy="2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39684</xdr:rowOff>
    </xdr:from>
    <xdr:to>
      <xdr:col>55</xdr:col>
      <xdr:colOff>50800</xdr:colOff>
      <xdr:row>76</xdr:row>
      <xdr:rowOff>141284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6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62561</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2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112815</xdr:rowOff>
    </xdr:from>
    <xdr:to>
      <xdr:col>50</xdr:col>
      <xdr:colOff>165100</xdr:colOff>
      <xdr:row>78</xdr:row>
      <xdr:rowOff>42965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59492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8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56273</xdr:rowOff>
    </xdr:from>
    <xdr:to>
      <xdr:col>46</xdr:col>
      <xdr:colOff>38100</xdr:colOff>
      <xdr:row>76</xdr:row>
      <xdr:rowOff>157873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2950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8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151603</xdr:rowOff>
    </xdr:from>
    <xdr:to>
      <xdr:col>41</xdr:col>
      <xdr:colOff>101600</xdr:colOff>
      <xdr:row>77</xdr:row>
      <xdr:rowOff>81753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98279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8787</xdr:rowOff>
    </xdr:from>
    <xdr:to>
      <xdr:col>36</xdr:col>
      <xdr:colOff>165100</xdr:colOff>
      <xdr:row>77</xdr:row>
      <xdr:rowOff>110387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126914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32474</xdr:rowOff>
    </xdr:from>
    <xdr:to>
      <xdr:col>55</xdr:col>
      <xdr:colOff>0</xdr:colOff>
      <xdr:row>98</xdr:row>
      <xdr:rowOff>115900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4574"/>
          <a:ext cx="838200" cy="8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115900</xdr:rowOff>
    </xdr:from>
    <xdr:to>
      <xdr:col>50</xdr:col>
      <xdr:colOff>114300</xdr:colOff>
      <xdr:row>98</xdr:row>
      <xdr:rowOff>129826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8000"/>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155057</xdr:rowOff>
    </xdr:from>
    <xdr:to>
      <xdr:col>45</xdr:col>
      <xdr:colOff>177800</xdr:colOff>
      <xdr:row>98</xdr:row>
      <xdr:rowOff>129826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14257"/>
          <a:ext cx="889000" cy="31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137595</xdr:rowOff>
    </xdr:from>
    <xdr:to>
      <xdr:col>41</xdr:col>
      <xdr:colOff>50800</xdr:colOff>
      <xdr:row>96</xdr:row>
      <xdr:rowOff>155057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25345"/>
          <a:ext cx="889000" cy="18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153124</xdr:rowOff>
    </xdr:from>
    <xdr:to>
      <xdr:col>55</xdr:col>
      <xdr:colOff>50800</xdr:colOff>
      <xdr:row>98</xdr:row>
      <xdr:rowOff>83274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112501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65100</xdr:rowOff>
    </xdr:from>
    <xdr:to>
      <xdr:col>50</xdr:col>
      <xdr:colOff>165100</xdr:colOff>
      <xdr:row>98</xdr:row>
      <xdr:rowOff>166700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157827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79026</xdr:rowOff>
    </xdr:from>
    <xdr:to>
      <xdr:col>46</xdr:col>
      <xdr:colOff>38100</xdr:colOff>
      <xdr:row>99</xdr:row>
      <xdr:rowOff>9176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7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104257</xdr:rowOff>
    </xdr:from>
    <xdr:to>
      <xdr:col>41</xdr:col>
      <xdr:colOff>101600</xdr:colOff>
      <xdr:row>97</xdr:row>
      <xdr:rowOff>34407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50934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3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86795</xdr:rowOff>
    </xdr:from>
    <xdr:to>
      <xdr:col>36</xdr:col>
      <xdr:colOff>165100</xdr:colOff>
      <xdr:row>96</xdr:row>
      <xdr:rowOff>16945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94</xdr:row>
      <xdr:rowOff>33472</xdr:rowOff>
    </xdr:from>
    <xdr:ext cx="69018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27205" y="16149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95898</xdr:rowOff>
    </xdr:from>
    <xdr:to>
      <xdr:col>85</xdr:col>
      <xdr:colOff>127000</xdr:colOff>
      <xdr:row>75</xdr:row>
      <xdr:rowOff>113798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54648"/>
          <a:ext cx="8382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113798</xdr:rowOff>
    </xdr:from>
    <xdr:to>
      <xdr:col>81</xdr:col>
      <xdr:colOff>50800</xdr:colOff>
      <xdr:row>76</xdr:row>
      <xdr:rowOff>34133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72548"/>
          <a:ext cx="889000" cy="9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34133</xdr:rowOff>
    </xdr:from>
    <xdr:to>
      <xdr:col>76</xdr:col>
      <xdr:colOff>114300</xdr:colOff>
      <xdr:row>76</xdr:row>
      <xdr:rowOff>115013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64333"/>
          <a:ext cx="889000" cy="8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115013</xdr:rowOff>
    </xdr:from>
    <xdr:to>
      <xdr:col>71</xdr:col>
      <xdr:colOff>177800</xdr:colOff>
      <xdr:row>76</xdr:row>
      <xdr:rowOff>126536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45213"/>
          <a:ext cx="889000" cy="1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45098</xdr:rowOff>
    </xdr:from>
    <xdr:to>
      <xdr:col>85</xdr:col>
      <xdr:colOff>177800</xdr:colOff>
      <xdr:row>75</xdr:row>
      <xdr:rowOff>146698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67975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5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62998</xdr:rowOff>
    </xdr:from>
    <xdr:to>
      <xdr:col>81</xdr:col>
      <xdr:colOff>101600</xdr:colOff>
      <xdr:row>75</xdr:row>
      <xdr:rowOff>164598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9675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69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154783</xdr:rowOff>
    </xdr:from>
    <xdr:to>
      <xdr:col>76</xdr:col>
      <xdr:colOff>165100</xdr:colOff>
      <xdr:row>76</xdr:row>
      <xdr:rowOff>84933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101460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78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64213</xdr:rowOff>
    </xdr:from>
    <xdr:to>
      <xdr:col>72</xdr:col>
      <xdr:colOff>38100</xdr:colOff>
      <xdr:row>76</xdr:row>
      <xdr:rowOff>165813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10890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6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75736</xdr:rowOff>
    </xdr:from>
    <xdr:to>
      <xdr:col>67</xdr:col>
      <xdr:colOff>101600</xdr:colOff>
      <xdr:row>77</xdr:row>
      <xdr:rowOff>5886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0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22413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8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12013</xdr:rowOff>
    </xdr:from>
    <xdr:to>
      <xdr:col>85</xdr:col>
      <xdr:colOff>127000</xdr:colOff>
      <xdr:row>97</xdr:row>
      <xdr:rowOff>118108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642663"/>
          <a:ext cx="838200" cy="10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120431</xdr:rowOff>
    </xdr:from>
    <xdr:to>
      <xdr:col>81</xdr:col>
      <xdr:colOff>50800</xdr:colOff>
      <xdr:row>97</xdr:row>
      <xdr:rowOff>12013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79631"/>
          <a:ext cx="889000" cy="6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104268</xdr:rowOff>
    </xdr:from>
    <xdr:to>
      <xdr:col>76</xdr:col>
      <xdr:colOff>114300</xdr:colOff>
      <xdr:row>96</xdr:row>
      <xdr:rowOff>120431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563468"/>
          <a:ext cx="8890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104268</xdr:rowOff>
    </xdr:from>
    <xdr:to>
      <xdr:col>71</xdr:col>
      <xdr:colOff>177800</xdr:colOff>
      <xdr:row>97</xdr:row>
      <xdr:rowOff>111581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563468"/>
          <a:ext cx="889000" cy="17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75483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67308</xdr:rowOff>
    </xdr:from>
    <xdr:to>
      <xdr:col>85</xdr:col>
      <xdr:colOff>177800</xdr:colOff>
      <xdr:row>97</xdr:row>
      <xdr:rowOff>168908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9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90185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4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132663</xdr:rowOff>
    </xdr:from>
    <xdr:to>
      <xdr:col>81</xdr:col>
      <xdr:colOff>101600</xdr:colOff>
      <xdr:row>97</xdr:row>
      <xdr:rowOff>62813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9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79340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6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69631</xdr:rowOff>
    </xdr:from>
    <xdr:to>
      <xdr:col>76</xdr:col>
      <xdr:colOff>165100</xdr:colOff>
      <xdr:row>96</xdr:row>
      <xdr:rowOff>171231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2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16308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30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53468</xdr:rowOff>
    </xdr:from>
    <xdr:to>
      <xdr:col>72</xdr:col>
      <xdr:colOff>38100</xdr:colOff>
      <xdr:row>96</xdr:row>
      <xdr:rowOff>155068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28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60781</xdr:rowOff>
    </xdr:from>
    <xdr:to>
      <xdr:col>67</xdr:col>
      <xdr:colOff>101600</xdr:colOff>
      <xdr:row>97</xdr:row>
      <xdr:rowOff>162381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7458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46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112508</xdr:rowOff>
    </xdr:from>
    <xdr:to>
      <xdr:col>116</xdr:col>
      <xdr:colOff>63500</xdr:colOff>
      <xdr:row>76</xdr:row>
      <xdr:rowOff>142870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628358"/>
          <a:ext cx="838200" cy="54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52935</xdr:rowOff>
    </xdr:from>
    <xdr:to>
      <xdr:col>111</xdr:col>
      <xdr:colOff>177800</xdr:colOff>
      <xdr:row>73</xdr:row>
      <xdr:rowOff>112508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397335"/>
          <a:ext cx="889000" cy="2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52935</xdr:rowOff>
    </xdr:from>
    <xdr:to>
      <xdr:col>107</xdr:col>
      <xdr:colOff>50800</xdr:colOff>
      <xdr:row>73</xdr:row>
      <xdr:rowOff>121366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397335"/>
          <a:ext cx="889000" cy="23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111232</xdr:rowOff>
    </xdr:from>
    <xdr:to>
      <xdr:col>102</xdr:col>
      <xdr:colOff>114300</xdr:colOff>
      <xdr:row>73</xdr:row>
      <xdr:rowOff>121366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627082"/>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92070</xdr:rowOff>
    </xdr:from>
    <xdr:to>
      <xdr:col>116</xdr:col>
      <xdr:colOff>114300</xdr:colOff>
      <xdr:row>77</xdr:row>
      <xdr:rowOff>22220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114947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7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61708</xdr:rowOff>
    </xdr:from>
    <xdr:to>
      <xdr:col>112</xdr:col>
      <xdr:colOff>38100</xdr:colOff>
      <xdr:row>73</xdr:row>
      <xdr:rowOff>163308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5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8385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35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2135</xdr:rowOff>
    </xdr:from>
    <xdr:to>
      <xdr:col>107</xdr:col>
      <xdr:colOff>101600</xdr:colOff>
      <xdr:row>72</xdr:row>
      <xdr:rowOff>103735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34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120262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12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70566</xdr:rowOff>
    </xdr:from>
    <xdr:to>
      <xdr:col>102</xdr:col>
      <xdr:colOff>165100</xdr:colOff>
      <xdr:row>74</xdr:row>
      <xdr:rowOff>716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5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17243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36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60432</xdr:rowOff>
    </xdr:from>
    <xdr:to>
      <xdr:col>98</xdr:col>
      <xdr:colOff>38100</xdr:colOff>
      <xdr:row>73</xdr:row>
      <xdr:rowOff>162032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7109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35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及び繰出金においては、本村は類似団体内においても人口が少ない部類に入り、加えて離島である地理的特性から各コストが高くなりやすく、住民一人当たりの計算では他団体に比べて高額になったと考えられる。</a:t>
          </a:r>
        </a:p>
        <a:p>
          <a:r>
            <a:rPr kumimoji="1" lang="ja-JP" altLang="en-US" sz="1300">
              <a:latin typeface="ＭＳ Ｐゴシック" panose="020B0600070205080204" pitchFamily="50" charset="-128"/>
              <a:ea typeface="ＭＳ Ｐゴシック" panose="020B0600070205080204" pitchFamily="50" charset="-128"/>
            </a:rPr>
            <a:t>・公債費においては、過年度において整備した公共施設等の起債償還が開始されたことや、新規整備事業が次年度以降控えていることにより、今後増加傾向になる見込みである。新規公共事業等の採択の優先度を明確にし、新規地方債の発行の抑制、縮減に引き続き努めていく。</a:t>
          </a:r>
        </a:p>
        <a:p>
          <a:r>
            <a:rPr kumimoji="1" lang="ja-JP" altLang="en-US" sz="1300">
              <a:latin typeface="ＭＳ Ｐゴシック" panose="020B0600070205080204" pitchFamily="50" charset="-128"/>
              <a:ea typeface="ＭＳ Ｐゴシック" panose="020B0600070205080204" pitchFamily="50" charset="-128"/>
            </a:rPr>
            <a:t>・普通建設事業費については、補助事業費では「環境衛生処理事業（生ゴミ処理装置設置工事）」　の</a:t>
          </a:r>
          <a:r>
            <a:rPr kumimoji="1" lang="en-US" altLang="ja-JP" sz="1300">
              <a:latin typeface="ＭＳ Ｐゴシック" panose="020B0600070205080204" pitchFamily="50" charset="-128"/>
              <a:ea typeface="ＭＳ Ｐゴシック" panose="020B0600070205080204" pitchFamily="50" charset="-128"/>
            </a:rPr>
            <a:t>22,418</a:t>
          </a:r>
          <a:r>
            <a:rPr kumimoji="1" lang="ja-JP" altLang="en-US" sz="1300">
              <a:latin typeface="ＭＳ Ｐゴシック" panose="020B0600070205080204" pitchFamily="50" charset="-128"/>
              <a:ea typeface="ＭＳ Ｐゴシック" panose="020B0600070205080204" pitchFamily="50" charset="-128"/>
            </a:rPr>
            <a:t>千円の皆増、「堆肥管理施設整備工事」が</a:t>
          </a:r>
          <a:r>
            <a:rPr kumimoji="1" lang="en-US" altLang="ja-JP" sz="1300">
              <a:latin typeface="ＭＳ Ｐゴシック" panose="020B0600070205080204" pitchFamily="50" charset="-128"/>
              <a:ea typeface="ＭＳ Ｐゴシック" panose="020B0600070205080204" pitchFamily="50" charset="-128"/>
            </a:rPr>
            <a:t>21,010</a:t>
          </a:r>
          <a:r>
            <a:rPr kumimoji="1" lang="ja-JP" altLang="en-US" sz="1300">
              <a:latin typeface="ＭＳ Ｐゴシック" panose="020B0600070205080204" pitchFamily="50" charset="-128"/>
              <a:ea typeface="ＭＳ Ｐゴシック" panose="020B0600070205080204" pitchFamily="50" charset="-128"/>
            </a:rPr>
            <a:t>千円の減となっており、単独事業費では「庁舎屋上改修工事」の</a:t>
          </a:r>
          <a:r>
            <a:rPr kumimoji="1" lang="en-US" altLang="ja-JP" sz="1300">
              <a:latin typeface="ＭＳ Ｐゴシック" panose="020B0600070205080204" pitchFamily="50" charset="-128"/>
              <a:ea typeface="ＭＳ Ｐゴシック" panose="020B0600070205080204" pitchFamily="50" charset="-128"/>
            </a:rPr>
            <a:t>13,472</a:t>
          </a:r>
          <a:r>
            <a:rPr kumimoji="1" lang="ja-JP" altLang="en-US" sz="1300">
              <a:latin typeface="ＭＳ Ｐゴシック" panose="020B0600070205080204" pitchFamily="50" charset="-128"/>
              <a:ea typeface="ＭＳ Ｐゴシック" panose="020B0600070205080204" pitchFamily="50" charset="-128"/>
            </a:rPr>
            <a:t>千円及び「教員宿舎改修工事」の</a:t>
          </a:r>
          <a:r>
            <a:rPr kumimoji="1" lang="en-US" altLang="ja-JP" sz="1300">
              <a:latin typeface="ＭＳ Ｐゴシック" panose="020B0600070205080204" pitchFamily="50" charset="-128"/>
              <a:ea typeface="ＭＳ Ｐゴシック" panose="020B0600070205080204" pitchFamily="50" charset="-128"/>
            </a:rPr>
            <a:t>10,072</a:t>
          </a:r>
          <a:r>
            <a:rPr kumimoji="1" lang="ja-JP" altLang="en-US" sz="1300">
              <a:latin typeface="ＭＳ Ｐゴシック" panose="020B0600070205080204" pitchFamily="50" charset="-128"/>
              <a:ea typeface="ＭＳ Ｐゴシック" panose="020B0600070205080204" pitchFamily="50" charset="-128"/>
            </a:rPr>
            <a:t>千円のそれぞれ皆増となり、住民一人当たりのコストは前年度比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375,055</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沖縄県渡名喜村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
289
3.87
1,146,046
1,062,596
78,361
457,187
654,067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92523</xdr:rowOff>
    </xdr:from>
    <xdr:to>
      <xdr:col>24</xdr:col>
      <xdr:colOff>63500</xdr:colOff>
      <xdr:row>31</xdr:row>
      <xdr:rowOff>147229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407473"/>
          <a:ext cx="838200" cy="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147229</xdr:rowOff>
    </xdr:from>
    <xdr:to>
      <xdr:col>19</xdr:col>
      <xdr:colOff>177800</xdr:colOff>
      <xdr:row>32</xdr:row>
      <xdr:rowOff>4583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462179"/>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4583</xdr:rowOff>
    </xdr:from>
    <xdr:to>
      <xdr:col>15</xdr:col>
      <xdr:colOff>50800</xdr:colOff>
      <xdr:row>32</xdr:row>
      <xdr:rowOff>91765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490983"/>
          <a:ext cx="889000" cy="8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91765</xdr:rowOff>
    </xdr:from>
    <xdr:to>
      <xdr:col>10</xdr:col>
      <xdr:colOff>114300</xdr:colOff>
      <xdr:row>32</xdr:row>
      <xdr:rowOff>109182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578165"/>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41723</xdr:rowOff>
    </xdr:from>
    <xdr:to>
      <xdr:col>24</xdr:col>
      <xdr:colOff>114300</xdr:colOff>
      <xdr:row>31</xdr:row>
      <xdr:rowOff>143323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3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128100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2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96429</xdr:rowOff>
    </xdr:from>
    <xdr:to>
      <xdr:col>20</xdr:col>
      <xdr:colOff>38100</xdr:colOff>
      <xdr:row>32</xdr:row>
      <xdr:rowOff>26579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4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43106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1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125233</xdr:rowOff>
    </xdr:from>
    <xdr:to>
      <xdr:col>15</xdr:col>
      <xdr:colOff>101600</xdr:colOff>
      <xdr:row>32</xdr:row>
      <xdr:rowOff>55383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44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71910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21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40965</xdr:rowOff>
    </xdr:from>
    <xdr:to>
      <xdr:col>10</xdr:col>
      <xdr:colOff>165100</xdr:colOff>
      <xdr:row>32</xdr:row>
      <xdr:rowOff>142565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52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159092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3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58382</xdr:rowOff>
    </xdr:from>
    <xdr:to>
      <xdr:col>6</xdr:col>
      <xdr:colOff>38100</xdr:colOff>
      <xdr:row>32</xdr:row>
      <xdr:rowOff>159982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54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5059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32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35602</xdr:rowOff>
    </xdr:from>
    <xdr:to>
      <xdr:col>24</xdr:col>
      <xdr:colOff>63500</xdr:colOff>
      <xdr:row>56</xdr:row>
      <xdr:rowOff>38083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36802"/>
          <a:ext cx="8382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30204</xdr:rowOff>
    </xdr:from>
    <xdr:to>
      <xdr:col>19</xdr:col>
      <xdr:colOff>177800</xdr:colOff>
      <xdr:row>56</xdr:row>
      <xdr:rowOff>38083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31404"/>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168199</xdr:rowOff>
    </xdr:from>
    <xdr:to>
      <xdr:col>15</xdr:col>
      <xdr:colOff>50800</xdr:colOff>
      <xdr:row>56</xdr:row>
      <xdr:rowOff>30204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426499"/>
          <a:ext cx="889000" cy="20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168199</xdr:rowOff>
    </xdr:from>
    <xdr:to>
      <xdr:col>10</xdr:col>
      <xdr:colOff>114300</xdr:colOff>
      <xdr:row>55</xdr:row>
      <xdr:rowOff>118021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426499"/>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156252</xdr:rowOff>
    </xdr:from>
    <xdr:to>
      <xdr:col>24</xdr:col>
      <xdr:colOff>114300</xdr:colOff>
      <xdr:row>56</xdr:row>
      <xdr:rowOff>86402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7679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3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158733</xdr:rowOff>
    </xdr:from>
    <xdr:to>
      <xdr:col>20</xdr:col>
      <xdr:colOff>38100</xdr:colOff>
      <xdr:row>56</xdr:row>
      <xdr:rowOff>88883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8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105410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6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150854</xdr:rowOff>
    </xdr:from>
    <xdr:to>
      <xdr:col>15</xdr:col>
      <xdr:colOff>101600</xdr:colOff>
      <xdr:row>56</xdr:row>
      <xdr:rowOff>81004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8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97531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35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117399</xdr:rowOff>
    </xdr:from>
    <xdr:to>
      <xdr:col>10</xdr:col>
      <xdr:colOff>165100</xdr:colOff>
      <xdr:row>55</xdr:row>
      <xdr:rowOff>47549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64076</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150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67221</xdr:rowOff>
    </xdr:from>
    <xdr:to>
      <xdr:col>6</xdr:col>
      <xdr:colOff>38100</xdr:colOff>
      <xdr:row>55</xdr:row>
      <xdr:rowOff>168821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13898</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2721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23971</xdr:rowOff>
    </xdr:from>
    <xdr:to>
      <xdr:col>24</xdr:col>
      <xdr:colOff>63500</xdr:colOff>
      <xdr:row>77</xdr:row>
      <xdr:rowOff>54090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54171"/>
          <a:ext cx="838200" cy="20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24419</xdr:rowOff>
    </xdr:from>
    <xdr:to>
      <xdr:col>19</xdr:col>
      <xdr:colOff>177800</xdr:colOff>
      <xdr:row>77</xdr:row>
      <xdr:rowOff>54090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26069"/>
          <a:ext cx="889000" cy="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24419</xdr:rowOff>
    </xdr:from>
    <xdr:to>
      <xdr:col>15</xdr:col>
      <xdr:colOff>50800</xdr:colOff>
      <xdr:row>77</xdr:row>
      <xdr:rowOff>108057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26069"/>
          <a:ext cx="889000" cy="8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108057</xdr:rowOff>
    </xdr:from>
    <xdr:to>
      <xdr:col>10</xdr:col>
      <xdr:colOff>114300</xdr:colOff>
      <xdr:row>77</xdr:row>
      <xdr:rowOff>118205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9707"/>
          <a:ext cx="8890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144621</xdr:rowOff>
    </xdr:from>
    <xdr:to>
      <xdr:col>24</xdr:col>
      <xdr:colOff>114300</xdr:colOff>
      <xdr:row>76</xdr:row>
      <xdr:rowOff>74771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167498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5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3290</xdr:rowOff>
    </xdr:from>
    <xdr:to>
      <xdr:col>20</xdr:col>
      <xdr:colOff>38100</xdr:colOff>
      <xdr:row>77</xdr:row>
      <xdr:rowOff>104890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121417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8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145069</xdr:rowOff>
    </xdr:from>
    <xdr:to>
      <xdr:col>15</xdr:col>
      <xdr:colOff>101600</xdr:colOff>
      <xdr:row>77</xdr:row>
      <xdr:rowOff>75219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91746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57257</xdr:rowOff>
    </xdr:from>
    <xdr:to>
      <xdr:col>10</xdr:col>
      <xdr:colOff>165100</xdr:colOff>
      <xdr:row>77</xdr:row>
      <xdr:rowOff>158857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3934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3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67405</xdr:rowOff>
    </xdr:from>
    <xdr:to>
      <xdr:col>6</xdr:col>
      <xdr:colOff>38100</xdr:colOff>
      <xdr:row>77</xdr:row>
      <xdr:rowOff>169005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4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62950</xdr:rowOff>
    </xdr:from>
    <xdr:to>
      <xdr:col>24</xdr:col>
      <xdr:colOff>63500</xdr:colOff>
      <xdr:row>95</xdr:row>
      <xdr:rowOff>33711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179250"/>
          <a:ext cx="838200" cy="14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5773</xdr:rowOff>
    </xdr:from>
    <xdr:to>
      <xdr:col>19</xdr:col>
      <xdr:colOff>177800</xdr:colOff>
      <xdr:row>95</xdr:row>
      <xdr:rowOff>33711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122073"/>
          <a:ext cx="889000" cy="19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5773</xdr:rowOff>
    </xdr:from>
    <xdr:to>
      <xdr:col>15</xdr:col>
      <xdr:colOff>50800</xdr:colOff>
      <xdr:row>95</xdr:row>
      <xdr:rowOff>88802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22073"/>
          <a:ext cx="889000" cy="25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72445</xdr:rowOff>
    </xdr:from>
    <xdr:to>
      <xdr:col>10</xdr:col>
      <xdr:colOff>114300</xdr:colOff>
      <xdr:row>95</xdr:row>
      <xdr:rowOff>88802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17295"/>
          <a:ext cx="889000" cy="3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12150</xdr:rowOff>
    </xdr:from>
    <xdr:to>
      <xdr:col>24</xdr:col>
      <xdr:colOff>114300</xdr:colOff>
      <xdr:row>94</xdr:row>
      <xdr:rowOff>113750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2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35027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97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154361</xdr:rowOff>
    </xdr:from>
    <xdr:to>
      <xdr:col>20</xdr:col>
      <xdr:colOff>38100</xdr:colOff>
      <xdr:row>95</xdr:row>
      <xdr:rowOff>84511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101038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4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126423</xdr:rowOff>
    </xdr:from>
    <xdr:to>
      <xdr:col>15</xdr:col>
      <xdr:colOff>101600</xdr:colOff>
      <xdr:row>94</xdr:row>
      <xdr:rowOff>56573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73100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84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38002</xdr:rowOff>
    </xdr:from>
    <xdr:to>
      <xdr:col>10</xdr:col>
      <xdr:colOff>165100</xdr:colOff>
      <xdr:row>95</xdr:row>
      <xdr:rowOff>139602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156129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10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21645</xdr:rowOff>
    </xdr:from>
    <xdr:to>
      <xdr:col>6</xdr:col>
      <xdr:colOff>38100</xdr:colOff>
      <xdr:row>93</xdr:row>
      <xdr:rowOff>123245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9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139772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74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63456</xdr:rowOff>
    </xdr:from>
    <xdr:to>
      <xdr:col>55</xdr:col>
      <xdr:colOff>0</xdr:colOff>
      <xdr:row>54</xdr:row>
      <xdr:rowOff>29321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150306"/>
          <a:ext cx="838200" cy="13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63456</xdr:rowOff>
    </xdr:from>
    <xdr:to>
      <xdr:col>50</xdr:col>
      <xdr:colOff>114300</xdr:colOff>
      <xdr:row>56</xdr:row>
      <xdr:rowOff>82201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150306"/>
          <a:ext cx="889000" cy="53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82201</xdr:rowOff>
    </xdr:from>
    <xdr:to>
      <xdr:col>45</xdr:col>
      <xdr:colOff>177800</xdr:colOff>
      <xdr:row>57</xdr:row>
      <xdr:rowOff>49053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83401"/>
          <a:ext cx="889000" cy="1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48795</xdr:rowOff>
    </xdr:from>
    <xdr:to>
      <xdr:col>41</xdr:col>
      <xdr:colOff>50800</xdr:colOff>
      <xdr:row>57</xdr:row>
      <xdr:rowOff>49053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49995"/>
          <a:ext cx="889000" cy="17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149971</xdr:rowOff>
    </xdr:from>
    <xdr:to>
      <xdr:col>55</xdr:col>
      <xdr:colOff>50800</xdr:colOff>
      <xdr:row>54</xdr:row>
      <xdr:rowOff>80121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23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08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12656</xdr:rowOff>
    </xdr:from>
    <xdr:to>
      <xdr:col>50</xdr:col>
      <xdr:colOff>165100</xdr:colOff>
      <xdr:row>53</xdr:row>
      <xdr:rowOff>114256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130783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8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31401</xdr:rowOff>
    </xdr:from>
    <xdr:to>
      <xdr:col>46</xdr:col>
      <xdr:colOff>38100</xdr:colOff>
      <xdr:row>56</xdr:row>
      <xdr:rowOff>133001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149528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0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169703</xdr:rowOff>
    </xdr:from>
    <xdr:to>
      <xdr:col>41</xdr:col>
      <xdr:colOff>101600</xdr:colOff>
      <xdr:row>57</xdr:row>
      <xdr:rowOff>99853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116380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4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169445</xdr:rowOff>
    </xdr:from>
    <xdr:to>
      <xdr:col>36</xdr:col>
      <xdr:colOff>165100</xdr:colOff>
      <xdr:row>56</xdr:row>
      <xdr:rowOff>99595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116122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7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16073</xdr:rowOff>
    </xdr:from>
    <xdr:to>
      <xdr:col>55</xdr:col>
      <xdr:colOff>0</xdr:colOff>
      <xdr:row>78</xdr:row>
      <xdr:rowOff>65666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89173"/>
          <a:ext cx="838200" cy="4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34620</xdr:rowOff>
    </xdr:from>
    <xdr:to>
      <xdr:col>50</xdr:col>
      <xdr:colOff>114300</xdr:colOff>
      <xdr:row>78</xdr:row>
      <xdr:rowOff>65666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7720"/>
          <a:ext cx="889000" cy="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43486</xdr:rowOff>
    </xdr:from>
    <xdr:to>
      <xdr:col>45</xdr:col>
      <xdr:colOff>177800</xdr:colOff>
      <xdr:row>78</xdr:row>
      <xdr:rowOff>34620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45136"/>
          <a:ext cx="889000" cy="16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78267</xdr:rowOff>
    </xdr:from>
    <xdr:to>
      <xdr:col>41</xdr:col>
      <xdr:colOff>50800</xdr:colOff>
      <xdr:row>77</xdr:row>
      <xdr:rowOff>43486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08467"/>
          <a:ext cx="889000" cy="13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136723</xdr:rowOff>
    </xdr:from>
    <xdr:to>
      <xdr:col>55</xdr:col>
      <xdr:colOff>50800</xdr:colOff>
      <xdr:row>78</xdr:row>
      <xdr:rowOff>66873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159600</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8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14866</xdr:rowOff>
    </xdr:from>
    <xdr:to>
      <xdr:col>50</xdr:col>
      <xdr:colOff>165100</xdr:colOff>
      <xdr:row>78</xdr:row>
      <xdr:rowOff>116466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132993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6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155270</xdr:rowOff>
    </xdr:from>
    <xdr:to>
      <xdr:col>46</xdr:col>
      <xdr:colOff>38100</xdr:colOff>
      <xdr:row>78</xdr:row>
      <xdr:rowOff>85420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101947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3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164136</xdr:rowOff>
    </xdr:from>
    <xdr:to>
      <xdr:col>41</xdr:col>
      <xdr:colOff>101600</xdr:colOff>
      <xdr:row>77</xdr:row>
      <xdr:rowOff>94286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110813</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96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27467</xdr:rowOff>
    </xdr:from>
    <xdr:to>
      <xdr:col>36</xdr:col>
      <xdr:colOff>165100</xdr:colOff>
      <xdr:row>76</xdr:row>
      <xdr:rowOff>129067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5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145594</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83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67915</xdr:rowOff>
    </xdr:from>
    <xdr:to>
      <xdr:col>55</xdr:col>
      <xdr:colOff>0</xdr:colOff>
      <xdr:row>98</xdr:row>
      <xdr:rowOff>116500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0015"/>
          <a:ext cx="838200" cy="4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116500</xdr:rowOff>
    </xdr:from>
    <xdr:to>
      <xdr:col>50</xdr:col>
      <xdr:colOff>114300</xdr:colOff>
      <xdr:row>98</xdr:row>
      <xdr:rowOff>122120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18600"/>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122120</xdr:rowOff>
    </xdr:from>
    <xdr:to>
      <xdr:col>45</xdr:col>
      <xdr:colOff>177800</xdr:colOff>
      <xdr:row>98</xdr:row>
      <xdr:rowOff>133579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24220"/>
          <a:ext cx="889000" cy="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90063</xdr:rowOff>
    </xdr:from>
    <xdr:to>
      <xdr:col>41</xdr:col>
      <xdr:colOff>50800</xdr:colOff>
      <xdr:row>98</xdr:row>
      <xdr:rowOff>133579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20713"/>
          <a:ext cx="889000" cy="2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17115</xdr:rowOff>
    </xdr:from>
    <xdr:to>
      <xdr:col>55</xdr:col>
      <xdr:colOff>50800</xdr:colOff>
      <xdr:row>98</xdr:row>
      <xdr:rowOff>118715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65700</xdr:rowOff>
    </xdr:from>
    <xdr:to>
      <xdr:col>50</xdr:col>
      <xdr:colOff>165100</xdr:colOff>
      <xdr:row>98</xdr:row>
      <xdr:rowOff>167300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158427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6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71320</xdr:rowOff>
    </xdr:from>
    <xdr:to>
      <xdr:col>46</xdr:col>
      <xdr:colOff>38100</xdr:colOff>
      <xdr:row>99</xdr:row>
      <xdr:rowOff>1470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164047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82779</xdr:rowOff>
    </xdr:from>
    <xdr:to>
      <xdr:col>41</xdr:col>
      <xdr:colOff>101600</xdr:colOff>
      <xdr:row>99</xdr:row>
      <xdr:rowOff>12929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4056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39263</xdr:rowOff>
    </xdr:from>
    <xdr:to>
      <xdr:col>36</xdr:col>
      <xdr:colOff>165100</xdr:colOff>
      <xdr:row>97</xdr:row>
      <xdr:rowOff>140863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157390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4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105258</xdr:rowOff>
    </xdr:from>
    <xdr:to>
      <xdr:col>85</xdr:col>
      <xdr:colOff>127000</xdr:colOff>
      <xdr:row>38</xdr:row>
      <xdr:rowOff>79357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48908"/>
          <a:ext cx="838200" cy="1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34365</xdr:rowOff>
    </xdr:from>
    <xdr:to>
      <xdr:col>81</xdr:col>
      <xdr:colOff>50800</xdr:colOff>
      <xdr:row>37</xdr:row>
      <xdr:rowOff>105258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692215"/>
          <a:ext cx="889000" cy="7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34365</xdr:rowOff>
    </xdr:from>
    <xdr:to>
      <xdr:col>76</xdr:col>
      <xdr:colOff>114300</xdr:colOff>
      <xdr:row>34</xdr:row>
      <xdr:rowOff>147320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692215"/>
          <a:ext cx="889000" cy="28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147320</xdr:rowOff>
    </xdr:from>
    <xdr:to>
      <xdr:col>71</xdr:col>
      <xdr:colOff>177800</xdr:colOff>
      <xdr:row>37</xdr:row>
      <xdr:rowOff>122989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76620"/>
          <a:ext cx="889000" cy="49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28557</xdr:rowOff>
    </xdr:from>
    <xdr:to>
      <xdr:col>85</xdr:col>
      <xdr:colOff>177800</xdr:colOff>
      <xdr:row>38</xdr:row>
      <xdr:rowOff>130157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114934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54458</xdr:rowOff>
    </xdr:from>
    <xdr:to>
      <xdr:col>81</xdr:col>
      <xdr:colOff>101600</xdr:colOff>
      <xdr:row>37</xdr:row>
      <xdr:rowOff>156058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155015</xdr:rowOff>
    </xdr:from>
    <xdr:to>
      <xdr:col>76</xdr:col>
      <xdr:colOff>165100</xdr:colOff>
      <xdr:row>33</xdr:row>
      <xdr:rowOff>85165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6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101692</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4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96520</xdr:rowOff>
    </xdr:from>
    <xdr:to>
      <xdr:col>72</xdr:col>
      <xdr:colOff>38100</xdr:colOff>
      <xdr:row>35</xdr:row>
      <xdr:rowOff>26670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43197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70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72189</xdr:rowOff>
    </xdr:from>
    <xdr:to>
      <xdr:col>67</xdr:col>
      <xdr:colOff>101600</xdr:colOff>
      <xdr:row>38</xdr:row>
      <xdr:rowOff>2339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18866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89640</xdr:rowOff>
    </xdr:from>
    <xdr:to>
      <xdr:col>85</xdr:col>
      <xdr:colOff>127000</xdr:colOff>
      <xdr:row>55</xdr:row>
      <xdr:rowOff>27063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176490"/>
          <a:ext cx="838200" cy="28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165968</xdr:rowOff>
    </xdr:from>
    <xdr:to>
      <xdr:col>81</xdr:col>
      <xdr:colOff>50800</xdr:colOff>
      <xdr:row>55</xdr:row>
      <xdr:rowOff>27063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252818"/>
          <a:ext cx="889000" cy="20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165968</xdr:rowOff>
    </xdr:from>
    <xdr:to>
      <xdr:col>76</xdr:col>
      <xdr:colOff>114300</xdr:colOff>
      <xdr:row>53</xdr:row>
      <xdr:rowOff>166934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252818"/>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166934</xdr:rowOff>
    </xdr:from>
    <xdr:to>
      <xdr:col>71</xdr:col>
      <xdr:colOff>177800</xdr:colOff>
      <xdr:row>55</xdr:row>
      <xdr:rowOff>2822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253784"/>
          <a:ext cx="889000" cy="17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44132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38840</xdr:rowOff>
    </xdr:from>
    <xdr:to>
      <xdr:col>85</xdr:col>
      <xdr:colOff>177800</xdr:colOff>
      <xdr:row>53</xdr:row>
      <xdr:rowOff>140440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61717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97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147713</xdr:rowOff>
    </xdr:from>
    <xdr:to>
      <xdr:col>81</xdr:col>
      <xdr:colOff>101600</xdr:colOff>
      <xdr:row>55</xdr:row>
      <xdr:rowOff>77863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94390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18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115168</xdr:rowOff>
    </xdr:from>
    <xdr:to>
      <xdr:col>76</xdr:col>
      <xdr:colOff>165100</xdr:colOff>
      <xdr:row>54</xdr:row>
      <xdr:rowOff>45318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2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61845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97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116134</xdr:rowOff>
    </xdr:from>
    <xdr:to>
      <xdr:col>72</xdr:col>
      <xdr:colOff>38100</xdr:colOff>
      <xdr:row>54</xdr:row>
      <xdr:rowOff>46284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2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62811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97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123472</xdr:rowOff>
    </xdr:from>
    <xdr:to>
      <xdr:col>67</xdr:col>
      <xdr:colOff>101600</xdr:colOff>
      <xdr:row>55</xdr:row>
      <xdr:rowOff>53622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70149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15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95898</xdr:rowOff>
    </xdr:from>
    <xdr:to>
      <xdr:col>85</xdr:col>
      <xdr:colOff>127000</xdr:colOff>
      <xdr:row>95</xdr:row>
      <xdr:rowOff>113798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383648"/>
          <a:ext cx="8382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113798</xdr:rowOff>
    </xdr:from>
    <xdr:to>
      <xdr:col>81</xdr:col>
      <xdr:colOff>50800</xdr:colOff>
      <xdr:row>96</xdr:row>
      <xdr:rowOff>34133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01548"/>
          <a:ext cx="889000" cy="9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34133</xdr:rowOff>
    </xdr:from>
    <xdr:to>
      <xdr:col>76</xdr:col>
      <xdr:colOff>114300</xdr:colOff>
      <xdr:row>96</xdr:row>
      <xdr:rowOff>115013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93333"/>
          <a:ext cx="889000" cy="8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115013</xdr:rowOff>
    </xdr:from>
    <xdr:to>
      <xdr:col>71</xdr:col>
      <xdr:colOff>177800</xdr:colOff>
      <xdr:row>96</xdr:row>
      <xdr:rowOff>126536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74213"/>
          <a:ext cx="889000" cy="1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45098</xdr:rowOff>
    </xdr:from>
    <xdr:to>
      <xdr:col>85</xdr:col>
      <xdr:colOff>177800</xdr:colOff>
      <xdr:row>95</xdr:row>
      <xdr:rowOff>146698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67975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8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62998</xdr:rowOff>
    </xdr:from>
    <xdr:to>
      <xdr:col>81</xdr:col>
      <xdr:colOff>101600</xdr:colOff>
      <xdr:row>95</xdr:row>
      <xdr:rowOff>164598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9675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2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154783</xdr:rowOff>
    </xdr:from>
    <xdr:to>
      <xdr:col>76</xdr:col>
      <xdr:colOff>165100</xdr:colOff>
      <xdr:row>96</xdr:row>
      <xdr:rowOff>84933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101460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1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64213</xdr:rowOff>
    </xdr:from>
    <xdr:to>
      <xdr:col>72</xdr:col>
      <xdr:colOff>38100</xdr:colOff>
      <xdr:row>96</xdr:row>
      <xdr:rowOff>165813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10890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9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75736</xdr:rowOff>
    </xdr:from>
    <xdr:to>
      <xdr:col>67</xdr:col>
      <xdr:colOff>101600</xdr:colOff>
      <xdr:row>97</xdr:row>
      <xdr:rowOff>5886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22413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1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・教育費においては、防衛調整交付金事業である「学校施設トイレ機能強化改修工事」、普通建設事業費（単独事業費）の「教員宿舎改修工事」による歳出増があり、住民一人当たりコストは前年度比</a:t>
          </a:r>
          <a:r>
            <a:rPr kumimoji="1" lang="en-US" altLang="ja-JP" sz="1300">
              <a:latin typeface="ＭＳ Ｐゴシック" panose="020B0600070205080204" pitchFamily="50" charset="-128"/>
              <a:ea typeface="ＭＳ Ｐゴシック" panose="020B0600070205080204" pitchFamily="50" charset="-128"/>
            </a:rPr>
            <a:t>147,151</a:t>
          </a:r>
          <a:r>
            <a:rPr kumimoji="1" lang="ja-JP" altLang="en-US" sz="1300">
              <a:latin typeface="ＭＳ Ｐゴシック" panose="020B0600070205080204" pitchFamily="50" charset="-128"/>
              <a:ea typeface="ＭＳ Ｐゴシック" panose="020B0600070205080204" pitchFamily="50" charset="-128"/>
            </a:rPr>
            <a:t>円の増となったと考えられる。</a:t>
          </a:r>
        </a:p>
        <a:p>
          <a:r>
            <a:rPr kumimoji="1" lang="ja-JP" altLang="en-US" sz="1300">
              <a:latin typeface="ＭＳ Ｐゴシック" panose="020B0600070205080204" pitchFamily="50" charset="-128"/>
              <a:ea typeface="ＭＳ Ｐゴシック" panose="020B0600070205080204" pitchFamily="50" charset="-128"/>
            </a:rPr>
            <a:t>・衛生費においては、一括交付金事業である「環境衛生処理事業（生ゴミ処理装置設置工事）」、地方公営企業会計である「簡易水道事業会計」への補助費（繰出金）の皆増により、住民一人当たりコストは前年度比</a:t>
          </a:r>
          <a:r>
            <a:rPr kumimoji="1" lang="en-US" altLang="ja-JP" sz="1300">
              <a:latin typeface="ＭＳ Ｐゴシック" panose="020B0600070205080204" pitchFamily="50" charset="-128"/>
              <a:ea typeface="ＭＳ Ｐゴシック" panose="020B0600070205080204" pitchFamily="50" charset="-128"/>
            </a:rPr>
            <a:t>74,652</a:t>
          </a:r>
          <a:r>
            <a:rPr kumimoji="1" lang="ja-JP" altLang="en-US" sz="1300">
              <a:latin typeface="ＭＳ Ｐゴシック" panose="020B0600070205080204" pitchFamily="50" charset="-128"/>
              <a:ea typeface="ＭＳ Ｐゴシック" panose="020B0600070205080204" pitchFamily="50" charset="-128"/>
            </a:rPr>
            <a:t>円の増となったと考えられる。</a:t>
          </a:r>
        </a:p>
        <a:p>
          <a:r>
            <a:rPr kumimoji="1" lang="ja-JP" altLang="en-US" sz="1300">
              <a:latin typeface="ＭＳ Ｐゴシック" panose="020B0600070205080204" pitchFamily="50" charset="-128"/>
              <a:ea typeface="ＭＳ Ｐゴシック" panose="020B0600070205080204" pitchFamily="50" charset="-128"/>
            </a:rPr>
            <a:t>・民生費においては、「児童手当システム改修委託料」（物件費）及び「障害福祉サービス費」（扶助費）等の歳出増により、住民一人当たりコストが増となったと考えられる。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・消防費においては、一括交付金事業である「急患搬送車購入費」及び「消防車購入費」（物件費）がそれぞれ令和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年度において完了したため、住民一人当たりコストが減となったと考えられる。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沖縄県渡名喜村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今年度においては、繰入金のうち財政調整基金繰入金が前年度比</a:t>
          </a:r>
          <a:r>
            <a:rPr kumimoji="1" lang="en-US" altLang="ja-JP" sz="1300">
              <a:latin typeface="ＭＳ ゴシック" pitchFamily="49" charset="-128"/>
              <a:ea typeface="ＭＳ ゴシック" pitchFamily="49" charset="-128"/>
            </a:rPr>
            <a:t>76,948</a:t>
          </a:r>
          <a:r>
            <a:rPr kumimoji="1" lang="ja-JP" altLang="en-US" sz="1300">
              <a:latin typeface="ＭＳ ゴシック" pitchFamily="49" charset="-128"/>
              <a:ea typeface="ＭＳ ゴシック" pitchFamily="49" charset="-128"/>
            </a:rPr>
            <a:t>千円の増となり、繰入金全体では前年度比</a:t>
          </a:r>
          <a:r>
            <a:rPr kumimoji="1" lang="en-US" altLang="ja-JP" sz="1300">
              <a:latin typeface="ＭＳ ゴシック" pitchFamily="49" charset="-128"/>
              <a:ea typeface="ＭＳ ゴシック" pitchFamily="49" charset="-128"/>
            </a:rPr>
            <a:t>95,518</a:t>
          </a:r>
          <a:r>
            <a:rPr kumimoji="1" lang="ja-JP" altLang="en-US" sz="1300">
              <a:latin typeface="ＭＳ ゴシック" pitchFamily="49" charset="-128"/>
              <a:ea typeface="ＭＳ ゴシック" pitchFamily="49" charset="-128"/>
            </a:rPr>
            <a:t>千円の大幅な増となり、実質単年度収支は前年度に引き続き赤字（▲</a:t>
          </a:r>
          <a:r>
            <a:rPr kumimoji="1" lang="en-US" altLang="ja-JP" sz="1300">
              <a:latin typeface="ＭＳ ゴシック" pitchFamily="49" charset="-128"/>
              <a:ea typeface="ＭＳ ゴシック" pitchFamily="49" charset="-128"/>
            </a:rPr>
            <a:t>11.79%</a:t>
          </a:r>
          <a:r>
            <a:rPr kumimoji="1" lang="ja-JP" altLang="en-US" sz="1300">
              <a:latin typeface="ＭＳ ゴシック" pitchFamily="49" charset="-128"/>
              <a:ea typeface="ＭＳ ゴシック" pitchFamily="49" charset="-128"/>
            </a:rPr>
            <a:t>）となった。これは、総務費及び教育費における普通建設事業費（単独事業費）の財政調整基金の取崩しが主な要因と考えられる。</a:t>
          </a:r>
        </a:p>
        <a:p>
          <a:r>
            <a:rPr kumimoji="1" lang="ja-JP" altLang="en-US" sz="1300">
              <a:latin typeface="ＭＳ ゴシック" pitchFamily="49" charset="-128"/>
              <a:ea typeface="ＭＳ ゴシック" pitchFamily="49" charset="-128"/>
            </a:rPr>
            <a:t>　引き続き、新規事業の採択の優先度を明確にし、歳出経費の縮減・節減等の適正化を図り、健全な行政運営に努めていく。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沖縄県渡名喜村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同様に、全会計において黒字となっている。しかしながら、地方公営企業会計（簡易水道事業及び農業集落排水事業会）及び特別会計（国民健康保険事業及び後期高齢者医療事業）においては、一般会計からの繰出金（地方公営企業会計においては他会計補助金）によって収支の均衡がとられている現況に変化はない。</a:t>
          </a:r>
        </a:p>
        <a:p>
          <a:r>
            <a:rPr kumimoji="1" lang="ja-JP" altLang="en-US" sz="1400">
              <a:latin typeface="ＭＳ ゴシック" pitchFamily="49" charset="-128"/>
              <a:ea typeface="ＭＳ ゴシック" pitchFamily="49" charset="-128"/>
            </a:rPr>
            <a:t>　次年度以降、簡易水道事業会計及び農業集落排水事業会計においては、老朽化に伴う配水管路及び施設整備等に係る繰出金（補助費）の増額が見込まれる。独立採算が原則であることを踏まえ、経費の縮減・節減に取り組み、一般会計からの繰出金を適正且つ必要最低限に留める等、今後も財政の健全化や経営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D2" sqref="BD2"/>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1146046</v>
      </c>
      <c r="BO4" s="358"/>
      <c r="BP4" s="358"/>
      <c r="BQ4" s="358"/>
      <c r="BR4" s="358"/>
      <c r="BS4" s="358"/>
      <c r="BT4" s="358"/>
      <c r="BU4" s="359"/>
      <c r="BV4" s="357">
        <v>1059925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17.100000000000001</v>
      </c>
      <c r="CU4" s="364"/>
      <c r="CV4" s="364"/>
      <c r="CW4" s="364"/>
      <c r="CX4" s="364"/>
      <c r="CY4" s="364"/>
      <c r="CZ4" s="364"/>
      <c r="DA4" s="365"/>
      <c r="DB4" s="363">
        <v>14.1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1062596</v>
      </c>
      <c r="BO5" s="395"/>
      <c r="BP5" s="395"/>
      <c r="BQ5" s="395"/>
      <c r="BR5" s="395"/>
      <c r="BS5" s="395"/>
      <c r="BT5" s="395"/>
      <c r="BU5" s="396"/>
      <c r="BV5" s="394">
        <v>984408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93.5</v>
      </c>
      <c r="CU5" s="392"/>
      <c r="CV5" s="392"/>
      <c r="CW5" s="392"/>
      <c r="CX5" s="392"/>
      <c r="CY5" s="392"/>
      <c r="CZ5" s="392"/>
      <c r="DA5" s="393"/>
      <c r="DB5" s="391">
        <v>98.4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83450</v>
      </c>
      <c r="BO6" s="395"/>
      <c r="BP6" s="395"/>
      <c r="BQ6" s="395"/>
      <c r="BR6" s="395"/>
      <c r="BS6" s="395"/>
      <c r="BT6" s="395"/>
      <c r="BU6" s="396"/>
      <c r="BV6" s="394">
        <v>75517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93.6</v>
      </c>
      <c r="CU6" s="432"/>
      <c r="CV6" s="432"/>
      <c r="CW6" s="432"/>
      <c r="CX6" s="432"/>
      <c r="CY6" s="432"/>
      <c r="CZ6" s="432"/>
      <c r="DA6" s="433"/>
      <c r="DB6" s="431">
        <v>98.7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5089</v>
      </c>
      <c r="BO7" s="395"/>
      <c r="BP7" s="395"/>
      <c r="BQ7" s="395"/>
      <c r="BR7" s="395"/>
      <c r="BS7" s="395"/>
      <c r="BT7" s="395"/>
      <c r="BU7" s="396"/>
      <c r="BV7" s="394">
        <v>10979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457187</v>
      </c>
      <c r="CU7" s="395"/>
      <c r="CV7" s="395"/>
      <c r="CW7" s="395"/>
      <c r="CX7" s="395"/>
      <c r="CY7" s="395"/>
      <c r="CZ7" s="395"/>
      <c r="DA7" s="396"/>
      <c r="DB7" s="394">
        <v>456792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78361</v>
      </c>
      <c r="BO8" s="395"/>
      <c r="BP8" s="395"/>
      <c r="BQ8" s="395"/>
      <c r="BR8" s="395"/>
      <c r="BS8" s="395"/>
      <c r="BT8" s="395"/>
      <c r="BU8" s="396"/>
      <c r="BV8" s="394">
        <v>64538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7.0000000000000007E-2</v>
      </c>
      <c r="CU8" s="435"/>
      <c r="CV8" s="435"/>
      <c r="CW8" s="435"/>
      <c r="CX8" s="435"/>
      <c r="CY8" s="435"/>
      <c r="CZ8" s="435"/>
      <c r="DA8" s="436"/>
      <c r="DB8" s="434">
        <v>7.0000000000000007E-2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346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13823</v>
      </c>
      <c r="BO9" s="395"/>
      <c r="BP9" s="395"/>
      <c r="BQ9" s="395"/>
      <c r="BR9" s="395"/>
      <c r="BS9" s="395"/>
      <c r="BT9" s="395"/>
      <c r="BU9" s="396"/>
      <c r="BV9" s="394">
        <v>-26605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10.4</v>
      </c>
      <c r="CU9" s="392"/>
      <c r="CV9" s="392"/>
      <c r="CW9" s="392"/>
      <c r="CX9" s="392"/>
      <c r="CY9" s="392"/>
      <c r="CZ9" s="392"/>
      <c r="DA9" s="393"/>
      <c r="DB9" s="391">
        <v>12.2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430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32001</v>
      </c>
      <c r="BO10" s="395"/>
      <c r="BP10" s="395"/>
      <c r="BQ10" s="395"/>
      <c r="BR10" s="395"/>
      <c r="BS10" s="395"/>
      <c r="BT10" s="395"/>
      <c r="BU10" s="396"/>
      <c r="BV10" s="394">
        <v>45000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291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99717</v>
      </c>
      <c r="BO12" s="395"/>
      <c r="BP12" s="395"/>
      <c r="BQ12" s="395"/>
      <c r="BR12" s="395"/>
      <c r="BS12" s="395"/>
      <c r="BT12" s="395"/>
      <c r="BU12" s="396"/>
      <c r="BV12" s="394">
        <v>22769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289</v>
      </c>
      <c r="S13" s="479"/>
      <c r="T13" s="479"/>
      <c r="U13" s="479"/>
      <c r="V13" s="480"/>
      <c r="W13" s="410" t="s">
        <v>131</v>
      </c>
      <c r="X13" s="411"/>
      <c r="Y13" s="411"/>
      <c r="Z13" s="411"/>
      <c r="AA13" s="411"/>
      <c r="AB13" s="401"/>
      <c r="AC13" s="445">
        <v>23</v>
      </c>
      <c r="AD13" s="446"/>
      <c r="AE13" s="446"/>
      <c r="AF13" s="446"/>
      <c r="AG13" s="488"/>
      <c r="AH13" s="445">
        <v>26</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-53893</v>
      </c>
      <c r="BO13" s="395"/>
      <c r="BP13" s="395"/>
      <c r="BQ13" s="395"/>
      <c r="BR13" s="395"/>
      <c r="BS13" s="395"/>
      <c r="BT13" s="395"/>
      <c r="BU13" s="396"/>
      <c r="BV13" s="394">
        <v>-4374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v>
      </c>
      <c r="CU13" s="392"/>
      <c r="CV13" s="392"/>
      <c r="CW13" s="392"/>
      <c r="CX13" s="392"/>
      <c r="CY13" s="392"/>
      <c r="CZ13" s="392"/>
      <c r="DA13" s="393"/>
      <c r="DB13" s="391">
        <v>9.3000000000000007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300</v>
      </c>
      <c r="S14" s="479"/>
      <c r="T14" s="479"/>
      <c r="U14" s="479"/>
      <c r="V14" s="480"/>
      <c r="W14" s="384"/>
      <c r="X14" s="385"/>
      <c r="Y14" s="385"/>
      <c r="Z14" s="385"/>
      <c r="AA14" s="385"/>
      <c r="AB14" s="374"/>
      <c r="AC14" s="481">
        <v>12</v>
      </c>
      <c r="AD14" s="482"/>
      <c r="AE14" s="482"/>
      <c r="AF14" s="482"/>
      <c r="AG14" s="483"/>
      <c r="AH14" s="481">
        <v>9.5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298</v>
      </c>
      <c r="S15" s="479"/>
      <c r="T15" s="479"/>
      <c r="U15" s="479"/>
      <c r="V15" s="480"/>
      <c r="W15" s="410" t="s">
        <v>137</v>
      </c>
      <c r="X15" s="411"/>
      <c r="Y15" s="411"/>
      <c r="Z15" s="411"/>
      <c r="AA15" s="411"/>
      <c r="AB15" s="401"/>
      <c r="AC15" s="445">
        <v>45</v>
      </c>
      <c r="AD15" s="446"/>
      <c r="AE15" s="446"/>
      <c r="AF15" s="446"/>
      <c r="AG15" s="488"/>
      <c r="AH15" s="445">
        <v>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28808</v>
      </c>
      <c r="BO15" s="358"/>
      <c r="BP15" s="358"/>
      <c r="BQ15" s="358"/>
      <c r="BR15" s="358"/>
      <c r="BS15" s="358"/>
      <c r="BT15" s="358"/>
      <c r="BU15" s="359"/>
      <c r="BV15" s="357">
        <v>30671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23.6</v>
      </c>
      <c r="AD16" s="482"/>
      <c r="AE16" s="482"/>
      <c r="AF16" s="482"/>
      <c r="AG16" s="483"/>
      <c r="AH16" s="481">
        <v>31.9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449223</v>
      </c>
      <c r="BO16" s="395"/>
      <c r="BP16" s="395"/>
      <c r="BQ16" s="395"/>
      <c r="BR16" s="395"/>
      <c r="BS16" s="395"/>
      <c r="BT16" s="395"/>
      <c r="BU16" s="396"/>
      <c r="BV16" s="394">
        <v>448156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123</v>
      </c>
      <c r="AD17" s="446"/>
      <c r="AE17" s="446"/>
      <c r="AF17" s="446"/>
      <c r="AG17" s="488"/>
      <c r="AH17" s="445">
        <v>160</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35274</v>
      </c>
      <c r="BO17" s="395"/>
      <c r="BP17" s="395"/>
      <c r="BQ17" s="395"/>
      <c r="BR17" s="395"/>
      <c r="BS17" s="395"/>
      <c r="BT17" s="395"/>
      <c r="BU17" s="396"/>
      <c r="BV17" s="394">
        <v>37862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3.87</v>
      </c>
      <c r="M18" s="518"/>
      <c r="N18" s="518"/>
      <c r="O18" s="518"/>
      <c r="P18" s="518"/>
      <c r="Q18" s="518"/>
      <c r="R18" s="519"/>
      <c r="S18" s="519"/>
      <c r="T18" s="519"/>
      <c r="U18" s="519"/>
      <c r="V18" s="520"/>
      <c r="W18" s="412"/>
      <c r="X18" s="413"/>
      <c r="Y18" s="413"/>
      <c r="Z18" s="413"/>
      <c r="AA18" s="413"/>
      <c r="AB18" s="404"/>
      <c r="AC18" s="521">
        <v>64.400000000000006</v>
      </c>
      <c r="AD18" s="522"/>
      <c r="AE18" s="522"/>
      <c r="AF18" s="522"/>
      <c r="AG18" s="523"/>
      <c r="AH18" s="521">
        <v>58.6</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434251</v>
      </c>
      <c r="BO18" s="395"/>
      <c r="BP18" s="395"/>
      <c r="BQ18" s="395"/>
      <c r="BR18" s="395"/>
      <c r="BS18" s="395"/>
      <c r="BT18" s="395"/>
      <c r="BU18" s="396"/>
      <c r="BV18" s="394">
        <v>453212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89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930735</v>
      </c>
      <c r="BO19" s="395"/>
      <c r="BP19" s="395"/>
      <c r="BQ19" s="395"/>
      <c r="BR19" s="395"/>
      <c r="BS19" s="395"/>
      <c r="BT19" s="395"/>
      <c r="BU19" s="396"/>
      <c r="BV19" s="394">
        <v>794547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224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654067</v>
      </c>
      <c r="BO22" s="358"/>
      <c r="BP22" s="358"/>
      <c r="BQ22" s="358"/>
      <c r="BR22" s="358"/>
      <c r="BS22" s="358"/>
      <c r="BT22" s="358"/>
      <c r="BU22" s="359"/>
      <c r="BV22" s="357">
        <v>743420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650182</v>
      </c>
      <c r="BO23" s="395"/>
      <c r="BP23" s="395"/>
      <c r="BQ23" s="395"/>
      <c r="BR23" s="395"/>
      <c r="BS23" s="395"/>
      <c r="BT23" s="395"/>
      <c r="BU23" s="396"/>
      <c r="BV23" s="394">
        <v>738278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5810</v>
      </c>
      <c r="R24" s="446"/>
      <c r="S24" s="446"/>
      <c r="T24" s="446"/>
      <c r="U24" s="446"/>
      <c r="V24" s="488"/>
      <c r="W24" s="540"/>
      <c r="X24" s="541"/>
      <c r="Y24" s="542"/>
      <c r="Z24" s="444" t="s">
        <v>161</v>
      </c>
      <c r="AA24" s="424"/>
      <c r="AB24" s="424"/>
      <c r="AC24" s="424"/>
      <c r="AD24" s="424"/>
      <c r="AE24" s="424"/>
      <c r="AF24" s="424"/>
      <c r="AG24" s="425"/>
      <c r="AH24" s="445">
        <v>21</v>
      </c>
      <c r="AI24" s="446"/>
      <c r="AJ24" s="446"/>
      <c r="AK24" s="446"/>
      <c r="AL24" s="488"/>
      <c r="AM24" s="445">
        <v>60144</v>
      </c>
      <c r="AN24" s="446"/>
      <c r="AO24" s="446"/>
      <c r="AP24" s="446"/>
      <c r="AQ24" s="446"/>
      <c r="AR24" s="488"/>
      <c r="AS24" s="445">
        <v>2864</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503398</v>
      </c>
      <c r="BO24" s="395"/>
      <c r="BP24" s="395"/>
      <c r="BQ24" s="395"/>
      <c r="BR24" s="395"/>
      <c r="BS24" s="395"/>
      <c r="BT24" s="395"/>
      <c r="BU24" s="396"/>
      <c r="BV24" s="394">
        <v>567702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4720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t="s">
        <v>122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4450</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2070</v>
      </c>
      <c r="R27" s="446"/>
      <c r="S27" s="446"/>
      <c r="T27" s="446"/>
      <c r="U27" s="446"/>
      <c r="V27" s="488"/>
      <c r="W27" s="540"/>
      <c r="X27" s="541"/>
      <c r="Y27" s="542"/>
      <c r="Z27" s="444" t="s">
        <v>170</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28212</v>
      </c>
      <c r="BO27" s="514"/>
      <c r="BP27" s="514"/>
      <c r="BQ27" s="514"/>
      <c r="BR27" s="514"/>
      <c r="BS27" s="514"/>
      <c r="BT27" s="514"/>
      <c r="BU27" s="515"/>
      <c r="BV27" s="513">
        <v>28210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1710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331526</v>
      </c>
      <c r="BO28" s="358"/>
      <c r="BP28" s="358"/>
      <c r="BQ28" s="358"/>
      <c r="BR28" s="358"/>
      <c r="BS28" s="358"/>
      <c r="BT28" s="358"/>
      <c r="BU28" s="359"/>
      <c r="BV28" s="357">
        <v>399225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4</v>
      </c>
      <c r="M29" s="446"/>
      <c r="N29" s="446"/>
      <c r="O29" s="446"/>
      <c r="P29" s="488"/>
      <c r="Q29" s="445">
        <v>1620</v>
      </c>
      <c r="R29" s="446"/>
      <c r="S29" s="446"/>
      <c r="T29" s="446"/>
      <c r="U29" s="446"/>
      <c r="V29" s="488"/>
      <c r="W29" s="543"/>
      <c r="X29" s="544"/>
      <c r="Y29" s="545"/>
      <c r="Z29" s="444" t="s">
        <v>176</v>
      </c>
      <c r="AA29" s="424"/>
      <c r="AB29" s="424"/>
      <c r="AC29" s="424"/>
      <c r="AD29" s="424"/>
      <c r="AE29" s="424"/>
      <c r="AF29" s="424"/>
      <c r="AG29" s="425"/>
      <c r="AH29" s="445">
        <v>21</v>
      </c>
      <c r="AI29" s="446"/>
      <c r="AJ29" s="446"/>
      <c r="AK29" s="446"/>
      <c r="AL29" s="488"/>
      <c r="AM29" s="445">
        <v>60144</v>
      </c>
      <c r="AN29" s="446"/>
      <c r="AO29" s="446"/>
      <c r="AP29" s="446"/>
      <c r="AQ29" s="446"/>
      <c r="AR29" s="488"/>
      <c r="AS29" s="445">
        <v>2864</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5186</v>
      </c>
      <c r="BO29" s="395"/>
      <c r="BP29" s="395"/>
      <c r="BQ29" s="395"/>
      <c r="BR29" s="395"/>
      <c r="BS29" s="395"/>
      <c r="BT29" s="395"/>
      <c r="BU29" s="396"/>
      <c r="BV29" s="394">
        <v>5149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84.5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148150</v>
      </c>
      <c r="BO30" s="514"/>
      <c r="BP30" s="514"/>
      <c r="BQ30" s="514"/>
      <c r="BR30" s="514"/>
      <c r="BS30" s="514"/>
      <c r="BT30" s="514"/>
      <c r="BU30" s="515"/>
      <c r="BV30" s="513">
        <v>187789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沖縄県市町村自治会館管理組合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沖縄県市町村総合事務組合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沖縄県町村交通災害共済組合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沖縄県介護保険広域連合（一般会計）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沖縄県介護保険広域連合（特別会計）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沖縄県後期高齢者医療広域連合（一般会計）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沖縄県後期高齢者医療広域連合（特別会計）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南部広域行政組合（一般会計）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南部広域行政組合公共用地先行取得事業特別会計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南部広域行政組合糸豊環境衛生事業特別会計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IQmn2F0r0voZw1DNJJZr7VawhizxC1ShRQtx4bQ15hmCXQP8j0OCcvmCq3Elb7iJZo0gAOnI1SFkAl6dPKoXvQ==" saltValue="ir1imeGUa+xLLWSLdSmk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P36" sqref="P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6" t="s">
        <v>530</v>
      </c>
      <c r="D34" s="1136"/>
      <c r="E34" s="1137"/>
      <c r="F34" s="32">
        <v>16.54</v>
      </c>
      <c r="G34" s="33">
        <v>17.239999999999998</v>
      </c>
      <c r="H34" s="33">
        <v>20.12</v>
      </c>
      <c r="I34" s="33">
        <v>14.12</v>
      </c>
      <c r="J34" s="34">
        <v>17.13</v>
      </c>
      <c r="K34" s="22"/>
      <c r="L34" s="22"/>
      <c r="M34" s="22"/>
      <c r="N34" s="22"/>
      <c r="O34" s="22"/>
      <c r="P34" s="22"/>
    </row>
    <row r="35" spans="1:16" ht="39" customHeight="1" x14ac:dyDescent="0.2">
      <c r="A35" s="22"/>
      <c r="B35" s="35"/>
      <c r="C35" s="1132" t="s">
        <v>531</v>
      </c>
      <c r="D35" s="1132"/>
      <c r="E35" s="1133"/>
      <c r="F35" s="36" t="s">
        <v>483</v>
      </c>
      <c r="G35" s="37" t="s">
        <v>483</v>
      </c>
      <c r="H35" s="37" t="s">
        <v>483</v>
      </c>
      <c r="I35" s="37" t="s">
        <v>483</v>
      </c>
      <c r="J35" s="38">
        <v>11.16</v>
      </c>
      <c r="K35" s="22"/>
      <c r="L35" s="22"/>
      <c r="M35" s="22"/>
      <c r="N35" s="22"/>
      <c r="O35" s="22"/>
      <c r="P35" s="22"/>
    </row>
    <row r="36" spans="1:16" ht="39" customHeight="1" x14ac:dyDescent="0.2">
      <c r="A36" s="22"/>
      <c r="B36" s="35"/>
      <c r="C36" s="1132" t="s">
        <v>532</v>
      </c>
      <c r="D36" s="1132"/>
      <c r="E36" s="1133"/>
      <c r="F36" s="36">
        <v>6.2</v>
      </c>
      <c r="G36" s="37">
        <v>5.58</v>
      </c>
      <c r="H36" s="37">
        <v>4.88</v>
      </c>
      <c r="I36" s="37">
        <v>5.04</v>
      </c>
      <c r="J36" s="38">
        <v>3.91</v>
      </c>
      <c r="K36" s="22"/>
      <c r="L36" s="22"/>
      <c r="M36" s="22"/>
      <c r="N36" s="22"/>
      <c r="O36" s="22"/>
      <c r="P36" s="22"/>
    </row>
    <row r="37" spans="1:16" ht="39" customHeight="1" x14ac:dyDescent="0.2">
      <c r="A37" s="22"/>
      <c r="B37" s="35"/>
      <c r="C37" s="1132" t="s">
        <v>533</v>
      </c>
      <c r="D37" s="1132"/>
      <c r="E37" s="1133"/>
      <c r="F37" s="36" t="s">
        <v>483</v>
      </c>
      <c r="G37" s="37" t="s">
        <v>483</v>
      </c>
      <c r="H37" s="37" t="s">
        <v>483</v>
      </c>
      <c r="I37" s="37" t="s">
        <v>483</v>
      </c>
      <c r="J37" s="38">
        <v>2.08</v>
      </c>
      <c r="K37" s="22"/>
      <c r="L37" s="22"/>
      <c r="M37" s="22"/>
      <c r="N37" s="22"/>
      <c r="O37" s="22"/>
      <c r="P37" s="22"/>
    </row>
    <row r="38" spans="1:16" ht="39" customHeight="1" x14ac:dyDescent="0.2">
      <c r="A38" s="22"/>
      <c r="B38" s="35"/>
      <c r="C38" s="1132" t="s">
        <v>534</v>
      </c>
      <c r="D38" s="1132"/>
      <c r="E38" s="1133"/>
      <c r="F38" s="36">
        <v>0.16</v>
      </c>
      <c r="G38" s="37">
        <v>0.23</v>
      </c>
      <c r="H38" s="37">
        <v>0.21</v>
      </c>
      <c r="I38" s="37">
        <v>0.21</v>
      </c>
      <c r="J38" s="38">
        <v>0.22</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483</v>
      </c>
      <c r="G42" s="37" t="s">
        <v>483</v>
      </c>
      <c r="H42" s="37" t="s">
        <v>483</v>
      </c>
      <c r="I42" s="37" t="s">
        <v>483</v>
      </c>
      <c r="J42" s="38" t="s">
        <v>483</v>
      </c>
      <c r="K42" s="22"/>
      <c r="L42" s="22"/>
      <c r="M42" s="22"/>
      <c r="N42" s="22"/>
      <c r="O42" s="22"/>
      <c r="P42" s="22"/>
    </row>
    <row r="43" spans="1:16" ht="39" customHeight="1" thickBot="1" x14ac:dyDescent="0.25">
      <c r="A43" s="22"/>
      <c r="B43" s="40"/>
      <c r="C43" s="1134" t="s">
        <v>536</v>
      </c>
      <c r="D43" s="1134"/>
      <c r="E43" s="1135"/>
      <c r="F43" s="41">
        <v>7.93</v>
      </c>
      <c r="G43" s="42">
        <v>0.89</v>
      </c>
      <c r="H43" s="42">
        <v>1.84</v>
      </c>
      <c r="I43" s="42">
        <v>10.3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jb0Fw0FVauVlC0ZRBJbwKm2MQxCHmvJxJGNxbMqaU+w28/ba3iNtHZdguDPlzzwsKbk+ERYKZNIEAAv0p/wQ==" saltValue="Sv3v4uYjpErc3QeW+Xch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62" sqref="S6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78</v>
      </c>
      <c r="L45" s="58">
        <v>79</v>
      </c>
      <c r="M45" s="58">
        <v>87</v>
      </c>
      <c r="N45" s="58">
        <v>97</v>
      </c>
      <c r="O45" s="59">
        <v>97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483</v>
      </c>
      <c r="L46" s="62" t="s">
        <v>483</v>
      </c>
      <c r="M46" s="62" t="s">
        <v>483</v>
      </c>
      <c r="N46" s="62" t="s">
        <v>483</v>
      </c>
      <c r="O46" s="63" t="s">
        <v>483</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483</v>
      </c>
      <c r="L47" s="62" t="s">
        <v>483</v>
      </c>
      <c r="M47" s="62" t="s">
        <v>483</v>
      </c>
      <c r="N47" s="62" t="s">
        <v>483</v>
      </c>
      <c r="O47" s="63" t="s">
        <v>483</v>
      </c>
      <c r="P47" s="46"/>
      <c r="Q47" s="46"/>
      <c r="R47" s="46"/>
      <c r="S47" s="46"/>
      <c r="T47" s="46"/>
      <c r="U47" s="46"/>
    </row>
    <row r="48" spans="1:21" ht="30.75" customHeight="1" x14ac:dyDescent="0.2">
      <c r="A48" s="46"/>
      <c r="B48" s="1140"/>
      <c r="C48" s="1141"/>
      <c r="D48" s="60"/>
      <c r="E48" s="1146" t="s">
        <v>13</v>
      </c>
      <c r="F48" s="1146"/>
      <c r="G48" s="1146"/>
      <c r="H48" s="1146"/>
      <c r="I48" s="1146"/>
      <c r="J48" s="1147"/>
      <c r="K48" s="61">
        <v>8</v>
      </c>
      <c r="L48" s="62">
        <v>10</v>
      </c>
      <c r="M48" s="62">
        <v>9</v>
      </c>
      <c r="N48" s="62">
        <v>12</v>
      </c>
      <c r="O48" s="63">
        <v>14</v>
      </c>
      <c r="P48" s="46"/>
      <c r="Q48" s="46"/>
      <c r="R48" s="46"/>
      <c r="S48" s="46"/>
      <c r="T48" s="46"/>
      <c r="U48" s="46"/>
    </row>
    <row r="49" spans="1:21" ht="30.75" customHeight="1" x14ac:dyDescent="0.2">
      <c r="A49" s="46"/>
      <c r="B49" s="1140"/>
      <c r="C49" s="1141"/>
      <c r="D49" s="60"/>
      <c r="E49" s="1146" t="s">
        <v>14</v>
      </c>
      <c r="F49" s="1146"/>
      <c r="G49" s="1146"/>
      <c r="H49" s="1146"/>
      <c r="I49" s="1146"/>
      <c r="J49" s="1147"/>
      <c r="K49" s="61">
        <v>0</v>
      </c>
      <c r="L49" s="62">
        <v>1</v>
      </c>
      <c r="M49" s="62">
        <v>0</v>
      </c>
      <c r="N49" s="62">
        <v>0</v>
      </c>
      <c r="O49" s="63">
        <v>0</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483</v>
      </c>
      <c r="L50" s="62" t="s">
        <v>483</v>
      </c>
      <c r="M50" s="62" t="s">
        <v>483</v>
      </c>
      <c r="N50" s="62" t="s">
        <v>483</v>
      </c>
      <c r="O50" s="63" t="s">
        <v>483</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57</v>
      </c>
      <c r="L52" s="62">
        <v>58</v>
      </c>
      <c r="M52" s="62">
        <v>61</v>
      </c>
      <c r="N52" s="62">
        <v>66</v>
      </c>
      <c r="O52" s="63">
        <v>60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29</v>
      </c>
      <c r="L53" s="67">
        <v>32</v>
      </c>
      <c r="M53" s="67">
        <v>35</v>
      </c>
      <c r="N53" s="67">
        <v>43</v>
      </c>
      <c r="O53" s="68">
        <v>51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0QRMrzUi4PdfYxIs8LoipQ7wPqjsgeAZVFKQRqCmH3VHLfVPMhjfH7Kkd/tmkcARioUMHVH/gLYxhLXVlwVug==" saltValue="LxiZyZIhsBJ+ucpnwFXt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O55" sqref="O5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69" t="s">
        <v>30</v>
      </c>
      <c r="C41" s="1170"/>
      <c r="D41" s="103"/>
      <c r="E41" s="1175" t="s">
        <v>31</v>
      </c>
      <c r="F41" s="1175"/>
      <c r="G41" s="1175"/>
      <c r="H41" s="1176"/>
      <c r="I41" s="330">
        <v>908</v>
      </c>
      <c r="J41" s="331">
        <v>902</v>
      </c>
      <c r="K41" s="331">
        <v>833</v>
      </c>
      <c r="L41" s="331">
        <v>746</v>
      </c>
      <c r="M41" s="332">
        <v>655</v>
      </c>
    </row>
    <row r="42" spans="2:13" ht="27.75" customHeight="1" x14ac:dyDescent="0.2">
      <c r="B42" s="1171"/>
      <c r="C42" s="1172"/>
      <c r="D42" s="104"/>
      <c r="E42" s="1177" t="s">
        <v>32</v>
      </c>
      <c r="F42" s="1177"/>
      <c r="G42" s="1177"/>
      <c r="H42" s="1178"/>
      <c r="I42" s="333" t="s">
        <v>483</v>
      </c>
      <c r="J42" s="334" t="s">
        <v>483</v>
      </c>
      <c r="K42" s="334" t="s">
        <v>483</v>
      </c>
      <c r="L42" s="334" t="s">
        <v>483</v>
      </c>
      <c r="M42" s="335" t="s">
        <v>483</v>
      </c>
    </row>
    <row r="43" spans="2:13" ht="27.75" customHeight="1" x14ac:dyDescent="0.2">
      <c r="B43" s="1171"/>
      <c r="C43" s="1172"/>
      <c r="D43" s="104"/>
      <c r="E43" s="1177" t="s">
        <v>33</v>
      </c>
      <c r="F43" s="1177"/>
      <c r="G43" s="1177"/>
      <c r="H43" s="1178"/>
      <c r="I43" s="333">
        <v>109</v>
      </c>
      <c r="J43" s="334">
        <v>128</v>
      </c>
      <c r="K43" s="334">
        <v>142</v>
      </c>
      <c r="L43" s="334">
        <v>131</v>
      </c>
      <c r="M43" s="335">
        <v>159</v>
      </c>
    </row>
    <row r="44" spans="2:13" ht="27.75" customHeight="1" x14ac:dyDescent="0.2">
      <c r="B44" s="1171"/>
      <c r="C44" s="1172"/>
      <c r="D44" s="104"/>
      <c r="E44" s="1177" t="s">
        <v>34</v>
      </c>
      <c r="F44" s="1177"/>
      <c r="G44" s="1177"/>
      <c r="H44" s="1178"/>
      <c r="I44" s="333" t="s">
        <v>483</v>
      </c>
      <c r="J44" s="334" t="s">
        <v>483</v>
      </c>
      <c r="K44" s="334" t="s">
        <v>483</v>
      </c>
      <c r="L44" s="334" t="s">
        <v>483</v>
      </c>
      <c r="M44" s="335" t="s">
        <v>483</v>
      </c>
    </row>
    <row r="45" spans="2:13" ht="27.75" customHeight="1" x14ac:dyDescent="0.2">
      <c r="B45" s="1171"/>
      <c r="C45" s="1172"/>
      <c r="D45" s="104"/>
      <c r="E45" s="1177" t="s">
        <v>35</v>
      </c>
      <c r="F45" s="1177"/>
      <c r="G45" s="1177"/>
      <c r="H45" s="1178"/>
      <c r="I45" s="333">
        <v>41</v>
      </c>
      <c r="J45" s="334" t="s">
        <v>483</v>
      </c>
      <c r="K45" s="334" t="s">
        <v>483</v>
      </c>
      <c r="L45" s="334">
        <v>126</v>
      </c>
      <c r="M45" s="335">
        <v>133</v>
      </c>
    </row>
    <row r="46" spans="2:13" ht="27.75" customHeight="1" x14ac:dyDescent="0.2">
      <c r="B46" s="1171"/>
      <c r="C46" s="1172"/>
      <c r="D46" s="105"/>
      <c r="E46" s="1177" t="s">
        <v>36</v>
      </c>
      <c r="F46" s="1177"/>
      <c r="G46" s="1177"/>
      <c r="H46" s="1178"/>
      <c r="I46" s="333" t="s">
        <v>483</v>
      </c>
      <c r="J46" s="334" t="s">
        <v>483</v>
      </c>
      <c r="K46" s="334" t="s">
        <v>483</v>
      </c>
      <c r="L46" s="334" t="s">
        <v>483</v>
      </c>
      <c r="M46" s="335" t="s">
        <v>483</v>
      </c>
    </row>
    <row r="47" spans="2:13" ht="27.75" customHeight="1" x14ac:dyDescent="0.2">
      <c r="B47" s="1171"/>
      <c r="C47" s="1172"/>
      <c r="D47" s="106"/>
      <c r="E47" s="1179" t="s">
        <v>37</v>
      </c>
      <c r="F47" s="1180"/>
      <c r="G47" s="1180"/>
      <c r="H47" s="1181"/>
      <c r="I47" s="333" t="s">
        <v>483</v>
      </c>
      <c r="J47" s="334" t="s">
        <v>483</v>
      </c>
      <c r="K47" s="334" t="s">
        <v>483</v>
      </c>
      <c r="L47" s="334" t="s">
        <v>483</v>
      </c>
      <c r="M47" s="335" t="s">
        <v>483</v>
      </c>
    </row>
    <row r="48" spans="2:13" ht="27.75" customHeight="1" x14ac:dyDescent="0.2">
      <c r="B48" s="1171"/>
      <c r="C48" s="1172"/>
      <c r="D48" s="104"/>
      <c r="E48" s="1177" t="s">
        <v>38</v>
      </c>
      <c r="F48" s="1177"/>
      <c r="G48" s="1177"/>
      <c r="H48" s="1178"/>
      <c r="I48" s="333" t="s">
        <v>483</v>
      </c>
      <c r="J48" s="334" t="s">
        <v>483</v>
      </c>
      <c r="K48" s="334" t="s">
        <v>483</v>
      </c>
      <c r="L48" s="334" t="s">
        <v>483</v>
      </c>
      <c r="M48" s="335" t="s">
        <v>483</v>
      </c>
    </row>
    <row r="49" spans="2:13" ht="27.75" customHeight="1" x14ac:dyDescent="0.2">
      <c r="B49" s="1173"/>
      <c r="C49" s="1174"/>
      <c r="D49" s="104"/>
      <c r="E49" s="1177" t="s">
        <v>39</v>
      </c>
      <c r="F49" s="1177"/>
      <c r="G49" s="1177"/>
      <c r="H49" s="1178"/>
      <c r="I49" s="333" t="s">
        <v>483</v>
      </c>
      <c r="J49" s="334" t="s">
        <v>483</v>
      </c>
      <c r="K49" s="334" t="s">
        <v>483</v>
      </c>
      <c r="L49" s="334" t="s">
        <v>483</v>
      </c>
      <c r="M49" s="335" t="s">
        <v>483</v>
      </c>
    </row>
    <row r="50" spans="2:13" ht="27.75" customHeight="1" x14ac:dyDescent="0.2">
      <c r="B50" s="1182" t="s">
        <v>40</v>
      </c>
      <c r="C50" s="1183"/>
      <c r="D50" s="107"/>
      <c r="E50" s="1177" t="s">
        <v>41</v>
      </c>
      <c r="F50" s="1177"/>
      <c r="G50" s="1177"/>
      <c r="H50" s="1178"/>
      <c r="I50" s="333">
        <v>428</v>
      </c>
      <c r="J50" s="334">
        <v>33782</v>
      </c>
      <c r="K50" s="334">
        <v>621</v>
      </c>
      <c r="L50" s="334">
        <v>466</v>
      </c>
      <c r="M50" s="335">
        <v>419</v>
      </c>
    </row>
    <row r="51" spans="2:13" ht="27.75" customHeight="1" x14ac:dyDescent="0.2">
      <c r="B51" s="1171"/>
      <c r="C51" s="1172"/>
      <c r="D51" s="104"/>
      <c r="E51" s="1177" t="s">
        <v>42</v>
      </c>
      <c r="F51" s="1177"/>
      <c r="G51" s="1177"/>
      <c r="H51" s="1178"/>
      <c r="I51" s="333" t="s">
        <v>483</v>
      </c>
      <c r="J51" s="334" t="s">
        <v>483</v>
      </c>
      <c r="K51" s="334" t="s">
        <v>483</v>
      </c>
      <c r="L51" s="334" t="s">
        <v>483</v>
      </c>
      <c r="M51" s="335" t="s">
        <v>483</v>
      </c>
    </row>
    <row r="52" spans="2:13" ht="27.75" customHeight="1" x14ac:dyDescent="0.2">
      <c r="B52" s="1173"/>
      <c r="C52" s="1174"/>
      <c r="D52" s="104"/>
      <c r="E52" s="1177" t="s">
        <v>43</v>
      </c>
      <c r="F52" s="1177"/>
      <c r="G52" s="1177"/>
      <c r="H52" s="1178"/>
      <c r="I52" s="333">
        <v>703</v>
      </c>
      <c r="J52" s="334">
        <v>671</v>
      </c>
      <c r="K52" s="334">
        <v>633</v>
      </c>
      <c r="L52" s="334">
        <v>630</v>
      </c>
      <c r="M52" s="335">
        <v>533</v>
      </c>
    </row>
    <row r="53" spans="2:13" ht="27.75" customHeight="1" thickBot="1" x14ac:dyDescent="0.25">
      <c r="B53" s="1184" t="s">
        <v>19</v>
      </c>
      <c r="C53" s="1185"/>
      <c r="D53" s="108"/>
      <c r="E53" s="1186" t="s">
        <v>44</v>
      </c>
      <c r="F53" s="1186"/>
      <c r="G53" s="1186"/>
      <c r="H53" s="1187"/>
      <c r="I53" s="336">
        <v>-73</v>
      </c>
      <c r="J53" s="337">
        <v>-33423</v>
      </c>
      <c r="K53" s="337">
        <v>-279</v>
      </c>
      <c r="L53" s="337">
        <v>-92</v>
      </c>
      <c r="M53" s="338">
        <v>-5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PNGXOXeFzfQfPaqC1fGesAL2/MWSELfrgFIVQKedaanNpjWVXO9odolNSRfiVJSsEW3/yNNJRPOBctSnbC/Hg==" saltValue="nfIa3cnh8SJxBdB0w5N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524</v>
      </c>
      <c r="G54" s="117" t="s">
        <v>525</v>
      </c>
      <c r="H54" s="118" t="s">
        <v>526</v>
      </c>
    </row>
    <row r="55" spans="2:8" ht="52.5" customHeight="1" x14ac:dyDescent="0.2">
      <c r="B55" s="119"/>
      <c r="C55" s="1196" t="s">
        <v>46</v>
      </c>
      <c r="D55" s="1196"/>
      <c r="E55" s="1197"/>
      <c r="F55" s="339">
        <v>377</v>
      </c>
      <c r="G55" s="339">
        <v>399</v>
      </c>
      <c r="H55" s="340">
        <v>332</v>
      </c>
    </row>
    <row r="56" spans="2:8" ht="52.5" customHeight="1" x14ac:dyDescent="0.2">
      <c r="B56" s="120"/>
      <c r="C56" s="1198" t="s">
        <v>47</v>
      </c>
      <c r="D56" s="1198"/>
      <c r="E56" s="1199"/>
      <c r="F56" s="341">
        <v>5</v>
      </c>
      <c r="G56" s="341">
        <v>5</v>
      </c>
      <c r="H56" s="342">
        <v>5</v>
      </c>
    </row>
    <row r="57" spans="2:8" ht="53.25" customHeight="1" x14ac:dyDescent="0.2">
      <c r="B57" s="120"/>
      <c r="C57" s="1200" t="s">
        <v>48</v>
      </c>
      <c r="D57" s="1200"/>
      <c r="E57" s="1201"/>
      <c r="F57" s="343">
        <v>184</v>
      </c>
      <c r="G57" s="343">
        <v>188</v>
      </c>
      <c r="H57" s="344">
        <v>148</v>
      </c>
    </row>
    <row r="58" spans="2:8" ht="45.75" customHeight="1" x14ac:dyDescent="0.2">
      <c r="B58" s="121"/>
      <c r="C58" s="1188" t="s">
        <v>543</v>
      </c>
      <c r="D58" s="1189"/>
      <c r="E58" s="1190"/>
      <c r="F58" s="345" t="s">
        <v>542</v>
      </c>
      <c r="G58" s="345">
        <v>40</v>
      </c>
      <c r="H58" s="346">
        <v>40</v>
      </c>
    </row>
    <row r="59" spans="2:8" ht="45.75" customHeight="1" x14ac:dyDescent="0.2">
      <c r="B59" s="121"/>
      <c r="C59" s="1188" t="s">
        <v>544</v>
      </c>
      <c r="D59" s="1189"/>
      <c r="E59" s="1190"/>
      <c r="F59" s="345">
        <v>29</v>
      </c>
      <c r="G59" s="345">
        <v>29</v>
      </c>
      <c r="H59" s="346">
        <v>29</v>
      </c>
    </row>
    <row r="60" spans="2:8" ht="45.75" customHeight="1" x14ac:dyDescent="0.2">
      <c r="B60" s="121"/>
      <c r="C60" s="1188" t="s">
        <v>545</v>
      </c>
      <c r="D60" s="1189"/>
      <c r="E60" s="1190"/>
      <c r="F60" s="345">
        <v>10</v>
      </c>
      <c r="G60" s="345">
        <v>10</v>
      </c>
      <c r="H60" s="346">
        <v>26</v>
      </c>
    </row>
    <row r="61" spans="2:8" ht="45.75" customHeight="1" x14ac:dyDescent="0.2">
      <c r="B61" s="121"/>
      <c r="C61" s="1188" t="s">
        <v>546</v>
      </c>
      <c r="D61" s="1189"/>
      <c r="E61" s="1190"/>
      <c r="F61" s="345">
        <v>12</v>
      </c>
      <c r="G61" s="345">
        <v>6</v>
      </c>
      <c r="H61" s="346">
        <v>13</v>
      </c>
    </row>
    <row r="62" spans="2:8" ht="45.75" customHeight="1" thickBot="1" x14ac:dyDescent="0.25">
      <c r="B62" s="122"/>
      <c r="C62" s="1191" t="s">
        <v>547</v>
      </c>
      <c r="D62" s="1192"/>
      <c r="E62" s="1193"/>
      <c r="F62" s="347">
        <v>16</v>
      </c>
      <c r="G62" s="347">
        <v>14</v>
      </c>
      <c r="H62" s="348">
        <v>12</v>
      </c>
    </row>
    <row r="63" spans="2:8" ht="52.5" customHeight="1" thickBot="1" x14ac:dyDescent="0.25">
      <c r="B63" s="123"/>
      <c r="C63" s="1194" t="s">
        <v>49</v>
      </c>
      <c r="D63" s="1194"/>
      <c r="E63" s="1195"/>
      <c r="F63" s="349">
        <v>567</v>
      </c>
      <c r="G63" s="349">
        <v>592</v>
      </c>
      <c r="H63" s="350">
        <v>485</v>
      </c>
    </row>
    <row r="64" spans="2:8" ht="13.2" x14ac:dyDescent="0.2"/>
  </sheetData>
  <sheetProtection algorithmName="SHA-512" hashValue="W6BOvXhLGT1fXY/yiA85VhbLYyqqKvaKuPT30ipfmt6/qyG8y5Int5Q4ASDB1RjqDN1rg3JFG6eX/L4sn5GL/Q==" saltValue="9R+QDya3+3sBNbaP/UJZ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521</v>
      </c>
      <c r="G2" s="137"/>
      <c r="H2" s="138"/>
    </row>
    <row r="3" spans="1:8" x14ac:dyDescent="0.2">
      <c r="A3" s="134" t="s">
        <v>514</v>
      </c>
      <c r="B3" s="139"/>
      <c r="C3" s="140"/>
      <c r="D3" s="141">
        <v>1387687</v>
      </c>
      <c r="E3" s="142"/>
      <c r="F3" s="143">
        <v>263613</v>
      </c>
      <c r="G3" s="144"/>
      <c r="H3" s="145"/>
    </row>
    <row r="4" spans="1:8" x14ac:dyDescent="0.2">
      <c r="A4" s="146"/>
      <c r="B4" s="147"/>
      <c r="C4" s="148"/>
      <c r="D4" s="149">
        <v>31928</v>
      </c>
      <c r="E4" s="150"/>
      <c r="F4" s="151">
        <v>128823</v>
      </c>
      <c r="G4" s="152"/>
      <c r="H4" s="153"/>
    </row>
    <row r="5" spans="1:8" x14ac:dyDescent="0.2">
      <c r="A5" s="134" t="s">
        <v>516</v>
      </c>
      <c r="B5" s="139"/>
      <c r="C5" s="140"/>
      <c r="D5" s="141">
        <v>997038</v>
      </c>
      <c r="E5" s="142"/>
      <c r="F5" s="143">
        <v>362690</v>
      </c>
      <c r="G5" s="144"/>
      <c r="H5" s="145"/>
    </row>
    <row r="6" spans="1:8" x14ac:dyDescent="0.2">
      <c r="A6" s="146"/>
      <c r="B6" s="147"/>
      <c r="C6" s="148"/>
      <c r="D6" s="149">
        <v>31258</v>
      </c>
      <c r="E6" s="150"/>
      <c r="F6" s="151">
        <v>172580</v>
      </c>
      <c r="G6" s="152"/>
      <c r="H6" s="153"/>
    </row>
    <row r="7" spans="1:8" x14ac:dyDescent="0.2">
      <c r="A7" s="134" t="s">
        <v>517</v>
      </c>
      <c r="B7" s="139"/>
      <c r="C7" s="140"/>
      <c r="D7" s="141">
        <v>377287</v>
      </c>
      <c r="E7" s="142"/>
      <c r="F7" s="143">
        <v>296093</v>
      </c>
      <c r="G7" s="144"/>
      <c r="H7" s="145"/>
    </row>
    <row r="8" spans="1:8" x14ac:dyDescent="0.2">
      <c r="A8" s="146"/>
      <c r="B8" s="147"/>
      <c r="C8" s="148"/>
      <c r="D8" s="149">
        <v>56823</v>
      </c>
      <c r="E8" s="150"/>
      <c r="F8" s="151">
        <v>140545</v>
      </c>
      <c r="G8" s="152"/>
      <c r="H8" s="153"/>
    </row>
    <row r="9" spans="1:8" x14ac:dyDescent="0.2">
      <c r="A9" s="134" t="s">
        <v>518</v>
      </c>
      <c r="B9" s="139"/>
      <c r="C9" s="140"/>
      <c r="D9" s="141">
        <v>228227</v>
      </c>
      <c r="E9" s="142"/>
      <c r="F9" s="143">
        <v>308655</v>
      </c>
      <c r="G9" s="144"/>
      <c r="H9" s="145"/>
    </row>
    <row r="10" spans="1:8" x14ac:dyDescent="0.2">
      <c r="A10" s="146"/>
      <c r="B10" s="147"/>
      <c r="C10" s="148"/>
      <c r="D10" s="149">
        <v>43427</v>
      </c>
      <c r="E10" s="150"/>
      <c r="F10" s="151">
        <v>169887</v>
      </c>
      <c r="G10" s="152"/>
      <c r="H10" s="153"/>
    </row>
    <row r="11" spans="1:8" x14ac:dyDescent="0.2">
      <c r="A11" s="134" t="s">
        <v>519</v>
      </c>
      <c r="B11" s="139"/>
      <c r="C11" s="140"/>
      <c r="D11" s="141">
        <v>603282</v>
      </c>
      <c r="E11" s="142"/>
      <c r="F11" s="143">
        <v>325476</v>
      </c>
      <c r="G11" s="144"/>
      <c r="H11" s="145"/>
    </row>
    <row r="12" spans="1:8" x14ac:dyDescent="0.2">
      <c r="A12" s="146"/>
      <c r="B12" s="147"/>
      <c r="C12" s="154"/>
      <c r="D12" s="149">
        <v>174426</v>
      </c>
      <c r="E12" s="150"/>
      <c r="F12" s="151">
        <v>190204</v>
      </c>
      <c r="G12" s="152"/>
      <c r="H12" s="153"/>
    </row>
    <row r="13" spans="1:8" x14ac:dyDescent="0.2">
      <c r="A13" s="134"/>
      <c r="B13" s="139"/>
      <c r="C13" s="140"/>
      <c r="D13" s="141">
        <v>718704</v>
      </c>
      <c r="E13" s="142"/>
      <c r="F13" s="143">
        <v>311305</v>
      </c>
      <c r="G13" s="155"/>
      <c r="H13" s="145"/>
    </row>
    <row r="14" spans="1:8" x14ac:dyDescent="0.2">
      <c r="A14" s="146"/>
      <c r="B14" s="147"/>
      <c r="C14" s="148"/>
      <c r="D14" s="149">
        <v>67572</v>
      </c>
      <c r="E14" s="150"/>
      <c r="F14" s="151">
        <v>160408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16.54</v>
      </c>
      <c r="C19" s="156">
        <f>ROUND(VALUE(SUBSTITUTE(実質収支比率等に係る経年分析!G$48,"▲","-")),2)</f>
        <v>17.239999999999998</v>
      </c>
      <c r="D19" s="156">
        <f>ROUND(VALUE(SUBSTITUTE(実質収支比率等に係る経年分析!H$48,"▲","-")),2)</f>
        <v>20.12</v>
      </c>
      <c r="E19" s="156">
        <f>ROUND(VALUE(SUBSTITUTE(実質収支比率等に係る経年分析!I$48,"▲","-")),2)</f>
        <v>14.13</v>
      </c>
      <c r="F19" s="156">
        <f>ROUND(VALUE(SUBSTITUTE(実質収支比率等に係る経年分析!J$48,"▲","-")),2)</f>
        <v>17.14</v>
      </c>
    </row>
    <row r="20" spans="1:11" x14ac:dyDescent="0.2">
      <c r="A20" s="156" t="s">
        <v>53</v>
      </c>
      <c r="B20" s="156">
        <f>ROUND(VALUE(SUBSTITUTE(実質収支比率等に係る経年分析!F$47,"▲","-")),2)</f>
        <v>86.7</v>
      </c>
      <c r="C20" s="156">
        <f>ROUND(VALUE(SUBSTITUTE(実質収支比率等に係る経年分析!G$47,"▲","-")),2)</f>
        <v>82.23</v>
      </c>
      <c r="D20" s="156">
        <f>ROUND(VALUE(SUBSTITUTE(実質収支比率等に係る経年分析!H$47,"▲","-")),2)</f>
        <v>83.23</v>
      </c>
      <c r="E20" s="156">
        <f>ROUND(VALUE(SUBSTITUTE(実質収支比率等に係る経年分析!I$47,"▲","-")),2)</f>
        <v>87.4</v>
      </c>
      <c r="F20" s="156">
        <f>ROUND(VALUE(SUBSTITUTE(実質収支比率等に係る経年分析!J$47,"▲","-")),2)</f>
        <v>72.510000000000005</v>
      </c>
    </row>
    <row r="21" spans="1:11" x14ac:dyDescent="0.2">
      <c r="A21" s="156" t="s">
        <v>54</v>
      </c>
      <c r="B21" s="156">
        <f>IF(ISNUMBER(VALUE(SUBSTITUTE(実質収支比率等に係る経年分析!F$49,"▲","-"))),ROUND(VALUE(SUBSTITUTE(実質収支比率等に係る経年分析!F$49,"▲","-")),2),NA())</f>
        <v>-6.86</v>
      </c>
      <c r="C21" s="156">
        <f>IF(ISNUMBER(VALUE(SUBSTITUTE(実質収支比率等に係る経年分析!G$49,"▲","-"))),ROUND(VALUE(SUBSTITUTE(実質収支比率等に係る経年分析!G$49,"▲","-")),2),NA())</f>
        <v>9.2799999999999994</v>
      </c>
      <c r="D21" s="156">
        <f>IF(ISNUMBER(VALUE(SUBSTITUTE(実質収支比率等に係る経年分析!H$49,"▲","-"))),ROUND(VALUE(SUBSTITUTE(実質収支比率等に係る経年分析!H$49,"▲","-")),2),NA())</f>
        <v>0.32</v>
      </c>
      <c r="E21" s="156">
        <f>IF(ISNUMBER(VALUE(SUBSTITUTE(実質収支比率等に係る経年分析!I$49,"▲","-"))),ROUND(VALUE(SUBSTITUTE(実質収支比率等に係る経年分析!I$49,"▲","-")),2),NA())</f>
        <v>-0.96</v>
      </c>
      <c r="F21" s="156">
        <f>IF(ISNUMBER(VALUE(SUBSTITUTE(実質収支比率等に係る経年分析!J$49,"▲","-"))),ROUND(VALUE(SUBSTITUTE(実質収支比率等に係る経年分析!J$49,"▲","-")),2),NA())</f>
        <v>-11.79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7.93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1.84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10.3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2">
      <c r="A33" s="157" t="str">
        <f>IF(連結実質赤字比率に係る赤字・黒字の構成分析!C$37="",NA(),連結実質赤字比率に係る赤字・黒字の構成分析!C$37)</f>
        <v>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2.08</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5.58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4.88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3.91</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11.16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16.54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17.239999999999998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14.12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17.13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57</v>
      </c>
      <c r="E42" s="158"/>
      <c r="F42" s="158"/>
      <c r="G42" s="158">
        <f>'実質公債費比率（分子）の構造'!L$52</f>
        <v>58</v>
      </c>
      <c r="H42" s="158"/>
      <c r="I42" s="158"/>
      <c r="J42" s="158">
        <f>'実質公債費比率（分子）の構造'!M$52</f>
        <v>61</v>
      </c>
      <c r="K42" s="158"/>
      <c r="L42" s="158"/>
      <c r="M42" s="158">
        <f>'実質公債費比率（分子）の構造'!N$52</f>
        <v>66</v>
      </c>
      <c r="N42" s="158"/>
      <c r="O42" s="158"/>
      <c r="P42" s="158">
        <f>'実質公債費比率（分子）の構造'!O$52</f>
        <v>60</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0</v>
      </c>
      <c r="C45" s="158"/>
      <c r="D45" s="158"/>
      <c r="E45" s="158">
        <f>'実質公債費比率（分子）の構造'!L$49</f>
        <v>1</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8</v>
      </c>
      <c r="C46" s="158"/>
      <c r="D46" s="158"/>
      <c r="E46" s="158">
        <f>'実質公債費比率（分子）の構造'!L$48</f>
        <v>10</v>
      </c>
      <c r="F46" s="158"/>
      <c r="G46" s="158"/>
      <c r="H46" s="158">
        <f>'実質公債費比率（分子）の構造'!M$48</f>
        <v>9</v>
      </c>
      <c r="I46" s="158"/>
      <c r="J46" s="158"/>
      <c r="K46" s="158">
        <f>'実質公債費比率（分子）の構造'!N$48</f>
        <v>12</v>
      </c>
      <c r="L46" s="158"/>
      <c r="M46" s="158"/>
      <c r="N46" s="158">
        <f>'実質公債費比率（分子）の構造'!O$48</f>
        <v>14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78</v>
      </c>
      <c r="C49" s="158"/>
      <c r="D49" s="158"/>
      <c r="E49" s="158">
        <f>'実質公債費比率（分子）の構造'!L$45</f>
        <v>79</v>
      </c>
      <c r="F49" s="158"/>
      <c r="G49" s="158"/>
      <c r="H49" s="158">
        <f>'実質公債費比率（分子）の構造'!M$45</f>
        <v>87</v>
      </c>
      <c r="I49" s="158"/>
      <c r="J49" s="158"/>
      <c r="K49" s="158">
        <f>'実質公債費比率（分子）の構造'!N$45</f>
        <v>97</v>
      </c>
      <c r="L49" s="158"/>
      <c r="M49" s="158"/>
      <c r="N49" s="158">
        <f>'実質公債費比率（分子）の構造'!O$45</f>
        <v>97</v>
      </c>
      <c r="O49" s="158"/>
      <c r="P49" s="158"/>
    </row>
    <row r="50" spans="1:16" x14ac:dyDescent="0.2">
      <c r="A50" s="158" t="s">
        <v>67</v>
      </c>
      <c r="B50" s="158" t="e">
        <f>NA()</f>
        <v>#N/A</v>
      </c>
      <c r="C50" s="158">
        <f>IF(ISNUMBER('実質公債費比率（分子）の構造'!K$53),'実質公債費比率（分子）の構造'!K$53,NA())</f>
        <v>29</v>
      </c>
      <c r="D50" s="158" t="e">
        <f>NA()</f>
        <v>#N/A</v>
      </c>
      <c r="E50" s="158" t="e">
        <f>NA()</f>
        <v>#N/A</v>
      </c>
      <c r="F50" s="158">
        <f>IF(ISNUMBER('実質公債費比率（分子）の構造'!L$53),'実質公債費比率（分子）の構造'!L$53,NA())</f>
        <v>32</v>
      </c>
      <c r="G50" s="158" t="e">
        <f>NA()</f>
        <v>#N/A</v>
      </c>
      <c r="H50" s="158" t="e">
        <f>NA()</f>
        <v>#N/A</v>
      </c>
      <c r="I50" s="158">
        <f>IF(ISNUMBER('実質公債費比率（分子）の構造'!M$53),'実質公債費比率（分子）の構造'!M$53,NA())</f>
        <v>35</v>
      </c>
      <c r="J50" s="158" t="e">
        <f>NA()</f>
        <v>#N/A</v>
      </c>
      <c r="K50" s="158" t="e">
        <f>NA()</f>
        <v>#N/A</v>
      </c>
      <c r="L50" s="158">
        <f>IF(ISNUMBER('実質公債費比率（分子）の構造'!N$53),'実質公債費比率（分子）の構造'!N$53,NA())</f>
        <v>43</v>
      </c>
      <c r="M50" s="158" t="e">
        <f>NA()</f>
        <v>#N/A</v>
      </c>
      <c r="N50" s="158" t="e">
        <f>NA()</f>
        <v>#N/A</v>
      </c>
      <c r="O50" s="158">
        <f>IF(ISNUMBER('実質公債費比率（分子）の構造'!O$53),'実質公債費比率（分子）の構造'!O$53,NA())</f>
        <v>51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703</v>
      </c>
      <c r="E56" s="157"/>
      <c r="F56" s="157"/>
      <c r="G56" s="157">
        <f>'将来負担比率（分子）の構造'!J$52</f>
        <v>671</v>
      </c>
      <c r="H56" s="157"/>
      <c r="I56" s="157"/>
      <c r="J56" s="157">
        <f>'将来負担比率（分子）の構造'!K$52</f>
        <v>633</v>
      </c>
      <c r="K56" s="157"/>
      <c r="L56" s="157"/>
      <c r="M56" s="157">
        <f>'将来負担比率（分子）の構造'!L$52</f>
        <v>630</v>
      </c>
      <c r="N56" s="157"/>
      <c r="O56" s="157"/>
      <c r="P56" s="157">
        <f>'将来負担比率（分子）の構造'!M$52</f>
        <v>533</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428</v>
      </c>
      <c r="E58" s="157"/>
      <c r="F58" s="157"/>
      <c r="G58" s="157">
        <f>'将来負担比率（分子）の構造'!J$50</f>
        <v>33782</v>
      </c>
      <c r="H58" s="157"/>
      <c r="I58" s="157"/>
      <c r="J58" s="157">
        <f>'将来負担比率（分子）の構造'!K$50</f>
        <v>621</v>
      </c>
      <c r="K58" s="157"/>
      <c r="L58" s="157"/>
      <c r="M58" s="157">
        <f>'将来負担比率（分子）の構造'!L$50</f>
        <v>466</v>
      </c>
      <c r="N58" s="157"/>
      <c r="O58" s="157"/>
      <c r="P58" s="157">
        <f>'将来負担比率（分子）の構造'!M$50</f>
        <v>419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41</v>
      </c>
      <c r="C62" s="157"/>
      <c r="D62" s="157"/>
      <c r="E62" s="157" t="str">
        <f>'将来負担比率（分子）の構造'!J$45</f>
        <v>-</v>
      </c>
      <c r="F62" s="157"/>
      <c r="G62" s="157"/>
      <c r="H62" s="157" t="str">
        <f>'将来負担比率（分子）の構造'!K$45</f>
        <v>-</v>
      </c>
      <c r="I62" s="157"/>
      <c r="J62" s="157"/>
      <c r="K62" s="157">
        <f>'将来負担比率（分子）の構造'!L$45</f>
        <v>126</v>
      </c>
      <c r="L62" s="157"/>
      <c r="M62" s="157"/>
      <c r="N62" s="157">
        <f>'将来負担比率（分子）の構造'!M$45</f>
        <v>133</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109</v>
      </c>
      <c r="C64" s="157"/>
      <c r="D64" s="157"/>
      <c r="E64" s="157">
        <f>'将来負担比率（分子）の構造'!J$43</f>
        <v>128</v>
      </c>
      <c r="F64" s="157"/>
      <c r="G64" s="157"/>
      <c r="H64" s="157">
        <f>'将来負担比率（分子）の構造'!K$43</f>
        <v>142</v>
      </c>
      <c r="I64" s="157"/>
      <c r="J64" s="157"/>
      <c r="K64" s="157">
        <f>'将来負担比率（分子）の構造'!L$43</f>
        <v>131</v>
      </c>
      <c r="L64" s="157"/>
      <c r="M64" s="157"/>
      <c r="N64" s="157">
        <f>'将来負担比率（分子）の構造'!M$43</f>
        <v>159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908</v>
      </c>
      <c r="C66" s="157"/>
      <c r="D66" s="157"/>
      <c r="E66" s="157">
        <f>'将来負担比率（分子）の構造'!J$41</f>
        <v>902</v>
      </c>
      <c r="F66" s="157"/>
      <c r="G66" s="157"/>
      <c r="H66" s="157">
        <f>'将来負担比率（分子）の構造'!K$41</f>
        <v>833</v>
      </c>
      <c r="I66" s="157"/>
      <c r="J66" s="157"/>
      <c r="K66" s="157">
        <f>'将来負担比率（分子）の構造'!L$41</f>
        <v>746</v>
      </c>
      <c r="L66" s="157"/>
      <c r="M66" s="157"/>
      <c r="N66" s="157">
        <f>'将来負担比率（分子）の構造'!M$41</f>
        <v>655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377</v>
      </c>
      <c r="C72" s="161">
        <f>基金残高に係る経年分析!G55</f>
        <v>399</v>
      </c>
      <c r="D72" s="161">
        <f>基金残高に係る経年分析!H55</f>
        <v>332</v>
      </c>
    </row>
    <row r="73" spans="1:16" x14ac:dyDescent="0.2">
      <c r="A73" s="160" t="s">
        <v>74</v>
      </c>
      <c r="B73" s="161">
        <f>基金残高に係る経年分析!F56</f>
        <v>5</v>
      </c>
      <c r="C73" s="161">
        <f>基金残高に係る経年分析!G56</f>
        <v>5</v>
      </c>
      <c r="D73" s="161">
        <f>基金残高に係る経年分析!H56</f>
        <v>5</v>
      </c>
    </row>
    <row r="74" spans="1:16" x14ac:dyDescent="0.2">
      <c r="A74" s="160" t="s">
        <v>75</v>
      </c>
      <c r="B74" s="161">
        <f>基金残高に係る経年分析!F57</f>
        <v>184</v>
      </c>
      <c r="C74" s="161">
        <f>基金残高に係る経年分析!G57</f>
        <v>188</v>
      </c>
      <c r="D74" s="161">
        <f>基金残高に係る経年分析!H57</f>
        <v>148</v>
      </c>
    </row>
  </sheetData>
  <sheetProtection algorithmName="SHA-512" hashValue="yJXkNuM7u2duA0iside32mOdoabDECPAyj2x8yyGKGbky1iZID9ZhL1w6EHNgQdHwToG+GMk1kWX9AE4a112zg==" saltValue="9jvhh1zH/Z5sZqp03oH8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24779</v>
      </c>
      <c r="S5" s="600"/>
      <c r="T5" s="600"/>
      <c r="U5" s="600"/>
      <c r="V5" s="600"/>
      <c r="W5" s="600"/>
      <c r="X5" s="600"/>
      <c r="Y5" s="601"/>
      <c r="Z5" s="602">
        <v>2.2000000000000002</v>
      </c>
      <c r="AA5" s="602"/>
      <c r="AB5" s="602"/>
      <c r="AC5" s="602"/>
      <c r="AD5" s="603">
        <v>24779</v>
      </c>
      <c r="AE5" s="603"/>
      <c r="AF5" s="603"/>
      <c r="AG5" s="603"/>
      <c r="AH5" s="603"/>
      <c r="AI5" s="603"/>
      <c r="AJ5" s="603"/>
      <c r="AK5" s="603"/>
      <c r="AL5" s="604">
        <v>5.3</v>
      </c>
      <c r="AM5" s="605"/>
      <c r="AN5" s="605"/>
      <c r="AO5" s="606"/>
      <c r="AP5" s="596" t="s">
        <v>215</v>
      </c>
      <c r="AQ5" s="597"/>
      <c r="AR5" s="597"/>
      <c r="AS5" s="597"/>
      <c r="AT5" s="597"/>
      <c r="AU5" s="597"/>
      <c r="AV5" s="597"/>
      <c r="AW5" s="597"/>
      <c r="AX5" s="597"/>
      <c r="AY5" s="597"/>
      <c r="AZ5" s="597"/>
      <c r="BA5" s="597"/>
      <c r="BB5" s="597"/>
      <c r="BC5" s="597"/>
      <c r="BD5" s="597"/>
      <c r="BE5" s="597"/>
      <c r="BF5" s="598"/>
      <c r="BG5" s="610">
        <v>24779</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1993</v>
      </c>
      <c r="S6" s="611"/>
      <c r="T6" s="611"/>
      <c r="U6" s="611"/>
      <c r="V6" s="611"/>
      <c r="W6" s="611"/>
      <c r="X6" s="611"/>
      <c r="Y6" s="612"/>
      <c r="Z6" s="613">
        <v>0.2</v>
      </c>
      <c r="AA6" s="613"/>
      <c r="AB6" s="613"/>
      <c r="AC6" s="613"/>
      <c r="AD6" s="614">
        <v>1993</v>
      </c>
      <c r="AE6" s="614"/>
      <c r="AF6" s="614"/>
      <c r="AG6" s="614"/>
      <c r="AH6" s="614"/>
      <c r="AI6" s="614"/>
      <c r="AJ6" s="614"/>
      <c r="AK6" s="614"/>
      <c r="AL6" s="615">
        <v>0.4</v>
      </c>
      <c r="AM6" s="616"/>
      <c r="AN6" s="616"/>
      <c r="AO6" s="617"/>
      <c r="AP6" s="607" t="s">
        <v>220</v>
      </c>
      <c r="AQ6" s="608"/>
      <c r="AR6" s="608"/>
      <c r="AS6" s="608"/>
      <c r="AT6" s="608"/>
      <c r="AU6" s="608"/>
      <c r="AV6" s="608"/>
      <c r="AW6" s="608"/>
      <c r="AX6" s="608"/>
      <c r="AY6" s="608"/>
      <c r="AZ6" s="608"/>
      <c r="BA6" s="608"/>
      <c r="BB6" s="608"/>
      <c r="BC6" s="608"/>
      <c r="BD6" s="608"/>
      <c r="BE6" s="608"/>
      <c r="BF6" s="609"/>
      <c r="BG6" s="610">
        <v>24779</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28897</v>
      </c>
      <c r="CS6" s="611"/>
      <c r="CT6" s="611"/>
      <c r="CU6" s="611"/>
      <c r="CV6" s="611"/>
      <c r="CW6" s="611"/>
      <c r="CX6" s="611"/>
      <c r="CY6" s="612"/>
      <c r="CZ6" s="604">
        <v>2.7</v>
      </c>
      <c r="DA6" s="605"/>
      <c r="DB6" s="605"/>
      <c r="DC6" s="621"/>
      <c r="DD6" s="619" t="s">
        <v>122</v>
      </c>
      <c r="DE6" s="611"/>
      <c r="DF6" s="611"/>
      <c r="DG6" s="611"/>
      <c r="DH6" s="611"/>
      <c r="DI6" s="611"/>
      <c r="DJ6" s="611"/>
      <c r="DK6" s="611"/>
      <c r="DL6" s="611"/>
      <c r="DM6" s="611"/>
      <c r="DN6" s="611"/>
      <c r="DO6" s="611"/>
      <c r="DP6" s="612"/>
      <c r="DQ6" s="619">
        <v>28897</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7</v>
      </c>
      <c r="S7" s="611"/>
      <c r="T7" s="611"/>
      <c r="U7" s="611"/>
      <c r="V7" s="611"/>
      <c r="W7" s="611"/>
      <c r="X7" s="611"/>
      <c r="Y7" s="612"/>
      <c r="Z7" s="613">
        <v>0</v>
      </c>
      <c r="AA7" s="613"/>
      <c r="AB7" s="613"/>
      <c r="AC7" s="613"/>
      <c r="AD7" s="614">
        <v>7</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12470</v>
      </c>
      <c r="BH7" s="611"/>
      <c r="BI7" s="611"/>
      <c r="BJ7" s="611"/>
      <c r="BK7" s="611"/>
      <c r="BL7" s="611"/>
      <c r="BM7" s="611"/>
      <c r="BN7" s="612"/>
      <c r="BO7" s="613">
        <v>50.3</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284507</v>
      </c>
      <c r="CS7" s="611"/>
      <c r="CT7" s="611"/>
      <c r="CU7" s="611"/>
      <c r="CV7" s="611"/>
      <c r="CW7" s="611"/>
      <c r="CX7" s="611"/>
      <c r="CY7" s="612"/>
      <c r="CZ7" s="613">
        <v>26.8</v>
      </c>
      <c r="DA7" s="613"/>
      <c r="DB7" s="613"/>
      <c r="DC7" s="613"/>
      <c r="DD7" s="619">
        <v>14748</v>
      </c>
      <c r="DE7" s="611"/>
      <c r="DF7" s="611"/>
      <c r="DG7" s="611"/>
      <c r="DH7" s="611"/>
      <c r="DI7" s="611"/>
      <c r="DJ7" s="611"/>
      <c r="DK7" s="611"/>
      <c r="DL7" s="611"/>
      <c r="DM7" s="611"/>
      <c r="DN7" s="611"/>
      <c r="DO7" s="611"/>
      <c r="DP7" s="612"/>
      <c r="DQ7" s="619">
        <v>249657</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88</v>
      </c>
      <c r="S8" s="611"/>
      <c r="T8" s="611"/>
      <c r="U8" s="611"/>
      <c r="V8" s="611"/>
      <c r="W8" s="611"/>
      <c r="X8" s="611"/>
      <c r="Y8" s="612"/>
      <c r="Z8" s="613">
        <v>0</v>
      </c>
      <c r="AA8" s="613"/>
      <c r="AB8" s="613"/>
      <c r="AC8" s="613"/>
      <c r="AD8" s="614">
        <v>88</v>
      </c>
      <c r="AE8" s="614"/>
      <c r="AF8" s="614"/>
      <c r="AG8" s="614"/>
      <c r="AH8" s="614"/>
      <c r="AI8" s="614"/>
      <c r="AJ8" s="614"/>
      <c r="AK8" s="614"/>
      <c r="AL8" s="615">
        <v>0</v>
      </c>
      <c r="AM8" s="616"/>
      <c r="AN8" s="616"/>
      <c r="AO8" s="617"/>
      <c r="AP8" s="607" t="s">
        <v>226</v>
      </c>
      <c r="AQ8" s="608"/>
      <c r="AR8" s="608"/>
      <c r="AS8" s="608"/>
      <c r="AT8" s="608"/>
      <c r="AU8" s="608"/>
      <c r="AV8" s="608"/>
      <c r="AW8" s="608"/>
      <c r="AX8" s="608"/>
      <c r="AY8" s="608"/>
      <c r="AZ8" s="608"/>
      <c r="BA8" s="608"/>
      <c r="BB8" s="608"/>
      <c r="BC8" s="608"/>
      <c r="BD8" s="608"/>
      <c r="BE8" s="608"/>
      <c r="BF8" s="609"/>
      <c r="BG8" s="610">
        <v>429</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116582</v>
      </c>
      <c r="CS8" s="611"/>
      <c r="CT8" s="611"/>
      <c r="CU8" s="611"/>
      <c r="CV8" s="611"/>
      <c r="CW8" s="611"/>
      <c r="CX8" s="611"/>
      <c r="CY8" s="612"/>
      <c r="CZ8" s="613">
        <v>11</v>
      </c>
      <c r="DA8" s="613"/>
      <c r="DB8" s="613"/>
      <c r="DC8" s="613"/>
      <c r="DD8" s="619" t="s">
        <v>122</v>
      </c>
      <c r="DE8" s="611"/>
      <c r="DF8" s="611"/>
      <c r="DG8" s="611"/>
      <c r="DH8" s="611"/>
      <c r="DI8" s="611"/>
      <c r="DJ8" s="611"/>
      <c r="DK8" s="611"/>
      <c r="DL8" s="611"/>
      <c r="DM8" s="611"/>
      <c r="DN8" s="611"/>
      <c r="DO8" s="611"/>
      <c r="DP8" s="612"/>
      <c r="DQ8" s="619">
        <v>85829</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195</v>
      </c>
      <c r="S9" s="611"/>
      <c r="T9" s="611"/>
      <c r="U9" s="611"/>
      <c r="V9" s="611"/>
      <c r="W9" s="611"/>
      <c r="X9" s="611"/>
      <c r="Y9" s="612"/>
      <c r="Z9" s="613">
        <v>0</v>
      </c>
      <c r="AA9" s="613"/>
      <c r="AB9" s="613"/>
      <c r="AC9" s="613"/>
      <c r="AD9" s="614">
        <v>195</v>
      </c>
      <c r="AE9" s="614"/>
      <c r="AF9" s="614"/>
      <c r="AG9" s="614"/>
      <c r="AH9" s="614"/>
      <c r="AI9" s="614"/>
      <c r="AJ9" s="614"/>
      <c r="AK9" s="614"/>
      <c r="AL9" s="615">
        <v>0</v>
      </c>
      <c r="AM9" s="616"/>
      <c r="AN9" s="616"/>
      <c r="AO9" s="617"/>
      <c r="AP9" s="607" t="s">
        <v>229</v>
      </c>
      <c r="AQ9" s="608"/>
      <c r="AR9" s="608"/>
      <c r="AS9" s="608"/>
      <c r="AT9" s="608"/>
      <c r="AU9" s="608"/>
      <c r="AV9" s="608"/>
      <c r="AW9" s="608"/>
      <c r="AX9" s="608"/>
      <c r="AY9" s="608"/>
      <c r="AZ9" s="608"/>
      <c r="BA9" s="608"/>
      <c r="BB9" s="608"/>
      <c r="BC9" s="608"/>
      <c r="BD9" s="608"/>
      <c r="BE9" s="608"/>
      <c r="BF9" s="609"/>
      <c r="BG9" s="610">
        <v>10211</v>
      </c>
      <c r="BH9" s="611"/>
      <c r="BI9" s="611"/>
      <c r="BJ9" s="611"/>
      <c r="BK9" s="611"/>
      <c r="BL9" s="611"/>
      <c r="BM9" s="611"/>
      <c r="BN9" s="612"/>
      <c r="BO9" s="613">
        <v>41.2</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128124</v>
      </c>
      <c r="CS9" s="611"/>
      <c r="CT9" s="611"/>
      <c r="CU9" s="611"/>
      <c r="CV9" s="611"/>
      <c r="CW9" s="611"/>
      <c r="CX9" s="611"/>
      <c r="CY9" s="612"/>
      <c r="CZ9" s="613">
        <v>12.1</v>
      </c>
      <c r="DA9" s="613"/>
      <c r="DB9" s="613"/>
      <c r="DC9" s="613"/>
      <c r="DD9" s="619">
        <v>22418</v>
      </c>
      <c r="DE9" s="611"/>
      <c r="DF9" s="611"/>
      <c r="DG9" s="611"/>
      <c r="DH9" s="611"/>
      <c r="DI9" s="611"/>
      <c r="DJ9" s="611"/>
      <c r="DK9" s="611"/>
      <c r="DL9" s="611"/>
      <c r="DM9" s="611"/>
      <c r="DN9" s="611"/>
      <c r="DO9" s="611"/>
      <c r="DP9" s="612"/>
      <c r="DQ9" s="619">
        <v>91258</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1740</v>
      </c>
      <c r="BH10" s="611"/>
      <c r="BI10" s="611"/>
      <c r="BJ10" s="611"/>
      <c r="BK10" s="611"/>
      <c r="BL10" s="611"/>
      <c r="BM10" s="611"/>
      <c r="BN10" s="612"/>
      <c r="BO10" s="613">
        <v>7</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7963</v>
      </c>
      <c r="S11" s="611"/>
      <c r="T11" s="611"/>
      <c r="U11" s="611"/>
      <c r="V11" s="611"/>
      <c r="W11" s="611"/>
      <c r="X11" s="611"/>
      <c r="Y11" s="612"/>
      <c r="Z11" s="615">
        <v>0.7</v>
      </c>
      <c r="AA11" s="616"/>
      <c r="AB11" s="616"/>
      <c r="AC11" s="622"/>
      <c r="AD11" s="619">
        <v>7963</v>
      </c>
      <c r="AE11" s="611"/>
      <c r="AF11" s="611"/>
      <c r="AG11" s="611"/>
      <c r="AH11" s="611"/>
      <c r="AI11" s="611"/>
      <c r="AJ11" s="611"/>
      <c r="AK11" s="612"/>
      <c r="AL11" s="615">
        <v>1.7</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90</v>
      </c>
      <c r="BH11" s="611"/>
      <c r="BI11" s="611"/>
      <c r="BJ11" s="611"/>
      <c r="BK11" s="611"/>
      <c r="BL11" s="611"/>
      <c r="BM11" s="611"/>
      <c r="BN11" s="612"/>
      <c r="BO11" s="613">
        <v>0.4</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133261</v>
      </c>
      <c r="CS11" s="611"/>
      <c r="CT11" s="611"/>
      <c r="CU11" s="611"/>
      <c r="CV11" s="611"/>
      <c r="CW11" s="611"/>
      <c r="CX11" s="611"/>
      <c r="CY11" s="612"/>
      <c r="CZ11" s="613">
        <v>12.5</v>
      </c>
      <c r="DA11" s="613"/>
      <c r="DB11" s="613"/>
      <c r="DC11" s="613"/>
      <c r="DD11" s="619">
        <v>72930</v>
      </c>
      <c r="DE11" s="611"/>
      <c r="DF11" s="611"/>
      <c r="DG11" s="611"/>
      <c r="DH11" s="611"/>
      <c r="DI11" s="611"/>
      <c r="DJ11" s="611"/>
      <c r="DK11" s="611"/>
      <c r="DL11" s="611"/>
      <c r="DM11" s="611"/>
      <c r="DN11" s="611"/>
      <c r="DO11" s="611"/>
      <c r="DP11" s="612"/>
      <c r="DQ11" s="619">
        <v>126872</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9691</v>
      </c>
      <c r="BH12" s="611"/>
      <c r="BI12" s="611"/>
      <c r="BJ12" s="611"/>
      <c r="BK12" s="611"/>
      <c r="BL12" s="611"/>
      <c r="BM12" s="611"/>
      <c r="BN12" s="612"/>
      <c r="BO12" s="613">
        <v>39.1</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67968</v>
      </c>
      <c r="CS12" s="611"/>
      <c r="CT12" s="611"/>
      <c r="CU12" s="611"/>
      <c r="CV12" s="611"/>
      <c r="CW12" s="611"/>
      <c r="CX12" s="611"/>
      <c r="CY12" s="612"/>
      <c r="CZ12" s="613">
        <v>6.4</v>
      </c>
      <c r="DA12" s="613"/>
      <c r="DB12" s="613"/>
      <c r="DC12" s="613"/>
      <c r="DD12" s="619">
        <v>627</v>
      </c>
      <c r="DE12" s="611"/>
      <c r="DF12" s="611"/>
      <c r="DG12" s="611"/>
      <c r="DH12" s="611"/>
      <c r="DI12" s="611"/>
      <c r="DJ12" s="611"/>
      <c r="DK12" s="611"/>
      <c r="DL12" s="611"/>
      <c r="DM12" s="611"/>
      <c r="DN12" s="611"/>
      <c r="DO12" s="611"/>
      <c r="DP12" s="612"/>
      <c r="DQ12" s="619">
        <v>21043</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9691</v>
      </c>
      <c r="BH13" s="611"/>
      <c r="BI13" s="611"/>
      <c r="BJ13" s="611"/>
      <c r="BK13" s="611"/>
      <c r="BL13" s="611"/>
      <c r="BM13" s="611"/>
      <c r="BN13" s="612"/>
      <c r="BO13" s="613">
        <v>39.1</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45690</v>
      </c>
      <c r="CS13" s="611"/>
      <c r="CT13" s="611"/>
      <c r="CU13" s="611"/>
      <c r="CV13" s="611"/>
      <c r="CW13" s="611"/>
      <c r="CX13" s="611"/>
      <c r="CY13" s="612"/>
      <c r="CZ13" s="613">
        <v>4.3</v>
      </c>
      <c r="DA13" s="613"/>
      <c r="DB13" s="613"/>
      <c r="DC13" s="613"/>
      <c r="DD13" s="619">
        <v>21859</v>
      </c>
      <c r="DE13" s="611"/>
      <c r="DF13" s="611"/>
      <c r="DG13" s="611"/>
      <c r="DH13" s="611"/>
      <c r="DI13" s="611"/>
      <c r="DJ13" s="611"/>
      <c r="DK13" s="611"/>
      <c r="DL13" s="611"/>
      <c r="DM13" s="611"/>
      <c r="DN13" s="611"/>
      <c r="DO13" s="611"/>
      <c r="DP13" s="612"/>
      <c r="DQ13" s="619">
        <v>21253</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1028</v>
      </c>
      <c r="BH14" s="611"/>
      <c r="BI14" s="611"/>
      <c r="BJ14" s="611"/>
      <c r="BK14" s="611"/>
      <c r="BL14" s="611"/>
      <c r="BM14" s="611"/>
      <c r="BN14" s="612"/>
      <c r="BO14" s="613">
        <v>4.0999999999999996</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10429</v>
      </c>
      <c r="CS14" s="611"/>
      <c r="CT14" s="611"/>
      <c r="CU14" s="611"/>
      <c r="CV14" s="611"/>
      <c r="CW14" s="611"/>
      <c r="CX14" s="611"/>
      <c r="CY14" s="612"/>
      <c r="CZ14" s="613">
        <v>1</v>
      </c>
      <c r="DA14" s="613"/>
      <c r="DB14" s="613"/>
      <c r="DC14" s="613"/>
      <c r="DD14" s="619">
        <v>189</v>
      </c>
      <c r="DE14" s="611"/>
      <c r="DF14" s="611"/>
      <c r="DG14" s="611"/>
      <c r="DH14" s="611"/>
      <c r="DI14" s="611"/>
      <c r="DJ14" s="611"/>
      <c r="DK14" s="611"/>
      <c r="DL14" s="611"/>
      <c r="DM14" s="611"/>
      <c r="DN14" s="611"/>
      <c r="DO14" s="611"/>
      <c r="DP14" s="612"/>
      <c r="DQ14" s="619">
        <v>10326</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232</v>
      </c>
      <c r="S15" s="611"/>
      <c r="T15" s="611"/>
      <c r="U15" s="611"/>
      <c r="V15" s="611"/>
      <c r="W15" s="611"/>
      <c r="X15" s="611"/>
      <c r="Y15" s="612"/>
      <c r="Z15" s="613">
        <v>0</v>
      </c>
      <c r="AA15" s="613"/>
      <c r="AB15" s="613"/>
      <c r="AC15" s="613"/>
      <c r="AD15" s="614">
        <v>232</v>
      </c>
      <c r="AE15" s="614"/>
      <c r="AF15" s="614"/>
      <c r="AG15" s="614"/>
      <c r="AH15" s="614"/>
      <c r="AI15" s="614"/>
      <c r="AJ15" s="614"/>
      <c r="AK15" s="614"/>
      <c r="AL15" s="615">
        <v>0.1</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1590</v>
      </c>
      <c r="BH15" s="611"/>
      <c r="BI15" s="611"/>
      <c r="BJ15" s="611"/>
      <c r="BK15" s="611"/>
      <c r="BL15" s="611"/>
      <c r="BM15" s="611"/>
      <c r="BN15" s="612"/>
      <c r="BO15" s="613">
        <v>6.4</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150237</v>
      </c>
      <c r="CS15" s="611"/>
      <c r="CT15" s="611"/>
      <c r="CU15" s="611"/>
      <c r="CV15" s="611"/>
      <c r="CW15" s="611"/>
      <c r="CX15" s="611"/>
      <c r="CY15" s="612"/>
      <c r="CZ15" s="613">
        <v>14.1</v>
      </c>
      <c r="DA15" s="613"/>
      <c r="DB15" s="613"/>
      <c r="DC15" s="613"/>
      <c r="DD15" s="619">
        <v>42784</v>
      </c>
      <c r="DE15" s="611"/>
      <c r="DF15" s="611"/>
      <c r="DG15" s="611"/>
      <c r="DH15" s="611"/>
      <c r="DI15" s="611"/>
      <c r="DJ15" s="611"/>
      <c r="DK15" s="611"/>
      <c r="DL15" s="611"/>
      <c r="DM15" s="611"/>
      <c r="DN15" s="611"/>
      <c r="DO15" s="611"/>
      <c r="DP15" s="612"/>
      <c r="DQ15" s="619">
        <v>115249</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423</v>
      </c>
      <c r="S16" s="611"/>
      <c r="T16" s="611"/>
      <c r="U16" s="611"/>
      <c r="V16" s="611"/>
      <c r="W16" s="611"/>
      <c r="X16" s="611"/>
      <c r="Y16" s="612"/>
      <c r="Z16" s="613">
        <v>0</v>
      </c>
      <c r="AA16" s="613"/>
      <c r="AB16" s="613"/>
      <c r="AC16" s="613"/>
      <c r="AD16" s="614">
        <v>423</v>
      </c>
      <c r="AE16" s="614"/>
      <c r="AF16" s="614"/>
      <c r="AG16" s="614"/>
      <c r="AH16" s="614"/>
      <c r="AI16" s="614"/>
      <c r="AJ16" s="614"/>
      <c r="AK16" s="614"/>
      <c r="AL16" s="615">
        <v>0.1</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1055</v>
      </c>
      <c r="S17" s="611"/>
      <c r="T17" s="611"/>
      <c r="U17" s="611"/>
      <c r="V17" s="611"/>
      <c r="W17" s="611"/>
      <c r="X17" s="611"/>
      <c r="Y17" s="612"/>
      <c r="Z17" s="613">
        <v>0.1</v>
      </c>
      <c r="AA17" s="613"/>
      <c r="AB17" s="613"/>
      <c r="AC17" s="613"/>
      <c r="AD17" s="614">
        <v>1055</v>
      </c>
      <c r="AE17" s="614"/>
      <c r="AF17" s="614"/>
      <c r="AG17" s="614"/>
      <c r="AH17" s="614"/>
      <c r="AI17" s="614"/>
      <c r="AJ17" s="614"/>
      <c r="AK17" s="614"/>
      <c r="AL17" s="615">
        <v>0.2</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96901</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96901</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t="s">
        <v>122</v>
      </c>
      <c r="S18" s="611"/>
      <c r="T18" s="611"/>
      <c r="U18" s="611"/>
      <c r="V18" s="611"/>
      <c r="W18" s="611"/>
      <c r="X18" s="611"/>
      <c r="Y18" s="612"/>
      <c r="Z18" s="613" t="s">
        <v>122</v>
      </c>
      <c r="AA18" s="613"/>
      <c r="AB18" s="613"/>
      <c r="AC18" s="613"/>
      <c r="AD18" s="614" t="s">
        <v>122</v>
      </c>
      <c r="AE18" s="614"/>
      <c r="AF18" s="614"/>
      <c r="AG18" s="614"/>
      <c r="AH18" s="614"/>
      <c r="AI18" s="614"/>
      <c r="AJ18" s="614"/>
      <c r="AK18" s="614"/>
      <c r="AL18" s="615" t="s">
        <v>122</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1055</v>
      </c>
      <c r="S19" s="611"/>
      <c r="T19" s="611"/>
      <c r="U19" s="611"/>
      <c r="V19" s="611"/>
      <c r="W19" s="611"/>
      <c r="X19" s="611"/>
      <c r="Y19" s="612"/>
      <c r="Z19" s="613">
        <v>0.1</v>
      </c>
      <c r="AA19" s="613"/>
      <c r="AB19" s="613"/>
      <c r="AC19" s="613"/>
      <c r="AD19" s="614">
        <v>1055</v>
      </c>
      <c r="AE19" s="614"/>
      <c r="AF19" s="614"/>
      <c r="AG19" s="614"/>
      <c r="AH19" s="614"/>
      <c r="AI19" s="614"/>
      <c r="AJ19" s="614"/>
      <c r="AK19" s="614"/>
      <c r="AL19" s="615">
        <v>0.2</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1062596</v>
      </c>
      <c r="CS20" s="611"/>
      <c r="CT20" s="611"/>
      <c r="CU20" s="611"/>
      <c r="CV20" s="611"/>
      <c r="CW20" s="611"/>
      <c r="CX20" s="611"/>
      <c r="CY20" s="612"/>
      <c r="CZ20" s="613">
        <v>100</v>
      </c>
      <c r="DA20" s="613"/>
      <c r="DB20" s="613"/>
      <c r="DC20" s="613"/>
      <c r="DD20" s="619">
        <v>175555</v>
      </c>
      <c r="DE20" s="611"/>
      <c r="DF20" s="611"/>
      <c r="DG20" s="611"/>
      <c r="DH20" s="611"/>
      <c r="DI20" s="611"/>
      <c r="DJ20" s="611"/>
      <c r="DK20" s="611"/>
      <c r="DL20" s="611"/>
      <c r="DM20" s="611"/>
      <c r="DN20" s="611"/>
      <c r="DO20" s="611"/>
      <c r="DP20" s="612"/>
      <c r="DQ20" s="619">
        <v>847285</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615508</v>
      </c>
      <c r="S21" s="611"/>
      <c r="T21" s="611"/>
      <c r="U21" s="611"/>
      <c r="V21" s="611"/>
      <c r="W21" s="611"/>
      <c r="X21" s="611"/>
      <c r="Y21" s="612"/>
      <c r="Z21" s="613">
        <v>53.7</v>
      </c>
      <c r="AA21" s="613"/>
      <c r="AB21" s="613"/>
      <c r="AC21" s="613"/>
      <c r="AD21" s="614">
        <v>421232</v>
      </c>
      <c r="AE21" s="614"/>
      <c r="AF21" s="614"/>
      <c r="AG21" s="614"/>
      <c r="AH21" s="614"/>
      <c r="AI21" s="614"/>
      <c r="AJ21" s="614"/>
      <c r="AK21" s="614"/>
      <c r="AL21" s="615">
        <v>90.8</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421232</v>
      </c>
      <c r="S22" s="611"/>
      <c r="T22" s="611"/>
      <c r="U22" s="611"/>
      <c r="V22" s="611"/>
      <c r="W22" s="611"/>
      <c r="X22" s="611"/>
      <c r="Y22" s="612"/>
      <c r="Z22" s="613">
        <v>36.799999999999997</v>
      </c>
      <c r="AA22" s="613"/>
      <c r="AB22" s="613"/>
      <c r="AC22" s="613"/>
      <c r="AD22" s="614">
        <v>421232</v>
      </c>
      <c r="AE22" s="614"/>
      <c r="AF22" s="614"/>
      <c r="AG22" s="614"/>
      <c r="AH22" s="614"/>
      <c r="AI22" s="614"/>
      <c r="AJ22" s="614"/>
      <c r="AK22" s="614"/>
      <c r="AL22" s="615">
        <v>90.8</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194276</v>
      </c>
      <c r="S23" s="611"/>
      <c r="T23" s="611"/>
      <c r="U23" s="611"/>
      <c r="V23" s="611"/>
      <c r="W23" s="611"/>
      <c r="X23" s="611"/>
      <c r="Y23" s="612"/>
      <c r="Z23" s="613">
        <v>17</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337041</v>
      </c>
      <c r="CS24" s="600"/>
      <c r="CT24" s="600"/>
      <c r="CU24" s="600"/>
      <c r="CV24" s="600"/>
      <c r="CW24" s="600"/>
      <c r="CX24" s="600"/>
      <c r="CY24" s="601"/>
      <c r="CZ24" s="604">
        <v>31.7</v>
      </c>
      <c r="DA24" s="605"/>
      <c r="DB24" s="605"/>
      <c r="DC24" s="621"/>
      <c r="DD24" s="640">
        <v>317602</v>
      </c>
      <c r="DE24" s="600"/>
      <c r="DF24" s="600"/>
      <c r="DG24" s="600"/>
      <c r="DH24" s="600"/>
      <c r="DI24" s="600"/>
      <c r="DJ24" s="600"/>
      <c r="DK24" s="601"/>
      <c r="DL24" s="640">
        <v>287335</v>
      </c>
      <c r="DM24" s="600"/>
      <c r="DN24" s="600"/>
      <c r="DO24" s="600"/>
      <c r="DP24" s="600"/>
      <c r="DQ24" s="600"/>
      <c r="DR24" s="600"/>
      <c r="DS24" s="600"/>
      <c r="DT24" s="600"/>
      <c r="DU24" s="600"/>
      <c r="DV24" s="601"/>
      <c r="DW24" s="604">
        <v>61.8</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652243</v>
      </c>
      <c r="S25" s="611"/>
      <c r="T25" s="611"/>
      <c r="U25" s="611"/>
      <c r="V25" s="611"/>
      <c r="W25" s="611"/>
      <c r="X25" s="611"/>
      <c r="Y25" s="612"/>
      <c r="Z25" s="613">
        <v>56.9</v>
      </c>
      <c r="AA25" s="613"/>
      <c r="AB25" s="613"/>
      <c r="AC25" s="613"/>
      <c r="AD25" s="614">
        <v>457967</v>
      </c>
      <c r="AE25" s="614"/>
      <c r="AF25" s="614"/>
      <c r="AG25" s="614"/>
      <c r="AH25" s="614"/>
      <c r="AI25" s="614"/>
      <c r="AJ25" s="614"/>
      <c r="AK25" s="614"/>
      <c r="AL25" s="615">
        <v>98.7</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203794</v>
      </c>
      <c r="CS25" s="643"/>
      <c r="CT25" s="643"/>
      <c r="CU25" s="643"/>
      <c r="CV25" s="643"/>
      <c r="CW25" s="643"/>
      <c r="CX25" s="643"/>
      <c r="CY25" s="644"/>
      <c r="CZ25" s="615">
        <v>19.2</v>
      </c>
      <c r="DA25" s="641"/>
      <c r="DB25" s="641"/>
      <c r="DC25" s="645"/>
      <c r="DD25" s="619">
        <v>200855</v>
      </c>
      <c r="DE25" s="643"/>
      <c r="DF25" s="643"/>
      <c r="DG25" s="643"/>
      <c r="DH25" s="643"/>
      <c r="DI25" s="643"/>
      <c r="DJ25" s="643"/>
      <c r="DK25" s="644"/>
      <c r="DL25" s="619">
        <v>186030</v>
      </c>
      <c r="DM25" s="643"/>
      <c r="DN25" s="643"/>
      <c r="DO25" s="643"/>
      <c r="DP25" s="643"/>
      <c r="DQ25" s="643"/>
      <c r="DR25" s="643"/>
      <c r="DS25" s="643"/>
      <c r="DT25" s="643"/>
      <c r="DU25" s="643"/>
      <c r="DV25" s="644"/>
      <c r="DW25" s="615">
        <v>40</v>
      </c>
      <c r="DX25" s="641"/>
      <c r="DY25" s="641"/>
      <c r="DZ25" s="641"/>
      <c r="EA25" s="641"/>
      <c r="EB25" s="641"/>
      <c r="EC25" s="642"/>
    </row>
    <row r="26" spans="2:133" ht="11.25" customHeight="1" x14ac:dyDescent="0.2">
      <c r="B26" s="607" t="s">
        <v>282</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108203</v>
      </c>
      <c r="CS26" s="611"/>
      <c r="CT26" s="611"/>
      <c r="CU26" s="611"/>
      <c r="CV26" s="611"/>
      <c r="CW26" s="611"/>
      <c r="CX26" s="611"/>
      <c r="CY26" s="612"/>
      <c r="CZ26" s="615">
        <v>10.199999999999999</v>
      </c>
      <c r="DA26" s="641"/>
      <c r="DB26" s="641"/>
      <c r="DC26" s="645"/>
      <c r="DD26" s="619">
        <v>105968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285</v>
      </c>
      <c r="C27" s="608"/>
      <c r="D27" s="608"/>
      <c r="E27" s="608"/>
      <c r="F27" s="608"/>
      <c r="G27" s="608"/>
      <c r="H27" s="608"/>
      <c r="I27" s="608"/>
      <c r="J27" s="608"/>
      <c r="K27" s="608"/>
      <c r="L27" s="608"/>
      <c r="M27" s="608"/>
      <c r="N27" s="608"/>
      <c r="O27" s="608"/>
      <c r="P27" s="608"/>
      <c r="Q27" s="609"/>
      <c r="R27" s="610">
        <v>732</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24779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36346</v>
      </c>
      <c r="CS27" s="643"/>
      <c r="CT27" s="643"/>
      <c r="CU27" s="643"/>
      <c r="CV27" s="643"/>
      <c r="CW27" s="643"/>
      <c r="CX27" s="643"/>
      <c r="CY27" s="644"/>
      <c r="CZ27" s="615">
        <v>3.4</v>
      </c>
      <c r="DA27" s="641"/>
      <c r="DB27" s="641"/>
      <c r="DC27" s="645"/>
      <c r="DD27" s="619">
        <v>19846</v>
      </c>
      <c r="DE27" s="643"/>
      <c r="DF27" s="643"/>
      <c r="DG27" s="643"/>
      <c r="DH27" s="643"/>
      <c r="DI27" s="643"/>
      <c r="DJ27" s="643"/>
      <c r="DK27" s="644"/>
      <c r="DL27" s="619">
        <v>4404</v>
      </c>
      <c r="DM27" s="643"/>
      <c r="DN27" s="643"/>
      <c r="DO27" s="643"/>
      <c r="DP27" s="643"/>
      <c r="DQ27" s="643"/>
      <c r="DR27" s="643"/>
      <c r="DS27" s="643"/>
      <c r="DT27" s="643"/>
      <c r="DU27" s="643"/>
      <c r="DV27" s="644"/>
      <c r="DW27" s="615">
        <v>0.9</v>
      </c>
      <c r="DX27" s="641"/>
      <c r="DY27" s="641"/>
      <c r="DZ27" s="641"/>
      <c r="EA27" s="641"/>
      <c r="EB27" s="641"/>
      <c r="EC27" s="642"/>
    </row>
    <row r="28" spans="2:133" ht="11.25" customHeight="1" x14ac:dyDescent="0.2">
      <c r="B28" s="607" t="s">
        <v>288</v>
      </c>
      <c r="C28" s="608"/>
      <c r="D28" s="608"/>
      <c r="E28" s="608"/>
      <c r="F28" s="608"/>
      <c r="G28" s="608"/>
      <c r="H28" s="608"/>
      <c r="I28" s="608"/>
      <c r="J28" s="608"/>
      <c r="K28" s="608"/>
      <c r="L28" s="608"/>
      <c r="M28" s="608"/>
      <c r="N28" s="608"/>
      <c r="O28" s="608"/>
      <c r="P28" s="608"/>
      <c r="Q28" s="609"/>
      <c r="R28" s="610">
        <v>3317</v>
      </c>
      <c r="S28" s="611"/>
      <c r="T28" s="611"/>
      <c r="U28" s="611"/>
      <c r="V28" s="611"/>
      <c r="W28" s="611"/>
      <c r="X28" s="611"/>
      <c r="Y28" s="612"/>
      <c r="Z28" s="613">
        <v>0.3</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96901</v>
      </c>
      <c r="CS28" s="611"/>
      <c r="CT28" s="611"/>
      <c r="CU28" s="611"/>
      <c r="CV28" s="611"/>
      <c r="CW28" s="611"/>
      <c r="CX28" s="611"/>
      <c r="CY28" s="612"/>
      <c r="CZ28" s="615">
        <v>9.1</v>
      </c>
      <c r="DA28" s="641"/>
      <c r="DB28" s="641"/>
      <c r="DC28" s="645"/>
      <c r="DD28" s="619">
        <v>96901</v>
      </c>
      <c r="DE28" s="611"/>
      <c r="DF28" s="611"/>
      <c r="DG28" s="611"/>
      <c r="DH28" s="611"/>
      <c r="DI28" s="611"/>
      <c r="DJ28" s="611"/>
      <c r="DK28" s="612"/>
      <c r="DL28" s="619">
        <v>96901</v>
      </c>
      <c r="DM28" s="611"/>
      <c r="DN28" s="611"/>
      <c r="DO28" s="611"/>
      <c r="DP28" s="611"/>
      <c r="DQ28" s="611"/>
      <c r="DR28" s="611"/>
      <c r="DS28" s="611"/>
      <c r="DT28" s="611"/>
      <c r="DU28" s="611"/>
      <c r="DV28" s="612"/>
      <c r="DW28" s="615">
        <v>20.9</v>
      </c>
      <c r="DX28" s="641"/>
      <c r="DY28" s="641"/>
      <c r="DZ28" s="641"/>
      <c r="EA28" s="641"/>
      <c r="EB28" s="641"/>
      <c r="EC28" s="642"/>
    </row>
    <row r="29" spans="2:133" ht="11.25" customHeight="1" x14ac:dyDescent="0.2">
      <c r="B29" s="607" t="s">
        <v>290</v>
      </c>
      <c r="C29" s="608"/>
      <c r="D29" s="608"/>
      <c r="E29" s="608"/>
      <c r="F29" s="608"/>
      <c r="G29" s="608"/>
      <c r="H29" s="608"/>
      <c r="I29" s="608"/>
      <c r="J29" s="608"/>
      <c r="K29" s="608"/>
      <c r="L29" s="608"/>
      <c r="M29" s="608"/>
      <c r="N29" s="608"/>
      <c r="O29" s="608"/>
      <c r="P29" s="608"/>
      <c r="Q29" s="609"/>
      <c r="R29" s="610">
        <v>252</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96883</v>
      </c>
      <c r="CS29" s="643"/>
      <c r="CT29" s="643"/>
      <c r="CU29" s="643"/>
      <c r="CV29" s="643"/>
      <c r="CW29" s="643"/>
      <c r="CX29" s="643"/>
      <c r="CY29" s="644"/>
      <c r="CZ29" s="615">
        <v>9.1</v>
      </c>
      <c r="DA29" s="641"/>
      <c r="DB29" s="641"/>
      <c r="DC29" s="645"/>
      <c r="DD29" s="619">
        <v>96883</v>
      </c>
      <c r="DE29" s="643"/>
      <c r="DF29" s="643"/>
      <c r="DG29" s="643"/>
      <c r="DH29" s="643"/>
      <c r="DI29" s="643"/>
      <c r="DJ29" s="643"/>
      <c r="DK29" s="644"/>
      <c r="DL29" s="619">
        <v>96883</v>
      </c>
      <c r="DM29" s="643"/>
      <c r="DN29" s="643"/>
      <c r="DO29" s="643"/>
      <c r="DP29" s="643"/>
      <c r="DQ29" s="643"/>
      <c r="DR29" s="643"/>
      <c r="DS29" s="643"/>
      <c r="DT29" s="643"/>
      <c r="DU29" s="643"/>
      <c r="DV29" s="644"/>
      <c r="DW29" s="615">
        <v>20.9</v>
      </c>
      <c r="DX29" s="641"/>
      <c r="DY29" s="641"/>
      <c r="DZ29" s="641"/>
      <c r="EA29" s="641"/>
      <c r="EB29" s="641"/>
      <c r="EC29" s="642"/>
    </row>
    <row r="30" spans="2:133" ht="11.25" customHeight="1" x14ac:dyDescent="0.2">
      <c r="B30" s="607" t="s">
        <v>292</v>
      </c>
      <c r="C30" s="608"/>
      <c r="D30" s="608"/>
      <c r="E30" s="608"/>
      <c r="F30" s="608"/>
      <c r="G30" s="608"/>
      <c r="H30" s="608"/>
      <c r="I30" s="608"/>
      <c r="J30" s="608"/>
      <c r="K30" s="608"/>
      <c r="L30" s="608"/>
      <c r="M30" s="608"/>
      <c r="N30" s="608"/>
      <c r="O30" s="608"/>
      <c r="P30" s="608"/>
      <c r="Q30" s="609"/>
      <c r="R30" s="610">
        <v>108653</v>
      </c>
      <c r="S30" s="611"/>
      <c r="T30" s="611"/>
      <c r="U30" s="611"/>
      <c r="V30" s="611"/>
      <c r="W30" s="611"/>
      <c r="X30" s="611"/>
      <c r="Y30" s="612"/>
      <c r="Z30" s="613">
        <v>9.5</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95534</v>
      </c>
      <c r="CS30" s="611"/>
      <c r="CT30" s="611"/>
      <c r="CU30" s="611"/>
      <c r="CV30" s="611"/>
      <c r="CW30" s="611"/>
      <c r="CX30" s="611"/>
      <c r="CY30" s="612"/>
      <c r="CZ30" s="615">
        <v>9</v>
      </c>
      <c r="DA30" s="641"/>
      <c r="DB30" s="641"/>
      <c r="DC30" s="645"/>
      <c r="DD30" s="619">
        <v>95534</v>
      </c>
      <c r="DE30" s="611"/>
      <c r="DF30" s="611"/>
      <c r="DG30" s="611"/>
      <c r="DH30" s="611"/>
      <c r="DI30" s="611"/>
      <c r="DJ30" s="611"/>
      <c r="DK30" s="612"/>
      <c r="DL30" s="619">
        <v>95534</v>
      </c>
      <c r="DM30" s="611"/>
      <c r="DN30" s="611"/>
      <c r="DO30" s="611"/>
      <c r="DP30" s="611"/>
      <c r="DQ30" s="611"/>
      <c r="DR30" s="611"/>
      <c r="DS30" s="611"/>
      <c r="DT30" s="611"/>
      <c r="DU30" s="611"/>
      <c r="DV30" s="612"/>
      <c r="DW30" s="615">
        <v>20.6</v>
      </c>
      <c r="DX30" s="641"/>
      <c r="DY30" s="641"/>
      <c r="DZ30" s="641"/>
      <c r="EA30" s="641"/>
      <c r="EB30" s="641"/>
      <c r="EC30" s="642"/>
    </row>
    <row r="31" spans="2:133" ht="11.25" customHeight="1" x14ac:dyDescent="0.2">
      <c r="B31" s="623" t="s">
        <v>296</v>
      </c>
      <c r="C31" s="624"/>
      <c r="D31" s="624"/>
      <c r="E31" s="624"/>
      <c r="F31" s="624"/>
      <c r="G31" s="624"/>
      <c r="H31" s="624"/>
      <c r="I31" s="624"/>
      <c r="J31" s="624"/>
      <c r="K31" s="624"/>
      <c r="L31" s="624"/>
      <c r="M31" s="624"/>
      <c r="N31" s="624"/>
      <c r="O31" s="624"/>
      <c r="P31" s="624"/>
      <c r="Q31" s="625"/>
      <c r="R31" s="610">
        <v>5980</v>
      </c>
      <c r="S31" s="611"/>
      <c r="T31" s="611"/>
      <c r="U31" s="611"/>
      <c r="V31" s="611"/>
      <c r="W31" s="611"/>
      <c r="X31" s="611"/>
      <c r="Y31" s="612"/>
      <c r="Z31" s="613">
        <v>0.5</v>
      </c>
      <c r="AA31" s="613"/>
      <c r="AB31" s="613"/>
      <c r="AC31" s="613"/>
      <c r="AD31" s="614">
        <v>5980</v>
      </c>
      <c r="AE31" s="614"/>
      <c r="AF31" s="614"/>
      <c r="AG31" s="614"/>
      <c r="AH31" s="614"/>
      <c r="AI31" s="614"/>
      <c r="AJ31" s="614"/>
      <c r="AK31" s="614"/>
      <c r="AL31" s="615">
        <v>1.3</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95.7</v>
      </c>
      <c r="BH31" s="654"/>
      <c r="BI31" s="654"/>
      <c r="BJ31" s="654"/>
      <c r="BK31" s="654"/>
      <c r="BL31" s="654"/>
      <c r="BM31" s="605">
        <v>89.6</v>
      </c>
      <c r="BN31" s="654"/>
      <c r="BO31" s="654"/>
      <c r="BP31" s="654"/>
      <c r="BQ31" s="655"/>
      <c r="BR31" s="666">
        <v>95.7</v>
      </c>
      <c r="BS31" s="654"/>
      <c r="BT31" s="654"/>
      <c r="BU31" s="654"/>
      <c r="BV31" s="654"/>
      <c r="BW31" s="654"/>
      <c r="BX31" s="605">
        <v>91.2</v>
      </c>
      <c r="BY31" s="654"/>
      <c r="BZ31" s="654"/>
      <c r="CA31" s="654"/>
      <c r="CB31" s="655"/>
      <c r="CD31" s="648"/>
      <c r="CE31" s="649"/>
      <c r="CF31" s="607" t="s">
        <v>299</v>
      </c>
      <c r="CG31" s="608"/>
      <c r="CH31" s="608"/>
      <c r="CI31" s="608"/>
      <c r="CJ31" s="608"/>
      <c r="CK31" s="608"/>
      <c r="CL31" s="608"/>
      <c r="CM31" s="608"/>
      <c r="CN31" s="608"/>
      <c r="CO31" s="608"/>
      <c r="CP31" s="608"/>
      <c r="CQ31" s="609"/>
      <c r="CR31" s="610">
        <v>1349</v>
      </c>
      <c r="CS31" s="643"/>
      <c r="CT31" s="643"/>
      <c r="CU31" s="643"/>
      <c r="CV31" s="643"/>
      <c r="CW31" s="643"/>
      <c r="CX31" s="643"/>
      <c r="CY31" s="644"/>
      <c r="CZ31" s="615">
        <v>0.1</v>
      </c>
      <c r="DA31" s="641"/>
      <c r="DB31" s="641"/>
      <c r="DC31" s="645"/>
      <c r="DD31" s="619">
        <v>1349</v>
      </c>
      <c r="DE31" s="643"/>
      <c r="DF31" s="643"/>
      <c r="DG31" s="643"/>
      <c r="DH31" s="643"/>
      <c r="DI31" s="643"/>
      <c r="DJ31" s="643"/>
      <c r="DK31" s="644"/>
      <c r="DL31" s="619">
        <v>1349</v>
      </c>
      <c r="DM31" s="643"/>
      <c r="DN31" s="643"/>
      <c r="DO31" s="643"/>
      <c r="DP31" s="643"/>
      <c r="DQ31" s="643"/>
      <c r="DR31" s="643"/>
      <c r="DS31" s="643"/>
      <c r="DT31" s="643"/>
      <c r="DU31" s="643"/>
      <c r="DV31" s="644"/>
      <c r="DW31" s="615">
        <v>0.3</v>
      </c>
      <c r="DX31" s="641"/>
      <c r="DY31" s="641"/>
      <c r="DZ31" s="641"/>
      <c r="EA31" s="641"/>
      <c r="EB31" s="641"/>
      <c r="EC31" s="642"/>
    </row>
    <row r="32" spans="2:133" ht="11.25" customHeight="1" x14ac:dyDescent="0.2">
      <c r="B32" s="607" t="s">
        <v>300</v>
      </c>
      <c r="C32" s="608"/>
      <c r="D32" s="608"/>
      <c r="E32" s="608"/>
      <c r="F32" s="608"/>
      <c r="G32" s="608"/>
      <c r="H32" s="608"/>
      <c r="I32" s="608"/>
      <c r="J32" s="608"/>
      <c r="K32" s="608"/>
      <c r="L32" s="608"/>
      <c r="M32" s="608"/>
      <c r="N32" s="608"/>
      <c r="O32" s="608"/>
      <c r="P32" s="608"/>
      <c r="Q32" s="609"/>
      <c r="R32" s="610">
        <v>87798</v>
      </c>
      <c r="S32" s="611"/>
      <c r="T32" s="611"/>
      <c r="U32" s="611"/>
      <c r="V32" s="611"/>
      <c r="W32" s="611"/>
      <c r="X32" s="611"/>
      <c r="Y32" s="612"/>
      <c r="Z32" s="613">
        <v>7.7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301</v>
      </c>
      <c r="AX32" s="607" t="s">
        <v>302</v>
      </c>
      <c r="AY32" s="608"/>
      <c r="AZ32" s="608"/>
      <c r="BA32" s="608"/>
      <c r="BB32" s="608"/>
      <c r="BC32" s="608"/>
      <c r="BD32" s="608"/>
      <c r="BE32" s="608"/>
      <c r="BF32" s="609"/>
      <c r="BG32" s="667">
        <v>95.4</v>
      </c>
      <c r="BH32" s="643"/>
      <c r="BI32" s="643"/>
      <c r="BJ32" s="643"/>
      <c r="BK32" s="643"/>
      <c r="BL32" s="643"/>
      <c r="BM32" s="616">
        <v>89.3</v>
      </c>
      <c r="BN32" s="643"/>
      <c r="BO32" s="643"/>
      <c r="BP32" s="643"/>
      <c r="BQ32" s="665"/>
      <c r="BR32" s="667">
        <v>94.5</v>
      </c>
      <c r="BS32" s="643"/>
      <c r="BT32" s="643"/>
      <c r="BU32" s="643"/>
      <c r="BV32" s="643"/>
      <c r="BW32" s="643"/>
      <c r="BX32" s="616">
        <v>90.8</v>
      </c>
      <c r="BY32" s="643"/>
      <c r="BZ32" s="643"/>
      <c r="CA32" s="643"/>
      <c r="CB32" s="665"/>
      <c r="CD32" s="650"/>
      <c r="CE32" s="651"/>
      <c r="CF32" s="607" t="s">
        <v>303</v>
      </c>
      <c r="CG32" s="608"/>
      <c r="CH32" s="608"/>
      <c r="CI32" s="608"/>
      <c r="CJ32" s="608"/>
      <c r="CK32" s="608"/>
      <c r="CL32" s="608"/>
      <c r="CM32" s="608"/>
      <c r="CN32" s="608"/>
      <c r="CO32" s="608"/>
      <c r="CP32" s="608"/>
      <c r="CQ32" s="609"/>
      <c r="CR32" s="610">
        <v>18</v>
      </c>
      <c r="CS32" s="611"/>
      <c r="CT32" s="611"/>
      <c r="CU32" s="611"/>
      <c r="CV32" s="611"/>
      <c r="CW32" s="611"/>
      <c r="CX32" s="611"/>
      <c r="CY32" s="612"/>
      <c r="CZ32" s="615">
        <v>0</v>
      </c>
      <c r="DA32" s="641"/>
      <c r="DB32" s="641"/>
      <c r="DC32" s="645"/>
      <c r="DD32" s="619">
        <v>18</v>
      </c>
      <c r="DE32" s="611"/>
      <c r="DF32" s="611"/>
      <c r="DG32" s="611"/>
      <c r="DH32" s="611"/>
      <c r="DI32" s="611"/>
      <c r="DJ32" s="611"/>
      <c r="DK32" s="612"/>
      <c r="DL32" s="619">
        <v>18</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304</v>
      </c>
      <c r="C33" s="608"/>
      <c r="D33" s="608"/>
      <c r="E33" s="608"/>
      <c r="F33" s="608"/>
      <c r="G33" s="608"/>
      <c r="H33" s="608"/>
      <c r="I33" s="608"/>
      <c r="J33" s="608"/>
      <c r="K33" s="608"/>
      <c r="L33" s="608"/>
      <c r="M33" s="608"/>
      <c r="N33" s="608"/>
      <c r="O33" s="608"/>
      <c r="P33" s="608"/>
      <c r="Q33" s="609"/>
      <c r="R33" s="610">
        <v>14282</v>
      </c>
      <c r="S33" s="611"/>
      <c r="T33" s="611"/>
      <c r="U33" s="611"/>
      <c r="V33" s="611"/>
      <c r="W33" s="611"/>
      <c r="X33" s="611"/>
      <c r="Y33" s="612"/>
      <c r="Z33" s="613">
        <v>1.2</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95</v>
      </c>
      <c r="BH33" s="669"/>
      <c r="BI33" s="669"/>
      <c r="BJ33" s="669"/>
      <c r="BK33" s="669"/>
      <c r="BL33" s="669"/>
      <c r="BM33" s="670">
        <v>87.7</v>
      </c>
      <c r="BN33" s="669"/>
      <c r="BO33" s="669"/>
      <c r="BP33" s="669"/>
      <c r="BQ33" s="671"/>
      <c r="BR33" s="668">
        <v>96.8</v>
      </c>
      <c r="BS33" s="669"/>
      <c r="BT33" s="669"/>
      <c r="BU33" s="669"/>
      <c r="BV33" s="669"/>
      <c r="BW33" s="669"/>
      <c r="BX33" s="670">
        <v>90.2</v>
      </c>
      <c r="BY33" s="669"/>
      <c r="BZ33" s="669"/>
      <c r="CA33" s="669"/>
      <c r="CB33" s="671"/>
      <c r="CD33" s="607" t="s">
        <v>306</v>
      </c>
      <c r="CE33" s="608"/>
      <c r="CF33" s="608"/>
      <c r="CG33" s="608"/>
      <c r="CH33" s="608"/>
      <c r="CI33" s="608"/>
      <c r="CJ33" s="608"/>
      <c r="CK33" s="608"/>
      <c r="CL33" s="608"/>
      <c r="CM33" s="608"/>
      <c r="CN33" s="608"/>
      <c r="CO33" s="608"/>
      <c r="CP33" s="608"/>
      <c r="CQ33" s="609"/>
      <c r="CR33" s="610">
        <v>550000</v>
      </c>
      <c r="CS33" s="643"/>
      <c r="CT33" s="643"/>
      <c r="CU33" s="643"/>
      <c r="CV33" s="643"/>
      <c r="CW33" s="643"/>
      <c r="CX33" s="643"/>
      <c r="CY33" s="644"/>
      <c r="CZ33" s="615">
        <v>51.8</v>
      </c>
      <c r="DA33" s="641"/>
      <c r="DB33" s="641"/>
      <c r="DC33" s="645"/>
      <c r="DD33" s="619">
        <v>409952</v>
      </c>
      <c r="DE33" s="643"/>
      <c r="DF33" s="643"/>
      <c r="DG33" s="643"/>
      <c r="DH33" s="643"/>
      <c r="DI33" s="643"/>
      <c r="DJ33" s="643"/>
      <c r="DK33" s="644"/>
      <c r="DL33" s="619">
        <v>146916</v>
      </c>
      <c r="DM33" s="643"/>
      <c r="DN33" s="643"/>
      <c r="DO33" s="643"/>
      <c r="DP33" s="643"/>
      <c r="DQ33" s="643"/>
      <c r="DR33" s="643"/>
      <c r="DS33" s="643"/>
      <c r="DT33" s="643"/>
      <c r="DU33" s="643"/>
      <c r="DV33" s="644"/>
      <c r="DW33" s="615">
        <v>31.6</v>
      </c>
      <c r="DX33" s="641"/>
      <c r="DY33" s="641"/>
      <c r="DZ33" s="641"/>
      <c r="EA33" s="641"/>
      <c r="EB33" s="641"/>
      <c r="EC33" s="642"/>
    </row>
    <row r="34" spans="2:133" ht="11.25" customHeight="1" x14ac:dyDescent="0.2">
      <c r="B34" s="607" t="s">
        <v>307</v>
      </c>
      <c r="C34" s="608"/>
      <c r="D34" s="608"/>
      <c r="E34" s="608"/>
      <c r="F34" s="608"/>
      <c r="G34" s="608"/>
      <c r="H34" s="608"/>
      <c r="I34" s="608"/>
      <c r="J34" s="608"/>
      <c r="K34" s="608"/>
      <c r="L34" s="608"/>
      <c r="M34" s="608"/>
      <c r="N34" s="608"/>
      <c r="O34" s="608"/>
      <c r="P34" s="608"/>
      <c r="Q34" s="609"/>
      <c r="R34" s="610">
        <v>9280</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320094</v>
      </c>
      <c r="CS34" s="611"/>
      <c r="CT34" s="611"/>
      <c r="CU34" s="611"/>
      <c r="CV34" s="611"/>
      <c r="CW34" s="611"/>
      <c r="CX34" s="611"/>
      <c r="CY34" s="612"/>
      <c r="CZ34" s="615">
        <v>30.1</v>
      </c>
      <c r="DA34" s="641"/>
      <c r="DB34" s="641"/>
      <c r="DC34" s="645"/>
      <c r="DD34" s="619">
        <v>203054</v>
      </c>
      <c r="DE34" s="611"/>
      <c r="DF34" s="611"/>
      <c r="DG34" s="611"/>
      <c r="DH34" s="611"/>
      <c r="DI34" s="611"/>
      <c r="DJ34" s="611"/>
      <c r="DK34" s="612"/>
      <c r="DL34" s="619">
        <v>96889</v>
      </c>
      <c r="DM34" s="611"/>
      <c r="DN34" s="611"/>
      <c r="DO34" s="611"/>
      <c r="DP34" s="611"/>
      <c r="DQ34" s="611"/>
      <c r="DR34" s="611"/>
      <c r="DS34" s="611"/>
      <c r="DT34" s="611"/>
      <c r="DU34" s="611"/>
      <c r="DV34" s="612"/>
      <c r="DW34" s="615">
        <v>20.9</v>
      </c>
      <c r="DX34" s="641"/>
      <c r="DY34" s="641"/>
      <c r="DZ34" s="641"/>
      <c r="EA34" s="641"/>
      <c r="EB34" s="641"/>
      <c r="EC34" s="642"/>
    </row>
    <row r="35" spans="2:133" ht="11.25" customHeight="1" x14ac:dyDescent="0.2">
      <c r="B35" s="607" t="s">
        <v>309</v>
      </c>
      <c r="C35" s="608"/>
      <c r="D35" s="608"/>
      <c r="E35" s="608"/>
      <c r="F35" s="608"/>
      <c r="G35" s="608"/>
      <c r="H35" s="608"/>
      <c r="I35" s="608"/>
      <c r="J35" s="608"/>
      <c r="K35" s="608"/>
      <c r="L35" s="608"/>
      <c r="M35" s="608"/>
      <c r="N35" s="608"/>
      <c r="O35" s="608"/>
      <c r="P35" s="608"/>
      <c r="Q35" s="609"/>
      <c r="R35" s="610">
        <v>168127</v>
      </c>
      <c r="S35" s="611"/>
      <c r="T35" s="611"/>
      <c r="U35" s="611"/>
      <c r="V35" s="611"/>
      <c r="W35" s="611"/>
      <c r="X35" s="611"/>
      <c r="Y35" s="612"/>
      <c r="Z35" s="613">
        <v>14.7</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9672</v>
      </c>
      <c r="CS35" s="643"/>
      <c r="CT35" s="643"/>
      <c r="CU35" s="643"/>
      <c r="CV35" s="643"/>
      <c r="CW35" s="643"/>
      <c r="CX35" s="643"/>
      <c r="CY35" s="644"/>
      <c r="CZ35" s="615">
        <v>0.9</v>
      </c>
      <c r="DA35" s="641"/>
      <c r="DB35" s="641"/>
      <c r="DC35" s="645"/>
      <c r="DD35" s="619">
        <v>9035</v>
      </c>
      <c r="DE35" s="643"/>
      <c r="DF35" s="643"/>
      <c r="DG35" s="643"/>
      <c r="DH35" s="643"/>
      <c r="DI35" s="643"/>
      <c r="DJ35" s="643"/>
      <c r="DK35" s="644"/>
      <c r="DL35" s="619" t="s">
        <v>122</v>
      </c>
      <c r="DM35" s="643"/>
      <c r="DN35" s="643"/>
      <c r="DO35" s="643"/>
      <c r="DP35" s="643"/>
      <c r="DQ35" s="643"/>
      <c r="DR35" s="643"/>
      <c r="DS35" s="643"/>
      <c r="DT35" s="643"/>
      <c r="DU35" s="643"/>
      <c r="DV35" s="644"/>
      <c r="DW35" s="615" t="s">
        <v>122</v>
      </c>
      <c r="DX35" s="641"/>
      <c r="DY35" s="641"/>
      <c r="DZ35" s="641"/>
      <c r="EA35" s="641"/>
      <c r="EB35" s="641"/>
      <c r="EC35" s="642"/>
    </row>
    <row r="36" spans="2:133" ht="11.25" customHeight="1" x14ac:dyDescent="0.2">
      <c r="B36" s="607" t="s">
        <v>313</v>
      </c>
      <c r="C36" s="608"/>
      <c r="D36" s="608"/>
      <c r="E36" s="608"/>
      <c r="F36" s="608"/>
      <c r="G36" s="608"/>
      <c r="H36" s="608"/>
      <c r="I36" s="608"/>
      <c r="J36" s="608"/>
      <c r="K36" s="608"/>
      <c r="L36" s="608"/>
      <c r="M36" s="608"/>
      <c r="N36" s="608"/>
      <c r="O36" s="608"/>
      <c r="P36" s="608"/>
      <c r="Q36" s="609"/>
      <c r="R36" s="610">
        <v>75517</v>
      </c>
      <c r="S36" s="611"/>
      <c r="T36" s="611"/>
      <c r="U36" s="611"/>
      <c r="V36" s="611"/>
      <c r="W36" s="611"/>
      <c r="X36" s="611"/>
      <c r="Y36" s="612"/>
      <c r="Z36" s="613">
        <v>6.6</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96801</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17901</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127032</v>
      </c>
      <c r="CS36" s="611"/>
      <c r="CT36" s="611"/>
      <c r="CU36" s="611"/>
      <c r="CV36" s="611"/>
      <c r="CW36" s="611"/>
      <c r="CX36" s="611"/>
      <c r="CY36" s="612"/>
      <c r="CZ36" s="615">
        <v>12</v>
      </c>
      <c r="DA36" s="641"/>
      <c r="DB36" s="641"/>
      <c r="DC36" s="645"/>
      <c r="DD36" s="619">
        <v>120946</v>
      </c>
      <c r="DE36" s="611"/>
      <c r="DF36" s="611"/>
      <c r="DG36" s="611"/>
      <c r="DH36" s="611"/>
      <c r="DI36" s="611"/>
      <c r="DJ36" s="611"/>
      <c r="DK36" s="612"/>
      <c r="DL36" s="619">
        <v>22534</v>
      </c>
      <c r="DM36" s="611"/>
      <c r="DN36" s="611"/>
      <c r="DO36" s="611"/>
      <c r="DP36" s="611"/>
      <c r="DQ36" s="611"/>
      <c r="DR36" s="611"/>
      <c r="DS36" s="611"/>
      <c r="DT36" s="611"/>
      <c r="DU36" s="611"/>
      <c r="DV36" s="612"/>
      <c r="DW36" s="615">
        <v>4.8</v>
      </c>
      <c r="DX36" s="641"/>
      <c r="DY36" s="641"/>
      <c r="DZ36" s="641"/>
      <c r="EA36" s="641"/>
      <c r="EB36" s="641"/>
      <c r="EC36" s="642"/>
    </row>
    <row r="37" spans="2:133" ht="11.25" customHeight="1" x14ac:dyDescent="0.2">
      <c r="B37" s="607" t="s">
        <v>317</v>
      </c>
      <c r="C37" s="608"/>
      <c r="D37" s="608"/>
      <c r="E37" s="608"/>
      <c r="F37" s="608"/>
      <c r="G37" s="608"/>
      <c r="H37" s="608"/>
      <c r="I37" s="608"/>
      <c r="J37" s="608"/>
      <c r="K37" s="608"/>
      <c r="L37" s="608"/>
      <c r="M37" s="608"/>
      <c r="N37" s="608"/>
      <c r="O37" s="608"/>
      <c r="P37" s="608"/>
      <c r="Q37" s="609"/>
      <c r="R37" s="610">
        <v>13684</v>
      </c>
      <c r="S37" s="611"/>
      <c r="T37" s="611"/>
      <c r="U37" s="611"/>
      <c r="V37" s="611"/>
      <c r="W37" s="611"/>
      <c r="X37" s="611"/>
      <c r="Y37" s="612"/>
      <c r="Z37" s="613">
        <v>1.2</v>
      </c>
      <c r="AA37" s="613"/>
      <c r="AB37" s="613"/>
      <c r="AC37" s="613"/>
      <c r="AD37" s="614" t="s">
        <v>122</v>
      </c>
      <c r="AE37" s="614"/>
      <c r="AF37" s="614"/>
      <c r="AG37" s="614"/>
      <c r="AH37" s="614"/>
      <c r="AI37" s="614"/>
      <c r="AJ37" s="614"/>
      <c r="AK37" s="614"/>
      <c r="AL37" s="615" t="s">
        <v>122</v>
      </c>
      <c r="AM37" s="616"/>
      <c r="AN37" s="616"/>
      <c r="AO37" s="617"/>
      <c r="AQ37" s="673" t="s">
        <v>318</v>
      </c>
      <c r="AR37" s="674"/>
      <c r="AS37" s="674"/>
      <c r="AT37" s="674"/>
      <c r="AU37" s="674"/>
      <c r="AV37" s="674"/>
      <c r="AW37" s="674"/>
      <c r="AX37" s="674"/>
      <c r="AY37" s="675"/>
      <c r="AZ37" s="610">
        <v>50340</v>
      </c>
      <c r="BA37" s="611"/>
      <c r="BB37" s="611"/>
      <c r="BC37" s="611"/>
      <c r="BD37" s="643"/>
      <c r="BE37" s="643"/>
      <c r="BF37" s="665"/>
      <c r="BG37" s="607" t="s">
        <v>319</v>
      </c>
      <c r="BH37" s="608"/>
      <c r="BI37" s="608"/>
      <c r="BJ37" s="608"/>
      <c r="BK37" s="608"/>
      <c r="BL37" s="608"/>
      <c r="BM37" s="608"/>
      <c r="BN37" s="608"/>
      <c r="BO37" s="608"/>
      <c r="BP37" s="608"/>
      <c r="BQ37" s="608"/>
      <c r="BR37" s="608"/>
      <c r="BS37" s="608"/>
      <c r="BT37" s="608"/>
      <c r="BU37" s="609"/>
      <c r="BV37" s="610">
        <v>17901</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7669</v>
      </c>
      <c r="CS37" s="643"/>
      <c r="CT37" s="643"/>
      <c r="CU37" s="643"/>
      <c r="CV37" s="643"/>
      <c r="CW37" s="643"/>
      <c r="CX37" s="643"/>
      <c r="CY37" s="644"/>
      <c r="CZ37" s="615">
        <v>0.7</v>
      </c>
      <c r="DA37" s="641"/>
      <c r="DB37" s="641"/>
      <c r="DC37" s="645"/>
      <c r="DD37" s="619">
        <v>7669</v>
      </c>
      <c r="DE37" s="643"/>
      <c r="DF37" s="643"/>
      <c r="DG37" s="643"/>
      <c r="DH37" s="643"/>
      <c r="DI37" s="643"/>
      <c r="DJ37" s="643"/>
      <c r="DK37" s="644"/>
      <c r="DL37" s="619">
        <v>7669</v>
      </c>
      <c r="DM37" s="643"/>
      <c r="DN37" s="643"/>
      <c r="DO37" s="643"/>
      <c r="DP37" s="643"/>
      <c r="DQ37" s="643"/>
      <c r="DR37" s="643"/>
      <c r="DS37" s="643"/>
      <c r="DT37" s="643"/>
      <c r="DU37" s="643"/>
      <c r="DV37" s="644"/>
      <c r="DW37" s="615">
        <v>1.7</v>
      </c>
      <c r="DX37" s="641"/>
      <c r="DY37" s="641"/>
      <c r="DZ37" s="641"/>
      <c r="EA37" s="641"/>
      <c r="EB37" s="641"/>
      <c r="EC37" s="642"/>
    </row>
    <row r="38" spans="2:133" ht="11.25" customHeight="1" x14ac:dyDescent="0.2">
      <c r="B38" s="607" t="s">
        <v>321</v>
      </c>
      <c r="C38" s="608"/>
      <c r="D38" s="608"/>
      <c r="E38" s="608"/>
      <c r="F38" s="608"/>
      <c r="G38" s="608"/>
      <c r="H38" s="608"/>
      <c r="I38" s="608"/>
      <c r="J38" s="608"/>
      <c r="K38" s="608"/>
      <c r="L38" s="608"/>
      <c r="M38" s="608"/>
      <c r="N38" s="608"/>
      <c r="O38" s="608"/>
      <c r="P38" s="608"/>
      <c r="Q38" s="609"/>
      <c r="R38" s="610">
        <v>6181</v>
      </c>
      <c r="S38" s="611"/>
      <c r="T38" s="611"/>
      <c r="U38" s="611"/>
      <c r="V38" s="611"/>
      <c r="W38" s="611"/>
      <c r="X38" s="611"/>
      <c r="Y38" s="612"/>
      <c r="Z38" s="613">
        <v>0.5</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14693</v>
      </c>
      <c r="BA38" s="611"/>
      <c r="BB38" s="611"/>
      <c r="BC38" s="611"/>
      <c r="BD38" s="643"/>
      <c r="BE38" s="643"/>
      <c r="BF38" s="665"/>
      <c r="BG38" s="607" t="s">
        <v>323</v>
      </c>
      <c r="BH38" s="608"/>
      <c r="BI38" s="608"/>
      <c r="BJ38" s="608"/>
      <c r="BK38" s="608"/>
      <c r="BL38" s="608"/>
      <c r="BM38" s="608"/>
      <c r="BN38" s="608"/>
      <c r="BO38" s="608"/>
      <c r="BP38" s="608"/>
      <c r="BQ38" s="608"/>
      <c r="BR38" s="608"/>
      <c r="BS38" s="608"/>
      <c r="BT38" s="608"/>
      <c r="BU38" s="609"/>
      <c r="BV38" s="610">
        <v>84</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31768</v>
      </c>
      <c r="CS38" s="611"/>
      <c r="CT38" s="611"/>
      <c r="CU38" s="611"/>
      <c r="CV38" s="611"/>
      <c r="CW38" s="611"/>
      <c r="CX38" s="611"/>
      <c r="CY38" s="612"/>
      <c r="CZ38" s="615">
        <v>3</v>
      </c>
      <c r="DA38" s="641"/>
      <c r="DB38" s="641"/>
      <c r="DC38" s="645"/>
      <c r="DD38" s="619">
        <v>29070</v>
      </c>
      <c r="DE38" s="611"/>
      <c r="DF38" s="611"/>
      <c r="DG38" s="611"/>
      <c r="DH38" s="611"/>
      <c r="DI38" s="611"/>
      <c r="DJ38" s="611"/>
      <c r="DK38" s="612"/>
      <c r="DL38" s="619">
        <v>27493</v>
      </c>
      <c r="DM38" s="611"/>
      <c r="DN38" s="611"/>
      <c r="DO38" s="611"/>
      <c r="DP38" s="611"/>
      <c r="DQ38" s="611"/>
      <c r="DR38" s="611"/>
      <c r="DS38" s="611"/>
      <c r="DT38" s="611"/>
      <c r="DU38" s="611"/>
      <c r="DV38" s="612"/>
      <c r="DW38" s="615">
        <v>5.9</v>
      </c>
      <c r="DX38" s="641"/>
      <c r="DY38" s="641"/>
      <c r="DZ38" s="641"/>
      <c r="EA38" s="641"/>
      <c r="EB38" s="641"/>
      <c r="EC38" s="642"/>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43"/>
      <c r="BE39" s="643"/>
      <c r="BF39" s="665"/>
      <c r="BG39" s="607" t="s">
        <v>327</v>
      </c>
      <c r="BH39" s="608"/>
      <c r="BI39" s="608"/>
      <c r="BJ39" s="608"/>
      <c r="BK39" s="608"/>
      <c r="BL39" s="608"/>
      <c r="BM39" s="608"/>
      <c r="BN39" s="608"/>
      <c r="BO39" s="608"/>
      <c r="BP39" s="608"/>
      <c r="BQ39" s="608"/>
      <c r="BR39" s="608"/>
      <c r="BS39" s="608"/>
      <c r="BT39" s="608"/>
      <c r="BU39" s="609"/>
      <c r="BV39" s="610">
        <v>98</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61434</v>
      </c>
      <c r="CS39" s="643"/>
      <c r="CT39" s="643"/>
      <c r="CU39" s="643"/>
      <c r="CV39" s="643"/>
      <c r="CW39" s="643"/>
      <c r="CX39" s="643"/>
      <c r="CY39" s="644"/>
      <c r="CZ39" s="615">
        <v>5.8</v>
      </c>
      <c r="DA39" s="641"/>
      <c r="DB39" s="641"/>
      <c r="DC39" s="645"/>
      <c r="DD39" s="619">
        <v>47847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329</v>
      </c>
      <c r="C40" s="608"/>
      <c r="D40" s="608"/>
      <c r="E40" s="608"/>
      <c r="F40" s="608"/>
      <c r="G40" s="608"/>
      <c r="H40" s="608"/>
      <c r="I40" s="608"/>
      <c r="J40" s="608"/>
      <c r="K40" s="608"/>
      <c r="L40" s="608"/>
      <c r="M40" s="608"/>
      <c r="N40" s="608"/>
      <c r="O40" s="608"/>
      <c r="P40" s="608"/>
      <c r="Q40" s="609"/>
      <c r="R40" s="610">
        <v>681</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3"/>
      <c r="BE40" s="643"/>
      <c r="BF40" s="665"/>
      <c r="BG40" s="658" t="s">
        <v>331</v>
      </c>
      <c r="BH40" s="659"/>
      <c r="BI40" s="659"/>
      <c r="BJ40" s="659"/>
      <c r="BK40" s="659"/>
      <c r="BL40" s="202"/>
      <c r="BM40" s="608" t="s">
        <v>332</v>
      </c>
      <c r="BN40" s="608"/>
      <c r="BO40" s="608"/>
      <c r="BP40" s="608"/>
      <c r="BQ40" s="608"/>
      <c r="BR40" s="608"/>
      <c r="BS40" s="608"/>
      <c r="BT40" s="608"/>
      <c r="BU40" s="609"/>
      <c r="BV40" s="610">
        <v>65</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334</v>
      </c>
      <c r="C41" s="632"/>
      <c r="D41" s="632"/>
      <c r="E41" s="632"/>
      <c r="F41" s="632"/>
      <c r="G41" s="632"/>
      <c r="H41" s="632"/>
      <c r="I41" s="632"/>
      <c r="J41" s="632"/>
      <c r="K41" s="632"/>
      <c r="L41" s="632"/>
      <c r="M41" s="632"/>
      <c r="N41" s="632"/>
      <c r="O41" s="632"/>
      <c r="P41" s="632"/>
      <c r="Q41" s="633"/>
      <c r="R41" s="682">
        <v>1146046</v>
      </c>
      <c r="S41" s="683"/>
      <c r="T41" s="683"/>
      <c r="U41" s="683"/>
      <c r="V41" s="683"/>
      <c r="W41" s="683"/>
      <c r="X41" s="683"/>
      <c r="Y41" s="687"/>
      <c r="Z41" s="688">
        <v>100</v>
      </c>
      <c r="AA41" s="688"/>
      <c r="AB41" s="688"/>
      <c r="AC41" s="688"/>
      <c r="AD41" s="689">
        <v>463947</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3396</v>
      </c>
      <c r="BA41" s="611"/>
      <c r="BB41" s="611"/>
      <c r="BC41" s="611"/>
      <c r="BD41" s="643"/>
      <c r="BE41" s="643"/>
      <c r="BF41" s="665"/>
      <c r="BG41" s="658"/>
      <c r="BH41" s="659"/>
      <c r="BI41" s="659"/>
      <c r="BJ41" s="659"/>
      <c r="BK41" s="659"/>
      <c r="BL41" s="202"/>
      <c r="BM41" s="608" t="s">
        <v>336</v>
      </c>
      <c r="BN41" s="608"/>
      <c r="BO41" s="608"/>
      <c r="BP41" s="608"/>
      <c r="BQ41" s="608"/>
      <c r="BR41" s="608"/>
      <c r="BS41" s="608"/>
      <c r="BT41" s="608"/>
      <c r="BU41" s="609"/>
      <c r="BV41" s="610">
        <v>34</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28372</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499</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175555</v>
      </c>
      <c r="CS42" s="643"/>
      <c r="CT42" s="643"/>
      <c r="CU42" s="643"/>
      <c r="CV42" s="643"/>
      <c r="CW42" s="643"/>
      <c r="CX42" s="643"/>
      <c r="CY42" s="644"/>
      <c r="CZ42" s="615">
        <v>16.5</v>
      </c>
      <c r="DA42" s="641"/>
      <c r="DB42" s="641"/>
      <c r="DC42" s="645"/>
      <c r="DD42" s="619">
        <v>119731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1"/>
      <c r="DB43" s="641"/>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175555</v>
      </c>
      <c r="CS44" s="611"/>
      <c r="CT44" s="611"/>
      <c r="CU44" s="611"/>
      <c r="CV44" s="611"/>
      <c r="CW44" s="611"/>
      <c r="CX44" s="611"/>
      <c r="CY44" s="612"/>
      <c r="CZ44" s="615">
        <v>16.5</v>
      </c>
      <c r="DA44" s="616"/>
      <c r="DB44" s="616"/>
      <c r="DC44" s="622"/>
      <c r="DD44" s="619">
        <v>119731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124797</v>
      </c>
      <c r="CS45" s="643"/>
      <c r="CT45" s="643"/>
      <c r="CU45" s="643"/>
      <c r="CV45" s="643"/>
      <c r="CW45" s="643"/>
      <c r="CX45" s="643"/>
      <c r="CY45" s="644"/>
      <c r="CZ45" s="615">
        <v>11.7</v>
      </c>
      <c r="DA45" s="641"/>
      <c r="DB45" s="641"/>
      <c r="DC45" s="645"/>
      <c r="DD45" s="619">
        <v>69073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50758</v>
      </c>
      <c r="CS46" s="611"/>
      <c r="CT46" s="611"/>
      <c r="CU46" s="611"/>
      <c r="CV46" s="611"/>
      <c r="CW46" s="611"/>
      <c r="CX46" s="611"/>
      <c r="CY46" s="612"/>
      <c r="CZ46" s="615">
        <v>4.8</v>
      </c>
      <c r="DA46" s="616"/>
      <c r="DB46" s="616"/>
      <c r="DC46" s="622"/>
      <c r="DD46" s="619">
        <v>50658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1062596</v>
      </c>
      <c r="CS49" s="669"/>
      <c r="CT49" s="669"/>
      <c r="CU49" s="669"/>
      <c r="CV49" s="669"/>
      <c r="CW49" s="669"/>
      <c r="CX49" s="669"/>
      <c r="CY49" s="698"/>
      <c r="CZ49" s="690">
        <v>100</v>
      </c>
      <c r="DA49" s="699"/>
      <c r="DB49" s="699"/>
      <c r="DC49" s="700"/>
      <c r="DD49" s="701">
        <v>847285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DMMNcVvG/b5NfDaU2DgMr/G3RbyKJecJVRfUSEZZh6aNDdxG7wIyPDsYFqhSlhvfJ0h46yAET837f9SE8+0LQ==" saltValue="SkLkYq33qwT5d/9MX7V9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E6" sqref="BE6"/>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1146</v>
      </c>
      <c r="R7" s="740"/>
      <c r="S7" s="740"/>
      <c r="T7" s="740"/>
      <c r="U7" s="740"/>
      <c r="V7" s="740">
        <v>1063</v>
      </c>
      <c r="W7" s="740"/>
      <c r="X7" s="740"/>
      <c r="Y7" s="740"/>
      <c r="Z7" s="740"/>
      <c r="AA7" s="740">
        <v>5</v>
      </c>
      <c r="AB7" s="740"/>
      <c r="AC7" s="740"/>
      <c r="AD7" s="740"/>
      <c r="AE7" s="741"/>
      <c r="AF7" s="742">
        <v>78</v>
      </c>
      <c r="AG7" s="743"/>
      <c r="AH7" s="743"/>
      <c r="AI7" s="743"/>
      <c r="AJ7" s="744"/>
      <c r="AK7" s="745">
        <v>168</v>
      </c>
      <c r="AL7" s="746"/>
      <c r="AM7" s="746"/>
      <c r="AN7" s="746"/>
      <c r="AO7" s="746"/>
      <c r="AP7" s="746">
        <v>654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375</v>
      </c>
      <c r="B23" s="776" t="s">
        <v>376</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78</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387</v>
      </c>
      <c r="C28" s="737"/>
      <c r="D28" s="737"/>
      <c r="E28" s="737"/>
      <c r="F28" s="737"/>
      <c r="G28" s="737"/>
      <c r="H28" s="737"/>
      <c r="I28" s="737"/>
      <c r="J28" s="737"/>
      <c r="K28" s="737"/>
      <c r="L28" s="737"/>
      <c r="M28" s="737"/>
      <c r="N28" s="737"/>
      <c r="O28" s="737"/>
      <c r="P28" s="738"/>
      <c r="Q28" s="809">
        <v>99</v>
      </c>
      <c r="R28" s="810"/>
      <c r="S28" s="810"/>
      <c r="T28" s="810"/>
      <c r="U28" s="810"/>
      <c r="V28" s="810">
        <v>81</v>
      </c>
      <c r="W28" s="810"/>
      <c r="X28" s="810"/>
      <c r="Y28" s="810"/>
      <c r="Z28" s="810"/>
      <c r="AA28" s="810">
        <v>18</v>
      </c>
      <c r="AB28" s="810"/>
      <c r="AC28" s="810"/>
      <c r="AD28" s="810"/>
      <c r="AE28" s="811"/>
      <c r="AF28" s="812">
        <v>18</v>
      </c>
      <c r="AG28" s="810"/>
      <c r="AH28" s="810"/>
      <c r="AI28" s="810"/>
      <c r="AJ28" s="813"/>
      <c r="AK28" s="814">
        <v>3</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388</v>
      </c>
      <c r="C29" s="768"/>
      <c r="D29" s="768"/>
      <c r="E29" s="768"/>
      <c r="F29" s="768"/>
      <c r="G29" s="768"/>
      <c r="H29" s="768"/>
      <c r="I29" s="768"/>
      <c r="J29" s="768"/>
      <c r="K29" s="768"/>
      <c r="L29" s="768"/>
      <c r="M29" s="768"/>
      <c r="N29" s="768"/>
      <c r="O29" s="768"/>
      <c r="P29" s="769"/>
      <c r="Q29" s="770">
        <v>6</v>
      </c>
      <c r="R29" s="771"/>
      <c r="S29" s="771"/>
      <c r="T29" s="771"/>
      <c r="U29" s="771"/>
      <c r="V29" s="771">
        <v>5</v>
      </c>
      <c r="W29" s="771"/>
      <c r="X29" s="771"/>
      <c r="Y29" s="771"/>
      <c r="Z29" s="771"/>
      <c r="AA29" s="771">
        <v>1</v>
      </c>
      <c r="AB29" s="771"/>
      <c r="AC29" s="771"/>
      <c r="AD29" s="771"/>
      <c r="AE29" s="772"/>
      <c r="AF29" s="773">
        <v>1</v>
      </c>
      <c r="AG29" s="774"/>
      <c r="AH29" s="774"/>
      <c r="AI29" s="774"/>
      <c r="AJ29" s="775"/>
      <c r="AK29" s="821">
        <v>2</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389</v>
      </c>
      <c r="C30" s="768"/>
      <c r="D30" s="768"/>
      <c r="E30" s="768"/>
      <c r="F30" s="768"/>
      <c r="G30" s="768"/>
      <c r="H30" s="768"/>
      <c r="I30" s="768"/>
      <c r="J30" s="768"/>
      <c r="K30" s="768"/>
      <c r="L30" s="768"/>
      <c r="M30" s="768"/>
      <c r="N30" s="768"/>
      <c r="O30" s="768"/>
      <c r="P30" s="769"/>
      <c r="Q30" s="770">
        <v>53</v>
      </c>
      <c r="R30" s="771"/>
      <c r="S30" s="771"/>
      <c r="T30" s="771"/>
      <c r="U30" s="771"/>
      <c r="V30" s="771">
        <v>2</v>
      </c>
      <c r="W30" s="771"/>
      <c r="X30" s="771"/>
      <c r="Y30" s="771"/>
      <c r="Z30" s="771"/>
      <c r="AA30" s="771">
        <v>51</v>
      </c>
      <c r="AB30" s="771"/>
      <c r="AC30" s="771"/>
      <c r="AD30" s="771"/>
      <c r="AE30" s="772"/>
      <c r="AF30" s="773">
        <v>51</v>
      </c>
      <c r="AG30" s="774"/>
      <c r="AH30" s="774"/>
      <c r="AI30" s="774"/>
      <c r="AJ30" s="775"/>
      <c r="AK30" s="821">
        <v>46</v>
      </c>
      <c r="AL30" s="817"/>
      <c r="AM30" s="817"/>
      <c r="AN30" s="817"/>
      <c r="AO30" s="817"/>
      <c r="AP30" s="817">
        <v>131</v>
      </c>
      <c r="AQ30" s="817"/>
      <c r="AR30" s="817"/>
      <c r="AS30" s="817"/>
      <c r="AT30" s="817"/>
      <c r="AU30" s="817">
        <v>131</v>
      </c>
      <c r="AV30" s="817"/>
      <c r="AW30" s="817"/>
      <c r="AX30" s="817"/>
      <c r="AY30" s="817"/>
      <c r="AZ30" s="818" t="s">
        <v>542</v>
      </c>
      <c r="BA30" s="818"/>
      <c r="BB30" s="818"/>
      <c r="BC30" s="818"/>
      <c r="BD30" s="818"/>
      <c r="BE30" s="819" t="s">
        <v>390</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12</v>
      </c>
      <c r="R31" s="771"/>
      <c r="S31" s="771"/>
      <c r="T31" s="771"/>
      <c r="U31" s="771"/>
      <c r="V31" s="771">
        <v>2</v>
      </c>
      <c r="W31" s="771"/>
      <c r="X31" s="771"/>
      <c r="Y31" s="771"/>
      <c r="Z31" s="771"/>
      <c r="AA31" s="771">
        <v>10</v>
      </c>
      <c r="AB31" s="771"/>
      <c r="AC31" s="771"/>
      <c r="AD31" s="771"/>
      <c r="AE31" s="772"/>
      <c r="AF31" s="773">
        <v>10</v>
      </c>
      <c r="AG31" s="774"/>
      <c r="AH31" s="774"/>
      <c r="AI31" s="774"/>
      <c r="AJ31" s="775"/>
      <c r="AK31" s="821">
        <v>14</v>
      </c>
      <c r="AL31" s="817"/>
      <c r="AM31" s="817"/>
      <c r="AN31" s="817"/>
      <c r="AO31" s="817"/>
      <c r="AP31" s="817">
        <v>32</v>
      </c>
      <c r="AQ31" s="817"/>
      <c r="AR31" s="817"/>
      <c r="AS31" s="817"/>
      <c r="AT31" s="817"/>
      <c r="AU31" s="817">
        <v>26</v>
      </c>
      <c r="AV31" s="817"/>
      <c r="AW31" s="817"/>
      <c r="AX31" s="817"/>
      <c r="AY31" s="817"/>
      <c r="AZ31" s="818" t="s">
        <v>542</v>
      </c>
      <c r="BA31" s="818"/>
      <c r="BB31" s="818"/>
      <c r="BC31" s="818"/>
      <c r="BD31" s="818"/>
      <c r="BE31" s="819" t="s">
        <v>390</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392</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375</v>
      </c>
      <c r="B63" s="776" t="s">
        <v>393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79</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395</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396</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221</v>
      </c>
      <c r="R68" s="853"/>
      <c r="S68" s="853"/>
      <c r="T68" s="853"/>
      <c r="U68" s="853"/>
      <c r="V68" s="853">
        <v>202</v>
      </c>
      <c r="W68" s="853"/>
      <c r="X68" s="853"/>
      <c r="Y68" s="853"/>
      <c r="Z68" s="853"/>
      <c r="AA68" s="853">
        <v>19</v>
      </c>
      <c r="AB68" s="853"/>
      <c r="AC68" s="853"/>
      <c r="AD68" s="853"/>
      <c r="AE68" s="853"/>
      <c r="AF68" s="853">
        <v>19</v>
      </c>
      <c r="AG68" s="853"/>
      <c r="AH68" s="853"/>
      <c r="AI68" s="853"/>
      <c r="AJ68" s="853"/>
      <c r="AK68" s="853"/>
      <c r="AL68" s="853"/>
      <c r="AM68" s="853"/>
      <c r="AN68" s="853"/>
      <c r="AO68" s="853"/>
      <c r="AP68" s="853"/>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5657</v>
      </c>
      <c r="R69" s="817"/>
      <c r="S69" s="817"/>
      <c r="T69" s="817"/>
      <c r="U69" s="817"/>
      <c r="V69" s="817">
        <v>5482</v>
      </c>
      <c r="W69" s="817"/>
      <c r="X69" s="817"/>
      <c r="Y69" s="817"/>
      <c r="Z69" s="817"/>
      <c r="AA69" s="817">
        <v>175</v>
      </c>
      <c r="AB69" s="817"/>
      <c r="AC69" s="817"/>
      <c r="AD69" s="817"/>
      <c r="AE69" s="817"/>
      <c r="AF69" s="817">
        <v>175</v>
      </c>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t="s">
        <v>563</v>
      </c>
      <c r="R70" s="817"/>
      <c r="S70" s="817"/>
      <c r="T70" s="817"/>
      <c r="U70" s="817"/>
      <c r="V70" s="817" t="s">
        <v>563</v>
      </c>
      <c r="W70" s="817"/>
      <c r="X70" s="817"/>
      <c r="Y70" s="817"/>
      <c r="Z70" s="817"/>
      <c r="AA70" s="817" t="s">
        <v>563</v>
      </c>
      <c r="AB70" s="817"/>
      <c r="AC70" s="817"/>
      <c r="AD70" s="817"/>
      <c r="AE70" s="817"/>
      <c r="AF70" s="817" t="s">
        <v>563</v>
      </c>
      <c r="AG70" s="817"/>
      <c r="AH70" s="817"/>
      <c r="AI70" s="817"/>
      <c r="AJ70" s="817"/>
      <c r="AK70" s="817" t="s">
        <v>563</v>
      </c>
      <c r="AL70" s="817"/>
      <c r="AM70" s="817"/>
      <c r="AN70" s="817"/>
      <c r="AO70" s="817"/>
      <c r="AP70" s="817" t="s">
        <v>563</v>
      </c>
      <c r="AQ70" s="817"/>
      <c r="AR70" s="817"/>
      <c r="AS70" s="817"/>
      <c r="AT70" s="817"/>
      <c r="AU70" s="817" t="s">
        <v>563</v>
      </c>
      <c r="AV70" s="817"/>
      <c r="AW70" s="817"/>
      <c r="AX70" s="817"/>
      <c r="AY70" s="817"/>
      <c r="AZ70" s="819" t="s">
        <v>564</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551</v>
      </c>
      <c r="C71" s="861"/>
      <c r="D71" s="861"/>
      <c r="E71" s="861"/>
      <c r="F71" s="861"/>
      <c r="G71" s="861"/>
      <c r="H71" s="861"/>
      <c r="I71" s="861"/>
      <c r="J71" s="861"/>
      <c r="K71" s="861"/>
      <c r="L71" s="861"/>
      <c r="M71" s="861"/>
      <c r="N71" s="861"/>
      <c r="O71" s="861"/>
      <c r="P71" s="862"/>
      <c r="Q71" s="863">
        <v>1548</v>
      </c>
      <c r="R71" s="817"/>
      <c r="S71" s="817"/>
      <c r="T71" s="817"/>
      <c r="U71" s="817"/>
      <c r="V71" s="817">
        <v>1509</v>
      </c>
      <c r="W71" s="817"/>
      <c r="X71" s="817"/>
      <c r="Y71" s="817"/>
      <c r="Z71" s="817"/>
      <c r="AA71" s="817">
        <v>39</v>
      </c>
      <c r="AB71" s="817"/>
      <c r="AC71" s="817"/>
      <c r="AD71" s="817"/>
      <c r="AE71" s="817"/>
      <c r="AF71" s="817">
        <v>39</v>
      </c>
      <c r="AG71" s="817"/>
      <c r="AH71" s="817"/>
      <c r="AI71" s="817"/>
      <c r="AJ71" s="817"/>
      <c r="AK71" s="817">
        <v>7</v>
      </c>
      <c r="AL71" s="817"/>
      <c r="AM71" s="817"/>
      <c r="AN71" s="817"/>
      <c r="AO71" s="817"/>
      <c r="AP71" s="817">
        <v>0</v>
      </c>
      <c r="AQ71" s="817"/>
      <c r="AR71" s="817"/>
      <c r="AS71" s="817"/>
      <c r="AT71" s="817"/>
      <c r="AU71" s="817">
        <v>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552</v>
      </c>
      <c r="C72" s="861"/>
      <c r="D72" s="861"/>
      <c r="E72" s="861"/>
      <c r="F72" s="861"/>
      <c r="G72" s="861"/>
      <c r="H72" s="861"/>
      <c r="I72" s="861"/>
      <c r="J72" s="861"/>
      <c r="K72" s="861"/>
      <c r="L72" s="861"/>
      <c r="M72" s="861"/>
      <c r="N72" s="861"/>
      <c r="O72" s="861"/>
      <c r="P72" s="862"/>
      <c r="Q72" s="863">
        <v>39471</v>
      </c>
      <c r="R72" s="817"/>
      <c r="S72" s="817"/>
      <c r="T72" s="817"/>
      <c r="U72" s="817"/>
      <c r="V72" s="817">
        <v>38552</v>
      </c>
      <c r="W72" s="817"/>
      <c r="X72" s="817"/>
      <c r="Y72" s="817"/>
      <c r="Z72" s="817"/>
      <c r="AA72" s="817">
        <v>919</v>
      </c>
      <c r="AB72" s="817"/>
      <c r="AC72" s="817"/>
      <c r="AD72" s="817"/>
      <c r="AE72" s="817"/>
      <c r="AF72" s="817">
        <v>919</v>
      </c>
      <c r="AG72" s="817"/>
      <c r="AH72" s="817"/>
      <c r="AI72" s="817"/>
      <c r="AJ72" s="817"/>
      <c r="AK72" s="817">
        <v>1335</v>
      </c>
      <c r="AL72" s="817"/>
      <c r="AM72" s="817"/>
      <c r="AN72" s="817"/>
      <c r="AO72" s="817"/>
      <c r="AP72" s="817">
        <v>0</v>
      </c>
      <c r="AQ72" s="817"/>
      <c r="AR72" s="817"/>
      <c r="AS72" s="817"/>
      <c r="AT72" s="817"/>
      <c r="AU72" s="817">
        <v>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553</v>
      </c>
      <c r="C73" s="861"/>
      <c r="D73" s="861"/>
      <c r="E73" s="861"/>
      <c r="F73" s="861"/>
      <c r="G73" s="861"/>
      <c r="H73" s="861"/>
      <c r="I73" s="861"/>
      <c r="J73" s="861"/>
      <c r="K73" s="861"/>
      <c r="L73" s="861"/>
      <c r="M73" s="861"/>
      <c r="N73" s="861"/>
      <c r="O73" s="861"/>
      <c r="P73" s="862"/>
      <c r="Q73" s="863">
        <v>324</v>
      </c>
      <c r="R73" s="817"/>
      <c r="S73" s="817"/>
      <c r="T73" s="817"/>
      <c r="U73" s="817"/>
      <c r="V73" s="817">
        <v>308</v>
      </c>
      <c r="W73" s="817"/>
      <c r="X73" s="817"/>
      <c r="Y73" s="817"/>
      <c r="Z73" s="817"/>
      <c r="AA73" s="817">
        <v>17</v>
      </c>
      <c r="AB73" s="817"/>
      <c r="AC73" s="817"/>
      <c r="AD73" s="817"/>
      <c r="AE73" s="817"/>
      <c r="AF73" s="817">
        <v>17</v>
      </c>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554</v>
      </c>
      <c r="C74" s="861"/>
      <c r="D74" s="861"/>
      <c r="E74" s="861"/>
      <c r="F74" s="861"/>
      <c r="G74" s="861"/>
      <c r="H74" s="861"/>
      <c r="I74" s="861"/>
      <c r="J74" s="861"/>
      <c r="K74" s="861"/>
      <c r="L74" s="861"/>
      <c r="M74" s="861"/>
      <c r="N74" s="861"/>
      <c r="O74" s="861"/>
      <c r="P74" s="862"/>
      <c r="Q74" s="863">
        <v>170139</v>
      </c>
      <c r="R74" s="817"/>
      <c r="S74" s="817"/>
      <c r="T74" s="817"/>
      <c r="U74" s="817"/>
      <c r="V74" s="817">
        <v>161758</v>
      </c>
      <c r="W74" s="817"/>
      <c r="X74" s="817"/>
      <c r="Y74" s="817"/>
      <c r="Z74" s="817"/>
      <c r="AA74" s="817">
        <v>8381</v>
      </c>
      <c r="AB74" s="817"/>
      <c r="AC74" s="817"/>
      <c r="AD74" s="817"/>
      <c r="AE74" s="817"/>
      <c r="AF74" s="817">
        <v>8381</v>
      </c>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555</v>
      </c>
      <c r="C75" s="861"/>
      <c r="D75" s="861"/>
      <c r="E75" s="861"/>
      <c r="F75" s="861"/>
      <c r="G75" s="861"/>
      <c r="H75" s="861"/>
      <c r="I75" s="861"/>
      <c r="J75" s="861"/>
      <c r="K75" s="861"/>
      <c r="L75" s="861"/>
      <c r="M75" s="861"/>
      <c r="N75" s="861"/>
      <c r="O75" s="861"/>
      <c r="P75" s="862"/>
      <c r="Q75" s="864">
        <v>573</v>
      </c>
      <c r="R75" s="865"/>
      <c r="S75" s="865"/>
      <c r="T75" s="865"/>
      <c r="U75" s="821"/>
      <c r="V75" s="866">
        <v>562</v>
      </c>
      <c r="W75" s="865"/>
      <c r="X75" s="865"/>
      <c r="Y75" s="865"/>
      <c r="Z75" s="821"/>
      <c r="AA75" s="866">
        <v>11</v>
      </c>
      <c r="AB75" s="865"/>
      <c r="AC75" s="865"/>
      <c r="AD75" s="865"/>
      <c r="AE75" s="821"/>
      <c r="AF75" s="866">
        <v>11</v>
      </c>
      <c r="AG75" s="865"/>
      <c r="AH75" s="865"/>
      <c r="AI75" s="865"/>
      <c r="AJ75" s="821"/>
      <c r="AK75" s="866">
        <v>13</v>
      </c>
      <c r="AL75" s="865"/>
      <c r="AM75" s="865"/>
      <c r="AN75" s="865"/>
      <c r="AO75" s="821"/>
      <c r="AP75" s="866">
        <v>840</v>
      </c>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556</v>
      </c>
      <c r="C76" s="861"/>
      <c r="D76" s="861"/>
      <c r="E76" s="861"/>
      <c r="F76" s="861"/>
      <c r="G76" s="861"/>
      <c r="H76" s="861"/>
      <c r="I76" s="861"/>
      <c r="J76" s="861"/>
      <c r="K76" s="861"/>
      <c r="L76" s="861"/>
      <c r="M76" s="861"/>
      <c r="N76" s="861"/>
      <c r="O76" s="861"/>
      <c r="P76" s="862"/>
      <c r="Q76" s="864" t="s">
        <v>542</v>
      </c>
      <c r="R76" s="865"/>
      <c r="S76" s="865"/>
      <c r="T76" s="865"/>
      <c r="U76" s="821"/>
      <c r="V76" s="866" t="s">
        <v>542</v>
      </c>
      <c r="W76" s="865"/>
      <c r="X76" s="865"/>
      <c r="Y76" s="865"/>
      <c r="Z76" s="821"/>
      <c r="AA76" s="866" t="s">
        <v>542</v>
      </c>
      <c r="AB76" s="865"/>
      <c r="AC76" s="865"/>
      <c r="AD76" s="865"/>
      <c r="AE76" s="821"/>
      <c r="AF76" s="866" t="s">
        <v>542</v>
      </c>
      <c r="AG76" s="865"/>
      <c r="AH76" s="865"/>
      <c r="AI76" s="865"/>
      <c r="AJ76" s="821"/>
      <c r="AK76" s="866" t="s">
        <v>542</v>
      </c>
      <c r="AL76" s="865"/>
      <c r="AM76" s="865"/>
      <c r="AN76" s="865"/>
      <c r="AO76" s="821"/>
      <c r="AP76" s="866" t="s">
        <v>542</v>
      </c>
      <c r="AQ76" s="865"/>
      <c r="AR76" s="865"/>
      <c r="AS76" s="865"/>
      <c r="AT76" s="821"/>
      <c r="AU76" s="866" t="s">
        <v>542</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557</v>
      </c>
      <c r="C77" s="861"/>
      <c r="D77" s="861"/>
      <c r="E77" s="861"/>
      <c r="F77" s="861"/>
      <c r="G77" s="861"/>
      <c r="H77" s="861"/>
      <c r="I77" s="861"/>
      <c r="J77" s="861"/>
      <c r="K77" s="861"/>
      <c r="L77" s="861"/>
      <c r="M77" s="861"/>
      <c r="N77" s="861"/>
      <c r="O77" s="861"/>
      <c r="P77" s="862"/>
      <c r="Q77" s="864">
        <v>1397</v>
      </c>
      <c r="R77" s="865"/>
      <c r="S77" s="865"/>
      <c r="T77" s="865"/>
      <c r="U77" s="821"/>
      <c r="V77" s="866">
        <v>1375</v>
      </c>
      <c r="W77" s="865"/>
      <c r="X77" s="865"/>
      <c r="Y77" s="865"/>
      <c r="Z77" s="821"/>
      <c r="AA77" s="866">
        <v>22</v>
      </c>
      <c r="AB77" s="865"/>
      <c r="AC77" s="865"/>
      <c r="AD77" s="865"/>
      <c r="AE77" s="821"/>
      <c r="AF77" s="866">
        <v>21</v>
      </c>
      <c r="AG77" s="865"/>
      <c r="AH77" s="865"/>
      <c r="AI77" s="865"/>
      <c r="AJ77" s="821"/>
      <c r="AK77" s="866">
        <v>6</v>
      </c>
      <c r="AL77" s="865"/>
      <c r="AM77" s="865"/>
      <c r="AN77" s="865"/>
      <c r="AO77" s="821"/>
      <c r="AP77" s="866">
        <v>350</v>
      </c>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558</v>
      </c>
      <c r="C78" s="861"/>
      <c r="D78" s="861"/>
      <c r="E78" s="861"/>
      <c r="F78" s="861"/>
      <c r="G78" s="861"/>
      <c r="H78" s="861"/>
      <c r="I78" s="861"/>
      <c r="J78" s="861"/>
      <c r="K78" s="861"/>
      <c r="L78" s="861"/>
      <c r="M78" s="861"/>
      <c r="N78" s="861"/>
      <c r="O78" s="861"/>
      <c r="P78" s="862"/>
      <c r="Q78" s="863">
        <v>781</v>
      </c>
      <c r="R78" s="817"/>
      <c r="S78" s="817"/>
      <c r="T78" s="817"/>
      <c r="U78" s="817"/>
      <c r="V78" s="817">
        <v>701</v>
      </c>
      <c r="W78" s="817"/>
      <c r="X78" s="817"/>
      <c r="Y78" s="817"/>
      <c r="Z78" s="817"/>
      <c r="AA78" s="817">
        <v>80</v>
      </c>
      <c r="AB78" s="817"/>
      <c r="AC78" s="817"/>
      <c r="AD78" s="817"/>
      <c r="AE78" s="817"/>
      <c r="AF78" s="817">
        <v>35</v>
      </c>
      <c r="AG78" s="817"/>
      <c r="AH78" s="817"/>
      <c r="AI78" s="817"/>
      <c r="AJ78" s="817"/>
      <c r="AK78" s="817">
        <v>51</v>
      </c>
      <c r="AL78" s="817"/>
      <c r="AM78" s="817"/>
      <c r="AN78" s="817"/>
      <c r="AO78" s="817"/>
      <c r="AP78" s="817">
        <v>187</v>
      </c>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559</v>
      </c>
      <c r="C79" s="861"/>
      <c r="D79" s="861"/>
      <c r="E79" s="861"/>
      <c r="F79" s="861"/>
      <c r="G79" s="861"/>
      <c r="H79" s="861"/>
      <c r="I79" s="861"/>
      <c r="J79" s="861"/>
      <c r="K79" s="861"/>
      <c r="L79" s="861"/>
      <c r="M79" s="861"/>
      <c r="N79" s="861"/>
      <c r="O79" s="861"/>
      <c r="P79" s="862"/>
      <c r="Q79" s="863">
        <v>322</v>
      </c>
      <c r="R79" s="817"/>
      <c r="S79" s="817"/>
      <c r="T79" s="817"/>
      <c r="U79" s="817"/>
      <c r="V79" s="817">
        <v>303</v>
      </c>
      <c r="W79" s="817"/>
      <c r="X79" s="817"/>
      <c r="Y79" s="817"/>
      <c r="Z79" s="817"/>
      <c r="AA79" s="817">
        <v>19</v>
      </c>
      <c r="AB79" s="817"/>
      <c r="AC79" s="817"/>
      <c r="AD79" s="817"/>
      <c r="AE79" s="817"/>
      <c r="AF79" s="817">
        <v>12</v>
      </c>
      <c r="AG79" s="817"/>
      <c r="AH79" s="817"/>
      <c r="AI79" s="817"/>
      <c r="AJ79" s="817"/>
      <c r="AK79" s="817">
        <v>26</v>
      </c>
      <c r="AL79" s="817"/>
      <c r="AM79" s="817"/>
      <c r="AN79" s="817"/>
      <c r="AO79" s="817"/>
      <c r="AP79" s="817">
        <v>116</v>
      </c>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t="s">
        <v>560</v>
      </c>
      <c r="C80" s="861"/>
      <c r="D80" s="861"/>
      <c r="E80" s="861"/>
      <c r="F80" s="861"/>
      <c r="G80" s="861"/>
      <c r="H80" s="861"/>
      <c r="I80" s="861"/>
      <c r="J80" s="861"/>
      <c r="K80" s="861"/>
      <c r="L80" s="861"/>
      <c r="M80" s="861"/>
      <c r="N80" s="861"/>
      <c r="O80" s="861"/>
      <c r="P80" s="862"/>
      <c r="Q80" s="863">
        <v>127</v>
      </c>
      <c r="R80" s="817"/>
      <c r="S80" s="817"/>
      <c r="T80" s="817"/>
      <c r="U80" s="817"/>
      <c r="V80" s="817">
        <v>118</v>
      </c>
      <c r="W80" s="817"/>
      <c r="X80" s="817"/>
      <c r="Y80" s="817"/>
      <c r="Z80" s="817"/>
      <c r="AA80" s="817">
        <v>9</v>
      </c>
      <c r="AB80" s="817"/>
      <c r="AC80" s="817"/>
      <c r="AD80" s="817"/>
      <c r="AE80" s="817"/>
      <c r="AF80" s="817">
        <v>9</v>
      </c>
      <c r="AG80" s="817"/>
      <c r="AH80" s="817"/>
      <c r="AI80" s="817"/>
      <c r="AJ80" s="817"/>
      <c r="AK80" s="817">
        <v>4</v>
      </c>
      <c r="AL80" s="817"/>
      <c r="AM80" s="817"/>
      <c r="AN80" s="817"/>
      <c r="AO80" s="817"/>
      <c r="AP80" s="817">
        <v>0</v>
      </c>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t="s">
        <v>561</v>
      </c>
      <c r="C81" s="861"/>
      <c r="D81" s="861"/>
      <c r="E81" s="861"/>
      <c r="F81" s="861"/>
      <c r="G81" s="861"/>
      <c r="H81" s="861"/>
      <c r="I81" s="861"/>
      <c r="J81" s="861"/>
      <c r="K81" s="861"/>
      <c r="L81" s="861"/>
      <c r="M81" s="861"/>
      <c r="N81" s="861"/>
      <c r="O81" s="861"/>
      <c r="P81" s="862"/>
      <c r="Q81" s="863">
        <v>477</v>
      </c>
      <c r="R81" s="817"/>
      <c r="S81" s="817"/>
      <c r="T81" s="817"/>
      <c r="U81" s="817"/>
      <c r="V81" s="817">
        <v>454</v>
      </c>
      <c r="W81" s="817"/>
      <c r="X81" s="817"/>
      <c r="Y81" s="817"/>
      <c r="Z81" s="817"/>
      <c r="AA81" s="817">
        <v>23</v>
      </c>
      <c r="AB81" s="817"/>
      <c r="AC81" s="817"/>
      <c r="AD81" s="817"/>
      <c r="AE81" s="817"/>
      <c r="AF81" s="817">
        <v>23</v>
      </c>
      <c r="AG81" s="817"/>
      <c r="AH81" s="817"/>
      <c r="AI81" s="817"/>
      <c r="AJ81" s="817"/>
      <c r="AK81" s="817">
        <v>120</v>
      </c>
      <c r="AL81" s="817"/>
      <c r="AM81" s="817"/>
      <c r="AN81" s="817"/>
      <c r="AO81" s="817"/>
      <c r="AP81" s="817">
        <v>38</v>
      </c>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t="s">
        <v>562</v>
      </c>
      <c r="C82" s="861"/>
      <c r="D82" s="861"/>
      <c r="E82" s="861"/>
      <c r="F82" s="861"/>
      <c r="G82" s="861"/>
      <c r="H82" s="861"/>
      <c r="I82" s="861"/>
      <c r="J82" s="861"/>
      <c r="K82" s="861"/>
      <c r="L82" s="861"/>
      <c r="M82" s="861"/>
      <c r="N82" s="861"/>
      <c r="O82" s="861"/>
      <c r="P82" s="862"/>
      <c r="Q82" s="863">
        <v>345</v>
      </c>
      <c r="R82" s="817"/>
      <c r="S82" s="817"/>
      <c r="T82" s="817"/>
      <c r="U82" s="817"/>
      <c r="V82" s="817">
        <v>328</v>
      </c>
      <c r="W82" s="817"/>
      <c r="X82" s="817"/>
      <c r="Y82" s="817"/>
      <c r="Z82" s="817"/>
      <c r="AA82" s="817">
        <v>17</v>
      </c>
      <c r="AB82" s="817"/>
      <c r="AC82" s="817"/>
      <c r="AD82" s="817"/>
      <c r="AE82" s="817"/>
      <c r="AF82" s="817">
        <v>17</v>
      </c>
      <c r="AG82" s="817"/>
      <c r="AH82" s="817"/>
      <c r="AI82" s="817"/>
      <c r="AJ82" s="817"/>
      <c r="AK82" s="817">
        <v>0</v>
      </c>
      <c r="AL82" s="817"/>
      <c r="AM82" s="817"/>
      <c r="AN82" s="817"/>
      <c r="AO82" s="817"/>
      <c r="AP82" s="817">
        <v>412</v>
      </c>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375</v>
      </c>
      <c r="B88" s="776" t="s">
        <v>397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398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399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406</v>
      </c>
      <c r="AB109" s="880"/>
      <c r="AC109" s="880"/>
      <c r="AD109" s="880"/>
      <c r="AE109" s="881"/>
      <c r="AF109" s="879" t="s">
        <v>407</v>
      </c>
      <c r="AG109" s="880"/>
      <c r="AH109" s="880"/>
      <c r="AI109" s="880"/>
      <c r="AJ109" s="881"/>
      <c r="AK109" s="879" t="s">
        <v>293</v>
      </c>
      <c r="AL109" s="880"/>
      <c r="AM109" s="880"/>
      <c r="AN109" s="880"/>
      <c r="AO109" s="881"/>
      <c r="AP109" s="879" t="s">
        <v>408</v>
      </c>
      <c r="AQ109" s="880"/>
      <c r="AR109" s="880"/>
      <c r="AS109" s="880"/>
      <c r="AT109" s="882"/>
      <c r="AU109" s="899" t="s">
        <v>405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406</v>
      </c>
      <c r="BR109" s="880"/>
      <c r="BS109" s="880"/>
      <c r="BT109" s="880"/>
      <c r="BU109" s="881"/>
      <c r="BV109" s="879" t="s">
        <v>407</v>
      </c>
      <c r="BW109" s="880"/>
      <c r="BX109" s="880"/>
      <c r="BY109" s="880"/>
      <c r="BZ109" s="881"/>
      <c r="CA109" s="879" t="s">
        <v>293</v>
      </c>
      <c r="CB109" s="880"/>
      <c r="CC109" s="880"/>
      <c r="CD109" s="880"/>
      <c r="CE109" s="881"/>
      <c r="CF109" s="900" t="s">
        <v>408</v>
      </c>
      <c r="CG109" s="900"/>
      <c r="CH109" s="900"/>
      <c r="CI109" s="900"/>
      <c r="CJ109" s="900"/>
      <c r="CK109" s="879" t="s">
        <v>409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406</v>
      </c>
      <c r="DH109" s="880"/>
      <c r="DI109" s="880"/>
      <c r="DJ109" s="880"/>
      <c r="DK109" s="881"/>
      <c r="DL109" s="879" t="s">
        <v>407</v>
      </c>
      <c r="DM109" s="880"/>
      <c r="DN109" s="880"/>
      <c r="DO109" s="880"/>
      <c r="DP109" s="881"/>
      <c r="DQ109" s="879" t="s">
        <v>293</v>
      </c>
      <c r="DR109" s="880"/>
      <c r="DS109" s="880"/>
      <c r="DT109" s="880"/>
      <c r="DU109" s="881"/>
      <c r="DV109" s="879" t="s">
        <v>408</v>
      </c>
      <c r="DW109" s="880"/>
      <c r="DX109" s="880"/>
      <c r="DY109" s="880"/>
      <c r="DZ109" s="882"/>
    </row>
    <row r="110" spans="1:131" s="212" customFormat="1" ht="26.25" customHeight="1" x14ac:dyDescent="0.2">
      <c r="A110" s="883" t="s">
        <v>410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87307</v>
      </c>
      <c r="AB110" s="887"/>
      <c r="AC110" s="887"/>
      <c r="AD110" s="887"/>
      <c r="AE110" s="888"/>
      <c r="AF110" s="889">
        <v>97074</v>
      </c>
      <c r="AG110" s="887"/>
      <c r="AH110" s="887"/>
      <c r="AI110" s="887"/>
      <c r="AJ110" s="888"/>
      <c r="AK110" s="889">
        <v>96901</v>
      </c>
      <c r="AL110" s="887"/>
      <c r="AM110" s="887"/>
      <c r="AN110" s="887"/>
      <c r="AO110" s="888"/>
      <c r="AP110" s="890">
        <v>24.4</v>
      </c>
      <c r="AQ110" s="891"/>
      <c r="AR110" s="891"/>
      <c r="AS110" s="891"/>
      <c r="AT110" s="892"/>
      <c r="AU110" s="893" t="s">
        <v>69</v>
      </c>
      <c r="AV110" s="894"/>
      <c r="AW110" s="894"/>
      <c r="AX110" s="894"/>
      <c r="AY110" s="894"/>
      <c r="AZ110" s="916" t="s">
        <v>411</v>
      </c>
      <c r="BA110" s="884"/>
      <c r="BB110" s="884"/>
      <c r="BC110" s="884"/>
      <c r="BD110" s="884"/>
      <c r="BE110" s="884"/>
      <c r="BF110" s="884"/>
      <c r="BG110" s="884"/>
      <c r="BH110" s="884"/>
      <c r="BI110" s="884"/>
      <c r="BJ110" s="884"/>
      <c r="BK110" s="884"/>
      <c r="BL110" s="884"/>
      <c r="BM110" s="884"/>
      <c r="BN110" s="884"/>
      <c r="BO110" s="884"/>
      <c r="BP110" s="885"/>
      <c r="BQ110" s="917">
        <v>833335</v>
      </c>
      <c r="BR110" s="918"/>
      <c r="BS110" s="918"/>
      <c r="BT110" s="918"/>
      <c r="BU110" s="918"/>
      <c r="BV110" s="918">
        <v>746419</v>
      </c>
      <c r="BW110" s="918"/>
      <c r="BX110" s="918"/>
      <c r="BY110" s="918"/>
      <c r="BZ110" s="918"/>
      <c r="CA110" s="918">
        <v>655067</v>
      </c>
      <c r="CB110" s="918"/>
      <c r="CC110" s="918"/>
      <c r="CD110" s="918"/>
      <c r="CE110" s="918"/>
      <c r="CF110" s="931">
        <v>165.1</v>
      </c>
      <c r="CG110" s="932"/>
      <c r="CH110" s="932"/>
      <c r="CI110" s="932"/>
      <c r="CJ110" s="932"/>
      <c r="CK110" s="933" t="s">
        <v>412</v>
      </c>
      <c r="CL110" s="934"/>
      <c r="CM110" s="916" t="s">
        <v>413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415</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417</v>
      </c>
      <c r="B112" s="940"/>
      <c r="C112" s="910" t="s">
        <v>418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419</v>
      </c>
      <c r="BA112" s="910"/>
      <c r="BB112" s="910"/>
      <c r="BC112" s="910"/>
      <c r="BD112" s="910"/>
      <c r="BE112" s="910"/>
      <c r="BF112" s="910"/>
      <c r="BG112" s="910"/>
      <c r="BH112" s="910"/>
      <c r="BI112" s="910"/>
      <c r="BJ112" s="910"/>
      <c r="BK112" s="910"/>
      <c r="BL112" s="910"/>
      <c r="BM112" s="910"/>
      <c r="BN112" s="910"/>
      <c r="BO112" s="910"/>
      <c r="BP112" s="911"/>
      <c r="BQ112" s="912">
        <v>141966</v>
      </c>
      <c r="BR112" s="913"/>
      <c r="BS112" s="913"/>
      <c r="BT112" s="913"/>
      <c r="BU112" s="913"/>
      <c r="BV112" s="913">
        <v>131493</v>
      </c>
      <c r="BW112" s="913"/>
      <c r="BX112" s="913"/>
      <c r="BY112" s="913"/>
      <c r="BZ112" s="913"/>
      <c r="CA112" s="913">
        <v>158740</v>
      </c>
      <c r="CB112" s="913"/>
      <c r="CC112" s="913"/>
      <c r="CD112" s="913"/>
      <c r="CE112" s="913"/>
      <c r="CF112" s="907">
        <v>40</v>
      </c>
      <c r="CG112" s="908"/>
      <c r="CH112" s="908"/>
      <c r="CI112" s="908"/>
      <c r="CJ112" s="908"/>
      <c r="CK112" s="935"/>
      <c r="CL112" s="936"/>
      <c r="CM112" s="909" t="s">
        <v>420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9352</v>
      </c>
      <c r="AB113" s="925"/>
      <c r="AC113" s="925"/>
      <c r="AD113" s="925"/>
      <c r="AE113" s="926"/>
      <c r="AF113" s="927">
        <v>12210</v>
      </c>
      <c r="AG113" s="925"/>
      <c r="AH113" s="925"/>
      <c r="AI113" s="925"/>
      <c r="AJ113" s="926"/>
      <c r="AK113" s="927">
        <v>13684</v>
      </c>
      <c r="AL113" s="925"/>
      <c r="AM113" s="925"/>
      <c r="AN113" s="925"/>
      <c r="AO113" s="926"/>
      <c r="AP113" s="928">
        <v>3.4</v>
      </c>
      <c r="AQ113" s="929"/>
      <c r="AR113" s="929"/>
      <c r="AS113" s="929"/>
      <c r="AT113" s="930"/>
      <c r="AU113" s="895"/>
      <c r="AV113" s="896"/>
      <c r="AW113" s="896"/>
      <c r="AX113" s="896"/>
      <c r="AY113" s="896"/>
      <c r="AZ113" s="909" t="s">
        <v>422</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426</v>
      </c>
      <c r="AB114" s="946"/>
      <c r="AC114" s="946"/>
      <c r="AD114" s="946"/>
      <c r="AE114" s="947"/>
      <c r="AF114" s="948">
        <v>402</v>
      </c>
      <c r="AG114" s="946"/>
      <c r="AH114" s="946"/>
      <c r="AI114" s="946"/>
      <c r="AJ114" s="947"/>
      <c r="AK114" s="948">
        <v>274</v>
      </c>
      <c r="AL114" s="946"/>
      <c r="AM114" s="946"/>
      <c r="AN114" s="946"/>
      <c r="AO114" s="947"/>
      <c r="AP114" s="949">
        <v>0.1</v>
      </c>
      <c r="AQ114" s="950"/>
      <c r="AR114" s="950"/>
      <c r="AS114" s="950"/>
      <c r="AT114" s="951"/>
      <c r="AU114" s="895"/>
      <c r="AV114" s="896"/>
      <c r="AW114" s="896"/>
      <c r="AX114" s="896"/>
      <c r="AY114" s="896"/>
      <c r="AZ114" s="909" t="s">
        <v>425</v>
      </c>
      <c r="BA114" s="910"/>
      <c r="BB114" s="910"/>
      <c r="BC114" s="910"/>
      <c r="BD114" s="910"/>
      <c r="BE114" s="910"/>
      <c r="BF114" s="910"/>
      <c r="BG114" s="910"/>
      <c r="BH114" s="910"/>
      <c r="BI114" s="910"/>
      <c r="BJ114" s="910"/>
      <c r="BK114" s="910"/>
      <c r="BL114" s="910"/>
      <c r="BM114" s="910"/>
      <c r="BN114" s="910"/>
      <c r="BO114" s="910"/>
      <c r="BP114" s="911"/>
      <c r="BQ114" s="912" t="s">
        <v>122</v>
      </c>
      <c r="BR114" s="913"/>
      <c r="BS114" s="913"/>
      <c r="BT114" s="913"/>
      <c r="BU114" s="913"/>
      <c r="BV114" s="913">
        <v>126210</v>
      </c>
      <c r="BW114" s="913"/>
      <c r="BX114" s="913"/>
      <c r="BY114" s="913"/>
      <c r="BZ114" s="913"/>
      <c r="CA114" s="913">
        <v>133358</v>
      </c>
      <c r="CB114" s="913"/>
      <c r="CC114" s="913"/>
      <c r="CD114" s="913"/>
      <c r="CE114" s="913"/>
      <c r="CF114" s="907">
        <v>33.6</v>
      </c>
      <c r="CG114" s="908"/>
      <c r="CH114" s="908"/>
      <c r="CI114" s="908"/>
      <c r="CJ114" s="908"/>
      <c r="CK114" s="935"/>
      <c r="CL114" s="936"/>
      <c r="CM114" s="909" t="s">
        <v>426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428</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v>
      </c>
      <c r="AB116" s="946"/>
      <c r="AC116" s="946"/>
      <c r="AD116" s="946"/>
      <c r="AE116" s="947"/>
      <c r="AF116" s="948">
        <v>5</v>
      </c>
      <c r="AG116" s="946"/>
      <c r="AH116" s="946"/>
      <c r="AI116" s="946"/>
      <c r="AJ116" s="947"/>
      <c r="AK116" s="948">
        <v>17</v>
      </c>
      <c r="AL116" s="946"/>
      <c r="AM116" s="946"/>
      <c r="AN116" s="946"/>
      <c r="AO116" s="947"/>
      <c r="AP116" s="949">
        <v>0</v>
      </c>
      <c r="AQ116" s="950"/>
      <c r="AR116" s="950"/>
      <c r="AS116" s="950"/>
      <c r="AT116" s="951"/>
      <c r="AU116" s="895"/>
      <c r="AV116" s="896"/>
      <c r="AW116" s="896"/>
      <c r="AX116" s="896"/>
      <c r="AY116" s="896"/>
      <c r="AZ116" s="954" t="s">
        <v>431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433</v>
      </c>
      <c r="Z117" s="881"/>
      <c r="AA117" s="965">
        <v>97086</v>
      </c>
      <c r="AB117" s="966"/>
      <c r="AC117" s="966"/>
      <c r="AD117" s="966"/>
      <c r="AE117" s="967"/>
      <c r="AF117" s="968">
        <v>109691</v>
      </c>
      <c r="AG117" s="966"/>
      <c r="AH117" s="966"/>
      <c r="AI117" s="966"/>
      <c r="AJ117" s="967"/>
      <c r="AK117" s="968">
        <v>110876</v>
      </c>
      <c r="AL117" s="966"/>
      <c r="AM117" s="966"/>
      <c r="AN117" s="966"/>
      <c r="AO117" s="967"/>
      <c r="AP117" s="969"/>
      <c r="AQ117" s="970"/>
      <c r="AR117" s="970"/>
      <c r="AS117" s="970"/>
      <c r="AT117" s="971"/>
      <c r="AU117" s="895"/>
      <c r="AV117" s="896"/>
      <c r="AW117" s="896"/>
      <c r="AX117" s="896"/>
      <c r="AY117" s="896"/>
      <c r="AZ117" s="961" t="s">
        <v>434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406</v>
      </c>
      <c r="AB118" s="880"/>
      <c r="AC118" s="880"/>
      <c r="AD118" s="880"/>
      <c r="AE118" s="881"/>
      <c r="AF118" s="879" t="s">
        <v>407</v>
      </c>
      <c r="AG118" s="880"/>
      <c r="AH118" s="880"/>
      <c r="AI118" s="880"/>
      <c r="AJ118" s="881"/>
      <c r="AK118" s="879" t="s">
        <v>293</v>
      </c>
      <c r="AL118" s="880"/>
      <c r="AM118" s="880"/>
      <c r="AN118" s="880"/>
      <c r="AO118" s="881"/>
      <c r="AP118" s="957" t="s">
        <v>408</v>
      </c>
      <c r="AQ118" s="958"/>
      <c r="AR118" s="958"/>
      <c r="AS118" s="958"/>
      <c r="AT118" s="959"/>
      <c r="AU118" s="895"/>
      <c r="AV118" s="896"/>
      <c r="AW118" s="896"/>
      <c r="AX118" s="896"/>
      <c r="AY118" s="896"/>
      <c r="AZ118" s="960" t="s">
        <v>436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412</v>
      </c>
      <c r="B119" s="934"/>
      <c r="C119" s="916" t="s">
        <v>413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438</v>
      </c>
      <c r="BP119" s="992"/>
      <c r="BQ119" s="986">
        <v>975301</v>
      </c>
      <c r="BR119" s="987"/>
      <c r="BS119" s="987"/>
      <c r="BT119" s="987"/>
      <c r="BU119" s="987"/>
      <c r="BV119" s="987">
        <v>1004122</v>
      </c>
      <c r="BW119" s="987"/>
      <c r="BX119" s="987"/>
      <c r="BY119" s="987"/>
      <c r="BZ119" s="987"/>
      <c r="CA119" s="987">
        <v>947165</v>
      </c>
      <c r="CB119" s="987"/>
      <c r="CC119" s="987"/>
      <c r="CD119" s="987"/>
      <c r="CE119" s="987"/>
      <c r="CF119" s="988"/>
      <c r="CG119" s="989"/>
      <c r="CH119" s="989"/>
      <c r="CI119" s="989"/>
      <c r="CJ119" s="990"/>
      <c r="CK119" s="937"/>
      <c r="CL119" s="938"/>
      <c r="CM119" s="960" t="s">
        <v>439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440</v>
      </c>
      <c r="AV120" s="979"/>
      <c r="AW120" s="979"/>
      <c r="AX120" s="979"/>
      <c r="AY120" s="980"/>
      <c r="AZ120" s="916" t="s">
        <v>441</v>
      </c>
      <c r="BA120" s="884"/>
      <c r="BB120" s="884"/>
      <c r="BC120" s="884"/>
      <c r="BD120" s="884"/>
      <c r="BE120" s="884"/>
      <c r="BF120" s="884"/>
      <c r="BG120" s="884"/>
      <c r="BH120" s="884"/>
      <c r="BI120" s="884"/>
      <c r="BJ120" s="884"/>
      <c r="BK120" s="884"/>
      <c r="BL120" s="884"/>
      <c r="BM120" s="884"/>
      <c r="BN120" s="884"/>
      <c r="BO120" s="884"/>
      <c r="BP120" s="885"/>
      <c r="BQ120" s="917">
        <v>620607</v>
      </c>
      <c r="BR120" s="918"/>
      <c r="BS120" s="918"/>
      <c r="BT120" s="918"/>
      <c r="BU120" s="918"/>
      <c r="BV120" s="918">
        <v>466236</v>
      </c>
      <c r="BW120" s="918"/>
      <c r="BX120" s="918"/>
      <c r="BY120" s="918"/>
      <c r="BZ120" s="918"/>
      <c r="CA120" s="918">
        <v>418857</v>
      </c>
      <c r="CB120" s="918"/>
      <c r="CC120" s="918"/>
      <c r="CD120" s="918"/>
      <c r="CE120" s="918"/>
      <c r="CF120" s="931">
        <v>105.5</v>
      </c>
      <c r="CG120" s="932"/>
      <c r="CH120" s="932"/>
      <c r="CI120" s="932"/>
      <c r="CJ120" s="932"/>
      <c r="CK120" s="993" t="s">
        <v>442</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131747</v>
      </c>
      <c r="DR120" s="918"/>
      <c r="DS120" s="918"/>
      <c r="DT120" s="918"/>
      <c r="DU120" s="918"/>
      <c r="DV120" s="919">
        <v>33.200000000000003</v>
      </c>
      <c r="DW120" s="919"/>
      <c r="DX120" s="919"/>
      <c r="DY120" s="919"/>
      <c r="DZ120" s="920"/>
    </row>
    <row r="121" spans="1:130" s="212" customFormat="1" ht="26.25" customHeight="1" x14ac:dyDescent="0.2">
      <c r="A121" s="1044"/>
      <c r="B121" s="936"/>
      <c r="C121" s="961" t="s">
        <v>443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444</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26993</v>
      </c>
      <c r="DR121" s="913"/>
      <c r="DS121" s="913"/>
      <c r="DT121" s="913"/>
      <c r="DU121" s="913"/>
      <c r="DV121" s="914">
        <v>6.8</v>
      </c>
      <c r="DW121" s="914"/>
      <c r="DX121" s="914"/>
      <c r="DY121" s="914"/>
      <c r="DZ121" s="915"/>
    </row>
    <row r="122" spans="1:130" s="212" customFormat="1" ht="26.25" customHeight="1" x14ac:dyDescent="0.2">
      <c r="A122" s="1044"/>
      <c r="B122" s="936"/>
      <c r="C122" s="909" t="s">
        <v>426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445</v>
      </c>
      <c r="BA122" s="952"/>
      <c r="BB122" s="952"/>
      <c r="BC122" s="952"/>
      <c r="BD122" s="952"/>
      <c r="BE122" s="952"/>
      <c r="BF122" s="952"/>
      <c r="BG122" s="952"/>
      <c r="BH122" s="952"/>
      <c r="BI122" s="952"/>
      <c r="BJ122" s="952"/>
      <c r="BK122" s="952"/>
      <c r="BL122" s="952"/>
      <c r="BM122" s="952"/>
      <c r="BN122" s="952"/>
      <c r="BO122" s="952"/>
      <c r="BP122" s="953"/>
      <c r="BQ122" s="986">
        <v>633244</v>
      </c>
      <c r="BR122" s="987"/>
      <c r="BS122" s="987"/>
      <c r="BT122" s="987"/>
      <c r="BU122" s="987"/>
      <c r="BV122" s="987">
        <v>629961</v>
      </c>
      <c r="BW122" s="987"/>
      <c r="BX122" s="987"/>
      <c r="BY122" s="987"/>
      <c r="BZ122" s="987"/>
      <c r="CA122" s="987">
        <v>533464</v>
      </c>
      <c r="CB122" s="987"/>
      <c r="CC122" s="987"/>
      <c r="CD122" s="987"/>
      <c r="CE122" s="987"/>
      <c r="CF122" s="1004">
        <v>134.4</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446</v>
      </c>
      <c r="BP123" s="992"/>
      <c r="BQ123" s="1050">
        <v>1253851</v>
      </c>
      <c r="BR123" s="1051"/>
      <c r="BS123" s="1051"/>
      <c r="BT123" s="1051"/>
      <c r="BU123" s="1051"/>
      <c r="BV123" s="1051">
        <v>1096197</v>
      </c>
      <c r="BW123" s="1051"/>
      <c r="BX123" s="1051"/>
      <c r="BY123" s="1051"/>
      <c r="BZ123" s="1051"/>
      <c r="CA123" s="1051">
        <v>952321</v>
      </c>
      <c r="CB123" s="1051"/>
      <c r="CC123" s="1051"/>
      <c r="CD123" s="1051"/>
      <c r="CE123" s="1051"/>
      <c r="CF123" s="988"/>
      <c r="CG123" s="989"/>
      <c r="CH123" s="989"/>
      <c r="CI123" s="989"/>
      <c r="CJ123" s="990"/>
      <c r="CK123" s="996"/>
      <c r="CL123" s="997"/>
      <c r="CM123" s="997"/>
      <c r="CN123" s="997"/>
      <c r="CO123" s="998"/>
      <c r="CP123" s="1006" t="s">
        <v>387</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448</v>
      </c>
      <c r="CQ124" s="1007"/>
      <c r="CR124" s="1007"/>
      <c r="CS124" s="1007"/>
      <c r="CT124" s="1007"/>
      <c r="CU124" s="1007"/>
      <c r="CV124" s="1007"/>
      <c r="CW124" s="1007"/>
      <c r="CX124" s="1007"/>
      <c r="CY124" s="1007"/>
      <c r="CZ124" s="1007"/>
      <c r="DA124" s="1007"/>
      <c r="DB124" s="1007"/>
      <c r="DC124" s="1007"/>
      <c r="DD124" s="1007"/>
      <c r="DE124" s="1007"/>
      <c r="DF124" s="1008"/>
      <c r="DG124" s="991">
        <v>141966</v>
      </c>
      <c r="DH124" s="973"/>
      <c r="DI124" s="973"/>
      <c r="DJ124" s="973"/>
      <c r="DK124" s="974"/>
      <c r="DL124" s="972">
        <v>131493</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449</v>
      </c>
      <c r="CL125" s="994"/>
      <c r="CM125" s="994"/>
      <c r="CN125" s="994"/>
      <c r="CO125" s="995"/>
      <c r="CP125" s="916" t="s">
        <v>450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439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453</v>
      </c>
      <c r="AY127" s="1019"/>
      <c r="AZ127" s="1019"/>
      <c r="BA127" s="1019"/>
      <c r="BB127" s="1019"/>
      <c r="BC127" s="1019"/>
      <c r="BD127" s="1019"/>
      <c r="BE127" s="1020"/>
      <c r="BF127" s="1021" t="s">
        <v>454</v>
      </c>
      <c r="BG127" s="1019"/>
      <c r="BH127" s="1019"/>
      <c r="BI127" s="1019"/>
      <c r="BJ127" s="1019"/>
      <c r="BK127" s="1019"/>
      <c r="BL127" s="1020"/>
      <c r="BM127" s="1021" t="s">
        <v>455</v>
      </c>
      <c r="BN127" s="1019"/>
      <c r="BO127" s="1019"/>
      <c r="BP127" s="1019"/>
      <c r="BQ127" s="1019"/>
      <c r="BR127" s="1019"/>
      <c r="BS127" s="1020"/>
      <c r="BT127" s="1021" t="s">
        <v>456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459</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460</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461</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462</v>
      </c>
      <c r="X129" s="1058"/>
      <c r="Y129" s="1058"/>
      <c r="Z129" s="1059"/>
      <c r="AA129" s="945">
        <v>452939</v>
      </c>
      <c r="AB129" s="946"/>
      <c r="AC129" s="946"/>
      <c r="AD129" s="946"/>
      <c r="AE129" s="947"/>
      <c r="AF129" s="948">
        <v>456792</v>
      </c>
      <c r="AG129" s="946"/>
      <c r="AH129" s="946"/>
      <c r="AI129" s="946"/>
      <c r="AJ129" s="947"/>
      <c r="AK129" s="948">
        <v>457187</v>
      </c>
      <c r="AL129" s="946"/>
      <c r="AM129" s="946"/>
      <c r="AN129" s="946"/>
      <c r="AO129" s="947"/>
      <c r="AP129" s="1060"/>
      <c r="AQ129" s="1061"/>
      <c r="AR129" s="1061"/>
      <c r="AS129" s="1061"/>
      <c r="AT129" s="1062"/>
      <c r="AU129" s="215"/>
      <c r="AV129" s="215"/>
      <c r="AW129" s="215"/>
      <c r="AX129" s="1052" t="s">
        <v>463</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465</v>
      </c>
      <c r="X130" s="1058"/>
      <c r="Y130" s="1058"/>
      <c r="Z130" s="1059"/>
      <c r="AA130" s="945">
        <v>60774</v>
      </c>
      <c r="AB130" s="946"/>
      <c r="AC130" s="946"/>
      <c r="AD130" s="946"/>
      <c r="AE130" s="947"/>
      <c r="AF130" s="948">
        <v>65620</v>
      </c>
      <c r="AG130" s="946"/>
      <c r="AH130" s="946"/>
      <c r="AI130" s="946"/>
      <c r="AJ130" s="947"/>
      <c r="AK130" s="948">
        <v>60306</v>
      </c>
      <c r="AL130" s="946"/>
      <c r="AM130" s="946"/>
      <c r="AN130" s="946"/>
      <c r="AO130" s="947"/>
      <c r="AP130" s="1060"/>
      <c r="AQ130" s="1061"/>
      <c r="AR130" s="1061"/>
      <c r="AS130" s="1061"/>
      <c r="AT130" s="1062"/>
      <c r="AU130" s="215"/>
      <c r="AV130" s="215"/>
      <c r="AW130" s="215"/>
      <c r="AX130" s="1052" t="s">
        <v>466</v>
      </c>
      <c r="AY130" s="910"/>
      <c r="AZ130" s="910"/>
      <c r="BA130" s="910"/>
      <c r="BB130" s="910"/>
      <c r="BC130" s="910"/>
      <c r="BD130" s="910"/>
      <c r="BE130" s="911"/>
      <c r="BF130" s="1088">
        <v>11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467</v>
      </c>
      <c r="X131" s="1095"/>
      <c r="Y131" s="1095"/>
      <c r="Z131" s="1096"/>
      <c r="AA131" s="991">
        <v>392165</v>
      </c>
      <c r="AB131" s="973"/>
      <c r="AC131" s="973"/>
      <c r="AD131" s="973"/>
      <c r="AE131" s="974"/>
      <c r="AF131" s="972">
        <v>391172</v>
      </c>
      <c r="AG131" s="973"/>
      <c r="AH131" s="973"/>
      <c r="AI131" s="973"/>
      <c r="AJ131" s="974"/>
      <c r="AK131" s="972">
        <v>396881</v>
      </c>
      <c r="AL131" s="973"/>
      <c r="AM131" s="973"/>
      <c r="AN131" s="973"/>
      <c r="AO131" s="974"/>
      <c r="AP131" s="1097"/>
      <c r="AQ131" s="1098"/>
      <c r="AR131" s="1098"/>
      <c r="AS131" s="1098"/>
      <c r="AT131" s="1099"/>
      <c r="AU131" s="215"/>
      <c r="AV131" s="215"/>
      <c r="AW131" s="215"/>
      <c r="AX131" s="1070" t="s">
        <v>468</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469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470</v>
      </c>
      <c r="W132" s="1081"/>
      <c r="X132" s="1081"/>
      <c r="Y132" s="1081"/>
      <c r="Z132" s="1082"/>
      <c r="AA132" s="1083">
        <v>9.259367868</v>
      </c>
      <c r="AB132" s="1084"/>
      <c r="AC132" s="1084"/>
      <c r="AD132" s="1084"/>
      <c r="AE132" s="1085"/>
      <c r="AF132" s="1086">
        <v>11.266399440000001</v>
      </c>
      <c r="AG132" s="1084"/>
      <c r="AH132" s="1084"/>
      <c r="AI132" s="1084"/>
      <c r="AJ132" s="1085"/>
      <c r="AK132" s="1086">
        <v>12.741854610000001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471</v>
      </c>
      <c r="W133" s="1064"/>
      <c r="X133" s="1064"/>
      <c r="Y133" s="1064"/>
      <c r="Z133" s="1065"/>
      <c r="AA133" s="1066">
        <v>8.3000000000000007</v>
      </c>
      <c r="AB133" s="1067"/>
      <c r="AC133" s="1067"/>
      <c r="AD133" s="1067"/>
      <c r="AE133" s="1068"/>
      <c r="AF133" s="1066">
        <v>9.3000000000000007</v>
      </c>
      <c r="AG133" s="1067"/>
      <c r="AH133" s="1067"/>
      <c r="AI133" s="1067"/>
      <c r="AJ133" s="1068"/>
      <c r="AK133" s="1066">
        <v>11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8etEIC63iDnoFyYlyfjSw3lspIdPKypjH8O4dclXBC+QoaqhAkJMK7lbdkJxhJjqJUZnZJtd6Hp3+GwTjbTjA==" saltValue="Rrud5eoKkmMnZZwtfwpW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W73" sqref="CW73"/>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472</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FEpvY/t3a6bQkL6BOQFjgZcjAOodrXvuleLOTIb/DaGq/29C1YHjiywyTtzE8MZtMB5Mic2IAkJV3AyhGrK+w==" saltValue="vAq3JL+yftlmxOEP2cWQ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DEOp8HX8zNRdekF33RGvv3y4k3ZV7NXpsIGhmH5KpYp7bRkmNqQ6MVYDl33Kn6oDta5CgRiSl32LHd+ej07SA==" saltValue="3TE+sDJogZgTLvQQxqesF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474</v>
      </c>
      <c r="AL6" s="248"/>
      <c r="AM6" s="248"/>
      <c r="AN6" s="248"/>
    </row>
    <row r="7" spans="1:46" ht="13.5" customHeight="1" x14ac:dyDescent="0.2">
      <c r="A7" s="247"/>
      <c r="AK7" s="250"/>
      <c r="AL7" s="251"/>
      <c r="AM7" s="251"/>
      <c r="AN7" s="252"/>
      <c r="AO7" s="1101" t="s">
        <v>475</v>
      </c>
      <c r="AP7" s="253"/>
      <c r="AQ7" s="254" t="s">
        <v>476</v>
      </c>
      <c r="AR7" s="255"/>
    </row>
    <row r="8" spans="1:46" ht="13.2" x14ac:dyDescent="0.2">
      <c r="A8" s="247"/>
      <c r="AK8" s="256"/>
      <c r="AL8" s="257"/>
      <c r="AM8" s="257"/>
      <c r="AN8" s="258"/>
      <c r="AO8" s="1102"/>
      <c r="AP8" s="259" t="s">
        <v>477</v>
      </c>
      <c r="AQ8" s="260" t="s">
        <v>478</v>
      </c>
      <c r="AR8" s="261" t="s">
        <v>479</v>
      </c>
    </row>
    <row r="9" spans="1:46" ht="13.2" x14ac:dyDescent="0.2">
      <c r="A9" s="247"/>
      <c r="AK9" s="1103" t="s">
        <v>480</v>
      </c>
      <c r="AL9" s="1104"/>
      <c r="AM9" s="1104"/>
      <c r="AN9" s="1105"/>
      <c r="AO9" s="262">
        <v>203794</v>
      </c>
      <c r="AP9" s="262">
        <v>700323</v>
      </c>
      <c r="AQ9" s="263">
        <v>289558</v>
      </c>
      <c r="AR9" s="264">
        <v>141.9</v>
      </c>
    </row>
    <row r="10" spans="1:46" ht="13.5" customHeight="1" x14ac:dyDescent="0.2">
      <c r="A10" s="247"/>
      <c r="AK10" s="1103" t="s">
        <v>481</v>
      </c>
      <c r="AL10" s="1104"/>
      <c r="AM10" s="1104"/>
      <c r="AN10" s="1105"/>
      <c r="AO10" s="265">
        <v>2007</v>
      </c>
      <c r="AP10" s="265">
        <v>6897</v>
      </c>
      <c r="AQ10" s="266">
        <v>31838</v>
      </c>
      <c r="AR10" s="267">
        <v>-78.3</v>
      </c>
    </row>
    <row r="11" spans="1:46" ht="13.5" customHeight="1" x14ac:dyDescent="0.2">
      <c r="A11" s="247"/>
      <c r="AK11" s="1103" t="s">
        <v>482</v>
      </c>
      <c r="AL11" s="1104"/>
      <c r="AM11" s="1104"/>
      <c r="AN11" s="1105"/>
      <c r="AO11" s="265" t="s">
        <v>483</v>
      </c>
      <c r="AP11" s="265" t="s">
        <v>483</v>
      </c>
      <c r="AQ11" s="266">
        <v>5309</v>
      </c>
      <c r="AR11" s="267" t="s">
        <v>483</v>
      </c>
    </row>
    <row r="12" spans="1:46" ht="13.5" customHeight="1" x14ac:dyDescent="0.2">
      <c r="A12" s="247"/>
      <c r="AK12" s="1103" t="s">
        <v>484</v>
      </c>
      <c r="AL12" s="1104"/>
      <c r="AM12" s="1104"/>
      <c r="AN12" s="1105"/>
      <c r="AO12" s="265" t="s">
        <v>483</v>
      </c>
      <c r="AP12" s="265" t="s">
        <v>483</v>
      </c>
      <c r="AQ12" s="266" t="s">
        <v>483</v>
      </c>
      <c r="AR12" s="267" t="s">
        <v>483</v>
      </c>
    </row>
    <row r="13" spans="1:46" ht="13.5" customHeight="1" x14ac:dyDescent="0.2">
      <c r="A13" s="247"/>
      <c r="AK13" s="1103" t="s">
        <v>485</v>
      </c>
      <c r="AL13" s="1104"/>
      <c r="AM13" s="1104"/>
      <c r="AN13" s="1105"/>
      <c r="AO13" s="265" t="s">
        <v>483</v>
      </c>
      <c r="AP13" s="265" t="s">
        <v>483</v>
      </c>
      <c r="AQ13" s="266">
        <v>8195</v>
      </c>
      <c r="AR13" s="267" t="s">
        <v>483</v>
      </c>
    </row>
    <row r="14" spans="1:46" ht="13.5" customHeight="1" x14ac:dyDescent="0.2">
      <c r="A14" s="247"/>
      <c r="AK14" s="1103" t="s">
        <v>486</v>
      </c>
      <c r="AL14" s="1104"/>
      <c r="AM14" s="1104"/>
      <c r="AN14" s="1105"/>
      <c r="AO14" s="265" t="s">
        <v>483</v>
      </c>
      <c r="AP14" s="265" t="s">
        <v>483</v>
      </c>
      <c r="AQ14" s="266">
        <v>5752</v>
      </c>
      <c r="AR14" s="267" t="s">
        <v>483</v>
      </c>
    </row>
    <row r="15" spans="1:46" ht="13.5" customHeight="1" x14ac:dyDescent="0.2">
      <c r="A15" s="247"/>
      <c r="AK15" s="1106" t="s">
        <v>487</v>
      </c>
      <c r="AL15" s="1107"/>
      <c r="AM15" s="1107"/>
      <c r="AN15" s="1108"/>
      <c r="AO15" s="265">
        <v>-12140</v>
      </c>
      <c r="AP15" s="265">
        <v>-41718</v>
      </c>
      <c r="AQ15" s="266">
        <v>-17150</v>
      </c>
      <c r="AR15" s="267">
        <v>143.30000000000001</v>
      </c>
    </row>
    <row r="16" spans="1:46" ht="13.2" x14ac:dyDescent="0.2">
      <c r="A16" s="247"/>
      <c r="AK16" s="1106" t="s">
        <v>176</v>
      </c>
      <c r="AL16" s="1107"/>
      <c r="AM16" s="1107"/>
      <c r="AN16" s="1108"/>
      <c r="AO16" s="265">
        <v>193661</v>
      </c>
      <c r="AP16" s="265">
        <v>665502</v>
      </c>
      <c r="AQ16" s="266">
        <v>323504</v>
      </c>
      <c r="AR16" s="267">
        <v>105.7</v>
      </c>
    </row>
    <row r="17" spans="1:46" ht="13.2" x14ac:dyDescent="0.2">
      <c r="A17" s="247"/>
    </row>
    <row r="18" spans="1:46" ht="13.2" x14ac:dyDescent="0.2">
      <c r="A18" s="247"/>
      <c r="AQ18" s="268"/>
      <c r="AR18" s="268"/>
    </row>
    <row r="19" spans="1:46" ht="13.2" x14ac:dyDescent="0.2">
      <c r="A19" s="247"/>
      <c r="AK19" s="243" t="s">
        <v>488</v>
      </c>
    </row>
    <row r="20" spans="1:46" ht="13.2" x14ac:dyDescent="0.2">
      <c r="A20" s="247"/>
      <c r="AK20" s="269"/>
      <c r="AL20" s="270"/>
      <c r="AM20" s="270"/>
      <c r="AN20" s="271"/>
      <c r="AO20" s="272" t="s">
        <v>489</v>
      </c>
      <c r="AP20" s="273" t="s">
        <v>490</v>
      </c>
      <c r="AQ20" s="274" t="s">
        <v>491</v>
      </c>
      <c r="AR20" s="275"/>
    </row>
    <row r="21" spans="1:46" s="248" customFormat="1" ht="13.2" x14ac:dyDescent="0.2">
      <c r="A21" s="276"/>
      <c r="AK21" s="1109" t="s">
        <v>492</v>
      </c>
      <c r="AL21" s="1110"/>
      <c r="AM21" s="1110"/>
      <c r="AN21" s="1111"/>
      <c r="AO21" s="277">
        <v>72.16</v>
      </c>
      <c r="AP21" s="278">
        <v>26.26</v>
      </c>
      <c r="AQ21" s="279">
        <v>45.9</v>
      </c>
      <c r="AS21" s="280"/>
      <c r="AT21" s="276"/>
    </row>
    <row r="22" spans="1:46" s="248" customFormat="1" ht="13.2" x14ac:dyDescent="0.2">
      <c r="A22" s="276"/>
      <c r="AK22" s="1109" t="s">
        <v>493</v>
      </c>
      <c r="AL22" s="1110"/>
      <c r="AM22" s="1110"/>
      <c r="AN22" s="1111"/>
      <c r="AO22" s="281">
        <v>84.5</v>
      </c>
      <c r="AP22" s="282">
        <v>94.5</v>
      </c>
      <c r="AQ22" s="283">
        <v>-10</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496</v>
      </c>
      <c r="AL29" s="248"/>
      <c r="AM29" s="248"/>
      <c r="AN29" s="248"/>
      <c r="AS29" s="290"/>
    </row>
    <row r="30" spans="1:46" ht="13.5" customHeight="1" x14ac:dyDescent="0.2">
      <c r="A30" s="247"/>
      <c r="AK30" s="250"/>
      <c r="AL30" s="251"/>
      <c r="AM30" s="251"/>
      <c r="AN30" s="252"/>
      <c r="AO30" s="1101" t="s">
        <v>475</v>
      </c>
      <c r="AP30" s="253"/>
      <c r="AQ30" s="254" t="s">
        <v>476</v>
      </c>
      <c r="AR30" s="255"/>
    </row>
    <row r="31" spans="1:46" ht="13.2" x14ac:dyDescent="0.2">
      <c r="A31" s="247"/>
      <c r="AK31" s="256"/>
      <c r="AL31" s="257"/>
      <c r="AM31" s="257"/>
      <c r="AN31" s="258"/>
      <c r="AO31" s="1102"/>
      <c r="AP31" s="259" t="s">
        <v>477</v>
      </c>
      <c r="AQ31" s="260" t="s">
        <v>478</v>
      </c>
      <c r="AR31" s="261" t="s">
        <v>479</v>
      </c>
    </row>
    <row r="32" spans="1:46" ht="27" customHeight="1" x14ac:dyDescent="0.2">
      <c r="A32" s="247"/>
      <c r="AK32" s="1117" t="s">
        <v>497</v>
      </c>
      <c r="AL32" s="1118"/>
      <c r="AM32" s="1118"/>
      <c r="AN32" s="1119"/>
      <c r="AO32" s="291">
        <v>96901</v>
      </c>
      <c r="AP32" s="291">
        <v>332993</v>
      </c>
      <c r="AQ32" s="292">
        <v>167749</v>
      </c>
      <c r="AR32" s="293">
        <v>98.5</v>
      </c>
    </row>
    <row r="33" spans="1:46" ht="13.5" customHeight="1" x14ac:dyDescent="0.2">
      <c r="A33" s="247"/>
      <c r="AK33" s="1117" t="s">
        <v>498</v>
      </c>
      <c r="AL33" s="1118"/>
      <c r="AM33" s="1118"/>
      <c r="AN33" s="1119"/>
      <c r="AO33" s="291" t="s">
        <v>483</v>
      </c>
      <c r="AP33" s="291" t="s">
        <v>483</v>
      </c>
      <c r="AQ33" s="292" t="s">
        <v>483</v>
      </c>
      <c r="AR33" s="293" t="s">
        <v>483</v>
      </c>
    </row>
    <row r="34" spans="1:46" ht="27" customHeight="1" x14ac:dyDescent="0.2">
      <c r="A34" s="247"/>
      <c r="AK34" s="1117" t="s">
        <v>499</v>
      </c>
      <c r="AL34" s="1118"/>
      <c r="AM34" s="1118"/>
      <c r="AN34" s="1119"/>
      <c r="AO34" s="291" t="s">
        <v>483</v>
      </c>
      <c r="AP34" s="291" t="s">
        <v>483</v>
      </c>
      <c r="AQ34" s="292" t="s">
        <v>483</v>
      </c>
      <c r="AR34" s="293" t="s">
        <v>483</v>
      </c>
    </row>
    <row r="35" spans="1:46" ht="27" customHeight="1" x14ac:dyDescent="0.2">
      <c r="A35" s="247"/>
      <c r="AK35" s="1117" t="s">
        <v>500</v>
      </c>
      <c r="AL35" s="1118"/>
      <c r="AM35" s="1118"/>
      <c r="AN35" s="1119"/>
      <c r="AO35" s="291">
        <v>13684</v>
      </c>
      <c r="AP35" s="291">
        <v>47024</v>
      </c>
      <c r="AQ35" s="292">
        <v>32778</v>
      </c>
      <c r="AR35" s="293">
        <v>43.5</v>
      </c>
    </row>
    <row r="36" spans="1:46" ht="27" customHeight="1" x14ac:dyDescent="0.2">
      <c r="A36" s="247"/>
      <c r="AK36" s="1117" t="s">
        <v>501</v>
      </c>
      <c r="AL36" s="1118"/>
      <c r="AM36" s="1118"/>
      <c r="AN36" s="1119"/>
      <c r="AO36" s="291">
        <v>274</v>
      </c>
      <c r="AP36" s="291">
        <v>942</v>
      </c>
      <c r="AQ36" s="292">
        <v>4535</v>
      </c>
      <c r="AR36" s="293">
        <v>-79.2</v>
      </c>
    </row>
    <row r="37" spans="1:46" ht="13.5" customHeight="1" x14ac:dyDescent="0.2">
      <c r="A37" s="247"/>
      <c r="AK37" s="1117" t="s">
        <v>502</v>
      </c>
      <c r="AL37" s="1118"/>
      <c r="AM37" s="1118"/>
      <c r="AN37" s="1119"/>
      <c r="AO37" s="291" t="s">
        <v>483</v>
      </c>
      <c r="AP37" s="291" t="s">
        <v>483</v>
      </c>
      <c r="AQ37" s="292">
        <v>1146</v>
      </c>
      <c r="AR37" s="293" t="s">
        <v>483</v>
      </c>
    </row>
    <row r="38" spans="1:46" ht="27" customHeight="1" x14ac:dyDescent="0.2">
      <c r="A38" s="247"/>
      <c r="AK38" s="1120" t="s">
        <v>503</v>
      </c>
      <c r="AL38" s="1121"/>
      <c r="AM38" s="1121"/>
      <c r="AN38" s="1122"/>
      <c r="AO38" s="294">
        <v>17</v>
      </c>
      <c r="AP38" s="294">
        <v>58</v>
      </c>
      <c r="AQ38" s="295">
        <v>37</v>
      </c>
      <c r="AR38" s="283">
        <v>56.8</v>
      </c>
      <c r="AS38" s="290"/>
    </row>
    <row r="39" spans="1:46" ht="13.2" x14ac:dyDescent="0.2">
      <c r="A39" s="247"/>
      <c r="AK39" s="1120" t="s">
        <v>504</v>
      </c>
      <c r="AL39" s="1121"/>
      <c r="AM39" s="1121"/>
      <c r="AN39" s="1122"/>
      <c r="AO39" s="291" t="s">
        <v>483</v>
      </c>
      <c r="AP39" s="291" t="s">
        <v>483</v>
      </c>
      <c r="AQ39" s="292">
        <v>-7395</v>
      </c>
      <c r="AR39" s="293" t="s">
        <v>483</v>
      </c>
      <c r="AS39" s="290"/>
    </row>
    <row r="40" spans="1:46" ht="27" customHeight="1" x14ac:dyDescent="0.2">
      <c r="A40" s="247"/>
      <c r="AK40" s="1117" t="s">
        <v>505</v>
      </c>
      <c r="AL40" s="1118"/>
      <c r="AM40" s="1118"/>
      <c r="AN40" s="1119"/>
      <c r="AO40" s="291">
        <v>-60306</v>
      </c>
      <c r="AP40" s="291">
        <v>-207237</v>
      </c>
      <c r="AQ40" s="292">
        <v>-144519</v>
      </c>
      <c r="AR40" s="293">
        <v>43.4</v>
      </c>
      <c r="AS40" s="290"/>
    </row>
    <row r="41" spans="1:46" ht="13.2" x14ac:dyDescent="0.2">
      <c r="A41" s="247"/>
      <c r="AK41" s="1123" t="s">
        <v>286</v>
      </c>
      <c r="AL41" s="1124"/>
      <c r="AM41" s="1124"/>
      <c r="AN41" s="1125"/>
      <c r="AO41" s="291">
        <v>50570</v>
      </c>
      <c r="AP41" s="291">
        <v>173780</v>
      </c>
      <c r="AQ41" s="292">
        <v>54333</v>
      </c>
      <c r="AR41" s="293">
        <v>219.8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506</v>
      </c>
    </row>
    <row r="48" spans="1:46" ht="13.2" x14ac:dyDescent="0.2">
      <c r="A48" s="247"/>
      <c r="AK48" s="301" t="s">
        <v>507</v>
      </c>
      <c r="AL48" s="301"/>
      <c r="AM48" s="301"/>
      <c r="AN48" s="301"/>
      <c r="AO48" s="301"/>
      <c r="AP48" s="301"/>
      <c r="AQ48" s="302"/>
      <c r="AR48" s="301"/>
    </row>
    <row r="49" spans="1:44" ht="13.5" customHeight="1" x14ac:dyDescent="0.2">
      <c r="A49" s="247"/>
      <c r="AK49" s="303"/>
      <c r="AL49" s="304"/>
      <c r="AM49" s="1112" t="s">
        <v>475</v>
      </c>
      <c r="AN49" s="1114" t="s">
        <v>508</v>
      </c>
      <c r="AO49" s="1115"/>
      <c r="AP49" s="1115"/>
      <c r="AQ49" s="1115"/>
      <c r="AR49" s="1116"/>
    </row>
    <row r="50" spans="1:44" ht="13.2" x14ac:dyDescent="0.2">
      <c r="A50" s="247"/>
      <c r="AK50" s="305"/>
      <c r="AL50" s="306"/>
      <c r="AM50" s="1113"/>
      <c r="AN50" s="307" t="s">
        <v>509</v>
      </c>
      <c r="AO50" s="308" t="s">
        <v>510</v>
      </c>
      <c r="AP50" s="309" t="s">
        <v>511</v>
      </c>
      <c r="AQ50" s="310" t="s">
        <v>512</v>
      </c>
      <c r="AR50" s="311" t="s">
        <v>513</v>
      </c>
    </row>
    <row r="51" spans="1:44" ht="13.2" x14ac:dyDescent="0.2">
      <c r="A51" s="247"/>
      <c r="AK51" s="303" t="s">
        <v>514</v>
      </c>
      <c r="AL51" s="304"/>
      <c r="AM51" s="312">
        <v>478752</v>
      </c>
      <c r="AN51" s="313">
        <v>1387687</v>
      </c>
      <c r="AO51" s="314">
        <v>-2.8</v>
      </c>
      <c r="AP51" s="315">
        <v>263613</v>
      </c>
      <c r="AQ51" s="316">
        <v>-0.2</v>
      </c>
      <c r="AR51" s="317">
        <v>-2.6</v>
      </c>
    </row>
    <row r="52" spans="1:44" ht="13.2" x14ac:dyDescent="0.2">
      <c r="A52" s="247"/>
      <c r="AK52" s="318"/>
      <c r="AL52" s="319" t="s">
        <v>515</v>
      </c>
      <c r="AM52" s="320">
        <v>11015</v>
      </c>
      <c r="AN52" s="321">
        <v>31928</v>
      </c>
      <c r="AO52" s="322">
        <v>74.8</v>
      </c>
      <c r="AP52" s="323">
        <v>128823</v>
      </c>
      <c r="AQ52" s="324">
        <v>-3.8</v>
      </c>
      <c r="AR52" s="325">
        <v>78.599999999999994</v>
      </c>
    </row>
    <row r="53" spans="1:44" ht="13.2" x14ac:dyDescent="0.2">
      <c r="A53" s="247"/>
      <c r="AK53" s="303" t="s">
        <v>516</v>
      </c>
      <c r="AL53" s="304"/>
      <c r="AM53" s="312">
        <v>339990</v>
      </c>
      <c r="AN53" s="313">
        <v>997038</v>
      </c>
      <c r="AO53" s="314">
        <v>-28.2</v>
      </c>
      <c r="AP53" s="315">
        <v>362690</v>
      </c>
      <c r="AQ53" s="316">
        <v>37.6</v>
      </c>
      <c r="AR53" s="317">
        <v>-65.8</v>
      </c>
    </row>
    <row r="54" spans="1:44" ht="13.2" x14ac:dyDescent="0.2">
      <c r="A54" s="247"/>
      <c r="AK54" s="318"/>
      <c r="AL54" s="319" t="s">
        <v>515</v>
      </c>
      <c r="AM54" s="320">
        <v>10659</v>
      </c>
      <c r="AN54" s="321">
        <v>31258</v>
      </c>
      <c r="AO54" s="322">
        <v>-2.1</v>
      </c>
      <c r="AP54" s="323">
        <v>172580</v>
      </c>
      <c r="AQ54" s="324">
        <v>34</v>
      </c>
      <c r="AR54" s="325">
        <v>-36.1</v>
      </c>
    </row>
    <row r="55" spans="1:44" ht="13.2" x14ac:dyDescent="0.2">
      <c r="A55" s="247"/>
      <c r="AK55" s="303" t="s">
        <v>517</v>
      </c>
      <c r="AL55" s="304"/>
      <c r="AM55" s="312">
        <v>119600</v>
      </c>
      <c r="AN55" s="313">
        <v>377287</v>
      </c>
      <c r="AO55" s="314">
        <v>-62.2</v>
      </c>
      <c r="AP55" s="315">
        <v>296093</v>
      </c>
      <c r="AQ55" s="316">
        <v>-18.399999999999999</v>
      </c>
      <c r="AR55" s="317">
        <v>-43.8</v>
      </c>
    </row>
    <row r="56" spans="1:44" ht="13.2" x14ac:dyDescent="0.2">
      <c r="A56" s="247"/>
      <c r="AK56" s="318"/>
      <c r="AL56" s="319" t="s">
        <v>515</v>
      </c>
      <c r="AM56" s="320">
        <v>18013</v>
      </c>
      <c r="AN56" s="321">
        <v>56823</v>
      </c>
      <c r="AO56" s="322">
        <v>81.8</v>
      </c>
      <c r="AP56" s="323">
        <v>140545</v>
      </c>
      <c r="AQ56" s="324">
        <v>-18.600000000000001</v>
      </c>
      <c r="AR56" s="325">
        <v>100.4</v>
      </c>
    </row>
    <row r="57" spans="1:44" ht="13.2" x14ac:dyDescent="0.2">
      <c r="A57" s="247"/>
      <c r="AK57" s="303" t="s">
        <v>518</v>
      </c>
      <c r="AL57" s="304"/>
      <c r="AM57" s="312">
        <v>68468</v>
      </c>
      <c r="AN57" s="313">
        <v>228227</v>
      </c>
      <c r="AO57" s="314">
        <v>-39.5</v>
      </c>
      <c r="AP57" s="315">
        <v>308655</v>
      </c>
      <c r="AQ57" s="316">
        <v>4.2</v>
      </c>
      <c r="AR57" s="317">
        <v>-43.7</v>
      </c>
    </row>
    <row r="58" spans="1:44" ht="13.2" x14ac:dyDescent="0.2">
      <c r="A58" s="247"/>
      <c r="AK58" s="318"/>
      <c r="AL58" s="319" t="s">
        <v>515</v>
      </c>
      <c r="AM58" s="320">
        <v>13028</v>
      </c>
      <c r="AN58" s="321">
        <v>43427</v>
      </c>
      <c r="AO58" s="322">
        <v>-23.6</v>
      </c>
      <c r="AP58" s="323">
        <v>169887</v>
      </c>
      <c r="AQ58" s="324">
        <v>20.9</v>
      </c>
      <c r="AR58" s="325">
        <v>-44.5</v>
      </c>
    </row>
    <row r="59" spans="1:44" ht="13.2" x14ac:dyDescent="0.2">
      <c r="A59" s="247"/>
      <c r="AK59" s="303" t="s">
        <v>519</v>
      </c>
      <c r="AL59" s="304"/>
      <c r="AM59" s="312">
        <v>175555</v>
      </c>
      <c r="AN59" s="313">
        <v>603282</v>
      </c>
      <c r="AO59" s="314">
        <v>164.3</v>
      </c>
      <c r="AP59" s="315">
        <v>325476</v>
      </c>
      <c r="AQ59" s="316">
        <v>5.4</v>
      </c>
      <c r="AR59" s="317">
        <v>158.9</v>
      </c>
    </row>
    <row r="60" spans="1:44" ht="13.2" x14ac:dyDescent="0.2">
      <c r="A60" s="247"/>
      <c r="AK60" s="318"/>
      <c r="AL60" s="319" t="s">
        <v>515</v>
      </c>
      <c r="AM60" s="320">
        <v>50758</v>
      </c>
      <c r="AN60" s="321">
        <v>174426</v>
      </c>
      <c r="AO60" s="322">
        <v>301.7</v>
      </c>
      <c r="AP60" s="323">
        <v>190204</v>
      </c>
      <c r="AQ60" s="324">
        <v>12</v>
      </c>
      <c r="AR60" s="325">
        <v>289.7</v>
      </c>
    </row>
    <row r="61" spans="1:44" ht="13.2" x14ac:dyDescent="0.2">
      <c r="A61" s="247"/>
      <c r="AK61" s="303" t="s">
        <v>520</v>
      </c>
      <c r="AL61" s="326"/>
      <c r="AM61" s="312">
        <v>236473</v>
      </c>
      <c r="AN61" s="313">
        <v>718704</v>
      </c>
      <c r="AO61" s="314">
        <v>6.3</v>
      </c>
      <c r="AP61" s="315">
        <v>311305</v>
      </c>
      <c r="AQ61" s="327">
        <v>5.7</v>
      </c>
      <c r="AR61" s="317">
        <v>0.6</v>
      </c>
    </row>
    <row r="62" spans="1:44" ht="13.2" x14ac:dyDescent="0.2">
      <c r="A62" s="247"/>
      <c r="AK62" s="318"/>
      <c r="AL62" s="319" t="s">
        <v>515</v>
      </c>
      <c r="AM62" s="320">
        <v>20695</v>
      </c>
      <c r="AN62" s="321">
        <v>67572</v>
      </c>
      <c r="AO62" s="322">
        <v>86.5</v>
      </c>
      <c r="AP62" s="323">
        <v>160408</v>
      </c>
      <c r="AQ62" s="324">
        <v>8.9</v>
      </c>
      <c r="AR62" s="325">
        <v>77.599999999999994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a3esxStsQKuyT8yOgTZFCl5cbL7TsKeRxTyR1Y5p6BAlFGenczqI3IOUEvw2JcI413vpW5Bz0Gu3108+r1sxgg==" saltValue="UxGHLnUnu4a34wjK/j6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472</v>
      </c>
    </row>
    <row r="121" spans="125:125" ht="13.5" hidden="1" customHeight="1" x14ac:dyDescent="0.2">
      <c r="DU121" s="241"/>
    </row>
  </sheetData>
  <sheetProtection algorithmName="SHA-512" hashValue="wLo1pq02DtDapmO04FIdES+g0LnUhcOzkp99gyhQxXCd/uk2Hk6dEjqLViPq4R0768jRVEG0/U7oiLpduekEFQ==" saltValue="/AwTDIGXUkSzgj9y7h3U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472</v>
      </c>
    </row>
  </sheetData>
  <sheetProtection algorithmName="SHA-512" hashValue="x9OLgggzf/EA/K0cTSwXxEnUEvXSL0v0CZLaEaiVuLoQLpIghoa8r2fIZK7Um0I+9F6JIh+uu9QqhZP/4iFuYw==" saltValue="u8P/YBFVb6igJGTdoPvq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M50" sqref="M5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26" t="s">
        <v>3</v>
      </c>
      <c r="D47" s="1126"/>
      <c r="E47" s="1127"/>
      <c r="F47" s="11">
        <v>86.7</v>
      </c>
      <c r="G47" s="12">
        <v>82.23</v>
      </c>
      <c r="H47" s="12">
        <v>83.23</v>
      </c>
      <c r="I47" s="12">
        <v>87.4</v>
      </c>
      <c r="J47" s="13">
        <v>72.510000000000005</v>
      </c>
    </row>
    <row r="48" spans="2:10" ht="57.75" customHeight="1" x14ac:dyDescent="0.2">
      <c r="B48" s="14"/>
      <c r="C48" s="1128" t="s">
        <v>4</v>
      </c>
      <c r="D48" s="1128"/>
      <c r="E48" s="1129"/>
      <c r="F48" s="15">
        <v>16.54</v>
      </c>
      <c r="G48" s="16">
        <v>17.239999999999998</v>
      </c>
      <c r="H48" s="16">
        <v>20.12</v>
      </c>
      <c r="I48" s="16">
        <v>14.13</v>
      </c>
      <c r="J48" s="17">
        <v>17.14</v>
      </c>
    </row>
    <row r="49" spans="2:10" ht="57.75" customHeight="1" thickBot="1" x14ac:dyDescent="0.25">
      <c r="B49" s="18"/>
      <c r="C49" s="1130" t="s">
        <v>5</v>
      </c>
      <c r="D49" s="1130"/>
      <c r="E49" s="1131"/>
      <c r="F49" s="19" t="s">
        <v>527</v>
      </c>
      <c r="G49" s="20">
        <v>9.2799999999999994</v>
      </c>
      <c r="H49" s="20">
        <v>0.32</v>
      </c>
      <c r="I49" s="20" t="s">
        <v>528</v>
      </c>
      <c r="J49" s="21" t="s">
        <v>529</v>
      </c>
    </row>
    <row r="50" spans="2:10" ht="13.2" x14ac:dyDescent="0.2"/>
  </sheetData>
  <sheetProtection algorithmName="SHA-512" hashValue="3N0rmh3dZDhsnWM22ee4wCOA0ClrHWPzyPBocE/i9uFis9GRVdnEYvZArKqwP7J2WvfZev1RP2FDlIP1SE3irQ==" saltValue="8BWbKMWy+RbYA1Rw/Qlt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 user</cp:lastModifiedBy>
  <cp:lastPrinted>2026-03-16T12:56:44Z</cp:lastPrinted>
  <dcterms:created xsi:type="dcterms:W3CDTF">2026-02-26T10:21:49Z</dcterms:created>
  <dcterms:modified xsi:type="dcterms:W3CDTF">2026-03-16T13:10:20Z</dcterms:modified>
  <cp:category/>
</cp:coreProperties>
</file>