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3 財政班\27 財政比較分析表等\令和６年度 R8.3.2_令和６年度財政状況資料集の作成・公表について\R8.3.2_【県市町村課 3_12(木)〆】令和６年度財政状況資料集の作成・公表について（依頼）\02 回答\"/>
    </mc:Choice>
  </mc:AlternateContent>
  <bookViews>
    <workbookView xWindow="0" yWindow="0" windowWidth="28800" windowHeight="1384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<sst xmlns="http://schemas.openxmlformats.org/spreadsheetml/2006/main" count="1122" uniqueCount="562">
  <si>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</si>
  <si>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</si>
  <si>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</si>
  <si>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</si>
  <si>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</si>
  <si>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</si>
  <si>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</si>
  <si>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</si>
  <si>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</si>
  <si>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</si>
  <si>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</si>
  <si>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</si>
  <si>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</si>
  <si>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</si>
  <si>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</si>
  <si>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</si>
  <si>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</si>
  <si>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</si>
  <si>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</si>
  <si>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</si>
  <si>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</si>
  <si>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</si>
  <si>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</si>
  <si>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</si>
  <si>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</si>
  <si>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</si>
  <si>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</si>
  <si>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</si>
  <si>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</si>
  <si>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</si>
  <si>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</si>
  <si>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</si>
  <si>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</si>
  <si>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</si>
  <si>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</si>
  <si>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</si>
  <si>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</si>
  <si>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</si>
  <si>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</si>
  <si>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</si>
  <si>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</si>
  <si>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</si>
  <si>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</si>
  <si>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</si>
  <si>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</si>
  <si>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</si>
  <si>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</si>
  <si>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</si>
  <si>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</si>
  <si>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</si>
  <si>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</si>
  <si>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</si>
  <si>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</si>
  <si>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</si>
  <si>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</si>
  <si>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</si>
  <si>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</si>
  <si>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</si>
  <si>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</si>
  <si>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</si>
  <si>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</si>
  <si>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</si>
  <si>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</si>
  <si>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</si>
  <si>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</si>
  <si>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</si>
  <si>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</si>
  <si>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</si>
  <si>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</si>
  <si>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</si>
  <si>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</si>
  <si>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</si>
  <si>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</si>
  <si>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</si>
  <si>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</si>
  <si>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</si>
  <si>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</si>
  <si>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</si>
  <si>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</si>
  <si>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</si>
  <si>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</si>
  <si>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</si>
  <si>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</si>
  <si>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</si>
  <si>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</si>
  <si>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</si>
  <si>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</si>
  <si>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</si>
  <si>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</si>
  <si>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</si>
  <si>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</si>
  <si>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</si>
  <si>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</si>
  <si>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</si>
  <si>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南風原町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</si>
  <si>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</si>
  <si>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</si>
  <si>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</si>
  <si>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</si>
  <si>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</si>
  <si>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</si>
  <si>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</si>
  <si>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</si>
  <si>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</si>
  <si>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</si>
  <si>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</si>
  <si>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</si>
  <si>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</si>
  <si>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</si>
  <si>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</si>
  <si>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</si>
  <si>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</si>
  <si>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</si>
  <si>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</si>
  <si>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</si>
  <si>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</si>
  <si>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</si>
  <si>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</si>
  <si>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</si>
  <si>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</si>
  <si>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</si>
  <si>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</si>
  <si>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</si>
  <si>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</si>
  <si>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</si>
  <si>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</si>
  <si>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</si>
  <si>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</si>
  <si>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</si>
  <si>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</si>
  <si>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</si>
  <si>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</si>
  <si>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</si>
  <si>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</si>
  <si>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</si>
  <si>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</si>
  <si>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</si>
  <si>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</si>
  <si>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</si>
  <si>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</si>
  <si>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</si>
  <si>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</si>
  <si>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</si>
  <si>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</si>
  <si>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</si>
  <si>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</si>
  <si>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</si>
  <si>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</si>
  <si>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</si>
  <si>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</si>
  <si>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</si>
  <si>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</si>
  <si>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</si>
  <si>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</si>
  <si>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</si>
  <si>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</si>
  <si>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</si>
  <si>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</si>
  <si>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</si>
  <si>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</si>
  <si>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</si>
  <si>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</si>
  <si>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</si>
  <si>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</si>
  <si>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</si>
  <si>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</si>
  <si>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</si>
  <si>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</si>
  <si>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</si>
  <si>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</si>
  <si>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</si>
  <si>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</si>
  <si>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</si>
  <si>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</si>
  <si>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</si>
  <si>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</si>
  <si>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</si>
  <si>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</si>
  <si>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</si>
  <si>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</si>
  <si>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</si>
  <si>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</si>
  <si>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</si>
  <si>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</si>
  <si>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</si>
  <si>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</si>
  <si>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</si>
  <si>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</si>
  <si>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</si>
  <si>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</si>
  <si>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</si>
  <si>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</si>
  <si>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</si>
  <si>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</si>
  <si>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</si>
  <si>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</si>
  <si>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</si>
  <si>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</si>
  <si>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</si>
  <si>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</si>
  <si>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</si>
  <si>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</si>
  <si>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沖縄県南風原町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</si>
  <si>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</si>
  <si>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</si>
  <si>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</si>
  <si>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</si>
  <si>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</si>
  <si>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</si>
  <si>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</si>
  <si>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</si>
  <si>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</si>
  <si>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</si>
  <si>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</si>
  <si>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</si>
  <si>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</si>
  <si>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</si>
  <si>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</si>
  <si>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</si>
  <si>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</si>
  <si>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</si>
  <si>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</si>
  <si>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</si>
  <si>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</si>
  <si>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</si>
  <si>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</si>
  <si>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</si>
  <si>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</si>
  <si>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</si>
  <si>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</si>
  <si>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</si>
  <si>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</si>
  <si>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</si>
  <si>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</si>
  <si>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</si>
  <si>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</si>
  <si>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</si>
  <si>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</si>
  <si>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</si>
  <si>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</si>
  <si>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</si>
  <si>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</si>
  <si>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</si>
  <si>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</si>
  <si>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</si>
  <si>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</si>
  <si>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</si>
  <si>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</si>
  <si>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</si>
  <si>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</si>
  <si>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</si>
  <si>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</si>
  <si>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</si>
  <si>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</si>
  <si>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</si>
  <si>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</si>
  <si>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</si>
  <si>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</si>
  <si>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</si>
  <si>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</si>
  <si>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</si>
  <si>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</si>
  <si>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</si>
  <si>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</si>
  <si>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</si>
  <si>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</si>
  <si>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</si>
  <si>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</si>
  <si>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</si>
  <si>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</si>
  <si>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</si>
  <si>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</si>
  <si>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</si>
  <si>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</si>
  <si>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</si>
  <si>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</si>
  <si>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</si>
  <si>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</si>
  <si>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</si>
  <si>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</si>
  <si>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</si>
  <si>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</si>
  <si>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</si>
  <si>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</si>
  <si>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</si>
  <si>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</si>
  <si>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</si>
  <si>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</si>
  <si>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</si>
  <si>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</si>
  <si>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</si>
  <si>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</si>
  <si>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</si>
  <si>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</si>
  <si>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</si>
  <si>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</si>
  <si>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</si>
  <si>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</si>
  <si>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</si>
  <si>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</si>
  <si>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</si>
  <si>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</si>
  <si>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</si>
  <si>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</si>
  <si>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</si>
  <si>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</si>
  <si>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</si>
  <si>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</si>
  <si>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</si>
  <si>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</si>
  <si>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</si>
  <si>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</si>
  <si>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</si>
  <si>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</si>
  <si>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</si>
  <si>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</si>
  <si>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</si>
  <si>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</si>
  <si>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</si>
  <si>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</si>
  <si>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</si>
  <si>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</si>
  <si>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</si>
  <si>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</si>
  <si>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</si>
  <si>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</si>
  <si>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</si>
  <si>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</si>
  <si>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</si>
  <si>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</si>
  <si>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</si>
  <si>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</si>
  <si>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</si>
  <si>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</si>
  <si>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</si>
  <si>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</si>
  <si>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</si>
  <si>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</si>
  <si>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</si>
  <si>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</si>
  <si>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</si>
  <si>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</si>
  <si>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</si>
  <si>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</si>
  <si>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</si>
  <si>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</si>
  <si>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</si>
  <si>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</si>
  <si>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</si>
  <si>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</si>
  <si>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</si>
  <si>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</si>
  <si>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</si>
  <si>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沖縄県南風原町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</si>
  <si>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</si>
  <si>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</si>
  <si>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</si>
  <si>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</si>
  <si>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</si>
  <si>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</si>
  <si>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</si>
  <si>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</si>
  <si>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</si>
  <si>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</si>
  <si>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</si>
  <si>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</si>
  <si>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</si>
  <si>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</si>
  <si>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</si>
  <si>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</si>
  <si>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</si>
  <si>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</si>
  <si>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</si>
  <si>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</si>
  <si>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</si>
  <si>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</si>
  <si>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</si>
  <si>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</si>
  <si>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</si>
  <si>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</si>
  <si>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</si>
  <si>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</si>
  <si>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</si>
  <si>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</si>
  <si>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</si>
  <si>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</si>
  <si>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</si>
  <si>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</si>
  <si>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</si>
  <si>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</si>
  <si>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</si>
  <si>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</si>
  <si>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</si>
  <si>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</si>
  <si>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</si>
  <si>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</si>
  <si>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</si>
  <si>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</si>
  <si>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</si>
  <si>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</si>
  <si>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</si>
  <si>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</si>
  <si>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</si>
  <si>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</si>
  <si>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</si>
  <si>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</si>
  <si>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</si>
  <si>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</si>
  <si>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</si>
  <si>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</si>
  <si>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</si>
  <si>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</si>
  <si>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</si>
  <si>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</si>
  <si>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</si>
  <si>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</si>
  <si>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</si>
  <si>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</si>
  <si>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</si>
  <si>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</si>
  <si>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</si>
  <si>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</si>
  <si>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</si>
  <si>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</si>
  <si>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</si>
  <si>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</si>
  <si>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</si>
  <si>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</si>
  <si>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</si>
  <si>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</si>
  <si>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</si>
  <si>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</si>
  <si>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</si>
  <si>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</si>
  <si>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</si>
  <si>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</si>
  <si>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</si>
  <si>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</si>
  <si>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</si>
  <si>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</si>
  <si>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</si>
  <si>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</si>
  <si>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</si>
  <si>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</si>
  <si>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</si>
  <si>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</si>
  <si>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</si>
  <si>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</si>
  <si>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</si>
  <si>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</si>
  <si>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</si>
  <si>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</si>
  <si>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</si>
  <si>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</si>
  <si>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</si>
  <si>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</si>
  <si>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</si>
  <si>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</si>
  <si>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</si>
  <si>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</si>
  <si>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</si>
  <si>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</si>
  <si>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</si>
  <si>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</si>
  <si>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</si>
  <si>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</si>
  <si>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</si>
  <si>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</si>
  <si>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</si>
  <si>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</si>
  <si>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</si>
  <si>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</si>
  <si>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</si>
  <si>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</si>
  <si>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</si>
  <si>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</si>
  <si>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</si>
  <si>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</si>
  <si>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</si>
  <si>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</si>
  <si>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</si>
  <si>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</si>
  <si>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</si>
  <si>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</si>
  <si>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</si>
  <si>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</si>
  <si>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</si>
  <si>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</si>
  <si>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</si>
  <si>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</si>
  <si>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</si>
  <si>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</si>
  <si>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</si>
  <si>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</si>
  <si>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</si>
  <si>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</si>
  <si>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</si>
  <si>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</si>
  <si>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</si>
  <si>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</si>
  <si>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</si>
  <si>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</si>
  <si>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</si>
  <si>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</si>
  <si>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</si>
  <si>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</si>
  <si>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</si>
  <si>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</si>
  <si>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</si>
  <si>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</si>
  <si>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</si>
  <si>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</si>
  <si>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</si>
  <si>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</si>
  <si>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</si>
  <si>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</si>
  <si>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</si>
  <si>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</si>
  <si>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</si>
  <si>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</si>
  <si>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</si>
  <si>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</si>
  <si>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</si>
  <si>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</si>
  <si>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</si>
  <si>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</si>
  <si>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</si>
  <si>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</si>
  <si>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</si>
  <si>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国民健康保険特別会計</t>
  </si>
  <si>
    <t>土地区画整理事業特別会計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</si>
  <si>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</si>
  <si>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</si>
  <si>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</si>
  <si>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</si>
  <si>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</si>
  <si>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</si>
  <si>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</si>
  <si>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</si>
  <si>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</si>
  <si>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沖縄県後期高齢者医療広域連合(一般会計）</t>
    <phoneticPr fontId="38"/>
  </si>
  <si>
    <t>沖縄県後期高齢者医療広域連合(特別会計）</t>
  </si>
  <si>
    <t>東部消防組合（一般会計）</t>
  </si>
  <si>
    <t>那覇市・南風原町環境施設組合（一般会計）</t>
  </si>
  <si>
    <t>南部広域市町村圏事務組合(一般会計)</t>
  </si>
  <si>
    <t>南部広域市町村圏事務組合(いなんせ齋苑特別会計)</t>
  </si>
  <si>
    <t>南部広域市町村圏事務組合(南斎場特別会計)</t>
  </si>
  <si>
    <t>沖縄県介護保険広域連合(一般会計)</t>
  </si>
  <si>
    <t>沖縄県介護保険広域連合(特別会計)</t>
  </si>
  <si>
    <t>南部水道企業団（水道事業会計）</t>
  </si>
  <si>
    <t>南部広域行政組合（一般会計）</t>
  </si>
  <si>
    <t>南部広域行政組合（糸豊環境衛生事業特別会計）</t>
    <rPh sb="9" eb="10">
      <t>イト</t>
    </rPh>
    <rPh sb="10" eb="11">
      <t>トヨ</t>
    </rPh>
    <rPh sb="11" eb="13">
      <t>カンキョウ</t>
    </rPh>
    <rPh sb="13" eb="15">
      <t>エイセイ</t>
    </rPh>
    <rPh sb="15" eb="17">
      <t>ジギョウ</t>
    </rPh>
    <rPh sb="17" eb="19">
      <t>トクベツ</t>
    </rPh>
    <rPh sb="19" eb="21">
      <t>カイケイ</t>
    </rPh>
    <phoneticPr fontId="26"/>
  </si>
  <si>
    <t>南部広域行政組合（東部環境衛生事業特別会計）</t>
    <rPh sb="9" eb="11">
      <t>トウブ</t>
    </rPh>
    <rPh sb="11" eb="13">
      <t>カンキョウ</t>
    </rPh>
    <rPh sb="13" eb="15">
      <t>エイセイ</t>
    </rPh>
    <rPh sb="15" eb="17">
      <t>ジギョウ</t>
    </rPh>
    <rPh sb="17" eb="19">
      <t>トクベツ</t>
    </rPh>
    <phoneticPr fontId="26"/>
  </si>
  <si>
    <t>南部広域行政組合（島尻環境衛生事業特別会計）</t>
    <rPh sb="9" eb="11">
      <t>シマジリ</t>
    </rPh>
    <rPh sb="11" eb="13">
      <t>カンキョウ</t>
    </rPh>
    <rPh sb="13" eb="15">
      <t>エイセイ</t>
    </rPh>
    <rPh sb="15" eb="17">
      <t>ジギョウ</t>
    </rPh>
    <rPh sb="17" eb="19">
      <t>トクベツ</t>
    </rPh>
    <phoneticPr fontId="26"/>
  </si>
  <si>
    <t>沖縄県市町村総合事務組合（一般会計）</t>
  </si>
  <si>
    <t>沖縄県市町村自治会館管理組合（一般会計）</t>
  </si>
  <si>
    <t>-</t>
    <phoneticPr fontId="2"/>
  </si>
  <si>
    <t>ふるさと応援基金</t>
    <rPh sb="4" eb="6">
      <t>オウエン</t>
    </rPh>
    <rPh sb="6" eb="8">
      <t>キキン</t>
    </rPh>
    <phoneticPr fontId="5"/>
  </si>
  <si>
    <t>福祉基金</t>
    <rPh sb="0" eb="2">
      <t>フクシ</t>
    </rPh>
    <rPh sb="2" eb="4">
      <t>キキン</t>
    </rPh>
    <phoneticPr fontId="2"/>
  </si>
  <si>
    <t>森林環境譲与税基金</t>
    <rPh sb="0" eb="2">
      <t>シンリン</t>
    </rPh>
    <rPh sb="2" eb="4">
      <t>カンキョウ</t>
    </rPh>
    <rPh sb="4" eb="6">
      <t>ジョウヨ</t>
    </rPh>
    <rPh sb="6" eb="7">
      <t>ゼイ</t>
    </rPh>
    <rPh sb="7" eb="9">
      <t>キキン</t>
    </rPh>
    <phoneticPr fontId="2"/>
  </si>
  <si>
    <t>リサイクル基金</t>
    <rPh sb="5" eb="7">
      <t>キキン</t>
    </rPh>
    <phoneticPr fontId="2"/>
  </si>
  <si>
    <t>一般廃棄物処理施設基金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</si>
</sst>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0D25-46C6-876B-30E5FDFE89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16780</c:v>
                </c:pt>
                <c:pt idx="1">
                  <c:v>20815</c:v>
                </c:pt>
                <c:pt idx="2">
                  <c:v>21277</c:v>
                </c:pt>
                <c:pt idx="3">
                  <c:v>21714</c:v>
                </c:pt>
                <c:pt idx="4">
                  <c:v>22387</c:v>
                </c:pt>
              </c:numCache>
            </c:numRef>
          </c:val>
          <c:smooth val="0"/>
          <c:extLst>
            <c:ext xmlns:c16="http://schemas.microsoft.com/office/drawing/2014/chart" uri="{C3380CC4-5D6E-409C-BE32-E72D297353CC}">
              <c16:uniqueId val="{00000001-0D25-46C6-876B-30E5FDFE89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2.21</c:v>
                </c:pt>
                <c:pt idx="1">
                  <c:v>3.25</c:v>
                </c:pt>
                <c:pt idx="2">
                  <c:v>3.12</c:v>
                </c:pt>
                <c:pt idx="3">
                  <c:v>4.2699999999999996</c:v>
                </c:pt>
                <c:pt idx="4">
                  <c:v>2.87</c:v>
                </c:pt>
              </c:numCache>
            </c:numRef>
          </c:val>
          <c:extLst>
            <c:ext xmlns:c16="http://schemas.microsoft.com/office/drawing/2014/chart" uri="{C3380CC4-5D6E-409C-BE32-E72D297353CC}">
              <c16:uniqueId val="{00000000-36C0-45D1-A489-9544431F82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12.78</c:v>
                </c:pt>
                <c:pt idx="1">
                  <c:v>21.35</c:v>
                </c:pt>
                <c:pt idx="2">
                  <c:v>31.14</c:v>
                </c:pt>
                <c:pt idx="3">
                  <c:v>29.53</c:v>
                </c:pt>
                <c:pt idx="4">
                  <c:v>30.18</c:v>
                </c:pt>
              </c:numCache>
            </c:numRef>
          </c:val>
          <c:extLst>
            <c:ext xmlns:c16="http://schemas.microsoft.com/office/drawing/2014/chart" uri="{C3380CC4-5D6E-409C-BE32-E72D297353CC}">
              <c16:uniqueId val="{00000001-36C0-45D1-A489-9544431F82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5.03</c:v>
                </c:pt>
                <c:pt idx="1">
                  <c:v>10.79</c:v>
                </c:pt>
                <c:pt idx="2">
                  <c:v>9.39</c:v>
                </c:pt>
                <c:pt idx="3">
                  <c:v>0.19</c:v>
                </c:pt>
                <c:pt idx="4">
                  <c:v>1.06</c:v>
                </c:pt>
              </c:numCache>
            </c:numRef>
          </c:val>
          <c:smooth val="0"/>
          <c:extLst>
            <c:ext xmlns:c16="http://schemas.microsoft.com/office/drawing/2014/chart" uri="{C3380CC4-5D6E-409C-BE32-E72D297353CC}">
              <c16:uniqueId val="{00000002-36C0-45D1-A489-9544431F82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c:v>
                </c:pt>
                <c:pt idx="2">
                  <c:v>#N/A</c:v>
                </c:pt>
                <c:pt idx="3">
                  <c:v>0.09</c:v>
                </c:pt>
                <c:pt idx="4">
                  <c:v>0</c:v>
                </c:pt>
                <c:pt idx="5">
                  <c:v>0</c:v>
                </c:pt>
                <c:pt idx="6">
                  <c:v>0</c:v>
                </c:pt>
                <c:pt idx="7">
                  <c:v>0</c:v>
                </c:pt>
                <c:pt idx="8">
                  <c:v>0</c:v>
                </c:pt>
                <c:pt idx="9">
                  <c:v>0</c:v>
                </c:pt>
              </c:numCache>
            </c:numRef>
          </c:val>
          <c:extLst>
            <c:ext xmlns:c16="http://schemas.microsoft.com/office/drawing/2014/chart" uri="{C3380CC4-5D6E-409C-BE32-E72D297353CC}">
              <c16:uniqueId val="{00000000-A558-43B4-AB68-F886F9ABCB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58-43B4-AB68-F886F9ABCB9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558-43B4-AB68-F886F9ABCB9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558-43B4-AB68-F886F9ABCB9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558-43B4-AB68-F886F9ABCB9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c:v>
                </c:pt>
                <c:pt idx="4">
                  <c:v>#N/A</c:v>
                </c:pt>
                <c:pt idx="5">
                  <c:v>0.01</c:v>
                </c:pt>
                <c:pt idx="6">
                  <c:v>#N/A</c:v>
                </c:pt>
                <c:pt idx="7">
                  <c:v>0.04</c:v>
                </c:pt>
                <c:pt idx="8">
                  <c:v>#N/A</c:v>
                </c:pt>
                <c:pt idx="9">
                  <c:v>0.01</c:v>
                </c:pt>
              </c:numCache>
            </c:numRef>
          </c:val>
          <c:extLst>
            <c:ext xmlns:c16="http://schemas.microsoft.com/office/drawing/2014/chart" uri="{C3380CC4-5D6E-409C-BE32-E72D297353CC}">
              <c16:uniqueId val="{00000005-A558-43B4-AB68-F886F9ABCB9B}"/>
            </c:ext>
          </c:extLst>
        </c:ser>
        <c:ser>
          <c:idx val="6"/>
          <c:order val="6"/>
          <c:tx>
            <c:strRef>
              <c:f>データシート!$A$33</c:f>
              <c:strCache>
                <c:ptCount val="1"/>
                <c:pt idx="0">
                  <c:v>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0.03</c:v>
                </c:pt>
                <c:pt idx="4">
                  <c:v>#N/A</c:v>
                </c:pt>
                <c:pt idx="5">
                  <c:v>0.12</c:v>
                </c:pt>
                <c:pt idx="6">
                  <c:v>#N/A</c:v>
                </c:pt>
                <c:pt idx="7">
                  <c:v>0</c:v>
                </c:pt>
                <c:pt idx="8">
                  <c:v>#N/A</c:v>
                </c:pt>
                <c:pt idx="9">
                  <c:v>0.04</c:v>
                </c:pt>
              </c:numCache>
            </c:numRef>
          </c:val>
          <c:extLst>
            <c:ext xmlns:c16="http://schemas.microsoft.com/office/drawing/2014/chart" uri="{C3380CC4-5D6E-409C-BE32-E72D297353CC}">
              <c16:uniqueId val="{00000006-A558-43B4-AB68-F886F9ABCB9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0.52</c:v>
                </c:pt>
                <c:pt idx="2">
                  <c:v>#N/A</c:v>
                </c:pt>
                <c:pt idx="3">
                  <c:v>0.52</c:v>
                </c:pt>
                <c:pt idx="4">
                  <c:v>#N/A</c:v>
                </c:pt>
                <c:pt idx="5">
                  <c:v>0.37</c:v>
                </c:pt>
                <c:pt idx="6">
                  <c:v>#N/A</c:v>
                </c:pt>
                <c:pt idx="7">
                  <c:v>0.28000000000000003</c:v>
                </c:pt>
                <c:pt idx="8">
                  <c:v>#N/A</c:v>
                </c:pt>
                <c:pt idx="9">
                  <c:v>0.19</c:v>
                </c:pt>
              </c:numCache>
            </c:numRef>
          </c:val>
          <c:extLst>
            <c:ext xmlns:c16="http://schemas.microsoft.com/office/drawing/2014/chart" uri="{C3380CC4-5D6E-409C-BE32-E72D297353CC}">
              <c16:uniqueId val="{00000007-A558-43B4-AB68-F886F9ABCB9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0.34</c:v>
                </c:pt>
                <c:pt idx="6">
                  <c:v>#N/A</c:v>
                </c:pt>
                <c:pt idx="7">
                  <c:v>0.59</c:v>
                </c:pt>
                <c:pt idx="8">
                  <c:v>#N/A</c:v>
                </c:pt>
                <c:pt idx="9">
                  <c:v>0.59</c:v>
                </c:pt>
              </c:numCache>
            </c:numRef>
          </c:val>
          <c:extLst>
            <c:ext xmlns:c16="http://schemas.microsoft.com/office/drawing/2014/chart" uri="{C3380CC4-5D6E-409C-BE32-E72D297353CC}">
              <c16:uniqueId val="{00000008-A558-43B4-AB68-F886F9ABCB9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2.17</c:v>
                </c:pt>
                <c:pt idx="2">
                  <c:v>#N/A</c:v>
                </c:pt>
                <c:pt idx="3">
                  <c:v>3.22</c:v>
                </c:pt>
                <c:pt idx="4">
                  <c:v>#N/A</c:v>
                </c:pt>
                <c:pt idx="5">
                  <c:v>2.99</c:v>
                </c:pt>
                <c:pt idx="6">
                  <c:v>#N/A</c:v>
                </c:pt>
                <c:pt idx="7">
                  <c:v>4.26</c:v>
                </c:pt>
                <c:pt idx="8">
                  <c:v>#N/A</c:v>
                </c:pt>
                <c:pt idx="9">
                  <c:v>2.82</c:v>
                </c:pt>
              </c:numCache>
            </c:numRef>
          </c:val>
          <c:extLst>
            <c:ext xmlns:c16="http://schemas.microsoft.com/office/drawing/2014/chart" uri="{C3380CC4-5D6E-409C-BE32-E72D297353CC}">
              <c16:uniqueId val="{00000009-A558-43B4-AB68-F886F9ABCB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749</c:v>
                </c:pt>
                <c:pt idx="5">
                  <c:v>732</c:v>
                </c:pt>
                <c:pt idx="8">
                  <c:v>733</c:v>
                </c:pt>
                <c:pt idx="11">
                  <c:v>725</c:v>
                </c:pt>
                <c:pt idx="14">
                  <c:v>711</c:v>
                </c:pt>
              </c:numCache>
            </c:numRef>
          </c:val>
          <c:extLst>
            <c:ext xmlns:c16="http://schemas.microsoft.com/office/drawing/2014/chart" uri="{C3380CC4-5D6E-409C-BE32-E72D297353CC}">
              <c16:uniqueId val="{00000000-CCC6-47F0-8724-977548B59D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1</c:v>
                </c:pt>
                <c:pt idx="6">
                  <c:v>0</c:v>
                </c:pt>
                <c:pt idx="9">
                  <c:v>0</c:v>
                </c:pt>
                <c:pt idx="12">
                  <c:v>2</c:v>
                </c:pt>
              </c:numCache>
            </c:numRef>
          </c:val>
          <c:extLst>
            <c:ext xmlns:c16="http://schemas.microsoft.com/office/drawing/2014/chart" uri="{C3380CC4-5D6E-409C-BE32-E72D297353CC}">
              <c16:uniqueId val="{00000001-CCC6-47F0-8724-977548B59D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CC6-47F0-8724-977548B59D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64</c:v>
                </c:pt>
                <c:pt idx="3">
                  <c:v>52</c:v>
                </c:pt>
                <c:pt idx="6">
                  <c:v>57</c:v>
                </c:pt>
                <c:pt idx="9">
                  <c:v>74</c:v>
                </c:pt>
                <c:pt idx="12">
                  <c:v>67</c:v>
                </c:pt>
              </c:numCache>
            </c:numRef>
          </c:val>
          <c:extLst>
            <c:ext xmlns:c16="http://schemas.microsoft.com/office/drawing/2014/chart" uri="{C3380CC4-5D6E-409C-BE32-E72D297353CC}">
              <c16:uniqueId val="{00000003-CCC6-47F0-8724-977548B59D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93</c:v>
                </c:pt>
                <c:pt idx="3">
                  <c:v>114</c:v>
                </c:pt>
                <c:pt idx="6">
                  <c:v>116</c:v>
                </c:pt>
                <c:pt idx="9">
                  <c:v>112</c:v>
                </c:pt>
                <c:pt idx="12">
                  <c:v>118</c:v>
                </c:pt>
              </c:numCache>
            </c:numRef>
          </c:val>
          <c:extLst>
            <c:ext xmlns:c16="http://schemas.microsoft.com/office/drawing/2014/chart" uri="{C3380CC4-5D6E-409C-BE32-E72D297353CC}">
              <c16:uniqueId val="{00000004-CCC6-47F0-8724-977548B59D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C6-47F0-8724-977548B59D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C6-47F0-8724-977548B59D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1311</c:v>
                </c:pt>
                <c:pt idx="3">
                  <c:v>1298</c:v>
                </c:pt>
                <c:pt idx="6">
                  <c:v>1253</c:v>
                </c:pt>
                <c:pt idx="9">
                  <c:v>1220</c:v>
                </c:pt>
                <c:pt idx="12">
                  <c:v>1170</c:v>
                </c:pt>
              </c:numCache>
            </c:numRef>
          </c:val>
          <c:extLst>
            <c:ext xmlns:c16="http://schemas.microsoft.com/office/drawing/2014/chart" uri="{C3380CC4-5D6E-409C-BE32-E72D297353CC}">
              <c16:uniqueId val="{00000007-CCC6-47F0-8724-977548B59D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721</c:v>
                </c:pt>
                <c:pt idx="2">
                  <c:v>#N/A</c:v>
                </c:pt>
                <c:pt idx="3">
                  <c:v>#N/A</c:v>
                </c:pt>
                <c:pt idx="4">
                  <c:v>733</c:v>
                </c:pt>
                <c:pt idx="5">
                  <c:v>#N/A</c:v>
                </c:pt>
                <c:pt idx="6">
                  <c:v>#N/A</c:v>
                </c:pt>
                <c:pt idx="7">
                  <c:v>693</c:v>
                </c:pt>
                <c:pt idx="8">
                  <c:v>#N/A</c:v>
                </c:pt>
                <c:pt idx="9">
                  <c:v>#N/A</c:v>
                </c:pt>
                <c:pt idx="10">
                  <c:v>681</c:v>
                </c:pt>
                <c:pt idx="11">
                  <c:v>#N/A</c:v>
                </c:pt>
                <c:pt idx="12">
                  <c:v>#N/A</c:v>
                </c:pt>
                <c:pt idx="13">
                  <c:v>646</c:v>
                </c:pt>
                <c:pt idx="14">
                  <c:v>#N/A</c:v>
                </c:pt>
              </c:numCache>
            </c:numRef>
          </c:val>
          <c:smooth val="0"/>
          <c:extLst>
            <c:ext xmlns:c16="http://schemas.microsoft.com/office/drawing/2014/chart" uri="{C3380CC4-5D6E-409C-BE32-E72D297353CC}">
              <c16:uniqueId val="{00000008-CCC6-47F0-8724-977548B59D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8811</c:v>
                </c:pt>
                <c:pt idx="5">
                  <c:v>8828</c:v>
                </c:pt>
                <c:pt idx="8">
                  <c:v>8559</c:v>
                </c:pt>
                <c:pt idx="11">
                  <c:v>8157</c:v>
                </c:pt>
                <c:pt idx="14">
                  <c:v>7802</c:v>
                </c:pt>
              </c:numCache>
            </c:numRef>
          </c:val>
          <c:extLst>
            <c:ext xmlns:c16="http://schemas.microsoft.com/office/drawing/2014/chart" uri="{C3380CC4-5D6E-409C-BE32-E72D297353CC}">
              <c16:uniqueId val="{00000000-1852-4C84-90BC-156BB66B11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852-4C84-90BC-156BB66B11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1827</c:v>
                </c:pt>
                <c:pt idx="5">
                  <c:v>2733</c:v>
                </c:pt>
                <c:pt idx="8">
                  <c:v>3402</c:v>
                </c:pt>
                <c:pt idx="11">
                  <c:v>3459</c:v>
                </c:pt>
                <c:pt idx="14">
                  <c:v>3781</c:v>
                </c:pt>
              </c:numCache>
            </c:numRef>
          </c:val>
          <c:extLst>
            <c:ext xmlns:c16="http://schemas.microsoft.com/office/drawing/2014/chart" uri="{C3380CC4-5D6E-409C-BE32-E72D297353CC}">
              <c16:uniqueId val="{00000002-1852-4C84-90BC-156BB66B11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52-4C84-90BC-156BB66B11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52-4C84-90BC-156BB66B11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52-4C84-90BC-156BB66B11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348</c:v>
                </c:pt>
                <c:pt idx="3">
                  <c:v>265</c:v>
                </c:pt>
                <c:pt idx="6">
                  <c:v>133</c:v>
                </c:pt>
                <c:pt idx="9">
                  <c:v>0</c:v>
                </c:pt>
                <c:pt idx="12">
                  <c:v>0</c:v>
                </c:pt>
              </c:numCache>
            </c:numRef>
          </c:val>
          <c:extLst>
            <c:ext xmlns:c16="http://schemas.microsoft.com/office/drawing/2014/chart" uri="{C3380CC4-5D6E-409C-BE32-E72D297353CC}">
              <c16:uniqueId val="{00000006-1852-4C84-90BC-156BB66B11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958</c:v>
                </c:pt>
                <c:pt idx="3">
                  <c:v>1235</c:v>
                </c:pt>
                <c:pt idx="6">
                  <c:v>1165</c:v>
                </c:pt>
                <c:pt idx="9">
                  <c:v>1191</c:v>
                </c:pt>
                <c:pt idx="12">
                  <c:v>1229</c:v>
                </c:pt>
              </c:numCache>
            </c:numRef>
          </c:val>
          <c:extLst>
            <c:ext xmlns:c16="http://schemas.microsoft.com/office/drawing/2014/chart" uri="{C3380CC4-5D6E-409C-BE32-E72D297353CC}">
              <c16:uniqueId val="{00000007-1852-4C84-90BC-156BB66B11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1658</c:v>
                </c:pt>
                <c:pt idx="3">
                  <c:v>1620</c:v>
                </c:pt>
                <c:pt idx="6">
                  <c:v>1501</c:v>
                </c:pt>
                <c:pt idx="9">
                  <c:v>1644</c:v>
                </c:pt>
                <c:pt idx="12">
                  <c:v>1694</c:v>
                </c:pt>
              </c:numCache>
            </c:numRef>
          </c:val>
          <c:extLst>
            <c:ext xmlns:c16="http://schemas.microsoft.com/office/drawing/2014/chart" uri="{C3380CC4-5D6E-409C-BE32-E72D297353CC}">
              <c16:uniqueId val="{00000008-1852-4C84-90BC-156BB66B11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852-4C84-90BC-156BB66B11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12724</c:v>
                </c:pt>
                <c:pt idx="3">
                  <c:v>12272</c:v>
                </c:pt>
                <c:pt idx="6">
                  <c:v>11498</c:v>
                </c:pt>
                <c:pt idx="9">
                  <c:v>10820</c:v>
                </c:pt>
                <c:pt idx="12">
                  <c:v>9958</c:v>
                </c:pt>
              </c:numCache>
            </c:numRef>
          </c:val>
          <c:extLst>
            <c:ext xmlns:c16="http://schemas.microsoft.com/office/drawing/2014/chart" uri="{C3380CC4-5D6E-409C-BE32-E72D297353CC}">
              <c16:uniqueId val="{0000000A-1852-4C84-90BC-156BB66B11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5049</c:v>
                </c:pt>
                <c:pt idx="2">
                  <c:v>#N/A</c:v>
                </c:pt>
                <c:pt idx="3">
                  <c:v>#N/A</c:v>
                </c:pt>
                <c:pt idx="4">
                  <c:v>3831</c:v>
                </c:pt>
                <c:pt idx="5">
                  <c:v>#N/A</c:v>
                </c:pt>
                <c:pt idx="6">
                  <c:v>#N/A</c:v>
                </c:pt>
                <c:pt idx="7">
                  <c:v>2336</c:v>
                </c:pt>
                <c:pt idx="8">
                  <c:v>#N/A</c:v>
                </c:pt>
                <c:pt idx="9">
                  <c:v>#N/A</c:v>
                </c:pt>
                <c:pt idx="10">
                  <c:v>2039</c:v>
                </c:pt>
                <c:pt idx="11">
                  <c:v>#N/A</c:v>
                </c:pt>
                <c:pt idx="12">
                  <c:v>#N/A</c:v>
                </c:pt>
                <c:pt idx="13">
                  <c:v>1298</c:v>
                </c:pt>
                <c:pt idx="14">
                  <c:v>#N/A</c:v>
                </c:pt>
              </c:numCache>
            </c:numRef>
          </c:val>
          <c:smooth val="0"/>
          <c:extLst>
            <c:ext xmlns:c16="http://schemas.microsoft.com/office/drawing/2014/chart" uri="{C3380CC4-5D6E-409C-BE32-E72D297353CC}">
              <c16:uniqueId val="{0000000B-1852-4C84-90BC-156BB66B11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2603</c:v>
                </c:pt>
                <c:pt idx="1">
                  <c:v>2515</c:v>
                </c:pt>
                <c:pt idx="2">
                  <c:v>2717</c:v>
                </c:pt>
              </c:numCache>
            </c:numRef>
          </c:val>
          <c:extLst>
            <c:ext xmlns:c16="http://schemas.microsoft.com/office/drawing/2014/chart" uri="{C3380CC4-5D6E-409C-BE32-E72D297353CC}">
              <c16:uniqueId val="{00000000-7328-476E-9FF8-ADF0F9CA99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227</c:v>
                </c:pt>
                <c:pt idx="1">
                  <c:v>253</c:v>
                </c:pt>
                <c:pt idx="2">
                  <c:v>272</c:v>
                </c:pt>
              </c:numCache>
            </c:numRef>
          </c:val>
          <c:extLst>
            <c:ext xmlns:c16="http://schemas.microsoft.com/office/drawing/2014/chart" uri="{C3380CC4-5D6E-409C-BE32-E72D297353CC}">
              <c16:uniqueId val="{00000001-7328-476E-9FF8-ADF0F9CA99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494</c:v>
                </c:pt>
                <c:pt idx="1">
                  <c:v>390</c:v>
                </c:pt>
                <c:pt idx="2">
                  <c:v>424</c:v>
                </c:pt>
              </c:numCache>
            </c:numRef>
          </c:val>
          <c:extLst>
            <c:ext xmlns:c16="http://schemas.microsoft.com/office/drawing/2014/chart" uri="{C3380CC4-5D6E-409C-BE32-E72D297353CC}">
              <c16:uniqueId val="{00000002-7328-476E-9FF8-ADF0F9CA99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各道路・公園整備事業、土地区画整理事業など整備途中であるため、元利償還金は大きな減額が見込まれないが、町債発行額が当該年度の公債費元金償還額以下になるよう抑制や、交付税措置のある地方債の活用等を行い、公債費負担の中長期的な平準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地方債残高については、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減少傾向にあるが、各道路、公園整備事業や土地区画整理事業などが整備途中であるため、大きな減額は見込めないが、町債発行額が当該年度の公債費元金償還額以下になるよう抑制し、交付税措置のある地方債の活用等、公債費負担の中長期的な平準化を図っていく。また、公営企業債等への負担についても、下水道が整備途中であるため今後も上昇が見込まれるが、整備後の接続率の向上を図ることで、一般会計からの繰入を抑制するように努め将来負担を増やさないよう適正な財政運営を促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沖縄県南風原町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年度は、前年度より財政調整基金で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その他特定目的基金については、ふるさと応援基金の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が要因となっている。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各基金設置条例に基づき、基金の適正な活用・運用をおこなう。</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ふるさと応援基金・・・・・・寄附された寄附金を適正に管理し、運用するため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福祉基金・・・・・・・・・・本格的な高齢化社会の到来に備え、地域における福祉活動の促進等事業に充てるため</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lang="ja-JP" altLang="ja-JP" sz="1400" b="0" i="0">
              <a:solidFill>
                <a:schemeClr val="dk1"/>
              </a:solidFill>
              <a:effectLst/>
              <a:latin typeface="ＭＳ Ｐゴシック" panose="020B0600070205080204" pitchFamily="50" charset="-128"/>
              <a:ea typeface="ＭＳ Ｐゴシック" panose="020B0600070205080204" pitchFamily="50" charset="-128"/>
              <a:cs typeface="+mn-cs"/>
            </a:rPr>
            <a:t>森林の整備及びその促進に関する施策の財源に充てるため</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リサイクル基金・・・・・・・ごみの「資源化・減量化」を促進し、快適な生活環境つくり目指すため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一般廃棄物処理施設基金・・・那覇市・南風原町環境施設組合等の円滑な事業執行を図るため</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百万円の減が要因となっている。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基金残高を増やすだけではなく、基金を活用した事業の実施が設置の大きな目的となっているため、予算編成において社会情勢も鑑み、基金を活用した適正な予算措置を行う。</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となっているのは、人件費の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社会福祉関係費のう増加に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より取崩額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はあるものの、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地方税や地方交付税が当初の予想より伸びたためで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年度末財政調整基金残高が標準財政規模の</a:t>
          </a:r>
          <a:r>
            <a:rPr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20.0</a:t>
          </a:r>
          <a:r>
            <a:rPr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％前後の数値となるよう基金の確保に取り組む。人件費や物件費の伸びが今後も見込まれるため、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今後も健全な財政運営を図り、引き続き財政調整基金の確保に努める。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百万円増となっているのは、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年度に普通交付税</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193,246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千円の追加交付があり、そのうち臨時財政対策債償還基金費として交付された</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44,985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千円を積み立てたことによる。この分は、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年度の基準財政需要額（公債費）に算入されないため、２年間にわたり取り崩すこととなる。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令和３年度に普通交付税追加交付された額</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(258,765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のうち、</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164,410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千円は基準財政需要額（公債費）に算定されないため、元金償還に充てるため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年間取り崩し、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年度追加交付分は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年度に元金償還金に充てるために取り崩す。</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41,330
41,065
10.76
18,907,701
18,476,089
258,128
9,004,160
9,958,377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こ数年はほぼ横ばいとなっており、全国及び県平均を上回っている。これは、人口増や新築家屋等の増に伴う町税が増えているのが要因である。今後も滞納整理等による税の徴収強化など歳入確保に努めるとともに、事業の見直し等による歳出の節減合理化を図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42</xdr:row>
      <xdr:rowOff>159455</xdr:rowOff>
    </xdr:to>
    <xdr:cxnSp macro="">
      <xdr:nvCxnSpPr>
        <xdr:cNvPr id="69" name="直線コネクタ 68"/>
        <xdr:cNvCxnSpPr/>
      </xdr:nvCxnSpPr>
      <xdr:spPr>
        <a:xfrm>
          <a:off x="4114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2" name="直線コネクタ 71"/>
        <xdr:cNvCxnSpPr/>
      </xdr:nvCxnSpPr>
      <xdr:spPr>
        <a:xfrm>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146050</xdr:rowOff>
    </xdr:to>
    <xdr:cxnSp macro="">
      <xdr:nvCxnSpPr>
        <xdr:cNvPr id="75" name="直線コネクタ 74"/>
        <xdr:cNvCxnSpPr/>
      </xdr:nvCxnSpPr>
      <xdr:spPr>
        <a:xfrm>
          <a:off x="2336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132645</xdr:rowOff>
    </xdr:to>
    <xdr:cxnSp macro="">
      <xdr:nvCxnSpPr>
        <xdr:cNvPr id="78" name="直線コネクタ 77"/>
        <xdr:cNvCxnSpPr/>
      </xdr:nvCxnSpPr>
      <xdr:spPr>
        <a:xfrm>
          <a:off x="1447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4" name="楕円 93"/>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5" name="テキスト ボックス 94"/>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類似団体平均、全国平均、県平均を下回っている。令和</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となった主な理由は、人件費や物件費、補助費等</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伸びているが</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、町税や交付税も伸びたことが</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要因である。社会保障関係経費の扶助費や、人件費や委託料の増は今後も見込まれるため、継続して経常経費の抑制に努める。</a:t>
          </a:r>
          <a:endPar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125413</xdr:rowOff>
    </xdr:from>
    <xdr:to>
      <xdr:col>23</xdr:col>
      <xdr:colOff>133350</xdr:colOff>
      <xdr:row>61</xdr:row>
      <xdr:rowOff>161607</xdr:rowOff>
    </xdr:to>
    <xdr:cxnSp macro="">
      <xdr:nvCxnSpPr>
        <xdr:cNvPr id="128" name="直線コネクタ 127"/>
        <xdr:cNvCxnSpPr/>
      </xdr:nvCxnSpPr>
      <xdr:spPr>
        <a:xfrm flipV="1">
          <a:off x="4114800" y="10583863"/>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85725</xdr:rowOff>
    </xdr:from>
    <xdr:to>
      <xdr:col>19</xdr:col>
      <xdr:colOff>133350</xdr:colOff>
      <xdr:row>61</xdr:row>
      <xdr:rowOff>161607</xdr:rowOff>
    </xdr:to>
    <xdr:cxnSp macro="">
      <xdr:nvCxnSpPr>
        <xdr:cNvPr id="131" name="直線コネクタ 130"/>
        <xdr:cNvCxnSpPr/>
      </xdr:nvCxnSpPr>
      <xdr:spPr>
        <a:xfrm>
          <a:off x="3225800" y="10372725"/>
          <a:ext cx="8890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151130</xdr:rowOff>
    </xdr:from>
    <xdr:to>
      <xdr:col>15</xdr:col>
      <xdr:colOff>82550</xdr:colOff>
      <xdr:row>60</xdr:row>
      <xdr:rowOff>85725</xdr:rowOff>
    </xdr:to>
    <xdr:cxnSp macro="">
      <xdr:nvCxnSpPr>
        <xdr:cNvPr id="134" name="直線コネクタ 133"/>
        <xdr:cNvCxnSpPr/>
      </xdr:nvCxnSpPr>
      <xdr:spPr>
        <a:xfrm>
          <a:off x="2336800" y="10095230"/>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151130</xdr:rowOff>
    </xdr:from>
    <xdr:to>
      <xdr:col>11</xdr:col>
      <xdr:colOff>31750</xdr:colOff>
      <xdr:row>60</xdr:row>
      <xdr:rowOff>146050</xdr:rowOff>
    </xdr:to>
    <xdr:cxnSp macro="">
      <xdr:nvCxnSpPr>
        <xdr:cNvPr id="137" name="直線コネクタ 136"/>
        <xdr:cNvCxnSpPr/>
      </xdr:nvCxnSpPr>
      <xdr:spPr>
        <a:xfrm flipV="1">
          <a:off x="1447800" y="1009523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74613</xdr:rowOff>
    </xdr:from>
    <xdr:to>
      <xdr:col>23</xdr:col>
      <xdr:colOff>184150</xdr:colOff>
      <xdr:row>62</xdr:row>
      <xdr:rowOff>4763</xdr:rowOff>
    </xdr:to>
    <xdr:sp macro="" textlink="">
      <xdr:nvSpPr>
        <xdr:cNvPr id="147" name="楕円 146"/>
        <xdr:cNvSpPr/>
      </xdr:nvSpPr>
      <xdr:spPr>
        <a:xfrm>
          <a:off x="49022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91140</xdr:rowOff>
    </xdr:from>
    <xdr:ext cx="762000" cy="259045"/>
    <xdr:sp macro="" textlink="">
      <xdr:nvSpPr>
        <xdr:cNvPr id="148" name="財政構造の弾力性該当値テキスト"/>
        <xdr:cNvSpPr txBox="1"/>
      </xdr:nvSpPr>
      <xdr:spPr>
        <a:xfrm>
          <a:off x="50419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110807</xdr:rowOff>
    </xdr:from>
    <xdr:to>
      <xdr:col>19</xdr:col>
      <xdr:colOff>184150</xdr:colOff>
      <xdr:row>62</xdr:row>
      <xdr:rowOff>40957</xdr:rowOff>
    </xdr:to>
    <xdr:sp macro="" textlink="">
      <xdr:nvSpPr>
        <xdr:cNvPr id="149" name="楕円 148"/>
        <xdr:cNvSpPr/>
      </xdr:nvSpPr>
      <xdr:spPr>
        <a:xfrm>
          <a:off x="4064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51134</xdr:rowOff>
    </xdr:from>
    <xdr:ext cx="736600" cy="259045"/>
    <xdr:sp macro="" textlink="">
      <xdr:nvSpPr>
        <xdr:cNvPr id="150" name="テキスト ボックス 149"/>
        <xdr:cNvSpPr txBox="1"/>
      </xdr:nvSpPr>
      <xdr:spPr>
        <a:xfrm>
          <a:off x="3733800" y="1033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34925</xdr:rowOff>
    </xdr:from>
    <xdr:to>
      <xdr:col>15</xdr:col>
      <xdr:colOff>133350</xdr:colOff>
      <xdr:row>60</xdr:row>
      <xdr:rowOff>136525</xdr:rowOff>
    </xdr:to>
    <xdr:sp macro="" textlink="">
      <xdr:nvSpPr>
        <xdr:cNvPr id="151" name="楕円 150"/>
        <xdr:cNvSpPr/>
      </xdr:nvSpPr>
      <xdr:spPr>
        <a:xfrm>
          <a:off x="3175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146702</xdr:rowOff>
    </xdr:from>
    <xdr:ext cx="762000" cy="259045"/>
    <xdr:sp macro="" textlink="">
      <xdr:nvSpPr>
        <xdr:cNvPr id="152" name="テキスト ボックス 151"/>
        <xdr:cNvSpPr txBox="1"/>
      </xdr:nvSpPr>
      <xdr:spPr>
        <a:xfrm>
          <a:off x="2844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100330</xdr:rowOff>
    </xdr:from>
    <xdr:to>
      <xdr:col>11</xdr:col>
      <xdr:colOff>82550</xdr:colOff>
      <xdr:row>59</xdr:row>
      <xdr:rowOff>30480</xdr:rowOff>
    </xdr:to>
    <xdr:sp macro="" textlink="">
      <xdr:nvSpPr>
        <xdr:cNvPr id="153" name="楕円 152"/>
        <xdr:cNvSpPr/>
      </xdr:nvSpPr>
      <xdr:spPr>
        <a:xfrm>
          <a:off x="2286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40657</xdr:rowOff>
    </xdr:from>
    <xdr:ext cx="762000" cy="259045"/>
    <xdr:sp macro="" textlink="">
      <xdr:nvSpPr>
        <xdr:cNvPr id="154" name="テキスト ボックス 153"/>
        <xdr:cNvSpPr txBox="1"/>
      </xdr:nvSpPr>
      <xdr:spPr>
        <a:xfrm>
          <a:off x="1955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5" name="楕円 154"/>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56" name="テキスト ボックス 155"/>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類似団体と比較して低くなっている要因として、ごみ処理業務、消防、介護保険、後期高齢者医療保険、水道業務を一部事務組合で実施していることがあげられる。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継続して歳出抑制に取り組んでいくが、行政ニーズが多様化・高度化している現状においては、定員定数の削減は困難であることや、町民サービス向上を図るための委託料等の経費も増加していることから、今後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人件費、物件費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についての抑制が厳しい一面もある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53034</xdr:rowOff>
    </xdr:from>
    <xdr:to>
      <xdr:col>23</xdr:col>
      <xdr:colOff>133350</xdr:colOff>
      <xdr:row>82</xdr:row>
      <xdr:rowOff>73303</xdr:rowOff>
    </xdr:to>
    <xdr:cxnSp macro="">
      <xdr:nvCxnSpPr>
        <xdr:cNvPr id="187" name="直線コネクタ 186"/>
        <xdr:cNvCxnSpPr/>
      </xdr:nvCxnSpPr>
      <xdr:spPr>
        <a:xfrm>
          <a:off x="4114800" y="14111934"/>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31414</xdr:rowOff>
    </xdr:from>
    <xdr:to>
      <xdr:col>19</xdr:col>
      <xdr:colOff>133350</xdr:colOff>
      <xdr:row>82</xdr:row>
      <xdr:rowOff>53034</xdr:rowOff>
    </xdr:to>
    <xdr:cxnSp macro="">
      <xdr:nvCxnSpPr>
        <xdr:cNvPr id="190" name="直線コネクタ 189"/>
        <xdr:cNvCxnSpPr/>
      </xdr:nvCxnSpPr>
      <xdr:spPr>
        <a:xfrm>
          <a:off x="3225800" y="14090314"/>
          <a:ext cx="889000" cy="2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159152</xdr:rowOff>
    </xdr:from>
    <xdr:to>
      <xdr:col>15</xdr:col>
      <xdr:colOff>82550</xdr:colOff>
      <xdr:row>82</xdr:row>
      <xdr:rowOff>31414</xdr:rowOff>
    </xdr:to>
    <xdr:cxnSp macro="">
      <xdr:nvCxnSpPr>
        <xdr:cNvPr id="193" name="直線コネクタ 192"/>
        <xdr:cNvCxnSpPr/>
      </xdr:nvCxnSpPr>
      <xdr:spPr>
        <a:xfrm>
          <a:off x="2336800" y="14046602"/>
          <a:ext cx="889000" cy="4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150109</xdr:rowOff>
    </xdr:from>
    <xdr:to>
      <xdr:col>11</xdr:col>
      <xdr:colOff>31750</xdr:colOff>
      <xdr:row>81</xdr:row>
      <xdr:rowOff>159152</xdr:rowOff>
    </xdr:to>
    <xdr:cxnSp macro="">
      <xdr:nvCxnSpPr>
        <xdr:cNvPr id="196" name="直線コネクタ 195"/>
        <xdr:cNvCxnSpPr/>
      </xdr:nvCxnSpPr>
      <xdr:spPr>
        <a:xfrm>
          <a:off x="1447800" y="14037559"/>
          <a:ext cx="8890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22503</xdr:rowOff>
    </xdr:from>
    <xdr:to>
      <xdr:col>23</xdr:col>
      <xdr:colOff>184150</xdr:colOff>
      <xdr:row>82</xdr:row>
      <xdr:rowOff>124103</xdr:rowOff>
    </xdr:to>
    <xdr:sp macro="" textlink="">
      <xdr:nvSpPr>
        <xdr:cNvPr id="206" name="楕円 205"/>
        <xdr:cNvSpPr/>
      </xdr:nvSpPr>
      <xdr:spPr>
        <a:xfrm>
          <a:off x="4902200" y="1408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115230</xdr:rowOff>
    </xdr:from>
    <xdr:ext cx="762000" cy="259045"/>
    <xdr:sp macro="" textlink="">
      <xdr:nvSpPr>
        <xdr:cNvPr id="207" name="人件費・物件費等の状況該当値テキスト"/>
        <xdr:cNvSpPr txBox="1"/>
      </xdr:nvSpPr>
      <xdr:spPr>
        <a:xfrm>
          <a:off x="5041900" y="1400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2234</xdr:rowOff>
    </xdr:from>
    <xdr:to>
      <xdr:col>19</xdr:col>
      <xdr:colOff>184150</xdr:colOff>
      <xdr:row>82</xdr:row>
      <xdr:rowOff>103834</xdr:rowOff>
    </xdr:to>
    <xdr:sp macro="" textlink="">
      <xdr:nvSpPr>
        <xdr:cNvPr id="208" name="楕円 207"/>
        <xdr:cNvSpPr/>
      </xdr:nvSpPr>
      <xdr:spPr>
        <a:xfrm>
          <a:off x="4064000" y="1406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114011</xdr:rowOff>
    </xdr:from>
    <xdr:ext cx="736600" cy="259045"/>
    <xdr:sp macro="" textlink="">
      <xdr:nvSpPr>
        <xdr:cNvPr id="209" name="テキスト ボックス 208"/>
        <xdr:cNvSpPr txBox="1"/>
      </xdr:nvSpPr>
      <xdr:spPr>
        <a:xfrm>
          <a:off x="3733800" y="13830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152064</xdr:rowOff>
    </xdr:from>
    <xdr:to>
      <xdr:col>15</xdr:col>
      <xdr:colOff>133350</xdr:colOff>
      <xdr:row>82</xdr:row>
      <xdr:rowOff>82214</xdr:rowOff>
    </xdr:to>
    <xdr:sp macro="" textlink="">
      <xdr:nvSpPr>
        <xdr:cNvPr id="210" name="楕円 209"/>
        <xdr:cNvSpPr/>
      </xdr:nvSpPr>
      <xdr:spPr>
        <a:xfrm>
          <a:off x="3175000" y="140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92391</xdr:rowOff>
    </xdr:from>
    <xdr:ext cx="762000" cy="259045"/>
    <xdr:sp macro="" textlink="">
      <xdr:nvSpPr>
        <xdr:cNvPr id="211" name="テキスト ボックス 210"/>
        <xdr:cNvSpPr txBox="1"/>
      </xdr:nvSpPr>
      <xdr:spPr>
        <a:xfrm>
          <a:off x="2844800" y="1380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108352</xdr:rowOff>
    </xdr:from>
    <xdr:to>
      <xdr:col>11</xdr:col>
      <xdr:colOff>82550</xdr:colOff>
      <xdr:row>82</xdr:row>
      <xdr:rowOff>38502</xdr:rowOff>
    </xdr:to>
    <xdr:sp macro="" textlink="">
      <xdr:nvSpPr>
        <xdr:cNvPr id="212" name="楕円 211"/>
        <xdr:cNvSpPr/>
      </xdr:nvSpPr>
      <xdr:spPr>
        <a:xfrm>
          <a:off x="2286000" y="1399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48679</xdr:rowOff>
    </xdr:from>
    <xdr:ext cx="762000" cy="259045"/>
    <xdr:sp macro="" textlink="">
      <xdr:nvSpPr>
        <xdr:cNvPr id="213" name="テキスト ボックス 212"/>
        <xdr:cNvSpPr txBox="1"/>
      </xdr:nvSpPr>
      <xdr:spPr>
        <a:xfrm>
          <a:off x="1955800" y="1376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99309</xdr:rowOff>
    </xdr:from>
    <xdr:to>
      <xdr:col>7</xdr:col>
      <xdr:colOff>31750</xdr:colOff>
      <xdr:row>82</xdr:row>
      <xdr:rowOff>29459</xdr:rowOff>
    </xdr:to>
    <xdr:sp macro="" textlink="">
      <xdr:nvSpPr>
        <xdr:cNvPr id="214" name="楕円 213"/>
        <xdr:cNvSpPr/>
      </xdr:nvSpPr>
      <xdr:spPr>
        <a:xfrm>
          <a:off x="1397000" y="139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39636</xdr:rowOff>
    </xdr:from>
    <xdr:ext cx="762000" cy="259045"/>
    <xdr:sp macro="" textlink="">
      <xdr:nvSpPr>
        <xdr:cNvPr id="215" name="テキスト ボックス 214"/>
        <xdr:cNvSpPr txBox="1"/>
      </xdr:nvSpPr>
      <xdr:spPr>
        <a:xfrm>
          <a:off x="1066800" y="1375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ポイント、全国町村平均をも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ポイント上回っている。その要因は、職員の経験年数の階層変動に伴うものである。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68036</xdr:rowOff>
    </xdr:to>
    <xdr:cxnSp macro="">
      <xdr:nvCxnSpPr>
        <xdr:cNvPr id="251" name="直線コネクタ 250"/>
        <xdr:cNvCxnSpPr/>
      </xdr:nvCxnSpPr>
      <xdr:spPr>
        <a:xfrm flipV="1">
          <a:off x="16179800" y="149669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119743</xdr:rowOff>
    </xdr:to>
    <xdr:cxnSp macro="">
      <xdr:nvCxnSpPr>
        <xdr:cNvPr id="254" name="直線コネクタ 253"/>
        <xdr:cNvCxnSpPr/>
      </xdr:nvCxnSpPr>
      <xdr:spPr>
        <a:xfrm flipV="1">
          <a:off x="15290800" y="149841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119743</xdr:rowOff>
    </xdr:to>
    <xdr:cxnSp macro="">
      <xdr:nvCxnSpPr>
        <xdr:cNvPr id="257" name="直線コネクタ 256"/>
        <xdr:cNvCxnSpPr/>
      </xdr:nvCxnSpPr>
      <xdr:spPr>
        <a:xfrm>
          <a:off x="14401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0</xdr:rowOff>
    </xdr:to>
    <xdr:cxnSp macro="">
      <xdr:nvCxnSpPr>
        <xdr:cNvPr id="260" name="直線コネクタ 259"/>
        <xdr:cNvCxnSpPr/>
      </xdr:nvCxnSpPr>
      <xdr:spPr>
        <a:xfrm flipV="1">
          <a:off x="13512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0" name="楕円 269"/>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1"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2" name="楕円 271"/>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3" name="テキスト ボックス 272"/>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4" name="楕円 273"/>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75" name="テキスト ボックス 274"/>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76" name="楕円 275"/>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77" name="テキスト ボックス 276"/>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78" name="楕円 277"/>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79" name="テキスト ボックス 278"/>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ごみ処理業務、消防、介護保険、後期高齢者医療保険、水道業務を一部事務組合で実施していることが、類似団体と比較して低くなっている要因である。令和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年度に増となった理由は職員採用数が増えたことによるため。また今後数年は、機構改革に伴い職員数を増加する予定であるため、微増傾向になると推察される。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156633</xdr:rowOff>
    </xdr:from>
    <xdr:to>
      <xdr:col>81</xdr:col>
      <xdr:colOff>44450</xdr:colOff>
      <xdr:row>59</xdr:row>
      <xdr:rowOff>163336</xdr:rowOff>
    </xdr:to>
    <xdr:cxnSp macro="">
      <xdr:nvCxnSpPr>
        <xdr:cNvPr id="314" name="直線コネクタ 313"/>
        <xdr:cNvCxnSpPr/>
      </xdr:nvCxnSpPr>
      <xdr:spPr>
        <a:xfrm>
          <a:off x="16179800" y="10272183"/>
          <a:ext cx="8382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139206</xdr:rowOff>
    </xdr:from>
    <xdr:to>
      <xdr:col>77</xdr:col>
      <xdr:colOff>44450</xdr:colOff>
      <xdr:row>59</xdr:row>
      <xdr:rowOff>156633</xdr:rowOff>
    </xdr:to>
    <xdr:cxnSp macro="">
      <xdr:nvCxnSpPr>
        <xdr:cNvPr id="317" name="直線コネクタ 316"/>
        <xdr:cNvCxnSpPr/>
      </xdr:nvCxnSpPr>
      <xdr:spPr>
        <a:xfrm>
          <a:off x="15290800" y="10254756"/>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107033</xdr:rowOff>
    </xdr:from>
    <xdr:to>
      <xdr:col>72</xdr:col>
      <xdr:colOff>203200</xdr:colOff>
      <xdr:row>59</xdr:row>
      <xdr:rowOff>139206</xdr:rowOff>
    </xdr:to>
    <xdr:cxnSp macro="">
      <xdr:nvCxnSpPr>
        <xdr:cNvPr id="320" name="直線コネクタ 319"/>
        <xdr:cNvCxnSpPr/>
      </xdr:nvCxnSpPr>
      <xdr:spPr>
        <a:xfrm>
          <a:off x="14401800" y="102225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107033</xdr:rowOff>
    </xdr:from>
    <xdr:to>
      <xdr:col>68</xdr:col>
      <xdr:colOff>152400</xdr:colOff>
      <xdr:row>59</xdr:row>
      <xdr:rowOff>111054</xdr:rowOff>
    </xdr:to>
    <xdr:cxnSp macro="">
      <xdr:nvCxnSpPr>
        <xdr:cNvPr id="323" name="直線コネクタ 322"/>
        <xdr:cNvCxnSpPr/>
      </xdr:nvCxnSpPr>
      <xdr:spPr>
        <a:xfrm flipV="1">
          <a:off x="13512800" y="1022258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112536</xdr:rowOff>
    </xdr:from>
    <xdr:to>
      <xdr:col>81</xdr:col>
      <xdr:colOff>95250</xdr:colOff>
      <xdr:row>60</xdr:row>
      <xdr:rowOff>42686</xdr:rowOff>
    </xdr:to>
    <xdr:sp macro="" textlink="">
      <xdr:nvSpPr>
        <xdr:cNvPr id="333" name="楕円 332"/>
        <xdr:cNvSpPr/>
      </xdr:nvSpPr>
      <xdr:spPr>
        <a:xfrm>
          <a:off x="16967200" y="102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129063</xdr:rowOff>
    </xdr:from>
    <xdr:ext cx="762000" cy="259045"/>
    <xdr:sp macro="" textlink="">
      <xdr:nvSpPr>
        <xdr:cNvPr id="334" name="定員管理の状況該当値テキスト"/>
        <xdr:cNvSpPr txBox="1"/>
      </xdr:nvSpPr>
      <xdr:spPr>
        <a:xfrm>
          <a:off x="17106900" y="1007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105833</xdr:rowOff>
    </xdr:from>
    <xdr:to>
      <xdr:col>77</xdr:col>
      <xdr:colOff>95250</xdr:colOff>
      <xdr:row>60</xdr:row>
      <xdr:rowOff>35983</xdr:rowOff>
    </xdr:to>
    <xdr:sp macro="" textlink="">
      <xdr:nvSpPr>
        <xdr:cNvPr id="335" name="楕円 334"/>
        <xdr:cNvSpPr/>
      </xdr:nvSpPr>
      <xdr:spPr>
        <a:xfrm>
          <a:off x="16129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46160</xdr:rowOff>
    </xdr:from>
    <xdr:ext cx="736600" cy="259045"/>
    <xdr:sp macro="" textlink="">
      <xdr:nvSpPr>
        <xdr:cNvPr id="336" name="テキスト ボックス 335"/>
        <xdr:cNvSpPr txBox="1"/>
      </xdr:nvSpPr>
      <xdr:spPr>
        <a:xfrm>
          <a:off x="15798800" y="9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88406</xdr:rowOff>
    </xdr:from>
    <xdr:to>
      <xdr:col>73</xdr:col>
      <xdr:colOff>44450</xdr:colOff>
      <xdr:row>60</xdr:row>
      <xdr:rowOff>18556</xdr:rowOff>
    </xdr:to>
    <xdr:sp macro="" textlink="">
      <xdr:nvSpPr>
        <xdr:cNvPr id="337" name="楕円 336"/>
        <xdr:cNvSpPr/>
      </xdr:nvSpPr>
      <xdr:spPr>
        <a:xfrm>
          <a:off x="15240000" y="1020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28733</xdr:rowOff>
    </xdr:from>
    <xdr:ext cx="762000" cy="259045"/>
    <xdr:sp macro="" textlink="">
      <xdr:nvSpPr>
        <xdr:cNvPr id="338" name="テキスト ボックス 337"/>
        <xdr:cNvSpPr txBox="1"/>
      </xdr:nvSpPr>
      <xdr:spPr>
        <a:xfrm>
          <a:off x="14909800" y="997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56233</xdr:rowOff>
    </xdr:from>
    <xdr:to>
      <xdr:col>68</xdr:col>
      <xdr:colOff>203200</xdr:colOff>
      <xdr:row>59</xdr:row>
      <xdr:rowOff>157833</xdr:rowOff>
    </xdr:to>
    <xdr:sp macro="" textlink="">
      <xdr:nvSpPr>
        <xdr:cNvPr id="339" name="楕円 338"/>
        <xdr:cNvSpPr/>
      </xdr:nvSpPr>
      <xdr:spPr>
        <a:xfrm>
          <a:off x="14351000" y="1017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168010</xdr:rowOff>
    </xdr:from>
    <xdr:ext cx="762000" cy="259045"/>
    <xdr:sp macro="" textlink="">
      <xdr:nvSpPr>
        <xdr:cNvPr id="340" name="テキスト ボックス 339"/>
        <xdr:cNvSpPr txBox="1"/>
      </xdr:nvSpPr>
      <xdr:spPr>
        <a:xfrm>
          <a:off x="14020800" y="994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60254</xdr:rowOff>
    </xdr:from>
    <xdr:to>
      <xdr:col>64</xdr:col>
      <xdr:colOff>152400</xdr:colOff>
      <xdr:row>59</xdr:row>
      <xdr:rowOff>161854</xdr:rowOff>
    </xdr:to>
    <xdr:sp macro="" textlink="">
      <xdr:nvSpPr>
        <xdr:cNvPr id="341" name="楕円 340"/>
        <xdr:cNvSpPr/>
      </xdr:nvSpPr>
      <xdr:spPr>
        <a:xfrm>
          <a:off x="13462000" y="1017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581</xdr:rowOff>
    </xdr:from>
    <xdr:ext cx="762000" cy="259045"/>
    <xdr:sp macro="" textlink="">
      <xdr:nvSpPr>
        <xdr:cNvPr id="342" name="テキスト ボックス 341"/>
        <xdr:cNvSpPr txBox="1"/>
      </xdr:nvSpPr>
      <xdr:spPr>
        <a:xfrm>
          <a:off x="13131800" y="9944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県平均を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ポイント、全国市町村平均を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道路整備事業や公園整備事業、土地区画整理事業、下水道事業などが整備途中であるため、今後も横ばいで推移していくと見込まれるが、町債発行額が当該年度の公債費元金償還額以下になるよう抑制し、公債費負担の中長期的な平準化を図っ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113877</xdr:rowOff>
    </xdr:to>
    <xdr:cxnSp macro="">
      <xdr:nvCxnSpPr>
        <xdr:cNvPr id="375" name="直線コネクタ 374"/>
        <xdr:cNvCxnSpPr/>
      </xdr:nvCxnSpPr>
      <xdr:spPr>
        <a:xfrm flipV="1">
          <a:off x="16179800" y="726651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113877</xdr:rowOff>
    </xdr:from>
    <xdr:to>
      <xdr:col>77</xdr:col>
      <xdr:colOff>44450</xdr:colOff>
      <xdr:row>42</xdr:row>
      <xdr:rowOff>154094</xdr:rowOff>
    </xdr:to>
    <xdr:cxnSp macro="">
      <xdr:nvCxnSpPr>
        <xdr:cNvPr id="378" name="直線コネクタ 377"/>
        <xdr:cNvCxnSpPr/>
      </xdr:nvCxnSpPr>
      <xdr:spPr>
        <a:xfrm flipV="1">
          <a:off x="15290800" y="73147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22860</xdr:rowOff>
    </xdr:to>
    <xdr:cxnSp macro="">
      <xdr:nvCxnSpPr>
        <xdr:cNvPr id="381" name="直線コネクタ 380"/>
        <xdr:cNvCxnSpPr/>
      </xdr:nvCxnSpPr>
      <xdr:spPr>
        <a:xfrm flipV="1">
          <a:off x="14401800" y="735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30904</xdr:rowOff>
    </xdr:to>
    <xdr:cxnSp macro="">
      <xdr:nvCxnSpPr>
        <xdr:cNvPr id="384" name="直線コネクタ 383"/>
        <xdr:cNvCxnSpPr/>
      </xdr:nvCxnSpPr>
      <xdr:spPr>
        <a:xfrm flipV="1">
          <a:off x="13512800" y="73952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94" name="楕円 393"/>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395" name="公債費負担の状況該当値テキスト"/>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396" name="楕円 395"/>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397" name="テキスト ボックス 396"/>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398" name="楕円 397"/>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399" name="テキスト ボックス 398"/>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00" name="楕円 399"/>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01" name="テキスト ボックス 400"/>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151554</xdr:rowOff>
    </xdr:from>
    <xdr:to>
      <xdr:col>64</xdr:col>
      <xdr:colOff>152400</xdr:colOff>
      <xdr:row>43</xdr:row>
      <xdr:rowOff>81704</xdr:rowOff>
    </xdr:to>
    <xdr:sp macro="" textlink="">
      <xdr:nvSpPr>
        <xdr:cNvPr id="402" name="楕円 401"/>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66481</xdr:rowOff>
    </xdr:from>
    <xdr:ext cx="762000" cy="259045"/>
    <xdr:sp macro="" textlink="">
      <xdr:nvSpPr>
        <xdr:cNvPr id="403" name="テキスト ボックス 402"/>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がったものの、いまだ全国平均及び県平均、類似団体と比較すると上回っている状況である。要因は、国民健康保険特別会計における赤字や地方債の残によるものである。また、地方債残高について、道路整備事業や公園整備事業、土地区画整理事業などの多くの事業が整備途中であるため、今後も続くと予想される。将来負担比率を改善させるため、町債発行額が当該年度の公債費元金償還額以下になるよう抑制し、公債費負担の中長期的な平準化を図っていく。また、公営企業債等への負担についても、下水道が整備途中であるため</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今後も上昇が見込まれるが、整備後の接続率の向上を図り、一般会計からの繰入を抑制するように努め適正な財政運営を促していく。</a:t>
          </a:r>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10341</xdr:rowOff>
    </xdr:from>
    <xdr:to>
      <xdr:col>81</xdr:col>
      <xdr:colOff>44450</xdr:colOff>
      <xdr:row>16</xdr:row>
      <xdr:rowOff>19866</xdr:rowOff>
    </xdr:to>
    <xdr:cxnSp macro="">
      <xdr:nvCxnSpPr>
        <xdr:cNvPr id="439" name="直線コネクタ 438"/>
        <xdr:cNvCxnSpPr/>
      </xdr:nvCxnSpPr>
      <xdr:spPr>
        <a:xfrm flipV="1">
          <a:off x="16179800" y="2582091"/>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19866</xdr:rowOff>
    </xdr:from>
    <xdr:to>
      <xdr:col>77</xdr:col>
      <xdr:colOff>44450</xdr:colOff>
      <xdr:row>16</xdr:row>
      <xdr:rowOff>97427</xdr:rowOff>
    </xdr:to>
    <xdr:cxnSp macro="">
      <xdr:nvCxnSpPr>
        <xdr:cNvPr id="442" name="直線コネクタ 441"/>
        <xdr:cNvCxnSpPr/>
      </xdr:nvCxnSpPr>
      <xdr:spPr>
        <a:xfrm flipV="1">
          <a:off x="15290800" y="2763066"/>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97427</xdr:rowOff>
    </xdr:from>
    <xdr:to>
      <xdr:col>72</xdr:col>
      <xdr:colOff>203200</xdr:colOff>
      <xdr:row>18</xdr:row>
      <xdr:rowOff>82006</xdr:rowOff>
    </xdr:to>
    <xdr:cxnSp macro="">
      <xdr:nvCxnSpPr>
        <xdr:cNvPr id="445" name="直線コネクタ 444"/>
        <xdr:cNvCxnSpPr/>
      </xdr:nvCxnSpPr>
      <xdr:spPr>
        <a:xfrm flipV="1">
          <a:off x="14401800" y="2840627"/>
          <a:ext cx="889000" cy="32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82006</xdr:rowOff>
    </xdr:from>
    <xdr:to>
      <xdr:col>68</xdr:col>
      <xdr:colOff>152400</xdr:colOff>
      <xdr:row>20</xdr:row>
      <xdr:rowOff>120015</xdr:rowOff>
    </xdr:to>
    <xdr:cxnSp macro="">
      <xdr:nvCxnSpPr>
        <xdr:cNvPr id="448" name="直線コネクタ 447"/>
        <xdr:cNvCxnSpPr/>
      </xdr:nvCxnSpPr>
      <xdr:spPr>
        <a:xfrm flipV="1">
          <a:off x="13512800" y="3168106"/>
          <a:ext cx="889000" cy="38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130991</xdr:rowOff>
    </xdr:from>
    <xdr:to>
      <xdr:col>81</xdr:col>
      <xdr:colOff>95250</xdr:colOff>
      <xdr:row>15</xdr:row>
      <xdr:rowOff>61141</xdr:rowOff>
    </xdr:to>
    <xdr:sp macro="" textlink="">
      <xdr:nvSpPr>
        <xdr:cNvPr id="458" name="楕円 457"/>
        <xdr:cNvSpPr/>
      </xdr:nvSpPr>
      <xdr:spPr>
        <a:xfrm>
          <a:off x="16967200" y="25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103068</xdr:rowOff>
    </xdr:from>
    <xdr:ext cx="762000" cy="259045"/>
    <xdr:sp macro="" textlink="">
      <xdr:nvSpPr>
        <xdr:cNvPr id="459" name="将来負担の状況該当値テキスト"/>
        <xdr:cNvSpPr txBox="1"/>
      </xdr:nvSpPr>
      <xdr:spPr>
        <a:xfrm>
          <a:off x="17106900" y="250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140516</xdr:rowOff>
    </xdr:from>
    <xdr:to>
      <xdr:col>77</xdr:col>
      <xdr:colOff>95250</xdr:colOff>
      <xdr:row>16</xdr:row>
      <xdr:rowOff>70666</xdr:rowOff>
    </xdr:to>
    <xdr:sp macro="" textlink="">
      <xdr:nvSpPr>
        <xdr:cNvPr id="460" name="楕円 459"/>
        <xdr:cNvSpPr/>
      </xdr:nvSpPr>
      <xdr:spPr>
        <a:xfrm>
          <a:off x="16129000" y="271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55443</xdr:rowOff>
    </xdr:from>
    <xdr:ext cx="736600" cy="259045"/>
    <xdr:sp macro="" textlink="">
      <xdr:nvSpPr>
        <xdr:cNvPr id="461" name="テキスト ボックス 460"/>
        <xdr:cNvSpPr txBox="1"/>
      </xdr:nvSpPr>
      <xdr:spPr>
        <a:xfrm>
          <a:off x="15798800" y="2798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46627</xdr:rowOff>
    </xdr:from>
    <xdr:to>
      <xdr:col>73</xdr:col>
      <xdr:colOff>44450</xdr:colOff>
      <xdr:row>16</xdr:row>
      <xdr:rowOff>148227</xdr:rowOff>
    </xdr:to>
    <xdr:sp macro="" textlink="">
      <xdr:nvSpPr>
        <xdr:cNvPr id="462" name="楕円 461"/>
        <xdr:cNvSpPr/>
      </xdr:nvSpPr>
      <xdr:spPr>
        <a:xfrm>
          <a:off x="15240000" y="27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133004</xdr:rowOff>
    </xdr:from>
    <xdr:ext cx="762000" cy="259045"/>
    <xdr:sp macro="" textlink="">
      <xdr:nvSpPr>
        <xdr:cNvPr id="463" name="テキスト ボックス 462"/>
        <xdr:cNvSpPr txBox="1"/>
      </xdr:nvSpPr>
      <xdr:spPr>
        <a:xfrm>
          <a:off x="14909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31206</xdr:rowOff>
    </xdr:from>
    <xdr:to>
      <xdr:col>68</xdr:col>
      <xdr:colOff>203200</xdr:colOff>
      <xdr:row>18</xdr:row>
      <xdr:rowOff>132806</xdr:rowOff>
    </xdr:to>
    <xdr:sp macro="" textlink="">
      <xdr:nvSpPr>
        <xdr:cNvPr id="464" name="楕円 463"/>
        <xdr:cNvSpPr/>
      </xdr:nvSpPr>
      <xdr:spPr>
        <a:xfrm>
          <a:off x="14351000" y="31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117583</xdr:rowOff>
    </xdr:from>
    <xdr:ext cx="762000" cy="259045"/>
    <xdr:sp macro="" textlink="">
      <xdr:nvSpPr>
        <xdr:cNvPr id="465" name="テキスト ボックス 464"/>
        <xdr:cNvSpPr txBox="1"/>
      </xdr:nvSpPr>
      <xdr:spPr>
        <a:xfrm>
          <a:off x="14020800" y="320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69215</xdr:rowOff>
    </xdr:from>
    <xdr:to>
      <xdr:col>64</xdr:col>
      <xdr:colOff>152400</xdr:colOff>
      <xdr:row>20</xdr:row>
      <xdr:rowOff>170815</xdr:rowOff>
    </xdr:to>
    <xdr:sp macro="" textlink="">
      <xdr:nvSpPr>
        <xdr:cNvPr id="466" name="楕円 465"/>
        <xdr:cNvSpPr/>
      </xdr:nvSpPr>
      <xdr:spPr>
        <a:xfrm>
          <a:off x="13462000" y="34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155592</xdr:rowOff>
    </xdr:from>
    <xdr:ext cx="762000" cy="259045"/>
    <xdr:sp macro="" textlink="">
      <xdr:nvSpPr>
        <xdr:cNvPr id="467" name="テキスト ボックス 466"/>
        <xdr:cNvSpPr txBox="1"/>
      </xdr:nvSpPr>
      <xdr:spPr>
        <a:xfrm>
          <a:off x="13131800" y="358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41,330
41,065
10.76
18,907,701
18,476,089
258,128
9,004,160
9,958,377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全国平均や県平均と比較して低くなっている要因は、ごみ処理業務、消防、介護保険、後期高齢者医療保険、水道業務を一部事務組合で運営していることによる。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14986</xdr:rowOff>
    </xdr:to>
    <xdr:cxnSp macro="">
      <xdr:nvCxnSpPr>
        <xdr:cNvPr id="64" name="直線コネクタ 63"/>
        <xdr:cNvCxnSpPr/>
      </xdr:nvCxnSpPr>
      <xdr:spPr>
        <a:xfrm>
          <a:off x="3987800" y="63312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159004</xdr:rowOff>
    </xdr:to>
    <xdr:cxnSp macro="">
      <xdr:nvCxnSpPr>
        <xdr:cNvPr id="67" name="直線コネクタ 66"/>
        <xdr:cNvCxnSpPr/>
      </xdr:nvCxnSpPr>
      <xdr:spPr>
        <a:xfrm>
          <a:off x="3098800" y="62397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165862</xdr:rowOff>
    </xdr:from>
    <xdr:to>
      <xdr:col>15</xdr:col>
      <xdr:colOff>98425</xdr:colOff>
      <xdr:row>36</xdr:row>
      <xdr:rowOff>67564</xdr:rowOff>
    </xdr:to>
    <xdr:cxnSp macro="">
      <xdr:nvCxnSpPr>
        <xdr:cNvPr id="70" name="直線コネクタ 69"/>
        <xdr:cNvCxnSpPr/>
      </xdr:nvCxnSpPr>
      <xdr:spPr>
        <a:xfrm>
          <a:off x="2209800" y="6166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36</xdr:row>
      <xdr:rowOff>35560</xdr:rowOff>
    </xdr:to>
    <xdr:cxnSp macro="">
      <xdr:nvCxnSpPr>
        <xdr:cNvPr id="73" name="直線コネクタ 72"/>
        <xdr:cNvCxnSpPr/>
      </xdr:nvCxnSpPr>
      <xdr:spPr>
        <a:xfrm flipV="1">
          <a:off x="1320800" y="61666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115062</xdr:rowOff>
    </xdr:from>
    <xdr:to>
      <xdr:col>11</xdr:col>
      <xdr:colOff>60325</xdr:colOff>
      <xdr:row>36</xdr:row>
      <xdr:rowOff>45212</xdr:rowOff>
    </xdr:to>
    <xdr:sp macro="" textlink="">
      <xdr:nvSpPr>
        <xdr:cNvPr id="89" name="楕円 88"/>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55389</xdr:rowOff>
    </xdr:from>
    <xdr:ext cx="762000" cy="259045"/>
    <xdr:sp macro="" textlink="">
      <xdr:nvSpPr>
        <xdr:cNvPr id="90" name="テキスト ボックス 89"/>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ポイント、全国平均値を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ポイント、県平均値を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ポイント下回っている。要因としては、ごみ処理業務、消防、介護保険、後期高齢者医療保険、水道業務を一部事務組合で運営しているためである</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町民サービス向上を図るための委託料等の経費も増加していることから、今後も、人件費、物件費等についての抑制が厳しい一面もある。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92710</xdr:rowOff>
    </xdr:from>
    <xdr:to>
      <xdr:col>82</xdr:col>
      <xdr:colOff>107950</xdr:colOff>
      <xdr:row>14</xdr:row>
      <xdr:rowOff>149860</xdr:rowOff>
    </xdr:to>
    <xdr:cxnSp macro="">
      <xdr:nvCxnSpPr>
        <xdr:cNvPr id="121" name="直線コネクタ 120"/>
        <xdr:cNvCxnSpPr/>
      </xdr:nvCxnSpPr>
      <xdr:spPr>
        <a:xfrm flipV="1">
          <a:off x="15671800" y="249301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64135</xdr:rowOff>
    </xdr:from>
    <xdr:to>
      <xdr:col>78</xdr:col>
      <xdr:colOff>69850</xdr:colOff>
      <xdr:row>14</xdr:row>
      <xdr:rowOff>149860</xdr:rowOff>
    </xdr:to>
    <xdr:cxnSp macro="">
      <xdr:nvCxnSpPr>
        <xdr:cNvPr id="124" name="直線コネクタ 123"/>
        <xdr:cNvCxnSpPr/>
      </xdr:nvCxnSpPr>
      <xdr:spPr>
        <a:xfrm>
          <a:off x="14782800" y="246443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41275</xdr:rowOff>
    </xdr:from>
    <xdr:to>
      <xdr:col>73</xdr:col>
      <xdr:colOff>180975</xdr:colOff>
      <xdr:row>14</xdr:row>
      <xdr:rowOff>64135</xdr:rowOff>
    </xdr:to>
    <xdr:cxnSp macro="">
      <xdr:nvCxnSpPr>
        <xdr:cNvPr id="127" name="直線コネクタ 126"/>
        <xdr:cNvCxnSpPr/>
      </xdr:nvCxnSpPr>
      <xdr:spPr>
        <a:xfrm>
          <a:off x="13893800" y="24415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41275</xdr:rowOff>
    </xdr:from>
    <xdr:to>
      <xdr:col>69</xdr:col>
      <xdr:colOff>92075</xdr:colOff>
      <xdr:row>14</xdr:row>
      <xdr:rowOff>92710</xdr:rowOff>
    </xdr:to>
    <xdr:cxnSp macro="">
      <xdr:nvCxnSpPr>
        <xdr:cNvPr id="130" name="直線コネクタ 129"/>
        <xdr:cNvCxnSpPr/>
      </xdr:nvCxnSpPr>
      <xdr:spPr>
        <a:xfrm flipV="1">
          <a:off x="13004800" y="24415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41910</xdr:rowOff>
    </xdr:from>
    <xdr:to>
      <xdr:col>82</xdr:col>
      <xdr:colOff>158750</xdr:colOff>
      <xdr:row>14</xdr:row>
      <xdr:rowOff>143510</xdr:rowOff>
    </xdr:to>
    <xdr:sp macro="" textlink="">
      <xdr:nvSpPr>
        <xdr:cNvPr id="140" name="楕円 139"/>
        <xdr:cNvSpPr/>
      </xdr:nvSpPr>
      <xdr:spPr>
        <a:xfrm>
          <a:off x="164592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121937</xdr:rowOff>
    </xdr:from>
    <xdr:ext cx="762000" cy="259045"/>
    <xdr:sp macro="" textlink="">
      <xdr:nvSpPr>
        <xdr:cNvPr id="141" name="物件費該当値テキスト"/>
        <xdr:cNvSpPr txBox="1"/>
      </xdr:nvSpPr>
      <xdr:spPr>
        <a:xfrm>
          <a:off x="16598900" y="235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2" name="楕円 141"/>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3" name="テキスト ボックス 142"/>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xdr:rowOff>
    </xdr:from>
    <xdr:to>
      <xdr:col>74</xdr:col>
      <xdr:colOff>31750</xdr:colOff>
      <xdr:row>14</xdr:row>
      <xdr:rowOff>114935</xdr:rowOff>
    </xdr:to>
    <xdr:sp macro="" textlink="">
      <xdr:nvSpPr>
        <xdr:cNvPr id="144" name="楕円 143"/>
        <xdr:cNvSpPr/>
      </xdr:nvSpPr>
      <xdr:spPr>
        <a:xfrm>
          <a:off x="14732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125112</xdr:rowOff>
    </xdr:from>
    <xdr:ext cx="762000" cy="259045"/>
    <xdr:sp macro="" textlink="">
      <xdr:nvSpPr>
        <xdr:cNvPr id="145" name="テキスト ボックス 144"/>
        <xdr:cNvSpPr txBox="1"/>
      </xdr:nvSpPr>
      <xdr:spPr>
        <a:xfrm>
          <a:off x="14401800" y="218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161925</xdr:rowOff>
    </xdr:from>
    <xdr:to>
      <xdr:col>69</xdr:col>
      <xdr:colOff>142875</xdr:colOff>
      <xdr:row>14</xdr:row>
      <xdr:rowOff>92075</xdr:rowOff>
    </xdr:to>
    <xdr:sp macro="" textlink="">
      <xdr:nvSpPr>
        <xdr:cNvPr id="146" name="楕円 145"/>
        <xdr:cNvSpPr/>
      </xdr:nvSpPr>
      <xdr:spPr>
        <a:xfrm>
          <a:off x="13843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102252</xdr:rowOff>
    </xdr:from>
    <xdr:ext cx="762000" cy="259045"/>
    <xdr:sp macro="" textlink="">
      <xdr:nvSpPr>
        <xdr:cNvPr id="147" name="テキスト ボックス 146"/>
        <xdr:cNvSpPr txBox="1"/>
      </xdr:nvSpPr>
      <xdr:spPr>
        <a:xfrm>
          <a:off x="13512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41910</xdr:rowOff>
    </xdr:from>
    <xdr:to>
      <xdr:col>65</xdr:col>
      <xdr:colOff>53975</xdr:colOff>
      <xdr:row>14</xdr:row>
      <xdr:rowOff>143510</xdr:rowOff>
    </xdr:to>
    <xdr:sp macro="" textlink="">
      <xdr:nvSpPr>
        <xdr:cNvPr id="148" name="楕円 147"/>
        <xdr:cNvSpPr/>
      </xdr:nvSpPr>
      <xdr:spPr>
        <a:xfrm>
          <a:off x="12954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153687</xdr:rowOff>
    </xdr:from>
    <xdr:ext cx="762000" cy="259045"/>
    <xdr:sp macro="" textlink="">
      <xdr:nvSpPr>
        <xdr:cNvPr id="149" name="テキスト ボックス 148"/>
        <xdr:cNvSpPr txBox="1"/>
      </xdr:nvSpPr>
      <xdr:spPr>
        <a:xfrm>
          <a:off x="1262380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及び類似団体平均を上回っている。本町の歳出の特徴として、扶助費の突出があげられるが、その中でも認可保育園運営費補助金など子ども・子育て支援に係る経費が大きな割合を占めている。ま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については非課税世帯給付や定額減税調整給付といった給付金が複数あった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ことも要因の一つである。今後も、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子ども・子育てに係る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経費や障害者自立支援給付費などの社会保障経費全般が増加することが予想されるため、抑制に向けての対策を行う必要がある。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37846</xdr:rowOff>
    </xdr:from>
    <xdr:to>
      <xdr:col>24</xdr:col>
      <xdr:colOff>25400</xdr:colOff>
      <xdr:row>60</xdr:row>
      <xdr:rowOff>49276</xdr:rowOff>
    </xdr:to>
    <xdr:cxnSp macro="">
      <xdr:nvCxnSpPr>
        <xdr:cNvPr id="180" name="直線コネクタ 179"/>
        <xdr:cNvCxnSpPr/>
      </xdr:nvCxnSpPr>
      <xdr:spPr>
        <a:xfrm>
          <a:off x="3987800" y="10153396"/>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37846</xdr:rowOff>
    </xdr:from>
    <xdr:to>
      <xdr:col>19</xdr:col>
      <xdr:colOff>187325</xdr:colOff>
      <xdr:row>59</xdr:row>
      <xdr:rowOff>37846</xdr:rowOff>
    </xdr:to>
    <xdr:cxnSp macro="">
      <xdr:nvCxnSpPr>
        <xdr:cNvPr id="183" name="直線コネクタ 182"/>
        <xdr:cNvCxnSpPr/>
      </xdr:nvCxnSpPr>
      <xdr:spPr>
        <a:xfrm>
          <a:off x="3098800" y="10153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10414</xdr:rowOff>
    </xdr:from>
    <xdr:to>
      <xdr:col>15</xdr:col>
      <xdr:colOff>98425</xdr:colOff>
      <xdr:row>59</xdr:row>
      <xdr:rowOff>37846</xdr:rowOff>
    </xdr:to>
    <xdr:cxnSp macro="">
      <xdr:nvCxnSpPr>
        <xdr:cNvPr id="186" name="直線コネクタ 185"/>
        <xdr:cNvCxnSpPr/>
      </xdr:nvCxnSpPr>
      <xdr:spPr>
        <a:xfrm>
          <a:off x="2209800" y="101259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10414</xdr:rowOff>
    </xdr:from>
    <xdr:to>
      <xdr:col>11</xdr:col>
      <xdr:colOff>9525</xdr:colOff>
      <xdr:row>59</xdr:row>
      <xdr:rowOff>74422</xdr:rowOff>
    </xdr:to>
    <xdr:cxnSp macro="">
      <xdr:nvCxnSpPr>
        <xdr:cNvPr id="189" name="直線コネクタ 188"/>
        <xdr:cNvCxnSpPr/>
      </xdr:nvCxnSpPr>
      <xdr:spPr>
        <a:xfrm flipV="1">
          <a:off x="1320800" y="101259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169926</xdr:rowOff>
    </xdr:from>
    <xdr:to>
      <xdr:col>24</xdr:col>
      <xdr:colOff>76200</xdr:colOff>
      <xdr:row>60</xdr:row>
      <xdr:rowOff>100076</xdr:rowOff>
    </xdr:to>
    <xdr:sp macro="" textlink="">
      <xdr:nvSpPr>
        <xdr:cNvPr id="199" name="楕円 198"/>
        <xdr:cNvSpPr/>
      </xdr:nvSpPr>
      <xdr:spPr>
        <a:xfrm>
          <a:off x="4775200" y="102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142003</xdr:rowOff>
    </xdr:from>
    <xdr:ext cx="762000" cy="259045"/>
    <xdr:sp macro="" textlink="">
      <xdr:nvSpPr>
        <xdr:cNvPr id="200" name="扶助費該当値テキスト"/>
        <xdr:cNvSpPr txBox="1"/>
      </xdr:nvSpPr>
      <xdr:spPr>
        <a:xfrm>
          <a:off x="4914900" y="1025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158496</xdr:rowOff>
    </xdr:from>
    <xdr:to>
      <xdr:col>20</xdr:col>
      <xdr:colOff>38100</xdr:colOff>
      <xdr:row>59</xdr:row>
      <xdr:rowOff>88646</xdr:rowOff>
    </xdr:to>
    <xdr:sp macro="" textlink="">
      <xdr:nvSpPr>
        <xdr:cNvPr id="201" name="楕円 200"/>
        <xdr:cNvSpPr/>
      </xdr:nvSpPr>
      <xdr:spPr>
        <a:xfrm>
          <a:off x="39370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73423</xdr:rowOff>
    </xdr:from>
    <xdr:ext cx="736600" cy="259045"/>
    <xdr:sp macro="" textlink="">
      <xdr:nvSpPr>
        <xdr:cNvPr id="202" name="テキスト ボックス 201"/>
        <xdr:cNvSpPr txBox="1"/>
      </xdr:nvSpPr>
      <xdr:spPr>
        <a:xfrm>
          <a:off x="3606800" y="1018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158496</xdr:rowOff>
    </xdr:from>
    <xdr:to>
      <xdr:col>15</xdr:col>
      <xdr:colOff>149225</xdr:colOff>
      <xdr:row>59</xdr:row>
      <xdr:rowOff>88646</xdr:rowOff>
    </xdr:to>
    <xdr:sp macro="" textlink="">
      <xdr:nvSpPr>
        <xdr:cNvPr id="203" name="楕円 202"/>
        <xdr:cNvSpPr/>
      </xdr:nvSpPr>
      <xdr:spPr>
        <a:xfrm>
          <a:off x="30480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73423</xdr:rowOff>
    </xdr:from>
    <xdr:ext cx="762000" cy="259045"/>
    <xdr:sp macro="" textlink="">
      <xdr:nvSpPr>
        <xdr:cNvPr id="204" name="テキスト ボックス 203"/>
        <xdr:cNvSpPr txBox="1"/>
      </xdr:nvSpPr>
      <xdr:spPr>
        <a:xfrm>
          <a:off x="2717800" y="1018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131064</xdr:rowOff>
    </xdr:from>
    <xdr:to>
      <xdr:col>11</xdr:col>
      <xdr:colOff>60325</xdr:colOff>
      <xdr:row>59</xdr:row>
      <xdr:rowOff>61214</xdr:rowOff>
    </xdr:to>
    <xdr:sp macro="" textlink="">
      <xdr:nvSpPr>
        <xdr:cNvPr id="205" name="楕円 204"/>
        <xdr:cNvSpPr/>
      </xdr:nvSpPr>
      <xdr:spPr>
        <a:xfrm>
          <a:off x="2159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45991</xdr:rowOff>
    </xdr:from>
    <xdr:ext cx="762000" cy="259045"/>
    <xdr:sp macro="" textlink="">
      <xdr:nvSpPr>
        <xdr:cNvPr id="206" name="テキスト ボックス 205"/>
        <xdr:cNvSpPr txBox="1"/>
      </xdr:nvSpPr>
      <xdr:spPr>
        <a:xfrm>
          <a:off x="1828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23622</xdr:rowOff>
    </xdr:from>
    <xdr:to>
      <xdr:col>6</xdr:col>
      <xdr:colOff>171450</xdr:colOff>
      <xdr:row>59</xdr:row>
      <xdr:rowOff>125222</xdr:rowOff>
    </xdr:to>
    <xdr:sp macro="" textlink="">
      <xdr:nvSpPr>
        <xdr:cNvPr id="207" name="楕円 206"/>
        <xdr:cNvSpPr/>
      </xdr:nvSpPr>
      <xdr:spPr>
        <a:xfrm>
          <a:off x="12700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109999</xdr:rowOff>
    </xdr:from>
    <xdr:ext cx="762000" cy="259045"/>
    <xdr:sp macro="" textlink="">
      <xdr:nvSpPr>
        <xdr:cNvPr id="208" name="テキスト ボックス 207"/>
        <xdr:cNvSpPr txBox="1"/>
      </xdr:nvSpPr>
      <xdr:spPr>
        <a:xfrm>
          <a:off x="939800" y="102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県平均及び全国平均、類似団体平均を下回っているが、介護保険への繰出金など、医療費にかかる繰出金が増加していることから、今後も厳しい状況になることが見込まれる。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44450</xdr:rowOff>
    </xdr:from>
    <xdr:to>
      <xdr:col>82</xdr:col>
      <xdr:colOff>107950</xdr:colOff>
      <xdr:row>55</xdr:row>
      <xdr:rowOff>44450</xdr:rowOff>
    </xdr:to>
    <xdr:cxnSp macro="">
      <xdr:nvCxnSpPr>
        <xdr:cNvPr id="241" name="直線コネクタ 240"/>
        <xdr:cNvCxnSpPr/>
      </xdr:nvCxnSpPr>
      <xdr:spPr>
        <a:xfrm>
          <a:off x="15671800" y="947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44450</xdr:rowOff>
    </xdr:from>
    <xdr:to>
      <xdr:col>78</xdr:col>
      <xdr:colOff>69850</xdr:colOff>
      <xdr:row>55</xdr:row>
      <xdr:rowOff>57150</xdr:rowOff>
    </xdr:to>
    <xdr:cxnSp macro="">
      <xdr:nvCxnSpPr>
        <xdr:cNvPr id="244" name="直線コネクタ 243"/>
        <xdr:cNvCxnSpPr/>
      </xdr:nvCxnSpPr>
      <xdr:spPr>
        <a:xfrm flipV="1">
          <a:off x="14782800" y="947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57150</xdr:rowOff>
    </xdr:to>
    <xdr:cxnSp macro="">
      <xdr:nvCxnSpPr>
        <xdr:cNvPr id="247" name="直線コネクタ 246"/>
        <xdr:cNvCxnSpPr/>
      </xdr:nvCxnSpPr>
      <xdr:spPr>
        <a:xfrm>
          <a:off x="13893800" y="9423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165100</xdr:rowOff>
    </xdr:from>
    <xdr:to>
      <xdr:col>69</xdr:col>
      <xdr:colOff>92075</xdr:colOff>
      <xdr:row>55</xdr:row>
      <xdr:rowOff>107950</xdr:rowOff>
    </xdr:to>
    <xdr:cxnSp macro="">
      <xdr:nvCxnSpPr>
        <xdr:cNvPr id="250" name="直線コネクタ 249"/>
        <xdr:cNvCxnSpPr/>
      </xdr:nvCxnSpPr>
      <xdr:spPr>
        <a:xfrm flipV="1">
          <a:off x="13004800" y="9423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165100</xdr:rowOff>
    </xdr:from>
    <xdr:to>
      <xdr:col>82</xdr:col>
      <xdr:colOff>158750</xdr:colOff>
      <xdr:row>55</xdr:row>
      <xdr:rowOff>95250</xdr:rowOff>
    </xdr:to>
    <xdr:sp macro="" textlink="">
      <xdr:nvSpPr>
        <xdr:cNvPr id="260" name="楕円 259"/>
        <xdr:cNvSpPr/>
      </xdr:nvSpPr>
      <xdr:spPr>
        <a:xfrm>
          <a:off x="16459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10177</xdr:rowOff>
    </xdr:from>
    <xdr:ext cx="762000" cy="259045"/>
    <xdr:sp macro="" textlink="">
      <xdr:nvSpPr>
        <xdr:cNvPr id="261" name="その他該当値テキスト"/>
        <xdr:cNvSpPr txBox="1"/>
      </xdr:nvSpPr>
      <xdr:spPr>
        <a:xfrm>
          <a:off x="165989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165100</xdr:rowOff>
    </xdr:from>
    <xdr:to>
      <xdr:col>78</xdr:col>
      <xdr:colOff>120650</xdr:colOff>
      <xdr:row>55</xdr:row>
      <xdr:rowOff>95250</xdr:rowOff>
    </xdr:to>
    <xdr:sp macro="" textlink="">
      <xdr:nvSpPr>
        <xdr:cNvPr id="262" name="楕円 261"/>
        <xdr:cNvSpPr/>
      </xdr:nvSpPr>
      <xdr:spPr>
        <a:xfrm>
          <a:off x="15621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105427</xdr:rowOff>
    </xdr:from>
    <xdr:ext cx="736600" cy="259045"/>
    <xdr:sp macro="" textlink="">
      <xdr:nvSpPr>
        <xdr:cNvPr id="263" name="テキスト ボックス 262"/>
        <xdr:cNvSpPr txBox="1"/>
      </xdr:nvSpPr>
      <xdr:spPr>
        <a:xfrm>
          <a:off x="15290800" y="919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6350</xdr:rowOff>
    </xdr:from>
    <xdr:to>
      <xdr:col>74</xdr:col>
      <xdr:colOff>31750</xdr:colOff>
      <xdr:row>55</xdr:row>
      <xdr:rowOff>107950</xdr:rowOff>
    </xdr:to>
    <xdr:sp macro="" textlink="">
      <xdr:nvSpPr>
        <xdr:cNvPr id="264" name="楕円 263"/>
        <xdr:cNvSpPr/>
      </xdr:nvSpPr>
      <xdr:spPr>
        <a:xfrm>
          <a:off x="14732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118127</xdr:rowOff>
    </xdr:from>
    <xdr:ext cx="762000" cy="259045"/>
    <xdr:sp macro="" textlink="">
      <xdr:nvSpPr>
        <xdr:cNvPr id="265" name="テキスト ボックス 264"/>
        <xdr:cNvSpPr txBox="1"/>
      </xdr:nvSpPr>
      <xdr:spPr>
        <a:xfrm>
          <a:off x="14401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66" name="楕円 265"/>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54627</xdr:rowOff>
    </xdr:from>
    <xdr:ext cx="762000" cy="259045"/>
    <xdr:sp macro="" textlink="">
      <xdr:nvSpPr>
        <xdr:cNvPr id="267" name="テキスト ボックス 266"/>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8" name="楕円 267"/>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69" name="テキスト ボックス 268"/>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一部事務組合に複数加入し業務を行っているため、全国平均を上回っている。</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が、近年は</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一部事務組合における経費が増加傾向にあるため、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補助費等については増加することが見込まれる。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153670</xdr:rowOff>
    </xdr:from>
    <xdr:to>
      <xdr:col>82</xdr:col>
      <xdr:colOff>107950</xdr:colOff>
      <xdr:row>36</xdr:row>
      <xdr:rowOff>35560</xdr:rowOff>
    </xdr:to>
    <xdr:cxnSp macro="">
      <xdr:nvCxnSpPr>
        <xdr:cNvPr id="302" name="直線コネクタ 301"/>
        <xdr:cNvCxnSpPr/>
      </xdr:nvCxnSpPr>
      <xdr:spPr>
        <a:xfrm flipV="1">
          <a:off x="15671800" y="6154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36</xdr:row>
      <xdr:rowOff>35560</xdr:rowOff>
    </xdr:to>
    <xdr:cxnSp macro="">
      <xdr:nvCxnSpPr>
        <xdr:cNvPr id="305" name="直線コネクタ 304"/>
        <xdr:cNvCxnSpPr/>
      </xdr:nvCxnSpPr>
      <xdr:spPr>
        <a:xfrm>
          <a:off x="14782800" y="6116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134620</xdr:rowOff>
    </xdr:from>
    <xdr:to>
      <xdr:col>73</xdr:col>
      <xdr:colOff>180975</xdr:colOff>
      <xdr:row>35</xdr:row>
      <xdr:rowOff>115570</xdr:rowOff>
    </xdr:to>
    <xdr:cxnSp macro="">
      <xdr:nvCxnSpPr>
        <xdr:cNvPr id="308" name="直線コネクタ 307"/>
        <xdr:cNvCxnSpPr/>
      </xdr:nvCxnSpPr>
      <xdr:spPr>
        <a:xfrm>
          <a:off x="13893800" y="59639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134620</xdr:rowOff>
    </xdr:from>
    <xdr:to>
      <xdr:col>69</xdr:col>
      <xdr:colOff>92075</xdr:colOff>
      <xdr:row>34</xdr:row>
      <xdr:rowOff>165100</xdr:rowOff>
    </xdr:to>
    <xdr:cxnSp macro="">
      <xdr:nvCxnSpPr>
        <xdr:cNvPr id="311" name="直線コネクタ 310"/>
        <xdr:cNvCxnSpPr/>
      </xdr:nvCxnSpPr>
      <xdr:spPr>
        <a:xfrm flipV="1">
          <a:off x="13004800" y="596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21" name="楕円 320"/>
        <xdr:cNvSpPr/>
      </xdr:nvSpPr>
      <xdr:spPr>
        <a:xfrm>
          <a:off x="16459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119397</xdr:rowOff>
    </xdr:from>
    <xdr:ext cx="762000" cy="259045"/>
    <xdr:sp macro="" textlink="">
      <xdr:nvSpPr>
        <xdr:cNvPr id="322" name="補助費等該当値テキスト"/>
        <xdr:cNvSpPr txBox="1"/>
      </xdr:nvSpPr>
      <xdr:spPr>
        <a:xfrm>
          <a:off x="16598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3" name="楕円 322"/>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4" name="テキスト ボックス 323"/>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25" name="楕円 324"/>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26" name="テキスト ボックス 325"/>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83820</xdr:rowOff>
    </xdr:from>
    <xdr:to>
      <xdr:col>69</xdr:col>
      <xdr:colOff>142875</xdr:colOff>
      <xdr:row>35</xdr:row>
      <xdr:rowOff>13970</xdr:rowOff>
    </xdr:to>
    <xdr:sp macro="" textlink="">
      <xdr:nvSpPr>
        <xdr:cNvPr id="327" name="楕円 326"/>
        <xdr:cNvSpPr/>
      </xdr:nvSpPr>
      <xdr:spPr>
        <a:xfrm>
          <a:off x="13843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24147</xdr:rowOff>
    </xdr:from>
    <xdr:ext cx="762000" cy="259045"/>
    <xdr:sp macro="" textlink="">
      <xdr:nvSpPr>
        <xdr:cNvPr id="328" name="テキスト ボックス 327"/>
        <xdr:cNvSpPr txBox="1"/>
      </xdr:nvSpPr>
      <xdr:spPr>
        <a:xfrm>
          <a:off x="13512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114300</xdr:rowOff>
    </xdr:from>
    <xdr:to>
      <xdr:col>65</xdr:col>
      <xdr:colOff>53975</xdr:colOff>
      <xdr:row>35</xdr:row>
      <xdr:rowOff>44450</xdr:rowOff>
    </xdr:to>
    <xdr:sp macro="" textlink="">
      <xdr:nvSpPr>
        <xdr:cNvPr id="329" name="楕円 328"/>
        <xdr:cNvSpPr/>
      </xdr:nvSpPr>
      <xdr:spPr>
        <a:xfrm>
          <a:off x="12954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54627</xdr:rowOff>
    </xdr:from>
    <xdr:ext cx="762000" cy="259045"/>
    <xdr:sp macro="" textlink="">
      <xdr:nvSpPr>
        <xdr:cNvPr id="330" name="テキスト ボックス 329"/>
        <xdr:cNvSpPr txBox="1"/>
      </xdr:nvSpPr>
      <xdr:spPr>
        <a:xfrm>
          <a:off x="12623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公債費については、年々減少傾向にあり県平均、類似団体と同水準となってきているが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、現在整備途中である、土地区画整理事業、下水道事業、公園整備の改修事業もあり、今後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大きな減額は見込まれない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町債発行額が当該年度の公債費元金償還額以下になるよう抑制し、公債費負担の中長期的な平準化を図っていく。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77</xdr:row>
      <xdr:rowOff>33274</xdr:rowOff>
    </xdr:to>
    <xdr:cxnSp macro="">
      <xdr:nvCxnSpPr>
        <xdr:cNvPr id="360" name="直線コネクタ 359"/>
        <xdr:cNvCxnSpPr/>
      </xdr:nvCxnSpPr>
      <xdr:spPr>
        <a:xfrm flipV="1">
          <a:off x="3987800" y="131663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77</xdr:row>
      <xdr:rowOff>56135</xdr:rowOff>
    </xdr:to>
    <xdr:cxnSp macro="">
      <xdr:nvCxnSpPr>
        <xdr:cNvPr id="363" name="直線コネクタ 362"/>
        <xdr:cNvCxnSpPr/>
      </xdr:nvCxnSpPr>
      <xdr:spPr>
        <a:xfrm flipV="1">
          <a:off x="3098800" y="132349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65278</xdr:rowOff>
    </xdr:to>
    <xdr:cxnSp macro="">
      <xdr:nvCxnSpPr>
        <xdr:cNvPr id="366" name="直線コネクタ 365"/>
        <xdr:cNvCxnSpPr/>
      </xdr:nvCxnSpPr>
      <xdr:spPr>
        <a:xfrm flipV="1">
          <a:off x="2209800" y="132577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147574</xdr:rowOff>
    </xdr:to>
    <xdr:cxnSp macro="">
      <xdr:nvCxnSpPr>
        <xdr:cNvPr id="369" name="直線コネクタ 368"/>
        <xdr:cNvCxnSpPr/>
      </xdr:nvCxnSpPr>
      <xdr:spPr>
        <a:xfrm flipV="1">
          <a:off x="1320800" y="132669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79" name="楕円 378"/>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57421</xdr:rowOff>
    </xdr:from>
    <xdr:ext cx="762000" cy="259045"/>
    <xdr:sp macro="" textlink="">
      <xdr:nvSpPr>
        <xdr:cNvPr id="380" name="公債費該当値テキスト"/>
        <xdr:cNvSpPr txBox="1"/>
      </xdr:nvSpPr>
      <xdr:spPr>
        <a:xfrm>
          <a:off x="49149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81" name="楕円 380"/>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82" name="テキスト ボックス 381"/>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83" name="楕円 382"/>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84" name="テキスト ボックス 383"/>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85" name="楕円 384"/>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6" name="テキスト ボックス 385"/>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87" name="楕円 386"/>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11701</xdr:rowOff>
    </xdr:from>
    <xdr:ext cx="762000" cy="259045"/>
    <xdr:sp macro="" textlink="">
      <xdr:nvSpPr>
        <xdr:cNvPr id="388" name="テキスト ボックス 387"/>
        <xdr:cNvSpPr txBox="1"/>
      </xdr:nvSpPr>
      <xdr:spPr>
        <a:xfrm>
          <a:off x="939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類似団体、全国平均、県平均を下回っているが、今後も扶助費をはじめ、人件費及び補助費、繰出金等が増加していくことが見込まれるため、継続して経常一般財源の確保、経常経費の抑制に努める。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142240</xdr:rowOff>
    </xdr:from>
    <xdr:to>
      <xdr:col>82</xdr:col>
      <xdr:colOff>107950</xdr:colOff>
      <xdr:row>76</xdr:row>
      <xdr:rowOff>5080</xdr:rowOff>
    </xdr:to>
    <xdr:cxnSp macro="">
      <xdr:nvCxnSpPr>
        <xdr:cNvPr id="421" name="直線コネクタ 420"/>
        <xdr:cNvCxnSpPr/>
      </xdr:nvCxnSpPr>
      <xdr:spPr>
        <a:xfrm>
          <a:off x="15671800" y="130009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138430</xdr:rowOff>
    </xdr:from>
    <xdr:to>
      <xdr:col>78</xdr:col>
      <xdr:colOff>69850</xdr:colOff>
      <xdr:row>75</xdr:row>
      <xdr:rowOff>142240</xdr:rowOff>
    </xdr:to>
    <xdr:cxnSp macro="">
      <xdr:nvCxnSpPr>
        <xdr:cNvPr id="424" name="直線コネクタ 423"/>
        <xdr:cNvCxnSpPr/>
      </xdr:nvCxnSpPr>
      <xdr:spPr>
        <a:xfrm>
          <a:off x="14782800" y="1282573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127000</xdr:rowOff>
    </xdr:from>
    <xdr:to>
      <xdr:col>73</xdr:col>
      <xdr:colOff>180975</xdr:colOff>
      <xdr:row>74</xdr:row>
      <xdr:rowOff>138430</xdr:rowOff>
    </xdr:to>
    <xdr:cxnSp macro="">
      <xdr:nvCxnSpPr>
        <xdr:cNvPr id="427" name="直線コネクタ 426"/>
        <xdr:cNvCxnSpPr/>
      </xdr:nvCxnSpPr>
      <xdr:spPr>
        <a:xfrm>
          <a:off x="13893800" y="1264285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127000</xdr:rowOff>
    </xdr:from>
    <xdr:to>
      <xdr:col>69</xdr:col>
      <xdr:colOff>92075</xdr:colOff>
      <xdr:row>74</xdr:row>
      <xdr:rowOff>100330</xdr:rowOff>
    </xdr:to>
    <xdr:cxnSp macro="">
      <xdr:nvCxnSpPr>
        <xdr:cNvPr id="430" name="直線コネクタ 429"/>
        <xdr:cNvCxnSpPr/>
      </xdr:nvCxnSpPr>
      <xdr:spPr>
        <a:xfrm flipV="1">
          <a:off x="13004800" y="126428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125730</xdr:rowOff>
    </xdr:from>
    <xdr:to>
      <xdr:col>82</xdr:col>
      <xdr:colOff>158750</xdr:colOff>
      <xdr:row>76</xdr:row>
      <xdr:rowOff>55880</xdr:rowOff>
    </xdr:to>
    <xdr:sp macro="" textlink="">
      <xdr:nvSpPr>
        <xdr:cNvPr id="440" name="楕円 439"/>
        <xdr:cNvSpPr/>
      </xdr:nvSpPr>
      <xdr:spPr>
        <a:xfrm>
          <a:off x="16459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142257</xdr:rowOff>
    </xdr:from>
    <xdr:ext cx="762000" cy="259045"/>
    <xdr:sp macro="" textlink="">
      <xdr:nvSpPr>
        <xdr:cNvPr id="441" name="公債費以外該当値テキスト"/>
        <xdr:cNvSpPr txBox="1"/>
      </xdr:nvSpPr>
      <xdr:spPr>
        <a:xfrm>
          <a:off x="16598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91440</xdr:rowOff>
    </xdr:from>
    <xdr:to>
      <xdr:col>78</xdr:col>
      <xdr:colOff>120650</xdr:colOff>
      <xdr:row>76</xdr:row>
      <xdr:rowOff>21589</xdr:rowOff>
    </xdr:to>
    <xdr:sp macro="" textlink="">
      <xdr:nvSpPr>
        <xdr:cNvPr id="442" name="楕円 441"/>
        <xdr:cNvSpPr/>
      </xdr:nvSpPr>
      <xdr:spPr>
        <a:xfrm>
          <a:off x="15621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43" name="テキスト ボックス 442"/>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87630</xdr:rowOff>
    </xdr:from>
    <xdr:to>
      <xdr:col>74</xdr:col>
      <xdr:colOff>31750</xdr:colOff>
      <xdr:row>75</xdr:row>
      <xdr:rowOff>17780</xdr:rowOff>
    </xdr:to>
    <xdr:sp macro="" textlink="">
      <xdr:nvSpPr>
        <xdr:cNvPr id="444" name="楕円 443"/>
        <xdr:cNvSpPr/>
      </xdr:nvSpPr>
      <xdr:spPr>
        <a:xfrm>
          <a:off x="14732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27957</xdr:rowOff>
    </xdr:from>
    <xdr:ext cx="762000" cy="259045"/>
    <xdr:sp macro="" textlink="">
      <xdr:nvSpPr>
        <xdr:cNvPr id="445" name="テキスト ボックス 444"/>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76200</xdr:rowOff>
    </xdr:from>
    <xdr:to>
      <xdr:col>69</xdr:col>
      <xdr:colOff>142875</xdr:colOff>
      <xdr:row>74</xdr:row>
      <xdr:rowOff>6350</xdr:rowOff>
    </xdr:to>
    <xdr:sp macro="" textlink="">
      <xdr:nvSpPr>
        <xdr:cNvPr id="446" name="楕円 445"/>
        <xdr:cNvSpPr/>
      </xdr:nvSpPr>
      <xdr:spPr>
        <a:xfrm>
          <a:off x="138430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7" name="テキスト ボックス 446"/>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49530</xdr:rowOff>
    </xdr:from>
    <xdr:to>
      <xdr:col>65</xdr:col>
      <xdr:colOff>53975</xdr:colOff>
      <xdr:row>74</xdr:row>
      <xdr:rowOff>151130</xdr:rowOff>
    </xdr:to>
    <xdr:sp macro="" textlink="">
      <xdr:nvSpPr>
        <xdr:cNvPr id="448" name="楕円 447"/>
        <xdr:cNvSpPr/>
      </xdr:nvSpPr>
      <xdr:spPr>
        <a:xfrm>
          <a:off x="12954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161307</xdr:rowOff>
    </xdr:from>
    <xdr:ext cx="762000" cy="259045"/>
    <xdr:sp macro="" textlink="">
      <xdr:nvSpPr>
        <xdr:cNvPr id="449" name="テキスト ボックス 448"/>
        <xdr:cNvSpPr txBox="1"/>
      </xdr:nvSpPr>
      <xdr:spPr>
        <a:xfrm>
          <a:off x="12623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1156</xdr:rowOff>
    </xdr:from>
    <xdr:to>
      <xdr:col>29</xdr:col>
      <xdr:colOff>127000</xdr:colOff>
      <xdr:row>19</xdr:row>
      <xdr:rowOff>89688</xdr:rowOff>
    </xdr:to>
    <xdr:cxnSp macro="">
      <xdr:nvCxnSpPr>
        <xdr:cNvPr id="50" name="直線コネクタ 49"/>
        <xdr:cNvCxnSpPr/>
      </xdr:nvCxnSpPr>
      <xdr:spPr bwMode="auto">
        <a:xfrm flipV="1">
          <a:off x="5003800" y="3306331"/>
          <a:ext cx="647700" cy="88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89688</xdr:rowOff>
    </xdr:from>
    <xdr:to>
      <xdr:col>26</xdr:col>
      <xdr:colOff>50800</xdr:colOff>
      <xdr:row>19</xdr:row>
      <xdr:rowOff>168821</xdr:rowOff>
    </xdr:to>
    <xdr:cxnSp macro="">
      <xdr:nvCxnSpPr>
        <xdr:cNvPr id="53" name="直線コネクタ 52"/>
        <xdr:cNvCxnSpPr/>
      </xdr:nvCxnSpPr>
      <xdr:spPr bwMode="auto">
        <a:xfrm flipV="1">
          <a:off x="4305300" y="3394863"/>
          <a:ext cx="698500" cy="79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168821</xdr:rowOff>
    </xdr:from>
    <xdr:to>
      <xdr:col>22</xdr:col>
      <xdr:colOff>114300</xdr:colOff>
      <xdr:row>20</xdr:row>
      <xdr:rowOff>65431</xdr:rowOff>
    </xdr:to>
    <xdr:cxnSp macro="">
      <xdr:nvCxnSpPr>
        <xdr:cNvPr id="56" name="直線コネクタ 55"/>
        <xdr:cNvCxnSpPr/>
      </xdr:nvCxnSpPr>
      <xdr:spPr bwMode="auto">
        <a:xfrm flipV="1">
          <a:off x="3606800" y="3473996"/>
          <a:ext cx="698500" cy="68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65431</xdr:rowOff>
    </xdr:from>
    <xdr:to>
      <xdr:col>18</xdr:col>
      <xdr:colOff>177800</xdr:colOff>
      <xdr:row>20</xdr:row>
      <xdr:rowOff>83299</xdr:rowOff>
    </xdr:to>
    <xdr:cxnSp macro="">
      <xdr:nvCxnSpPr>
        <xdr:cNvPr id="59" name="直線コネクタ 58"/>
        <xdr:cNvCxnSpPr/>
      </xdr:nvCxnSpPr>
      <xdr:spPr bwMode="auto">
        <a:xfrm flipV="1">
          <a:off x="2908300" y="3542056"/>
          <a:ext cx="698500" cy="1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121806</xdr:rowOff>
    </xdr:from>
    <xdr:to>
      <xdr:col>29</xdr:col>
      <xdr:colOff>177800</xdr:colOff>
      <xdr:row>19</xdr:row>
      <xdr:rowOff>51956</xdr:rowOff>
    </xdr:to>
    <xdr:sp macro="" textlink="">
      <xdr:nvSpPr>
        <xdr:cNvPr id="69" name="楕円 68"/>
        <xdr:cNvSpPr/>
      </xdr:nvSpPr>
      <xdr:spPr bwMode="auto">
        <a:xfrm>
          <a:off x="5600700" y="325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93883</xdr:rowOff>
    </xdr:from>
    <xdr:ext cx="762000" cy="259045"/>
    <xdr:sp macro="" textlink="">
      <xdr:nvSpPr>
        <xdr:cNvPr id="70" name="人口1人当たり決算額の推移該当値テキスト130"/>
        <xdr:cNvSpPr txBox="1"/>
      </xdr:nvSpPr>
      <xdr:spPr>
        <a:xfrm>
          <a:off x="5740400" y="322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38888</xdr:rowOff>
    </xdr:from>
    <xdr:to>
      <xdr:col>26</xdr:col>
      <xdr:colOff>101600</xdr:colOff>
      <xdr:row>19</xdr:row>
      <xdr:rowOff>140488</xdr:rowOff>
    </xdr:to>
    <xdr:sp macro="" textlink="">
      <xdr:nvSpPr>
        <xdr:cNvPr id="71" name="楕円 70"/>
        <xdr:cNvSpPr/>
      </xdr:nvSpPr>
      <xdr:spPr bwMode="auto">
        <a:xfrm>
          <a:off x="4953000" y="334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125265</xdr:rowOff>
    </xdr:from>
    <xdr:ext cx="736600" cy="259045"/>
    <xdr:sp macro="" textlink="">
      <xdr:nvSpPr>
        <xdr:cNvPr id="72" name="テキスト ボックス 71"/>
        <xdr:cNvSpPr txBox="1"/>
      </xdr:nvSpPr>
      <xdr:spPr>
        <a:xfrm>
          <a:off x="4622800" y="343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118021</xdr:rowOff>
    </xdr:from>
    <xdr:to>
      <xdr:col>22</xdr:col>
      <xdr:colOff>165100</xdr:colOff>
      <xdr:row>20</xdr:row>
      <xdr:rowOff>48171</xdr:rowOff>
    </xdr:to>
    <xdr:sp macro="" textlink="">
      <xdr:nvSpPr>
        <xdr:cNvPr id="73" name="楕円 72"/>
        <xdr:cNvSpPr/>
      </xdr:nvSpPr>
      <xdr:spPr bwMode="auto">
        <a:xfrm>
          <a:off x="4254500" y="3423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32948</xdr:rowOff>
    </xdr:from>
    <xdr:ext cx="762000" cy="259045"/>
    <xdr:sp macro="" textlink="">
      <xdr:nvSpPr>
        <xdr:cNvPr id="74" name="テキスト ボックス 73"/>
        <xdr:cNvSpPr txBox="1"/>
      </xdr:nvSpPr>
      <xdr:spPr>
        <a:xfrm>
          <a:off x="3924300" y="350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14631</xdr:rowOff>
    </xdr:from>
    <xdr:to>
      <xdr:col>19</xdr:col>
      <xdr:colOff>38100</xdr:colOff>
      <xdr:row>20</xdr:row>
      <xdr:rowOff>116231</xdr:rowOff>
    </xdr:to>
    <xdr:sp macro="" textlink="">
      <xdr:nvSpPr>
        <xdr:cNvPr id="75" name="楕円 74"/>
        <xdr:cNvSpPr/>
      </xdr:nvSpPr>
      <xdr:spPr bwMode="auto">
        <a:xfrm>
          <a:off x="3556000" y="3491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101008</xdr:rowOff>
    </xdr:from>
    <xdr:ext cx="762000" cy="259045"/>
    <xdr:sp macro="" textlink="">
      <xdr:nvSpPr>
        <xdr:cNvPr id="76" name="テキスト ボックス 75"/>
        <xdr:cNvSpPr txBox="1"/>
      </xdr:nvSpPr>
      <xdr:spPr>
        <a:xfrm>
          <a:off x="3225800" y="357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32499</xdr:rowOff>
    </xdr:from>
    <xdr:to>
      <xdr:col>15</xdr:col>
      <xdr:colOff>101600</xdr:colOff>
      <xdr:row>20</xdr:row>
      <xdr:rowOff>134099</xdr:rowOff>
    </xdr:to>
    <xdr:sp macro="" textlink="">
      <xdr:nvSpPr>
        <xdr:cNvPr id="77" name="楕円 76"/>
        <xdr:cNvSpPr/>
      </xdr:nvSpPr>
      <xdr:spPr bwMode="auto">
        <a:xfrm>
          <a:off x="2857500" y="350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118876</xdr:rowOff>
    </xdr:from>
    <xdr:ext cx="762000" cy="259045"/>
    <xdr:sp macro="" textlink="">
      <xdr:nvSpPr>
        <xdr:cNvPr id="78" name="テキスト ボックス 77"/>
        <xdr:cNvSpPr txBox="1"/>
      </xdr:nvSpPr>
      <xdr:spPr>
        <a:xfrm>
          <a:off x="2527300" y="359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31697</xdr:rowOff>
    </xdr:from>
    <xdr:to>
      <xdr:col>29</xdr:col>
      <xdr:colOff>127000</xdr:colOff>
      <xdr:row>35</xdr:row>
      <xdr:rowOff>55608</xdr:rowOff>
    </xdr:to>
    <xdr:cxnSp macro="">
      <xdr:nvCxnSpPr>
        <xdr:cNvPr id="109" name="直線コネクタ 108"/>
        <xdr:cNvCxnSpPr/>
      </xdr:nvCxnSpPr>
      <xdr:spPr bwMode="auto">
        <a:xfrm>
          <a:off x="5003800" y="6642047"/>
          <a:ext cx="647700" cy="23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40385</xdr:rowOff>
    </xdr:from>
    <xdr:ext cx="762000" cy="259045"/>
    <xdr:sp macro="" textlink="">
      <xdr:nvSpPr>
        <xdr:cNvPr id="110" name="人口1人当たり決算額の推移平均値テキスト445"/>
        <xdr:cNvSpPr txBox="1"/>
      </xdr:nvSpPr>
      <xdr:spPr>
        <a:xfrm>
          <a:off x="5740400" y="665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22782</xdr:rowOff>
    </xdr:from>
    <xdr:to>
      <xdr:col>26</xdr:col>
      <xdr:colOff>50800</xdr:colOff>
      <xdr:row>35</xdr:row>
      <xdr:rowOff>31697</xdr:rowOff>
    </xdr:to>
    <xdr:cxnSp macro="">
      <xdr:nvCxnSpPr>
        <xdr:cNvPr id="112" name="直線コネクタ 111"/>
        <xdr:cNvCxnSpPr/>
      </xdr:nvCxnSpPr>
      <xdr:spPr bwMode="auto">
        <a:xfrm>
          <a:off x="4305300" y="6633132"/>
          <a:ext cx="698500" cy="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81</xdr:rowOff>
    </xdr:from>
    <xdr:to>
      <xdr:col>22</xdr:col>
      <xdr:colOff>114300</xdr:colOff>
      <xdr:row>35</xdr:row>
      <xdr:rowOff>22782</xdr:rowOff>
    </xdr:to>
    <xdr:cxnSp macro="">
      <xdr:nvCxnSpPr>
        <xdr:cNvPr id="115" name="直線コネクタ 114"/>
        <xdr:cNvCxnSpPr/>
      </xdr:nvCxnSpPr>
      <xdr:spPr bwMode="auto">
        <a:xfrm>
          <a:off x="3606800" y="6610431"/>
          <a:ext cx="698500" cy="22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81</xdr:rowOff>
    </xdr:from>
    <xdr:to>
      <xdr:col>18</xdr:col>
      <xdr:colOff>177800</xdr:colOff>
      <xdr:row>35</xdr:row>
      <xdr:rowOff>4287</xdr:rowOff>
    </xdr:to>
    <xdr:cxnSp macro="">
      <xdr:nvCxnSpPr>
        <xdr:cNvPr id="118" name="直線コネクタ 117"/>
        <xdr:cNvCxnSpPr/>
      </xdr:nvCxnSpPr>
      <xdr:spPr bwMode="auto">
        <a:xfrm flipV="1">
          <a:off x="2908300" y="6610431"/>
          <a:ext cx="698500" cy="4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4808</xdr:rowOff>
    </xdr:from>
    <xdr:to>
      <xdr:col>29</xdr:col>
      <xdr:colOff>177800</xdr:colOff>
      <xdr:row>35</xdr:row>
      <xdr:rowOff>106408</xdr:rowOff>
    </xdr:to>
    <xdr:sp macro="" textlink="">
      <xdr:nvSpPr>
        <xdr:cNvPr id="128" name="楕円 127"/>
        <xdr:cNvSpPr/>
      </xdr:nvSpPr>
      <xdr:spPr bwMode="auto">
        <a:xfrm>
          <a:off x="5600700" y="661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192785</xdr:rowOff>
    </xdr:from>
    <xdr:ext cx="762000" cy="259045"/>
    <xdr:sp macro="" textlink="">
      <xdr:nvSpPr>
        <xdr:cNvPr id="129" name="人口1人当たり決算額の推移該当値テキスト445"/>
        <xdr:cNvSpPr txBox="1"/>
      </xdr:nvSpPr>
      <xdr:spPr>
        <a:xfrm>
          <a:off x="5740400" y="646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323797</xdr:rowOff>
    </xdr:from>
    <xdr:to>
      <xdr:col>26</xdr:col>
      <xdr:colOff>101600</xdr:colOff>
      <xdr:row>35</xdr:row>
      <xdr:rowOff>82497</xdr:rowOff>
    </xdr:to>
    <xdr:sp macro="" textlink="">
      <xdr:nvSpPr>
        <xdr:cNvPr id="130" name="楕円 129"/>
        <xdr:cNvSpPr/>
      </xdr:nvSpPr>
      <xdr:spPr bwMode="auto">
        <a:xfrm>
          <a:off x="4953000" y="659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92674</xdr:rowOff>
    </xdr:from>
    <xdr:ext cx="736600" cy="259045"/>
    <xdr:sp macro="" textlink="">
      <xdr:nvSpPr>
        <xdr:cNvPr id="131" name="テキスト ボックス 130"/>
        <xdr:cNvSpPr txBox="1"/>
      </xdr:nvSpPr>
      <xdr:spPr>
        <a:xfrm>
          <a:off x="4622800" y="6360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314882</xdr:rowOff>
    </xdr:from>
    <xdr:to>
      <xdr:col>22</xdr:col>
      <xdr:colOff>165100</xdr:colOff>
      <xdr:row>35</xdr:row>
      <xdr:rowOff>73582</xdr:rowOff>
    </xdr:to>
    <xdr:sp macro="" textlink="">
      <xdr:nvSpPr>
        <xdr:cNvPr id="132" name="楕円 131"/>
        <xdr:cNvSpPr/>
      </xdr:nvSpPr>
      <xdr:spPr bwMode="auto">
        <a:xfrm>
          <a:off x="4254500" y="6582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83758</xdr:rowOff>
    </xdr:from>
    <xdr:ext cx="762000" cy="259045"/>
    <xdr:sp macro="" textlink="">
      <xdr:nvSpPr>
        <xdr:cNvPr id="133" name="テキスト ボックス 132"/>
        <xdr:cNvSpPr txBox="1"/>
      </xdr:nvSpPr>
      <xdr:spPr>
        <a:xfrm>
          <a:off x="3924300" y="6351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292181</xdr:rowOff>
    </xdr:from>
    <xdr:to>
      <xdr:col>19</xdr:col>
      <xdr:colOff>38100</xdr:colOff>
      <xdr:row>35</xdr:row>
      <xdr:rowOff>50881</xdr:rowOff>
    </xdr:to>
    <xdr:sp macro="" textlink="">
      <xdr:nvSpPr>
        <xdr:cNvPr id="134" name="楕円 133"/>
        <xdr:cNvSpPr/>
      </xdr:nvSpPr>
      <xdr:spPr bwMode="auto">
        <a:xfrm>
          <a:off x="3556000" y="6559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61058</xdr:rowOff>
    </xdr:from>
    <xdr:ext cx="762000" cy="259045"/>
    <xdr:sp macro="" textlink="">
      <xdr:nvSpPr>
        <xdr:cNvPr id="135" name="テキスト ボックス 134"/>
        <xdr:cNvSpPr txBox="1"/>
      </xdr:nvSpPr>
      <xdr:spPr>
        <a:xfrm>
          <a:off x="3225800" y="632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296387</xdr:rowOff>
    </xdr:from>
    <xdr:to>
      <xdr:col>15</xdr:col>
      <xdr:colOff>101600</xdr:colOff>
      <xdr:row>35</xdr:row>
      <xdr:rowOff>55087</xdr:rowOff>
    </xdr:to>
    <xdr:sp macro="" textlink="">
      <xdr:nvSpPr>
        <xdr:cNvPr id="136" name="楕円 135"/>
        <xdr:cNvSpPr/>
      </xdr:nvSpPr>
      <xdr:spPr bwMode="auto">
        <a:xfrm>
          <a:off x="2857500" y="6563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65264</xdr:rowOff>
    </xdr:from>
    <xdr:ext cx="762000" cy="259045"/>
    <xdr:sp macro="" textlink="">
      <xdr:nvSpPr>
        <xdr:cNvPr id="137" name="テキスト ボックス 136"/>
        <xdr:cNvSpPr txBox="1"/>
      </xdr:nvSpPr>
      <xdr:spPr>
        <a:xfrm>
          <a:off x="2527300" y="633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41,330
41,065
10.76
18,907,701
18,476,089
258,128
9,004,160
9,958,377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154151</xdr:rowOff>
    </xdr:from>
    <xdr:to>
      <xdr:col>24</xdr:col>
      <xdr:colOff>63500</xdr:colOff>
      <xdr:row>37</xdr:row>
      <xdr:rowOff>90290</xdr:rowOff>
    </xdr:to>
    <xdr:cxnSp macro="">
      <xdr:nvCxnSpPr>
        <xdr:cNvPr id="63" name="直線コネクタ 62"/>
        <xdr:cNvCxnSpPr/>
      </xdr:nvCxnSpPr>
      <xdr:spPr>
        <a:xfrm flipV="1">
          <a:off x="3797300" y="6326351"/>
          <a:ext cx="838200" cy="10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90290</xdr:rowOff>
    </xdr:from>
    <xdr:to>
      <xdr:col>19</xdr:col>
      <xdr:colOff>177800</xdr:colOff>
      <xdr:row>37</xdr:row>
      <xdr:rowOff>161434</xdr:rowOff>
    </xdr:to>
    <xdr:cxnSp macro="">
      <xdr:nvCxnSpPr>
        <xdr:cNvPr id="66" name="直線コネクタ 65"/>
        <xdr:cNvCxnSpPr/>
      </xdr:nvCxnSpPr>
      <xdr:spPr>
        <a:xfrm flipV="1">
          <a:off x="2908300" y="6433940"/>
          <a:ext cx="889000" cy="7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161434</xdr:rowOff>
    </xdr:from>
    <xdr:to>
      <xdr:col>15</xdr:col>
      <xdr:colOff>50800</xdr:colOff>
      <xdr:row>38</xdr:row>
      <xdr:rowOff>35148</xdr:rowOff>
    </xdr:to>
    <xdr:cxnSp macro="">
      <xdr:nvCxnSpPr>
        <xdr:cNvPr id="69" name="直線コネクタ 68"/>
        <xdr:cNvCxnSpPr/>
      </xdr:nvCxnSpPr>
      <xdr:spPr>
        <a:xfrm flipV="1">
          <a:off x="2019300" y="6505084"/>
          <a:ext cx="889000" cy="4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35148</xdr:rowOff>
    </xdr:from>
    <xdr:to>
      <xdr:col>10</xdr:col>
      <xdr:colOff>114300</xdr:colOff>
      <xdr:row>38</xdr:row>
      <xdr:rowOff>80394</xdr:rowOff>
    </xdr:to>
    <xdr:cxnSp macro="">
      <xdr:nvCxnSpPr>
        <xdr:cNvPr id="72" name="直線コネクタ 71"/>
        <xdr:cNvCxnSpPr/>
      </xdr:nvCxnSpPr>
      <xdr:spPr>
        <a:xfrm flipV="1">
          <a:off x="1130300" y="6550248"/>
          <a:ext cx="889000" cy="4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103351</xdr:rowOff>
    </xdr:from>
    <xdr:to>
      <xdr:col>24</xdr:col>
      <xdr:colOff>114300</xdr:colOff>
      <xdr:row>37</xdr:row>
      <xdr:rowOff>33501</xdr:rowOff>
    </xdr:to>
    <xdr:sp macro="" textlink="">
      <xdr:nvSpPr>
        <xdr:cNvPr id="82" name="楕円 81"/>
        <xdr:cNvSpPr/>
      </xdr:nvSpPr>
      <xdr:spPr>
        <a:xfrm>
          <a:off x="4584700" y="627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81778</xdr:rowOff>
    </xdr:from>
    <xdr:ext cx="534377" cy="259045"/>
    <xdr:sp macro="" textlink="">
      <xdr:nvSpPr>
        <xdr:cNvPr id="83" name="人件費該当値テキスト"/>
        <xdr:cNvSpPr txBox="1"/>
      </xdr:nvSpPr>
      <xdr:spPr>
        <a:xfrm>
          <a:off x="4686300" y="62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39490</xdr:rowOff>
    </xdr:from>
    <xdr:to>
      <xdr:col>20</xdr:col>
      <xdr:colOff>38100</xdr:colOff>
      <xdr:row>37</xdr:row>
      <xdr:rowOff>141090</xdr:rowOff>
    </xdr:to>
    <xdr:sp macro="" textlink="">
      <xdr:nvSpPr>
        <xdr:cNvPr id="84" name="楕円 83"/>
        <xdr:cNvSpPr/>
      </xdr:nvSpPr>
      <xdr:spPr>
        <a:xfrm>
          <a:off x="3746500" y="63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132217</xdr:rowOff>
    </xdr:from>
    <xdr:ext cx="534377" cy="259045"/>
    <xdr:sp macro="" textlink="">
      <xdr:nvSpPr>
        <xdr:cNvPr id="85" name="テキスト ボックス 84"/>
        <xdr:cNvSpPr txBox="1"/>
      </xdr:nvSpPr>
      <xdr:spPr>
        <a:xfrm>
          <a:off x="3530111" y="647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110633</xdr:rowOff>
    </xdr:from>
    <xdr:to>
      <xdr:col>15</xdr:col>
      <xdr:colOff>101600</xdr:colOff>
      <xdr:row>38</xdr:row>
      <xdr:rowOff>40784</xdr:rowOff>
    </xdr:to>
    <xdr:sp macro="" textlink="">
      <xdr:nvSpPr>
        <xdr:cNvPr id="86" name="楕円 85"/>
        <xdr:cNvSpPr/>
      </xdr:nvSpPr>
      <xdr:spPr>
        <a:xfrm>
          <a:off x="2857500" y="6454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31911</xdr:rowOff>
    </xdr:from>
    <xdr:ext cx="534377" cy="259045"/>
    <xdr:sp macro="" textlink="">
      <xdr:nvSpPr>
        <xdr:cNvPr id="87" name="テキスト ボックス 86"/>
        <xdr:cNvSpPr txBox="1"/>
      </xdr:nvSpPr>
      <xdr:spPr>
        <a:xfrm>
          <a:off x="2641111" y="654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155798</xdr:rowOff>
    </xdr:from>
    <xdr:to>
      <xdr:col>10</xdr:col>
      <xdr:colOff>165100</xdr:colOff>
      <xdr:row>38</xdr:row>
      <xdr:rowOff>85948</xdr:rowOff>
    </xdr:to>
    <xdr:sp macro="" textlink="">
      <xdr:nvSpPr>
        <xdr:cNvPr id="88" name="楕円 87"/>
        <xdr:cNvSpPr/>
      </xdr:nvSpPr>
      <xdr:spPr>
        <a:xfrm>
          <a:off x="1968500" y="649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77075</xdr:rowOff>
    </xdr:from>
    <xdr:ext cx="534377" cy="259045"/>
    <xdr:sp macro="" textlink="">
      <xdr:nvSpPr>
        <xdr:cNvPr id="89" name="テキスト ボックス 88"/>
        <xdr:cNvSpPr txBox="1"/>
      </xdr:nvSpPr>
      <xdr:spPr>
        <a:xfrm>
          <a:off x="1752111" y="659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29594</xdr:rowOff>
    </xdr:from>
    <xdr:to>
      <xdr:col>6</xdr:col>
      <xdr:colOff>38100</xdr:colOff>
      <xdr:row>38</xdr:row>
      <xdr:rowOff>131194</xdr:rowOff>
    </xdr:to>
    <xdr:sp macro="" textlink="">
      <xdr:nvSpPr>
        <xdr:cNvPr id="90" name="楕円 89"/>
        <xdr:cNvSpPr/>
      </xdr:nvSpPr>
      <xdr:spPr>
        <a:xfrm>
          <a:off x="1079500" y="654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122321</xdr:rowOff>
    </xdr:from>
    <xdr:ext cx="534377" cy="259045"/>
    <xdr:sp macro="" textlink="">
      <xdr:nvSpPr>
        <xdr:cNvPr id="91" name="テキスト ボックス 90"/>
        <xdr:cNvSpPr txBox="1"/>
      </xdr:nvSpPr>
      <xdr:spPr>
        <a:xfrm>
          <a:off x="863111" y="66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102136</xdr:rowOff>
    </xdr:from>
    <xdr:to>
      <xdr:col>24</xdr:col>
      <xdr:colOff>63500</xdr:colOff>
      <xdr:row>58</xdr:row>
      <xdr:rowOff>114746</xdr:rowOff>
    </xdr:to>
    <xdr:cxnSp macro="">
      <xdr:nvCxnSpPr>
        <xdr:cNvPr id="119" name="直線コネクタ 118"/>
        <xdr:cNvCxnSpPr/>
      </xdr:nvCxnSpPr>
      <xdr:spPr>
        <a:xfrm>
          <a:off x="3797300" y="10046236"/>
          <a:ext cx="8382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76871</xdr:rowOff>
    </xdr:from>
    <xdr:to>
      <xdr:col>19</xdr:col>
      <xdr:colOff>177800</xdr:colOff>
      <xdr:row>58</xdr:row>
      <xdr:rowOff>102136</xdr:rowOff>
    </xdr:to>
    <xdr:cxnSp macro="">
      <xdr:nvCxnSpPr>
        <xdr:cNvPr id="122" name="直線コネクタ 121"/>
        <xdr:cNvCxnSpPr/>
      </xdr:nvCxnSpPr>
      <xdr:spPr>
        <a:xfrm>
          <a:off x="2908300" y="10020971"/>
          <a:ext cx="889000" cy="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76871</xdr:rowOff>
    </xdr:from>
    <xdr:to>
      <xdr:col>15</xdr:col>
      <xdr:colOff>50800</xdr:colOff>
      <xdr:row>58</xdr:row>
      <xdr:rowOff>93669</xdr:rowOff>
    </xdr:to>
    <xdr:cxnSp macro="">
      <xdr:nvCxnSpPr>
        <xdr:cNvPr id="125" name="直線コネクタ 124"/>
        <xdr:cNvCxnSpPr/>
      </xdr:nvCxnSpPr>
      <xdr:spPr>
        <a:xfrm flipV="1">
          <a:off x="2019300" y="10020971"/>
          <a:ext cx="889000" cy="1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79688</xdr:rowOff>
    </xdr:from>
    <xdr:to>
      <xdr:col>10</xdr:col>
      <xdr:colOff>114300</xdr:colOff>
      <xdr:row>58</xdr:row>
      <xdr:rowOff>93669</xdr:rowOff>
    </xdr:to>
    <xdr:cxnSp macro="">
      <xdr:nvCxnSpPr>
        <xdr:cNvPr id="128" name="直線コネクタ 127"/>
        <xdr:cNvCxnSpPr/>
      </xdr:nvCxnSpPr>
      <xdr:spPr>
        <a:xfrm>
          <a:off x="1130300" y="10023788"/>
          <a:ext cx="889000" cy="1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63946</xdr:rowOff>
    </xdr:from>
    <xdr:to>
      <xdr:col>24</xdr:col>
      <xdr:colOff>114300</xdr:colOff>
      <xdr:row>58</xdr:row>
      <xdr:rowOff>165546</xdr:rowOff>
    </xdr:to>
    <xdr:sp macro="" textlink="">
      <xdr:nvSpPr>
        <xdr:cNvPr id="138" name="楕円 137"/>
        <xdr:cNvSpPr/>
      </xdr:nvSpPr>
      <xdr:spPr>
        <a:xfrm>
          <a:off x="4584700" y="100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150323</xdr:rowOff>
    </xdr:from>
    <xdr:ext cx="534377" cy="259045"/>
    <xdr:sp macro="" textlink="">
      <xdr:nvSpPr>
        <xdr:cNvPr id="139" name="物件費該当値テキスト"/>
        <xdr:cNvSpPr txBox="1"/>
      </xdr:nvSpPr>
      <xdr:spPr>
        <a:xfrm>
          <a:off x="4686300" y="992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51336</xdr:rowOff>
    </xdr:from>
    <xdr:to>
      <xdr:col>20</xdr:col>
      <xdr:colOff>38100</xdr:colOff>
      <xdr:row>58</xdr:row>
      <xdr:rowOff>152936</xdr:rowOff>
    </xdr:to>
    <xdr:sp macro="" textlink="">
      <xdr:nvSpPr>
        <xdr:cNvPr id="140" name="楕円 139"/>
        <xdr:cNvSpPr/>
      </xdr:nvSpPr>
      <xdr:spPr>
        <a:xfrm>
          <a:off x="3746500" y="999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144063</xdr:rowOff>
    </xdr:from>
    <xdr:ext cx="534377" cy="259045"/>
    <xdr:sp macro="" textlink="">
      <xdr:nvSpPr>
        <xdr:cNvPr id="141" name="テキスト ボックス 140"/>
        <xdr:cNvSpPr txBox="1"/>
      </xdr:nvSpPr>
      <xdr:spPr>
        <a:xfrm>
          <a:off x="3530111" y="1008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26071</xdr:rowOff>
    </xdr:from>
    <xdr:to>
      <xdr:col>15</xdr:col>
      <xdr:colOff>101600</xdr:colOff>
      <xdr:row>58</xdr:row>
      <xdr:rowOff>127671</xdr:rowOff>
    </xdr:to>
    <xdr:sp macro="" textlink="">
      <xdr:nvSpPr>
        <xdr:cNvPr id="142" name="楕円 141"/>
        <xdr:cNvSpPr/>
      </xdr:nvSpPr>
      <xdr:spPr>
        <a:xfrm>
          <a:off x="2857500" y="99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118798</xdr:rowOff>
    </xdr:from>
    <xdr:ext cx="534377" cy="259045"/>
    <xdr:sp macro="" textlink="">
      <xdr:nvSpPr>
        <xdr:cNvPr id="143" name="テキスト ボックス 142"/>
        <xdr:cNvSpPr txBox="1"/>
      </xdr:nvSpPr>
      <xdr:spPr>
        <a:xfrm>
          <a:off x="2641111" y="100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42869</xdr:rowOff>
    </xdr:from>
    <xdr:to>
      <xdr:col>10</xdr:col>
      <xdr:colOff>165100</xdr:colOff>
      <xdr:row>58</xdr:row>
      <xdr:rowOff>144469</xdr:rowOff>
    </xdr:to>
    <xdr:sp macro="" textlink="">
      <xdr:nvSpPr>
        <xdr:cNvPr id="144" name="楕円 143"/>
        <xdr:cNvSpPr/>
      </xdr:nvSpPr>
      <xdr:spPr>
        <a:xfrm>
          <a:off x="1968500" y="99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135596</xdr:rowOff>
    </xdr:from>
    <xdr:ext cx="534377" cy="259045"/>
    <xdr:sp macro="" textlink="">
      <xdr:nvSpPr>
        <xdr:cNvPr id="145" name="テキスト ボックス 144"/>
        <xdr:cNvSpPr txBox="1"/>
      </xdr:nvSpPr>
      <xdr:spPr>
        <a:xfrm>
          <a:off x="1752111" y="10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28888</xdr:rowOff>
    </xdr:from>
    <xdr:to>
      <xdr:col>6</xdr:col>
      <xdr:colOff>38100</xdr:colOff>
      <xdr:row>58</xdr:row>
      <xdr:rowOff>130488</xdr:rowOff>
    </xdr:to>
    <xdr:sp macro="" textlink="">
      <xdr:nvSpPr>
        <xdr:cNvPr id="146" name="楕円 145"/>
        <xdr:cNvSpPr/>
      </xdr:nvSpPr>
      <xdr:spPr>
        <a:xfrm>
          <a:off x="1079500" y="997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121615</xdr:rowOff>
    </xdr:from>
    <xdr:ext cx="534377" cy="259045"/>
    <xdr:sp macro="" textlink="">
      <xdr:nvSpPr>
        <xdr:cNvPr id="147" name="テキスト ボックス 146"/>
        <xdr:cNvSpPr txBox="1"/>
      </xdr:nvSpPr>
      <xdr:spPr>
        <a:xfrm>
          <a:off x="863111" y="1006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77064</xdr:rowOff>
    </xdr:from>
    <xdr:to>
      <xdr:col>24</xdr:col>
      <xdr:colOff>63500</xdr:colOff>
      <xdr:row>78</xdr:row>
      <xdr:rowOff>50958</xdr:rowOff>
    </xdr:to>
    <xdr:cxnSp macro="">
      <xdr:nvCxnSpPr>
        <xdr:cNvPr id="174" name="直線コネクタ 173"/>
        <xdr:cNvCxnSpPr/>
      </xdr:nvCxnSpPr>
      <xdr:spPr>
        <a:xfrm>
          <a:off x="3797300" y="13278714"/>
          <a:ext cx="838200" cy="14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77064</xdr:rowOff>
    </xdr:from>
    <xdr:to>
      <xdr:col>19</xdr:col>
      <xdr:colOff>177800</xdr:colOff>
      <xdr:row>77</xdr:row>
      <xdr:rowOff>164023</xdr:rowOff>
    </xdr:to>
    <xdr:cxnSp macro="">
      <xdr:nvCxnSpPr>
        <xdr:cNvPr id="177" name="直線コネクタ 176"/>
        <xdr:cNvCxnSpPr/>
      </xdr:nvCxnSpPr>
      <xdr:spPr>
        <a:xfrm flipV="1">
          <a:off x="2908300" y="13278714"/>
          <a:ext cx="889000" cy="8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164023</xdr:rowOff>
    </xdr:from>
    <xdr:to>
      <xdr:col>15</xdr:col>
      <xdr:colOff>50800</xdr:colOff>
      <xdr:row>78</xdr:row>
      <xdr:rowOff>127219</xdr:rowOff>
    </xdr:to>
    <xdr:cxnSp macro="">
      <xdr:nvCxnSpPr>
        <xdr:cNvPr id="180" name="直線コネクタ 179"/>
        <xdr:cNvCxnSpPr/>
      </xdr:nvCxnSpPr>
      <xdr:spPr>
        <a:xfrm flipV="1">
          <a:off x="2019300" y="13365673"/>
          <a:ext cx="889000" cy="1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127172</xdr:rowOff>
    </xdr:from>
    <xdr:to>
      <xdr:col>10</xdr:col>
      <xdr:colOff>114300</xdr:colOff>
      <xdr:row>78</xdr:row>
      <xdr:rowOff>127219</xdr:rowOff>
    </xdr:to>
    <xdr:cxnSp macro="">
      <xdr:nvCxnSpPr>
        <xdr:cNvPr id="183" name="直線コネクタ 182"/>
        <xdr:cNvCxnSpPr/>
      </xdr:nvCxnSpPr>
      <xdr:spPr>
        <a:xfrm>
          <a:off x="1130300" y="13500272"/>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xdr:rowOff>
    </xdr:from>
    <xdr:to>
      <xdr:col>24</xdr:col>
      <xdr:colOff>114300</xdr:colOff>
      <xdr:row>78</xdr:row>
      <xdr:rowOff>101758</xdr:rowOff>
    </xdr:to>
    <xdr:sp macro="" textlink="">
      <xdr:nvSpPr>
        <xdr:cNvPr id="193" name="楕円 192"/>
        <xdr:cNvSpPr/>
      </xdr:nvSpPr>
      <xdr:spPr>
        <a:xfrm>
          <a:off x="4584700" y="133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86535</xdr:rowOff>
    </xdr:from>
    <xdr:ext cx="469744" cy="259045"/>
    <xdr:sp macro="" textlink="">
      <xdr:nvSpPr>
        <xdr:cNvPr id="194" name="維持補修費該当値テキスト"/>
        <xdr:cNvSpPr txBox="1"/>
      </xdr:nvSpPr>
      <xdr:spPr>
        <a:xfrm>
          <a:off x="4686300" y="1328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26264</xdr:rowOff>
    </xdr:from>
    <xdr:to>
      <xdr:col>20</xdr:col>
      <xdr:colOff>38100</xdr:colOff>
      <xdr:row>77</xdr:row>
      <xdr:rowOff>127864</xdr:rowOff>
    </xdr:to>
    <xdr:sp macro="" textlink="">
      <xdr:nvSpPr>
        <xdr:cNvPr id="195" name="楕円 194"/>
        <xdr:cNvSpPr/>
      </xdr:nvSpPr>
      <xdr:spPr>
        <a:xfrm>
          <a:off x="3746500" y="132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144391</xdr:rowOff>
    </xdr:from>
    <xdr:ext cx="469744" cy="259045"/>
    <xdr:sp macro="" textlink="">
      <xdr:nvSpPr>
        <xdr:cNvPr id="196" name="テキスト ボックス 195"/>
        <xdr:cNvSpPr txBox="1"/>
      </xdr:nvSpPr>
      <xdr:spPr>
        <a:xfrm>
          <a:off x="3562428" y="130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113223</xdr:rowOff>
    </xdr:from>
    <xdr:to>
      <xdr:col>15</xdr:col>
      <xdr:colOff>101600</xdr:colOff>
      <xdr:row>78</xdr:row>
      <xdr:rowOff>43373</xdr:rowOff>
    </xdr:to>
    <xdr:sp macro="" textlink="">
      <xdr:nvSpPr>
        <xdr:cNvPr id="197" name="楕円 196"/>
        <xdr:cNvSpPr/>
      </xdr:nvSpPr>
      <xdr:spPr>
        <a:xfrm>
          <a:off x="2857500" y="133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34500</xdr:rowOff>
    </xdr:from>
    <xdr:ext cx="469744" cy="259045"/>
    <xdr:sp macro="" textlink="">
      <xdr:nvSpPr>
        <xdr:cNvPr id="198" name="テキスト ボックス 197"/>
        <xdr:cNvSpPr txBox="1"/>
      </xdr:nvSpPr>
      <xdr:spPr>
        <a:xfrm>
          <a:off x="2673428" y="134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76419</xdr:rowOff>
    </xdr:from>
    <xdr:to>
      <xdr:col>10</xdr:col>
      <xdr:colOff>165100</xdr:colOff>
      <xdr:row>79</xdr:row>
      <xdr:rowOff>6569</xdr:rowOff>
    </xdr:to>
    <xdr:sp macro="" textlink="">
      <xdr:nvSpPr>
        <xdr:cNvPr id="199" name="楕円 198"/>
        <xdr:cNvSpPr/>
      </xdr:nvSpPr>
      <xdr:spPr>
        <a:xfrm>
          <a:off x="1968500" y="134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169146</xdr:rowOff>
    </xdr:from>
    <xdr:ext cx="378565" cy="259045"/>
    <xdr:sp macro="" textlink="">
      <xdr:nvSpPr>
        <xdr:cNvPr id="200" name="テキスト ボックス 199"/>
        <xdr:cNvSpPr txBox="1"/>
      </xdr:nvSpPr>
      <xdr:spPr>
        <a:xfrm>
          <a:off x="1830017" y="13542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76372</xdr:rowOff>
    </xdr:from>
    <xdr:to>
      <xdr:col>6</xdr:col>
      <xdr:colOff>38100</xdr:colOff>
      <xdr:row>79</xdr:row>
      <xdr:rowOff>6522</xdr:rowOff>
    </xdr:to>
    <xdr:sp macro="" textlink="">
      <xdr:nvSpPr>
        <xdr:cNvPr id="201" name="楕円 200"/>
        <xdr:cNvSpPr/>
      </xdr:nvSpPr>
      <xdr:spPr>
        <a:xfrm>
          <a:off x="1079500" y="134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169099</xdr:rowOff>
    </xdr:from>
    <xdr:ext cx="378565" cy="259045"/>
    <xdr:sp macro="" textlink="">
      <xdr:nvSpPr>
        <xdr:cNvPr id="202" name="テキスト ボックス 201"/>
        <xdr:cNvSpPr txBox="1"/>
      </xdr:nvSpPr>
      <xdr:spPr>
        <a:xfrm>
          <a:off x="941017" y="13542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53637</xdr:rowOff>
    </xdr:from>
    <xdr:to>
      <xdr:col>24</xdr:col>
      <xdr:colOff>63500</xdr:colOff>
      <xdr:row>93</xdr:row>
      <xdr:rowOff>80775</xdr:rowOff>
    </xdr:to>
    <xdr:cxnSp macro="">
      <xdr:nvCxnSpPr>
        <xdr:cNvPr id="234" name="直線コネクタ 233"/>
        <xdr:cNvCxnSpPr/>
      </xdr:nvCxnSpPr>
      <xdr:spPr>
        <a:xfrm flipV="1">
          <a:off x="3797300" y="15827037"/>
          <a:ext cx="838200" cy="19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80775</xdr:rowOff>
    </xdr:from>
    <xdr:to>
      <xdr:col>19</xdr:col>
      <xdr:colOff>177800</xdr:colOff>
      <xdr:row>94</xdr:row>
      <xdr:rowOff>30843</xdr:rowOff>
    </xdr:to>
    <xdr:cxnSp macro="">
      <xdr:nvCxnSpPr>
        <xdr:cNvPr id="237" name="直線コネクタ 236"/>
        <xdr:cNvCxnSpPr/>
      </xdr:nvCxnSpPr>
      <xdr:spPr>
        <a:xfrm flipV="1">
          <a:off x="2908300" y="16025625"/>
          <a:ext cx="889000" cy="12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57948</xdr:rowOff>
    </xdr:from>
    <xdr:to>
      <xdr:col>15</xdr:col>
      <xdr:colOff>50800</xdr:colOff>
      <xdr:row>94</xdr:row>
      <xdr:rowOff>30843</xdr:rowOff>
    </xdr:to>
    <xdr:cxnSp macro="">
      <xdr:nvCxnSpPr>
        <xdr:cNvPr id="240" name="直線コネクタ 239"/>
        <xdr:cNvCxnSpPr/>
      </xdr:nvCxnSpPr>
      <xdr:spPr>
        <a:xfrm>
          <a:off x="2019300" y="16002798"/>
          <a:ext cx="889000" cy="14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57948</xdr:rowOff>
    </xdr:from>
    <xdr:to>
      <xdr:col>10</xdr:col>
      <xdr:colOff>114300</xdr:colOff>
      <xdr:row>95</xdr:row>
      <xdr:rowOff>13066</xdr:rowOff>
    </xdr:to>
    <xdr:cxnSp macro="">
      <xdr:nvCxnSpPr>
        <xdr:cNvPr id="243" name="直線コネクタ 242"/>
        <xdr:cNvCxnSpPr/>
      </xdr:nvCxnSpPr>
      <xdr:spPr>
        <a:xfrm flipV="1">
          <a:off x="1130300" y="16002798"/>
          <a:ext cx="889000" cy="29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2837</xdr:rowOff>
    </xdr:from>
    <xdr:to>
      <xdr:col>24</xdr:col>
      <xdr:colOff>114300</xdr:colOff>
      <xdr:row>92</xdr:row>
      <xdr:rowOff>104437</xdr:rowOff>
    </xdr:to>
    <xdr:sp macro="" textlink="">
      <xdr:nvSpPr>
        <xdr:cNvPr id="253" name="楕円 252"/>
        <xdr:cNvSpPr/>
      </xdr:nvSpPr>
      <xdr:spPr>
        <a:xfrm>
          <a:off x="4584700" y="157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25714</xdr:rowOff>
    </xdr:from>
    <xdr:ext cx="599010" cy="259045"/>
    <xdr:sp macro="" textlink="">
      <xdr:nvSpPr>
        <xdr:cNvPr id="254" name="扶助費該当値テキスト"/>
        <xdr:cNvSpPr txBox="1"/>
      </xdr:nvSpPr>
      <xdr:spPr>
        <a:xfrm>
          <a:off x="4686300" y="1562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29975</xdr:rowOff>
    </xdr:from>
    <xdr:to>
      <xdr:col>20</xdr:col>
      <xdr:colOff>38100</xdr:colOff>
      <xdr:row>93</xdr:row>
      <xdr:rowOff>131575</xdr:rowOff>
    </xdr:to>
    <xdr:sp macro="" textlink="">
      <xdr:nvSpPr>
        <xdr:cNvPr id="255" name="楕円 254"/>
        <xdr:cNvSpPr/>
      </xdr:nvSpPr>
      <xdr:spPr>
        <a:xfrm>
          <a:off x="3746500" y="159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148102</xdr:rowOff>
    </xdr:from>
    <xdr:ext cx="599010" cy="259045"/>
    <xdr:sp macro="" textlink="">
      <xdr:nvSpPr>
        <xdr:cNvPr id="256" name="テキスト ボックス 255"/>
        <xdr:cNvSpPr txBox="1"/>
      </xdr:nvSpPr>
      <xdr:spPr>
        <a:xfrm>
          <a:off x="3497795" y="1575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151493</xdr:rowOff>
    </xdr:from>
    <xdr:to>
      <xdr:col>15</xdr:col>
      <xdr:colOff>101600</xdr:colOff>
      <xdr:row>94</xdr:row>
      <xdr:rowOff>81643</xdr:rowOff>
    </xdr:to>
    <xdr:sp macro="" textlink="">
      <xdr:nvSpPr>
        <xdr:cNvPr id="257" name="楕円 256"/>
        <xdr:cNvSpPr/>
      </xdr:nvSpPr>
      <xdr:spPr>
        <a:xfrm>
          <a:off x="2857500" y="1609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98170</xdr:rowOff>
    </xdr:from>
    <xdr:ext cx="599010" cy="259045"/>
    <xdr:sp macro="" textlink="">
      <xdr:nvSpPr>
        <xdr:cNvPr id="258" name="テキスト ボックス 257"/>
        <xdr:cNvSpPr txBox="1"/>
      </xdr:nvSpPr>
      <xdr:spPr>
        <a:xfrm>
          <a:off x="2608795" y="1587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7148</xdr:rowOff>
    </xdr:from>
    <xdr:to>
      <xdr:col>10</xdr:col>
      <xdr:colOff>165100</xdr:colOff>
      <xdr:row>93</xdr:row>
      <xdr:rowOff>108748</xdr:rowOff>
    </xdr:to>
    <xdr:sp macro="" textlink="">
      <xdr:nvSpPr>
        <xdr:cNvPr id="259" name="楕円 258"/>
        <xdr:cNvSpPr/>
      </xdr:nvSpPr>
      <xdr:spPr>
        <a:xfrm>
          <a:off x="1968500" y="1595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125275</xdr:rowOff>
    </xdr:from>
    <xdr:ext cx="599010" cy="259045"/>
    <xdr:sp macro="" textlink="">
      <xdr:nvSpPr>
        <xdr:cNvPr id="260" name="テキスト ボックス 259"/>
        <xdr:cNvSpPr txBox="1"/>
      </xdr:nvSpPr>
      <xdr:spPr>
        <a:xfrm>
          <a:off x="1719795" y="1572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133716</xdr:rowOff>
    </xdr:from>
    <xdr:to>
      <xdr:col>6</xdr:col>
      <xdr:colOff>38100</xdr:colOff>
      <xdr:row>95</xdr:row>
      <xdr:rowOff>63866</xdr:rowOff>
    </xdr:to>
    <xdr:sp macro="" textlink="">
      <xdr:nvSpPr>
        <xdr:cNvPr id="261" name="楕円 260"/>
        <xdr:cNvSpPr/>
      </xdr:nvSpPr>
      <xdr:spPr>
        <a:xfrm>
          <a:off x="1079500" y="1625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80393</xdr:rowOff>
    </xdr:from>
    <xdr:ext cx="599010" cy="259045"/>
    <xdr:sp macro="" textlink="">
      <xdr:nvSpPr>
        <xdr:cNvPr id="262" name="テキスト ボックス 261"/>
        <xdr:cNvSpPr txBox="1"/>
      </xdr:nvSpPr>
      <xdr:spPr>
        <a:xfrm>
          <a:off x="830795" y="1602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156094</xdr:rowOff>
    </xdr:from>
    <xdr:to>
      <xdr:col>55</xdr:col>
      <xdr:colOff>0</xdr:colOff>
      <xdr:row>38</xdr:row>
      <xdr:rowOff>4216</xdr:rowOff>
    </xdr:to>
    <xdr:cxnSp macro="">
      <xdr:nvCxnSpPr>
        <xdr:cNvPr id="294" name="直線コネクタ 293"/>
        <xdr:cNvCxnSpPr/>
      </xdr:nvCxnSpPr>
      <xdr:spPr>
        <a:xfrm flipV="1">
          <a:off x="9639300" y="6499744"/>
          <a:ext cx="838200" cy="1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157683</xdr:rowOff>
    </xdr:from>
    <xdr:to>
      <xdr:col>50</xdr:col>
      <xdr:colOff>114300</xdr:colOff>
      <xdr:row>38</xdr:row>
      <xdr:rowOff>4216</xdr:rowOff>
    </xdr:to>
    <xdr:cxnSp macro="">
      <xdr:nvCxnSpPr>
        <xdr:cNvPr id="297" name="直線コネクタ 296"/>
        <xdr:cNvCxnSpPr/>
      </xdr:nvCxnSpPr>
      <xdr:spPr>
        <a:xfrm>
          <a:off x="8750300" y="6501333"/>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157683</xdr:rowOff>
    </xdr:from>
    <xdr:to>
      <xdr:col>45</xdr:col>
      <xdr:colOff>177800</xdr:colOff>
      <xdr:row>37</xdr:row>
      <xdr:rowOff>158783</xdr:rowOff>
    </xdr:to>
    <xdr:cxnSp macro="">
      <xdr:nvCxnSpPr>
        <xdr:cNvPr id="300" name="直線コネクタ 299"/>
        <xdr:cNvCxnSpPr/>
      </xdr:nvCxnSpPr>
      <xdr:spPr>
        <a:xfrm flipV="1">
          <a:off x="7861300" y="6501333"/>
          <a:ext cx="889000" cy="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29602</xdr:rowOff>
    </xdr:from>
    <xdr:to>
      <xdr:col>41</xdr:col>
      <xdr:colOff>50800</xdr:colOff>
      <xdr:row>37</xdr:row>
      <xdr:rowOff>158783</xdr:rowOff>
    </xdr:to>
    <xdr:cxnSp macro="">
      <xdr:nvCxnSpPr>
        <xdr:cNvPr id="303" name="直線コネクタ 302"/>
        <xdr:cNvCxnSpPr/>
      </xdr:nvCxnSpPr>
      <xdr:spPr>
        <a:xfrm>
          <a:off x="6972300" y="5516002"/>
          <a:ext cx="889000" cy="98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105294</xdr:rowOff>
    </xdr:from>
    <xdr:to>
      <xdr:col>55</xdr:col>
      <xdr:colOff>50800</xdr:colOff>
      <xdr:row>38</xdr:row>
      <xdr:rowOff>35444</xdr:rowOff>
    </xdr:to>
    <xdr:sp macro="" textlink="">
      <xdr:nvSpPr>
        <xdr:cNvPr id="313" name="楕円 312"/>
        <xdr:cNvSpPr/>
      </xdr:nvSpPr>
      <xdr:spPr>
        <a:xfrm>
          <a:off x="10426700" y="644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83721</xdr:rowOff>
    </xdr:from>
    <xdr:ext cx="534377" cy="259045"/>
    <xdr:sp macro="" textlink="">
      <xdr:nvSpPr>
        <xdr:cNvPr id="314" name="補助費等該当値テキスト"/>
        <xdr:cNvSpPr txBox="1"/>
      </xdr:nvSpPr>
      <xdr:spPr>
        <a:xfrm>
          <a:off x="10528300" y="642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124866</xdr:rowOff>
    </xdr:from>
    <xdr:to>
      <xdr:col>50</xdr:col>
      <xdr:colOff>165100</xdr:colOff>
      <xdr:row>38</xdr:row>
      <xdr:rowOff>55017</xdr:rowOff>
    </xdr:to>
    <xdr:sp macro="" textlink="">
      <xdr:nvSpPr>
        <xdr:cNvPr id="315" name="楕円 314"/>
        <xdr:cNvSpPr/>
      </xdr:nvSpPr>
      <xdr:spPr>
        <a:xfrm>
          <a:off x="9588500" y="64685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46143</xdr:rowOff>
    </xdr:from>
    <xdr:ext cx="534377" cy="259045"/>
    <xdr:sp macro="" textlink="">
      <xdr:nvSpPr>
        <xdr:cNvPr id="316" name="テキスト ボックス 315"/>
        <xdr:cNvSpPr txBox="1"/>
      </xdr:nvSpPr>
      <xdr:spPr>
        <a:xfrm>
          <a:off x="9372111" y="656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106883</xdr:rowOff>
    </xdr:from>
    <xdr:to>
      <xdr:col>46</xdr:col>
      <xdr:colOff>38100</xdr:colOff>
      <xdr:row>38</xdr:row>
      <xdr:rowOff>37033</xdr:rowOff>
    </xdr:to>
    <xdr:sp macro="" textlink="">
      <xdr:nvSpPr>
        <xdr:cNvPr id="317" name="楕円 316"/>
        <xdr:cNvSpPr/>
      </xdr:nvSpPr>
      <xdr:spPr>
        <a:xfrm>
          <a:off x="8699500" y="64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28160</xdr:rowOff>
    </xdr:from>
    <xdr:ext cx="534377" cy="259045"/>
    <xdr:sp macro="" textlink="">
      <xdr:nvSpPr>
        <xdr:cNvPr id="318" name="テキスト ボックス 317"/>
        <xdr:cNvSpPr txBox="1"/>
      </xdr:nvSpPr>
      <xdr:spPr>
        <a:xfrm>
          <a:off x="8483111" y="654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107983</xdr:rowOff>
    </xdr:from>
    <xdr:to>
      <xdr:col>41</xdr:col>
      <xdr:colOff>101600</xdr:colOff>
      <xdr:row>38</xdr:row>
      <xdr:rowOff>38133</xdr:rowOff>
    </xdr:to>
    <xdr:sp macro="" textlink="">
      <xdr:nvSpPr>
        <xdr:cNvPr id="319" name="楕円 318"/>
        <xdr:cNvSpPr/>
      </xdr:nvSpPr>
      <xdr:spPr>
        <a:xfrm>
          <a:off x="7810500" y="64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54660</xdr:rowOff>
    </xdr:from>
    <xdr:ext cx="534377" cy="259045"/>
    <xdr:sp macro="" textlink="">
      <xdr:nvSpPr>
        <xdr:cNvPr id="320" name="テキスト ボックス 319"/>
        <xdr:cNvSpPr txBox="1"/>
      </xdr:nvSpPr>
      <xdr:spPr>
        <a:xfrm>
          <a:off x="7594111" y="622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150252</xdr:rowOff>
    </xdr:from>
    <xdr:to>
      <xdr:col>36</xdr:col>
      <xdr:colOff>165100</xdr:colOff>
      <xdr:row>32</xdr:row>
      <xdr:rowOff>80402</xdr:rowOff>
    </xdr:to>
    <xdr:sp macro="" textlink="">
      <xdr:nvSpPr>
        <xdr:cNvPr id="321" name="楕円 320"/>
        <xdr:cNvSpPr/>
      </xdr:nvSpPr>
      <xdr:spPr>
        <a:xfrm>
          <a:off x="6921500" y="54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71529</xdr:rowOff>
    </xdr:from>
    <xdr:ext cx="599010" cy="259045"/>
    <xdr:sp macro="" textlink="">
      <xdr:nvSpPr>
        <xdr:cNvPr id="322" name="テキスト ボックス 321"/>
        <xdr:cNvSpPr txBox="1"/>
      </xdr:nvSpPr>
      <xdr:spPr>
        <a:xfrm>
          <a:off x="6672795" y="555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68908</xdr:rowOff>
    </xdr:from>
    <xdr:to>
      <xdr:col>55</xdr:col>
      <xdr:colOff>0</xdr:colOff>
      <xdr:row>57</xdr:row>
      <xdr:rowOff>72754</xdr:rowOff>
    </xdr:to>
    <xdr:cxnSp macro="">
      <xdr:nvCxnSpPr>
        <xdr:cNvPr id="347" name="直線コネクタ 346"/>
        <xdr:cNvCxnSpPr/>
      </xdr:nvCxnSpPr>
      <xdr:spPr>
        <a:xfrm flipV="1">
          <a:off x="9639300" y="9841558"/>
          <a:ext cx="83820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72754</xdr:rowOff>
    </xdr:from>
    <xdr:to>
      <xdr:col>50</xdr:col>
      <xdr:colOff>114300</xdr:colOff>
      <xdr:row>57</xdr:row>
      <xdr:rowOff>75252</xdr:rowOff>
    </xdr:to>
    <xdr:cxnSp macro="">
      <xdr:nvCxnSpPr>
        <xdr:cNvPr id="350" name="直線コネクタ 349"/>
        <xdr:cNvCxnSpPr/>
      </xdr:nvCxnSpPr>
      <xdr:spPr>
        <a:xfrm flipV="1">
          <a:off x="8750300" y="9845404"/>
          <a:ext cx="889000" cy="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75252</xdr:rowOff>
    </xdr:from>
    <xdr:to>
      <xdr:col>45</xdr:col>
      <xdr:colOff>177800</xdr:colOff>
      <xdr:row>57</xdr:row>
      <xdr:rowOff>77892</xdr:rowOff>
    </xdr:to>
    <xdr:cxnSp macro="">
      <xdr:nvCxnSpPr>
        <xdr:cNvPr id="353" name="直線コネクタ 352"/>
        <xdr:cNvCxnSpPr/>
      </xdr:nvCxnSpPr>
      <xdr:spPr>
        <a:xfrm flipV="1">
          <a:off x="7861300" y="9847902"/>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77892</xdr:rowOff>
    </xdr:from>
    <xdr:to>
      <xdr:col>41</xdr:col>
      <xdr:colOff>50800</xdr:colOff>
      <xdr:row>57</xdr:row>
      <xdr:rowOff>100952</xdr:rowOff>
    </xdr:to>
    <xdr:cxnSp macro="">
      <xdr:nvCxnSpPr>
        <xdr:cNvPr id="356" name="直線コネクタ 355"/>
        <xdr:cNvCxnSpPr/>
      </xdr:nvCxnSpPr>
      <xdr:spPr>
        <a:xfrm flipV="1">
          <a:off x="6972300" y="9850542"/>
          <a:ext cx="889000" cy="2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18108</xdr:rowOff>
    </xdr:from>
    <xdr:to>
      <xdr:col>55</xdr:col>
      <xdr:colOff>50800</xdr:colOff>
      <xdr:row>57</xdr:row>
      <xdr:rowOff>119708</xdr:rowOff>
    </xdr:to>
    <xdr:sp macro="" textlink="">
      <xdr:nvSpPr>
        <xdr:cNvPr id="366" name="楕円 365"/>
        <xdr:cNvSpPr/>
      </xdr:nvSpPr>
      <xdr:spPr>
        <a:xfrm>
          <a:off x="10426700" y="979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104485</xdr:rowOff>
    </xdr:from>
    <xdr:ext cx="534377" cy="259045"/>
    <xdr:sp macro="" textlink="">
      <xdr:nvSpPr>
        <xdr:cNvPr id="367" name="普通建設事業費該当値テキスト"/>
        <xdr:cNvSpPr txBox="1"/>
      </xdr:nvSpPr>
      <xdr:spPr>
        <a:xfrm>
          <a:off x="10528300" y="970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21954</xdr:rowOff>
    </xdr:from>
    <xdr:to>
      <xdr:col>50</xdr:col>
      <xdr:colOff>165100</xdr:colOff>
      <xdr:row>57</xdr:row>
      <xdr:rowOff>123554</xdr:rowOff>
    </xdr:to>
    <xdr:sp macro="" textlink="">
      <xdr:nvSpPr>
        <xdr:cNvPr id="368" name="楕円 367"/>
        <xdr:cNvSpPr/>
      </xdr:nvSpPr>
      <xdr:spPr>
        <a:xfrm>
          <a:off x="9588500" y="97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114681</xdr:rowOff>
    </xdr:from>
    <xdr:ext cx="534377" cy="259045"/>
    <xdr:sp macro="" textlink="">
      <xdr:nvSpPr>
        <xdr:cNvPr id="369" name="テキスト ボックス 368"/>
        <xdr:cNvSpPr txBox="1"/>
      </xdr:nvSpPr>
      <xdr:spPr>
        <a:xfrm>
          <a:off x="9372111" y="988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24452</xdr:rowOff>
    </xdr:from>
    <xdr:to>
      <xdr:col>46</xdr:col>
      <xdr:colOff>38100</xdr:colOff>
      <xdr:row>57</xdr:row>
      <xdr:rowOff>126052</xdr:rowOff>
    </xdr:to>
    <xdr:sp macro="" textlink="">
      <xdr:nvSpPr>
        <xdr:cNvPr id="370" name="楕円 369"/>
        <xdr:cNvSpPr/>
      </xdr:nvSpPr>
      <xdr:spPr>
        <a:xfrm>
          <a:off x="8699500" y="979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117179</xdr:rowOff>
    </xdr:from>
    <xdr:ext cx="534377" cy="259045"/>
    <xdr:sp macro="" textlink="">
      <xdr:nvSpPr>
        <xdr:cNvPr id="371" name="テキスト ボックス 370"/>
        <xdr:cNvSpPr txBox="1"/>
      </xdr:nvSpPr>
      <xdr:spPr>
        <a:xfrm>
          <a:off x="8483111" y="988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27092</xdr:rowOff>
    </xdr:from>
    <xdr:to>
      <xdr:col>41</xdr:col>
      <xdr:colOff>101600</xdr:colOff>
      <xdr:row>57</xdr:row>
      <xdr:rowOff>128692</xdr:rowOff>
    </xdr:to>
    <xdr:sp macro="" textlink="">
      <xdr:nvSpPr>
        <xdr:cNvPr id="372" name="楕円 371"/>
        <xdr:cNvSpPr/>
      </xdr:nvSpPr>
      <xdr:spPr>
        <a:xfrm>
          <a:off x="7810500" y="979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119819</xdr:rowOff>
    </xdr:from>
    <xdr:ext cx="534377" cy="259045"/>
    <xdr:sp macro="" textlink="">
      <xdr:nvSpPr>
        <xdr:cNvPr id="373" name="テキスト ボックス 372"/>
        <xdr:cNvSpPr txBox="1"/>
      </xdr:nvSpPr>
      <xdr:spPr>
        <a:xfrm>
          <a:off x="7594111" y="98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50152</xdr:rowOff>
    </xdr:from>
    <xdr:to>
      <xdr:col>36</xdr:col>
      <xdr:colOff>165100</xdr:colOff>
      <xdr:row>57</xdr:row>
      <xdr:rowOff>151752</xdr:rowOff>
    </xdr:to>
    <xdr:sp macro="" textlink="">
      <xdr:nvSpPr>
        <xdr:cNvPr id="374" name="楕円 373"/>
        <xdr:cNvSpPr/>
      </xdr:nvSpPr>
      <xdr:spPr>
        <a:xfrm>
          <a:off x="6921500" y="982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142879</xdr:rowOff>
    </xdr:from>
    <xdr:ext cx="534377" cy="259045"/>
    <xdr:sp macro="" textlink="">
      <xdr:nvSpPr>
        <xdr:cNvPr id="375" name="テキスト ボックス 374"/>
        <xdr:cNvSpPr txBox="1"/>
      </xdr:nvSpPr>
      <xdr:spPr>
        <a:xfrm>
          <a:off x="6705111" y="991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124707</xdr:rowOff>
    </xdr:from>
    <xdr:to>
      <xdr:col>55</xdr:col>
      <xdr:colOff>0</xdr:colOff>
      <xdr:row>78</xdr:row>
      <xdr:rowOff>149834</xdr:rowOff>
    </xdr:to>
    <xdr:cxnSp macro="">
      <xdr:nvCxnSpPr>
        <xdr:cNvPr id="404" name="直線コネクタ 403"/>
        <xdr:cNvCxnSpPr/>
      </xdr:nvCxnSpPr>
      <xdr:spPr>
        <a:xfrm flipV="1">
          <a:off x="9639300" y="13497807"/>
          <a:ext cx="838200" cy="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149834</xdr:rowOff>
    </xdr:from>
    <xdr:to>
      <xdr:col>50</xdr:col>
      <xdr:colOff>114300</xdr:colOff>
      <xdr:row>79</xdr:row>
      <xdr:rowOff>8483</xdr:rowOff>
    </xdr:to>
    <xdr:cxnSp macro="">
      <xdr:nvCxnSpPr>
        <xdr:cNvPr id="407" name="直線コネクタ 406"/>
        <xdr:cNvCxnSpPr/>
      </xdr:nvCxnSpPr>
      <xdr:spPr>
        <a:xfrm flipV="1">
          <a:off x="8750300" y="13522934"/>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8483</xdr:rowOff>
    </xdr:from>
    <xdr:to>
      <xdr:col>45</xdr:col>
      <xdr:colOff>177800</xdr:colOff>
      <xdr:row>79</xdr:row>
      <xdr:rowOff>43802</xdr:rowOff>
    </xdr:to>
    <xdr:cxnSp macro="">
      <xdr:nvCxnSpPr>
        <xdr:cNvPr id="410" name="直線コネクタ 409"/>
        <xdr:cNvCxnSpPr/>
      </xdr:nvCxnSpPr>
      <xdr:spPr>
        <a:xfrm flipV="1">
          <a:off x="7861300" y="13553033"/>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43802</xdr:rowOff>
    </xdr:from>
    <xdr:to>
      <xdr:col>41</xdr:col>
      <xdr:colOff>50800</xdr:colOff>
      <xdr:row>79</xdr:row>
      <xdr:rowOff>44298</xdr:rowOff>
    </xdr:to>
    <xdr:cxnSp macro="">
      <xdr:nvCxnSpPr>
        <xdr:cNvPr id="413" name="直線コネクタ 412"/>
        <xdr:cNvCxnSpPr/>
      </xdr:nvCxnSpPr>
      <xdr:spPr>
        <a:xfrm flipV="1">
          <a:off x="6972300" y="1358835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73907</xdr:rowOff>
    </xdr:from>
    <xdr:to>
      <xdr:col>55</xdr:col>
      <xdr:colOff>50800</xdr:colOff>
      <xdr:row>79</xdr:row>
      <xdr:rowOff>4057</xdr:rowOff>
    </xdr:to>
    <xdr:sp macro="" textlink="">
      <xdr:nvSpPr>
        <xdr:cNvPr id="423" name="楕円 422"/>
        <xdr:cNvSpPr/>
      </xdr:nvSpPr>
      <xdr:spPr>
        <a:xfrm>
          <a:off x="10426700" y="134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160284</xdr:rowOff>
    </xdr:from>
    <xdr:ext cx="469744" cy="259045"/>
    <xdr:sp macro="" textlink="">
      <xdr:nvSpPr>
        <xdr:cNvPr id="424" name="普通建設事業費 （ うち新規整備　）該当値テキスト"/>
        <xdr:cNvSpPr txBox="1"/>
      </xdr:nvSpPr>
      <xdr:spPr>
        <a:xfrm>
          <a:off x="10528300" y="133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99034</xdr:rowOff>
    </xdr:from>
    <xdr:to>
      <xdr:col>50</xdr:col>
      <xdr:colOff>165100</xdr:colOff>
      <xdr:row>79</xdr:row>
      <xdr:rowOff>29184</xdr:rowOff>
    </xdr:to>
    <xdr:sp macro="" textlink="">
      <xdr:nvSpPr>
        <xdr:cNvPr id="425" name="楕円 424"/>
        <xdr:cNvSpPr/>
      </xdr:nvSpPr>
      <xdr:spPr>
        <a:xfrm>
          <a:off x="9588500" y="134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20311</xdr:rowOff>
    </xdr:from>
    <xdr:ext cx="469744" cy="259045"/>
    <xdr:sp macro="" textlink="">
      <xdr:nvSpPr>
        <xdr:cNvPr id="426" name="テキスト ボックス 425"/>
        <xdr:cNvSpPr txBox="1"/>
      </xdr:nvSpPr>
      <xdr:spPr>
        <a:xfrm>
          <a:off x="9404428" y="1356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129133</xdr:rowOff>
    </xdr:from>
    <xdr:to>
      <xdr:col>46</xdr:col>
      <xdr:colOff>38100</xdr:colOff>
      <xdr:row>79</xdr:row>
      <xdr:rowOff>59283</xdr:rowOff>
    </xdr:to>
    <xdr:sp macro="" textlink="">
      <xdr:nvSpPr>
        <xdr:cNvPr id="427" name="楕円 426"/>
        <xdr:cNvSpPr/>
      </xdr:nvSpPr>
      <xdr:spPr>
        <a:xfrm>
          <a:off x="8699500" y="135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50410</xdr:rowOff>
    </xdr:from>
    <xdr:ext cx="469744" cy="259045"/>
    <xdr:sp macro="" textlink="">
      <xdr:nvSpPr>
        <xdr:cNvPr id="428" name="テキスト ボックス 427"/>
        <xdr:cNvSpPr txBox="1"/>
      </xdr:nvSpPr>
      <xdr:spPr>
        <a:xfrm>
          <a:off x="8515428" y="1359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164452</xdr:rowOff>
    </xdr:from>
    <xdr:to>
      <xdr:col>41</xdr:col>
      <xdr:colOff>101600</xdr:colOff>
      <xdr:row>79</xdr:row>
      <xdr:rowOff>94602</xdr:rowOff>
    </xdr:to>
    <xdr:sp macro="" textlink="">
      <xdr:nvSpPr>
        <xdr:cNvPr id="429" name="楕円 428"/>
        <xdr:cNvSpPr/>
      </xdr:nvSpPr>
      <xdr:spPr>
        <a:xfrm>
          <a:off x="7810500" y="1353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85729</xdr:rowOff>
    </xdr:from>
    <xdr:ext cx="313932" cy="259045"/>
    <xdr:sp macro="" textlink="">
      <xdr:nvSpPr>
        <xdr:cNvPr id="430" name="テキスト ボックス 429"/>
        <xdr:cNvSpPr txBox="1"/>
      </xdr:nvSpPr>
      <xdr:spPr>
        <a:xfrm>
          <a:off x="7704333" y="13630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164948</xdr:rowOff>
    </xdr:from>
    <xdr:to>
      <xdr:col>36</xdr:col>
      <xdr:colOff>165100</xdr:colOff>
      <xdr:row>79</xdr:row>
      <xdr:rowOff>95098</xdr:rowOff>
    </xdr:to>
    <xdr:sp macro="" textlink="">
      <xdr:nvSpPr>
        <xdr:cNvPr id="431" name="楕円 430"/>
        <xdr:cNvSpPr/>
      </xdr:nvSpPr>
      <xdr:spPr>
        <a:xfrm>
          <a:off x="6921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86225</xdr:rowOff>
    </xdr:from>
    <xdr:ext cx="249299" cy="259045"/>
    <xdr:sp macro="" textlink="">
      <xdr:nvSpPr>
        <xdr:cNvPr id="432" name="テキスト ボックス 431"/>
        <xdr:cNvSpPr txBox="1"/>
      </xdr:nvSpPr>
      <xdr:spPr>
        <a:xfrm>
          <a:off x="6847650" y="13630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77589</xdr:rowOff>
    </xdr:from>
    <xdr:to>
      <xdr:col>55</xdr:col>
      <xdr:colOff>0</xdr:colOff>
      <xdr:row>98</xdr:row>
      <xdr:rowOff>95520</xdr:rowOff>
    </xdr:to>
    <xdr:cxnSp macro="">
      <xdr:nvCxnSpPr>
        <xdr:cNvPr id="461" name="直線コネクタ 460"/>
        <xdr:cNvCxnSpPr/>
      </xdr:nvCxnSpPr>
      <xdr:spPr>
        <a:xfrm>
          <a:off x="9639300" y="16879689"/>
          <a:ext cx="838200" cy="1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70458</xdr:rowOff>
    </xdr:from>
    <xdr:to>
      <xdr:col>50</xdr:col>
      <xdr:colOff>114300</xdr:colOff>
      <xdr:row>98</xdr:row>
      <xdr:rowOff>77589</xdr:rowOff>
    </xdr:to>
    <xdr:cxnSp macro="">
      <xdr:nvCxnSpPr>
        <xdr:cNvPr id="464" name="直線コネクタ 463"/>
        <xdr:cNvCxnSpPr/>
      </xdr:nvCxnSpPr>
      <xdr:spPr>
        <a:xfrm>
          <a:off x="8750300" y="16872558"/>
          <a:ext cx="889000" cy="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70458</xdr:rowOff>
    </xdr:from>
    <xdr:to>
      <xdr:col>45</xdr:col>
      <xdr:colOff>177800</xdr:colOff>
      <xdr:row>98</xdr:row>
      <xdr:rowOff>72599</xdr:rowOff>
    </xdr:to>
    <xdr:cxnSp macro="">
      <xdr:nvCxnSpPr>
        <xdr:cNvPr id="467" name="直線コネクタ 466"/>
        <xdr:cNvCxnSpPr/>
      </xdr:nvCxnSpPr>
      <xdr:spPr>
        <a:xfrm flipV="1">
          <a:off x="7861300" y="16872558"/>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72599</xdr:rowOff>
    </xdr:from>
    <xdr:to>
      <xdr:col>41</xdr:col>
      <xdr:colOff>50800</xdr:colOff>
      <xdr:row>98</xdr:row>
      <xdr:rowOff>130594</xdr:rowOff>
    </xdr:to>
    <xdr:cxnSp macro="">
      <xdr:nvCxnSpPr>
        <xdr:cNvPr id="470" name="直線コネクタ 469"/>
        <xdr:cNvCxnSpPr/>
      </xdr:nvCxnSpPr>
      <xdr:spPr>
        <a:xfrm flipV="1">
          <a:off x="6972300" y="16874699"/>
          <a:ext cx="889000" cy="5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44720</xdr:rowOff>
    </xdr:from>
    <xdr:to>
      <xdr:col>55</xdr:col>
      <xdr:colOff>50800</xdr:colOff>
      <xdr:row>98</xdr:row>
      <xdr:rowOff>146320</xdr:rowOff>
    </xdr:to>
    <xdr:sp macro="" textlink="">
      <xdr:nvSpPr>
        <xdr:cNvPr id="480" name="楕円 479"/>
        <xdr:cNvSpPr/>
      </xdr:nvSpPr>
      <xdr:spPr>
        <a:xfrm>
          <a:off x="10426700" y="1684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131097</xdr:rowOff>
    </xdr:from>
    <xdr:ext cx="534377" cy="259045"/>
    <xdr:sp macro="" textlink="">
      <xdr:nvSpPr>
        <xdr:cNvPr id="481" name="普通建設事業費 （ うち更新整備　）該当値テキスト"/>
        <xdr:cNvSpPr txBox="1"/>
      </xdr:nvSpPr>
      <xdr:spPr>
        <a:xfrm>
          <a:off x="10528300" y="1676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26789</xdr:rowOff>
    </xdr:from>
    <xdr:to>
      <xdr:col>50</xdr:col>
      <xdr:colOff>165100</xdr:colOff>
      <xdr:row>98</xdr:row>
      <xdr:rowOff>128389</xdr:rowOff>
    </xdr:to>
    <xdr:sp macro="" textlink="">
      <xdr:nvSpPr>
        <xdr:cNvPr id="482" name="楕円 481"/>
        <xdr:cNvSpPr/>
      </xdr:nvSpPr>
      <xdr:spPr>
        <a:xfrm>
          <a:off x="9588500" y="1682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119516</xdr:rowOff>
    </xdr:from>
    <xdr:ext cx="534377" cy="259045"/>
    <xdr:sp macro="" textlink="">
      <xdr:nvSpPr>
        <xdr:cNvPr id="483" name="テキスト ボックス 482"/>
        <xdr:cNvSpPr txBox="1"/>
      </xdr:nvSpPr>
      <xdr:spPr>
        <a:xfrm>
          <a:off x="9372111" y="1692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19658</xdr:rowOff>
    </xdr:from>
    <xdr:to>
      <xdr:col>46</xdr:col>
      <xdr:colOff>38100</xdr:colOff>
      <xdr:row>98</xdr:row>
      <xdr:rowOff>121258</xdr:rowOff>
    </xdr:to>
    <xdr:sp macro="" textlink="">
      <xdr:nvSpPr>
        <xdr:cNvPr id="484" name="楕円 483"/>
        <xdr:cNvSpPr/>
      </xdr:nvSpPr>
      <xdr:spPr>
        <a:xfrm>
          <a:off x="8699500" y="1682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112385</xdr:rowOff>
    </xdr:from>
    <xdr:ext cx="534377" cy="259045"/>
    <xdr:sp macro="" textlink="">
      <xdr:nvSpPr>
        <xdr:cNvPr id="485" name="テキスト ボックス 484"/>
        <xdr:cNvSpPr txBox="1"/>
      </xdr:nvSpPr>
      <xdr:spPr>
        <a:xfrm>
          <a:off x="8483111" y="1691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21799</xdr:rowOff>
    </xdr:from>
    <xdr:to>
      <xdr:col>41</xdr:col>
      <xdr:colOff>101600</xdr:colOff>
      <xdr:row>98</xdr:row>
      <xdr:rowOff>123399</xdr:rowOff>
    </xdr:to>
    <xdr:sp macro="" textlink="">
      <xdr:nvSpPr>
        <xdr:cNvPr id="486" name="楕円 485"/>
        <xdr:cNvSpPr/>
      </xdr:nvSpPr>
      <xdr:spPr>
        <a:xfrm>
          <a:off x="7810500" y="1682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114526</xdr:rowOff>
    </xdr:from>
    <xdr:ext cx="534377" cy="259045"/>
    <xdr:sp macro="" textlink="">
      <xdr:nvSpPr>
        <xdr:cNvPr id="487" name="テキスト ボックス 486"/>
        <xdr:cNvSpPr txBox="1"/>
      </xdr:nvSpPr>
      <xdr:spPr>
        <a:xfrm>
          <a:off x="7594111" y="1691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79794</xdr:rowOff>
    </xdr:from>
    <xdr:to>
      <xdr:col>36</xdr:col>
      <xdr:colOff>165100</xdr:colOff>
      <xdr:row>99</xdr:row>
      <xdr:rowOff>9944</xdr:rowOff>
    </xdr:to>
    <xdr:sp macro="" textlink="">
      <xdr:nvSpPr>
        <xdr:cNvPr id="488" name="楕円 487"/>
        <xdr:cNvSpPr/>
      </xdr:nvSpPr>
      <xdr:spPr>
        <a:xfrm>
          <a:off x="6921500" y="1688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1071</xdr:rowOff>
    </xdr:from>
    <xdr:ext cx="534377" cy="259045"/>
    <xdr:sp macro="" textlink="">
      <xdr:nvSpPr>
        <xdr:cNvPr id="489" name="テキスト ボックス 488"/>
        <xdr:cNvSpPr txBox="1"/>
      </xdr:nvSpPr>
      <xdr:spPr>
        <a:xfrm>
          <a:off x="6705111" y="1697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7632</xdr:rowOff>
    </xdr:from>
    <xdr:to>
      <xdr:col>85</xdr:col>
      <xdr:colOff>127000</xdr:colOff>
      <xdr:row>77</xdr:row>
      <xdr:rowOff>27203</xdr:rowOff>
    </xdr:to>
    <xdr:cxnSp macro="">
      <xdr:nvCxnSpPr>
        <xdr:cNvPr id="622" name="直線コネクタ 621"/>
        <xdr:cNvCxnSpPr/>
      </xdr:nvCxnSpPr>
      <xdr:spPr>
        <a:xfrm>
          <a:off x="15481300" y="13209282"/>
          <a:ext cx="8382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167132</xdr:rowOff>
    </xdr:from>
    <xdr:to>
      <xdr:col>81</xdr:col>
      <xdr:colOff>50800</xdr:colOff>
      <xdr:row>77</xdr:row>
      <xdr:rowOff>7632</xdr:rowOff>
    </xdr:to>
    <xdr:cxnSp macro="">
      <xdr:nvCxnSpPr>
        <xdr:cNvPr id="625" name="直線コネクタ 624"/>
        <xdr:cNvCxnSpPr/>
      </xdr:nvCxnSpPr>
      <xdr:spPr>
        <a:xfrm>
          <a:off x="14592300" y="13197332"/>
          <a:ext cx="889000" cy="1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152515</xdr:rowOff>
    </xdr:from>
    <xdr:to>
      <xdr:col>76</xdr:col>
      <xdr:colOff>114300</xdr:colOff>
      <xdr:row>76</xdr:row>
      <xdr:rowOff>167132</xdr:rowOff>
    </xdr:to>
    <xdr:cxnSp macro="">
      <xdr:nvCxnSpPr>
        <xdr:cNvPr id="628" name="直線コネクタ 627"/>
        <xdr:cNvCxnSpPr/>
      </xdr:nvCxnSpPr>
      <xdr:spPr>
        <a:xfrm>
          <a:off x="13703300" y="13182715"/>
          <a:ext cx="889000" cy="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145808</xdr:rowOff>
    </xdr:from>
    <xdr:to>
      <xdr:col>71</xdr:col>
      <xdr:colOff>177800</xdr:colOff>
      <xdr:row>76</xdr:row>
      <xdr:rowOff>152515</xdr:rowOff>
    </xdr:to>
    <xdr:cxnSp macro="">
      <xdr:nvCxnSpPr>
        <xdr:cNvPr id="631" name="直線コネクタ 630"/>
        <xdr:cNvCxnSpPr/>
      </xdr:nvCxnSpPr>
      <xdr:spPr>
        <a:xfrm>
          <a:off x="12814300" y="13176008"/>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147853</xdr:rowOff>
    </xdr:from>
    <xdr:to>
      <xdr:col>85</xdr:col>
      <xdr:colOff>177800</xdr:colOff>
      <xdr:row>77</xdr:row>
      <xdr:rowOff>78003</xdr:rowOff>
    </xdr:to>
    <xdr:sp macro="" textlink="">
      <xdr:nvSpPr>
        <xdr:cNvPr id="641" name="楕円 640"/>
        <xdr:cNvSpPr/>
      </xdr:nvSpPr>
      <xdr:spPr>
        <a:xfrm>
          <a:off x="16268700" y="1317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126280</xdr:rowOff>
    </xdr:from>
    <xdr:ext cx="534377" cy="259045"/>
    <xdr:sp macro="" textlink="">
      <xdr:nvSpPr>
        <xdr:cNvPr id="642" name="公債費該当値テキスト"/>
        <xdr:cNvSpPr txBox="1"/>
      </xdr:nvSpPr>
      <xdr:spPr>
        <a:xfrm>
          <a:off x="16370300" y="1315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128282</xdr:rowOff>
    </xdr:from>
    <xdr:to>
      <xdr:col>81</xdr:col>
      <xdr:colOff>101600</xdr:colOff>
      <xdr:row>77</xdr:row>
      <xdr:rowOff>58432</xdr:rowOff>
    </xdr:to>
    <xdr:sp macro="" textlink="">
      <xdr:nvSpPr>
        <xdr:cNvPr id="643" name="楕円 642"/>
        <xdr:cNvSpPr/>
      </xdr:nvSpPr>
      <xdr:spPr>
        <a:xfrm>
          <a:off x="15430500" y="131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49559</xdr:rowOff>
    </xdr:from>
    <xdr:ext cx="534377" cy="259045"/>
    <xdr:sp macro="" textlink="">
      <xdr:nvSpPr>
        <xdr:cNvPr id="644" name="テキスト ボックス 643"/>
        <xdr:cNvSpPr txBox="1"/>
      </xdr:nvSpPr>
      <xdr:spPr>
        <a:xfrm>
          <a:off x="15214111" y="1325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116332</xdr:rowOff>
    </xdr:from>
    <xdr:to>
      <xdr:col>76</xdr:col>
      <xdr:colOff>165100</xdr:colOff>
      <xdr:row>77</xdr:row>
      <xdr:rowOff>46482</xdr:rowOff>
    </xdr:to>
    <xdr:sp macro="" textlink="">
      <xdr:nvSpPr>
        <xdr:cNvPr id="645" name="楕円 644"/>
        <xdr:cNvSpPr/>
      </xdr:nvSpPr>
      <xdr:spPr>
        <a:xfrm>
          <a:off x="14541500" y="1314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37609</xdr:rowOff>
    </xdr:from>
    <xdr:ext cx="534377" cy="259045"/>
    <xdr:sp macro="" textlink="">
      <xdr:nvSpPr>
        <xdr:cNvPr id="646" name="テキスト ボックス 645"/>
        <xdr:cNvSpPr txBox="1"/>
      </xdr:nvSpPr>
      <xdr:spPr>
        <a:xfrm>
          <a:off x="14325111" y="1323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101715</xdr:rowOff>
    </xdr:from>
    <xdr:to>
      <xdr:col>72</xdr:col>
      <xdr:colOff>38100</xdr:colOff>
      <xdr:row>77</xdr:row>
      <xdr:rowOff>31865</xdr:rowOff>
    </xdr:to>
    <xdr:sp macro="" textlink="">
      <xdr:nvSpPr>
        <xdr:cNvPr id="647" name="楕円 646"/>
        <xdr:cNvSpPr/>
      </xdr:nvSpPr>
      <xdr:spPr>
        <a:xfrm>
          <a:off x="13652500" y="131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22992</xdr:rowOff>
    </xdr:from>
    <xdr:ext cx="534377" cy="259045"/>
    <xdr:sp macro="" textlink="">
      <xdr:nvSpPr>
        <xdr:cNvPr id="648" name="テキスト ボックス 647"/>
        <xdr:cNvSpPr txBox="1"/>
      </xdr:nvSpPr>
      <xdr:spPr>
        <a:xfrm>
          <a:off x="13436111" y="1322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95008</xdr:rowOff>
    </xdr:from>
    <xdr:to>
      <xdr:col>67</xdr:col>
      <xdr:colOff>101600</xdr:colOff>
      <xdr:row>77</xdr:row>
      <xdr:rowOff>25158</xdr:rowOff>
    </xdr:to>
    <xdr:sp macro="" textlink="">
      <xdr:nvSpPr>
        <xdr:cNvPr id="649" name="楕円 648"/>
        <xdr:cNvSpPr/>
      </xdr:nvSpPr>
      <xdr:spPr>
        <a:xfrm>
          <a:off x="12763500" y="131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41686</xdr:rowOff>
    </xdr:from>
    <xdr:ext cx="534377" cy="259045"/>
    <xdr:sp macro="" textlink="">
      <xdr:nvSpPr>
        <xdr:cNvPr id="650" name="テキスト ボックス 649"/>
        <xdr:cNvSpPr txBox="1"/>
      </xdr:nvSpPr>
      <xdr:spPr>
        <a:xfrm>
          <a:off x="12547111" y="1290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88635</xdr:rowOff>
    </xdr:from>
    <xdr:to>
      <xdr:col>85</xdr:col>
      <xdr:colOff>127000</xdr:colOff>
      <xdr:row>98</xdr:row>
      <xdr:rowOff>93056</xdr:rowOff>
    </xdr:to>
    <xdr:cxnSp macro="">
      <xdr:nvCxnSpPr>
        <xdr:cNvPr id="677" name="直線コネクタ 676"/>
        <xdr:cNvCxnSpPr/>
      </xdr:nvCxnSpPr>
      <xdr:spPr>
        <a:xfrm>
          <a:off x="15481300" y="16890735"/>
          <a:ext cx="838200" cy="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4451</xdr:rowOff>
    </xdr:from>
    <xdr:to>
      <xdr:col>81</xdr:col>
      <xdr:colOff>50800</xdr:colOff>
      <xdr:row>98</xdr:row>
      <xdr:rowOff>88635</xdr:rowOff>
    </xdr:to>
    <xdr:cxnSp macro="">
      <xdr:nvCxnSpPr>
        <xdr:cNvPr id="680" name="直線コネクタ 679"/>
        <xdr:cNvCxnSpPr/>
      </xdr:nvCxnSpPr>
      <xdr:spPr>
        <a:xfrm>
          <a:off x="14592300" y="16806551"/>
          <a:ext cx="889000" cy="8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168573</xdr:rowOff>
    </xdr:from>
    <xdr:to>
      <xdr:col>76</xdr:col>
      <xdr:colOff>114300</xdr:colOff>
      <xdr:row>98</xdr:row>
      <xdr:rowOff>4451</xdr:rowOff>
    </xdr:to>
    <xdr:cxnSp macro="">
      <xdr:nvCxnSpPr>
        <xdr:cNvPr id="683" name="直線コネクタ 682"/>
        <xdr:cNvCxnSpPr/>
      </xdr:nvCxnSpPr>
      <xdr:spPr>
        <a:xfrm>
          <a:off x="13703300" y="16799223"/>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168573</xdr:rowOff>
    </xdr:from>
    <xdr:to>
      <xdr:col>71</xdr:col>
      <xdr:colOff>177800</xdr:colOff>
      <xdr:row>98</xdr:row>
      <xdr:rowOff>62478</xdr:rowOff>
    </xdr:to>
    <xdr:cxnSp macro="">
      <xdr:nvCxnSpPr>
        <xdr:cNvPr id="686" name="直線コネクタ 685"/>
        <xdr:cNvCxnSpPr/>
      </xdr:nvCxnSpPr>
      <xdr:spPr>
        <a:xfrm flipV="1">
          <a:off x="12814300" y="16799223"/>
          <a:ext cx="889000" cy="6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42256</xdr:rowOff>
    </xdr:from>
    <xdr:to>
      <xdr:col>85</xdr:col>
      <xdr:colOff>177800</xdr:colOff>
      <xdr:row>98</xdr:row>
      <xdr:rowOff>143856</xdr:rowOff>
    </xdr:to>
    <xdr:sp macro="" textlink="">
      <xdr:nvSpPr>
        <xdr:cNvPr id="696" name="楕円 695"/>
        <xdr:cNvSpPr/>
      </xdr:nvSpPr>
      <xdr:spPr>
        <a:xfrm>
          <a:off x="16268700" y="168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138535</xdr:rowOff>
    </xdr:from>
    <xdr:ext cx="534377" cy="259045"/>
    <xdr:sp macro="" textlink="">
      <xdr:nvSpPr>
        <xdr:cNvPr id="697" name="積立金該当値テキスト"/>
        <xdr:cNvSpPr txBox="1"/>
      </xdr:nvSpPr>
      <xdr:spPr>
        <a:xfrm>
          <a:off x="16370300" y="1676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37835</xdr:rowOff>
    </xdr:from>
    <xdr:to>
      <xdr:col>81</xdr:col>
      <xdr:colOff>101600</xdr:colOff>
      <xdr:row>98</xdr:row>
      <xdr:rowOff>139435</xdr:rowOff>
    </xdr:to>
    <xdr:sp macro="" textlink="">
      <xdr:nvSpPr>
        <xdr:cNvPr id="698" name="楕円 697"/>
        <xdr:cNvSpPr/>
      </xdr:nvSpPr>
      <xdr:spPr>
        <a:xfrm>
          <a:off x="15430500" y="168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130562</xdr:rowOff>
    </xdr:from>
    <xdr:ext cx="534377" cy="259045"/>
    <xdr:sp macro="" textlink="">
      <xdr:nvSpPr>
        <xdr:cNvPr id="699" name="テキスト ボックス 698"/>
        <xdr:cNvSpPr txBox="1"/>
      </xdr:nvSpPr>
      <xdr:spPr>
        <a:xfrm>
          <a:off x="15214111" y="1693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125101</xdr:rowOff>
    </xdr:from>
    <xdr:to>
      <xdr:col>76</xdr:col>
      <xdr:colOff>165100</xdr:colOff>
      <xdr:row>98</xdr:row>
      <xdr:rowOff>55251</xdr:rowOff>
    </xdr:to>
    <xdr:sp macro="" textlink="">
      <xdr:nvSpPr>
        <xdr:cNvPr id="700" name="楕円 699"/>
        <xdr:cNvSpPr/>
      </xdr:nvSpPr>
      <xdr:spPr>
        <a:xfrm>
          <a:off x="14541500" y="1675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71778</xdr:rowOff>
    </xdr:from>
    <xdr:ext cx="534377" cy="259045"/>
    <xdr:sp macro="" textlink="">
      <xdr:nvSpPr>
        <xdr:cNvPr id="701" name="テキスト ボックス 700"/>
        <xdr:cNvSpPr txBox="1"/>
      </xdr:nvSpPr>
      <xdr:spPr>
        <a:xfrm>
          <a:off x="14325111" y="165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117773</xdr:rowOff>
    </xdr:from>
    <xdr:to>
      <xdr:col>72</xdr:col>
      <xdr:colOff>38100</xdr:colOff>
      <xdr:row>98</xdr:row>
      <xdr:rowOff>47923</xdr:rowOff>
    </xdr:to>
    <xdr:sp macro="" textlink="">
      <xdr:nvSpPr>
        <xdr:cNvPr id="702" name="楕円 701"/>
        <xdr:cNvSpPr/>
      </xdr:nvSpPr>
      <xdr:spPr>
        <a:xfrm>
          <a:off x="13652500" y="1674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64450</xdr:rowOff>
    </xdr:from>
    <xdr:ext cx="534377" cy="259045"/>
    <xdr:sp macro="" textlink="">
      <xdr:nvSpPr>
        <xdr:cNvPr id="703" name="テキスト ボックス 702"/>
        <xdr:cNvSpPr txBox="1"/>
      </xdr:nvSpPr>
      <xdr:spPr>
        <a:xfrm>
          <a:off x="13436111" y="165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11678</xdr:rowOff>
    </xdr:from>
    <xdr:to>
      <xdr:col>67</xdr:col>
      <xdr:colOff>101600</xdr:colOff>
      <xdr:row>98</xdr:row>
      <xdr:rowOff>113278</xdr:rowOff>
    </xdr:to>
    <xdr:sp macro="" textlink="">
      <xdr:nvSpPr>
        <xdr:cNvPr id="704" name="楕円 703"/>
        <xdr:cNvSpPr/>
      </xdr:nvSpPr>
      <xdr:spPr>
        <a:xfrm>
          <a:off x="12763500" y="168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129805</xdr:rowOff>
    </xdr:from>
    <xdr:ext cx="534377" cy="259045"/>
    <xdr:sp macro="" textlink="">
      <xdr:nvSpPr>
        <xdr:cNvPr id="705" name="テキスト ボックス 704"/>
        <xdr:cNvSpPr txBox="1"/>
      </xdr:nvSpPr>
      <xdr:spPr>
        <a:xfrm>
          <a:off x="12547111" y="1658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83648</xdr:rowOff>
    </xdr:from>
    <xdr:to>
      <xdr:col>116</xdr:col>
      <xdr:colOff>63500</xdr:colOff>
      <xdr:row>58</xdr:row>
      <xdr:rowOff>84379</xdr:rowOff>
    </xdr:to>
    <xdr:cxnSp macro="">
      <xdr:nvCxnSpPr>
        <xdr:cNvPr id="787" name="直線コネクタ 786"/>
        <xdr:cNvCxnSpPr/>
      </xdr:nvCxnSpPr>
      <xdr:spPr>
        <a:xfrm>
          <a:off x="21323300" y="10027748"/>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83465</xdr:rowOff>
    </xdr:from>
    <xdr:to>
      <xdr:col>111</xdr:col>
      <xdr:colOff>177800</xdr:colOff>
      <xdr:row>58</xdr:row>
      <xdr:rowOff>83648</xdr:rowOff>
    </xdr:to>
    <xdr:cxnSp macro="">
      <xdr:nvCxnSpPr>
        <xdr:cNvPr id="790" name="直線コネクタ 789"/>
        <xdr:cNvCxnSpPr/>
      </xdr:nvCxnSpPr>
      <xdr:spPr>
        <a:xfrm>
          <a:off x="20434300" y="1002756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83373</xdr:rowOff>
    </xdr:from>
    <xdr:to>
      <xdr:col>107</xdr:col>
      <xdr:colOff>50800</xdr:colOff>
      <xdr:row>58</xdr:row>
      <xdr:rowOff>83465</xdr:rowOff>
    </xdr:to>
    <xdr:cxnSp macro="">
      <xdr:nvCxnSpPr>
        <xdr:cNvPr id="793" name="直線コネクタ 792"/>
        <xdr:cNvCxnSpPr/>
      </xdr:nvCxnSpPr>
      <xdr:spPr>
        <a:xfrm>
          <a:off x="19545300" y="10027473"/>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71760</xdr:rowOff>
    </xdr:from>
    <xdr:to>
      <xdr:col>102</xdr:col>
      <xdr:colOff>114300</xdr:colOff>
      <xdr:row>58</xdr:row>
      <xdr:rowOff>83373</xdr:rowOff>
    </xdr:to>
    <xdr:cxnSp macro="">
      <xdr:nvCxnSpPr>
        <xdr:cNvPr id="796" name="直線コネクタ 795"/>
        <xdr:cNvCxnSpPr/>
      </xdr:nvCxnSpPr>
      <xdr:spPr>
        <a:xfrm>
          <a:off x="18656300" y="10015860"/>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33579</xdr:rowOff>
    </xdr:from>
    <xdr:to>
      <xdr:col>116</xdr:col>
      <xdr:colOff>114300</xdr:colOff>
      <xdr:row>58</xdr:row>
      <xdr:rowOff>135179</xdr:rowOff>
    </xdr:to>
    <xdr:sp macro="" textlink="">
      <xdr:nvSpPr>
        <xdr:cNvPr id="806" name="楕円 805"/>
        <xdr:cNvSpPr/>
      </xdr:nvSpPr>
      <xdr:spPr>
        <a:xfrm>
          <a:off x="221107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156115</xdr:rowOff>
    </xdr:from>
    <xdr:ext cx="378565" cy="259045"/>
    <xdr:sp macro="" textlink="">
      <xdr:nvSpPr>
        <xdr:cNvPr id="807" name="貸付金該当値テキスト"/>
        <xdr:cNvSpPr txBox="1"/>
      </xdr:nvSpPr>
      <xdr:spPr>
        <a:xfrm>
          <a:off x="22212300" y="992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32848</xdr:rowOff>
    </xdr:from>
    <xdr:to>
      <xdr:col>112</xdr:col>
      <xdr:colOff>38100</xdr:colOff>
      <xdr:row>58</xdr:row>
      <xdr:rowOff>134448</xdr:rowOff>
    </xdr:to>
    <xdr:sp macro="" textlink="">
      <xdr:nvSpPr>
        <xdr:cNvPr id="808" name="楕円 807"/>
        <xdr:cNvSpPr/>
      </xdr:nvSpPr>
      <xdr:spPr>
        <a:xfrm>
          <a:off x="21272500" y="99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125575</xdr:rowOff>
    </xdr:from>
    <xdr:ext cx="378565" cy="259045"/>
    <xdr:sp macro="" textlink="">
      <xdr:nvSpPr>
        <xdr:cNvPr id="809" name="テキスト ボックス 808"/>
        <xdr:cNvSpPr txBox="1"/>
      </xdr:nvSpPr>
      <xdr:spPr>
        <a:xfrm>
          <a:off x="21134017" y="10069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32665</xdr:rowOff>
    </xdr:from>
    <xdr:to>
      <xdr:col>107</xdr:col>
      <xdr:colOff>101600</xdr:colOff>
      <xdr:row>58</xdr:row>
      <xdr:rowOff>134265</xdr:rowOff>
    </xdr:to>
    <xdr:sp macro="" textlink="">
      <xdr:nvSpPr>
        <xdr:cNvPr id="810" name="楕円 809"/>
        <xdr:cNvSpPr/>
      </xdr:nvSpPr>
      <xdr:spPr>
        <a:xfrm>
          <a:off x="20383500" y="99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125392</xdr:rowOff>
    </xdr:from>
    <xdr:ext cx="378565" cy="259045"/>
    <xdr:sp macro="" textlink="">
      <xdr:nvSpPr>
        <xdr:cNvPr id="811" name="テキスト ボックス 810"/>
        <xdr:cNvSpPr txBox="1"/>
      </xdr:nvSpPr>
      <xdr:spPr>
        <a:xfrm>
          <a:off x="20245017" y="10069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32573</xdr:rowOff>
    </xdr:from>
    <xdr:to>
      <xdr:col>102</xdr:col>
      <xdr:colOff>165100</xdr:colOff>
      <xdr:row>58</xdr:row>
      <xdr:rowOff>134173</xdr:rowOff>
    </xdr:to>
    <xdr:sp macro="" textlink="">
      <xdr:nvSpPr>
        <xdr:cNvPr id="812" name="楕円 811"/>
        <xdr:cNvSpPr/>
      </xdr:nvSpPr>
      <xdr:spPr>
        <a:xfrm>
          <a:off x="19494500" y="99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125300</xdr:rowOff>
    </xdr:from>
    <xdr:ext cx="378565" cy="259045"/>
    <xdr:sp macro="" textlink="">
      <xdr:nvSpPr>
        <xdr:cNvPr id="813" name="テキスト ボックス 812"/>
        <xdr:cNvSpPr txBox="1"/>
      </xdr:nvSpPr>
      <xdr:spPr>
        <a:xfrm>
          <a:off x="19356017" y="10069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20960</xdr:rowOff>
    </xdr:from>
    <xdr:to>
      <xdr:col>98</xdr:col>
      <xdr:colOff>38100</xdr:colOff>
      <xdr:row>58</xdr:row>
      <xdr:rowOff>122560</xdr:rowOff>
    </xdr:to>
    <xdr:sp macro="" textlink="">
      <xdr:nvSpPr>
        <xdr:cNvPr id="814" name="楕円 813"/>
        <xdr:cNvSpPr/>
      </xdr:nvSpPr>
      <xdr:spPr>
        <a:xfrm>
          <a:off x="18605500" y="99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113687</xdr:rowOff>
    </xdr:from>
    <xdr:ext cx="378565" cy="259045"/>
    <xdr:sp macro="" textlink="">
      <xdr:nvSpPr>
        <xdr:cNvPr id="815" name="テキスト ボックス 814"/>
        <xdr:cNvSpPr txBox="1"/>
      </xdr:nvSpPr>
      <xdr:spPr>
        <a:xfrm>
          <a:off x="18467017" y="1005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109165</xdr:rowOff>
    </xdr:from>
    <xdr:to>
      <xdr:col>116</xdr:col>
      <xdr:colOff>63500</xdr:colOff>
      <xdr:row>77</xdr:row>
      <xdr:rowOff>48161</xdr:rowOff>
    </xdr:to>
    <xdr:cxnSp macro="">
      <xdr:nvCxnSpPr>
        <xdr:cNvPr id="847" name="直線コネクタ 846"/>
        <xdr:cNvCxnSpPr/>
      </xdr:nvCxnSpPr>
      <xdr:spPr>
        <a:xfrm>
          <a:off x="21323300" y="13139365"/>
          <a:ext cx="838200" cy="11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109165</xdr:rowOff>
    </xdr:from>
    <xdr:to>
      <xdr:col>111</xdr:col>
      <xdr:colOff>177800</xdr:colOff>
      <xdr:row>77</xdr:row>
      <xdr:rowOff>98323</xdr:rowOff>
    </xdr:to>
    <xdr:cxnSp macro="">
      <xdr:nvCxnSpPr>
        <xdr:cNvPr id="850" name="直線コネクタ 849"/>
        <xdr:cNvCxnSpPr/>
      </xdr:nvCxnSpPr>
      <xdr:spPr>
        <a:xfrm flipV="1">
          <a:off x="20434300" y="13139365"/>
          <a:ext cx="889000" cy="16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98323</xdr:rowOff>
    </xdr:from>
    <xdr:to>
      <xdr:col>107</xdr:col>
      <xdr:colOff>50800</xdr:colOff>
      <xdr:row>78</xdr:row>
      <xdr:rowOff>26935</xdr:rowOff>
    </xdr:to>
    <xdr:cxnSp macro="">
      <xdr:nvCxnSpPr>
        <xdr:cNvPr id="853" name="直線コネクタ 852"/>
        <xdr:cNvCxnSpPr/>
      </xdr:nvCxnSpPr>
      <xdr:spPr>
        <a:xfrm flipV="1">
          <a:off x="19545300" y="13299973"/>
          <a:ext cx="889000" cy="10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149008</xdr:rowOff>
    </xdr:from>
    <xdr:to>
      <xdr:col>102</xdr:col>
      <xdr:colOff>114300</xdr:colOff>
      <xdr:row>78</xdr:row>
      <xdr:rowOff>26935</xdr:rowOff>
    </xdr:to>
    <xdr:cxnSp macro="">
      <xdr:nvCxnSpPr>
        <xdr:cNvPr id="856" name="直線コネクタ 855"/>
        <xdr:cNvCxnSpPr/>
      </xdr:nvCxnSpPr>
      <xdr:spPr>
        <a:xfrm>
          <a:off x="18656300" y="13350658"/>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168811</xdr:rowOff>
    </xdr:from>
    <xdr:to>
      <xdr:col>116</xdr:col>
      <xdr:colOff>114300</xdr:colOff>
      <xdr:row>77</xdr:row>
      <xdr:rowOff>98961</xdr:rowOff>
    </xdr:to>
    <xdr:sp macro="" textlink="">
      <xdr:nvSpPr>
        <xdr:cNvPr id="866" name="楕円 865"/>
        <xdr:cNvSpPr/>
      </xdr:nvSpPr>
      <xdr:spPr>
        <a:xfrm>
          <a:off x="22110700" y="1319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147238</xdr:rowOff>
    </xdr:from>
    <xdr:ext cx="534377" cy="259045"/>
    <xdr:sp macro="" textlink="">
      <xdr:nvSpPr>
        <xdr:cNvPr id="867" name="繰出金該当値テキスト"/>
        <xdr:cNvSpPr txBox="1"/>
      </xdr:nvSpPr>
      <xdr:spPr>
        <a:xfrm>
          <a:off x="22212300" y="1317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58365</xdr:rowOff>
    </xdr:from>
    <xdr:to>
      <xdr:col>112</xdr:col>
      <xdr:colOff>38100</xdr:colOff>
      <xdr:row>76</xdr:row>
      <xdr:rowOff>159965</xdr:rowOff>
    </xdr:to>
    <xdr:sp macro="" textlink="">
      <xdr:nvSpPr>
        <xdr:cNvPr id="868" name="楕円 867"/>
        <xdr:cNvSpPr/>
      </xdr:nvSpPr>
      <xdr:spPr>
        <a:xfrm>
          <a:off x="21272500" y="130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151092</xdr:rowOff>
    </xdr:from>
    <xdr:ext cx="534377" cy="259045"/>
    <xdr:sp macro="" textlink="">
      <xdr:nvSpPr>
        <xdr:cNvPr id="869" name="テキスト ボックス 868"/>
        <xdr:cNvSpPr txBox="1"/>
      </xdr:nvSpPr>
      <xdr:spPr>
        <a:xfrm>
          <a:off x="21056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47523</xdr:rowOff>
    </xdr:from>
    <xdr:to>
      <xdr:col>107</xdr:col>
      <xdr:colOff>101600</xdr:colOff>
      <xdr:row>77</xdr:row>
      <xdr:rowOff>149123</xdr:rowOff>
    </xdr:to>
    <xdr:sp macro="" textlink="">
      <xdr:nvSpPr>
        <xdr:cNvPr id="870" name="楕円 869"/>
        <xdr:cNvSpPr/>
      </xdr:nvSpPr>
      <xdr:spPr>
        <a:xfrm>
          <a:off x="20383500" y="132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140250</xdr:rowOff>
    </xdr:from>
    <xdr:ext cx="534377" cy="259045"/>
    <xdr:sp macro="" textlink="">
      <xdr:nvSpPr>
        <xdr:cNvPr id="871" name="テキスト ボックス 870"/>
        <xdr:cNvSpPr txBox="1"/>
      </xdr:nvSpPr>
      <xdr:spPr>
        <a:xfrm>
          <a:off x="20167111" y="133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147585</xdr:rowOff>
    </xdr:from>
    <xdr:to>
      <xdr:col>102</xdr:col>
      <xdr:colOff>165100</xdr:colOff>
      <xdr:row>78</xdr:row>
      <xdr:rowOff>77735</xdr:rowOff>
    </xdr:to>
    <xdr:sp macro="" textlink="">
      <xdr:nvSpPr>
        <xdr:cNvPr id="872" name="楕円 871"/>
        <xdr:cNvSpPr/>
      </xdr:nvSpPr>
      <xdr:spPr>
        <a:xfrm>
          <a:off x="19494500" y="1334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68862</xdr:rowOff>
    </xdr:from>
    <xdr:ext cx="534377" cy="259045"/>
    <xdr:sp macro="" textlink="">
      <xdr:nvSpPr>
        <xdr:cNvPr id="873" name="テキスト ボックス 872"/>
        <xdr:cNvSpPr txBox="1"/>
      </xdr:nvSpPr>
      <xdr:spPr>
        <a:xfrm>
          <a:off x="19278111" y="1344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98208</xdr:rowOff>
    </xdr:from>
    <xdr:to>
      <xdr:col>98</xdr:col>
      <xdr:colOff>38100</xdr:colOff>
      <xdr:row>78</xdr:row>
      <xdr:rowOff>28358</xdr:rowOff>
    </xdr:to>
    <xdr:sp macro="" textlink="">
      <xdr:nvSpPr>
        <xdr:cNvPr id="874" name="楕円 873"/>
        <xdr:cNvSpPr/>
      </xdr:nvSpPr>
      <xdr:spPr>
        <a:xfrm>
          <a:off x="18605500" y="1329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19485</xdr:rowOff>
    </xdr:from>
    <xdr:ext cx="534377" cy="259045"/>
    <xdr:sp macro="" textlink="">
      <xdr:nvSpPr>
        <xdr:cNvPr id="875" name="テキスト ボックス 874"/>
        <xdr:cNvSpPr txBox="1"/>
      </xdr:nvSpPr>
      <xdr:spPr>
        <a:xfrm>
          <a:off x="18389111" y="133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全ての経費について</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県平均より下回っている。また、県平均より下回っているものの、類似団体と比較して大きくなっている項目は、扶助費である。その要因としては、認可保育園における待機児童数解消のための対策として、分園や増築による定員増を図ったことで、運営費負担金が増額しているため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年度については非課税世帯給付や定額減税調整給付といった給付金が複数あったことも要因の一つである。</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その他では、障害者に対する給付事業も年々大幅に増加しているため大きく影響を及ぼしている。しかしながら、今後は会計年度任用職員</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を含めた</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人件費の増や、施設の維持管理経費等の増額も見込まれるため、扶助費等の必要経費においても抑制を図っていく必要があると考える。また、積立金については、国民健康保険事業特別会計の単年度赤字に対応していくため積み立てる必要が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41,330
41,065
10.76
18,907,701
18,476,089
258,128
9,004,160
9,958,377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71501</xdr:rowOff>
    </xdr:from>
    <xdr:to>
      <xdr:col>24</xdr:col>
      <xdr:colOff>63500</xdr:colOff>
      <xdr:row>36</xdr:row>
      <xdr:rowOff>61214</xdr:rowOff>
    </xdr:to>
    <xdr:cxnSp macro="">
      <xdr:nvCxnSpPr>
        <xdr:cNvPr id="61" name="直線コネクタ 60"/>
        <xdr:cNvCxnSpPr/>
      </xdr:nvCxnSpPr>
      <xdr:spPr>
        <a:xfrm flipV="1">
          <a:off x="3797300" y="6072251"/>
          <a:ext cx="838200" cy="1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61214</xdr:rowOff>
    </xdr:from>
    <xdr:to>
      <xdr:col>19</xdr:col>
      <xdr:colOff>177800</xdr:colOff>
      <xdr:row>37</xdr:row>
      <xdr:rowOff>108077</xdr:rowOff>
    </xdr:to>
    <xdr:cxnSp macro="">
      <xdr:nvCxnSpPr>
        <xdr:cNvPr id="64" name="直線コネクタ 63"/>
        <xdr:cNvCxnSpPr/>
      </xdr:nvCxnSpPr>
      <xdr:spPr>
        <a:xfrm flipV="1">
          <a:off x="2908300" y="6233414"/>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58547</xdr:rowOff>
    </xdr:from>
    <xdr:to>
      <xdr:col>15</xdr:col>
      <xdr:colOff>50800</xdr:colOff>
      <xdr:row>37</xdr:row>
      <xdr:rowOff>108077</xdr:rowOff>
    </xdr:to>
    <xdr:cxnSp macro="">
      <xdr:nvCxnSpPr>
        <xdr:cNvPr id="67" name="直線コネクタ 66"/>
        <xdr:cNvCxnSpPr/>
      </xdr:nvCxnSpPr>
      <xdr:spPr>
        <a:xfrm>
          <a:off x="2019300" y="6402197"/>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46355</xdr:rowOff>
    </xdr:from>
    <xdr:to>
      <xdr:col>10</xdr:col>
      <xdr:colOff>114300</xdr:colOff>
      <xdr:row>37</xdr:row>
      <xdr:rowOff>58547</xdr:rowOff>
    </xdr:to>
    <xdr:cxnSp macro="">
      <xdr:nvCxnSpPr>
        <xdr:cNvPr id="70" name="直線コネクタ 69"/>
        <xdr:cNvCxnSpPr/>
      </xdr:nvCxnSpPr>
      <xdr:spPr>
        <a:xfrm>
          <a:off x="1130300" y="6390005"/>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20701</xdr:rowOff>
    </xdr:from>
    <xdr:to>
      <xdr:col>24</xdr:col>
      <xdr:colOff>114300</xdr:colOff>
      <xdr:row>35</xdr:row>
      <xdr:rowOff>122301</xdr:rowOff>
    </xdr:to>
    <xdr:sp macro="" textlink="">
      <xdr:nvSpPr>
        <xdr:cNvPr id="80" name="楕円 79"/>
        <xdr:cNvSpPr/>
      </xdr:nvSpPr>
      <xdr:spPr>
        <a:xfrm>
          <a:off x="4584700" y="60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170578</xdr:rowOff>
    </xdr:from>
    <xdr:ext cx="469744" cy="259045"/>
    <xdr:sp macro="" textlink="">
      <xdr:nvSpPr>
        <xdr:cNvPr id="81" name="議会費該当値テキスト"/>
        <xdr:cNvSpPr txBox="1"/>
      </xdr:nvSpPr>
      <xdr:spPr>
        <a:xfrm>
          <a:off x="4686300" y="599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10414</xdr:rowOff>
    </xdr:from>
    <xdr:to>
      <xdr:col>20</xdr:col>
      <xdr:colOff>38100</xdr:colOff>
      <xdr:row>36</xdr:row>
      <xdr:rowOff>112014</xdr:rowOff>
    </xdr:to>
    <xdr:sp macro="" textlink="">
      <xdr:nvSpPr>
        <xdr:cNvPr id="82" name="楕円 81"/>
        <xdr:cNvSpPr/>
      </xdr:nvSpPr>
      <xdr:spPr>
        <a:xfrm>
          <a:off x="3746500" y="6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83" name="テキスト ボックス 82"/>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57277</xdr:rowOff>
    </xdr:from>
    <xdr:to>
      <xdr:col>15</xdr:col>
      <xdr:colOff>101600</xdr:colOff>
      <xdr:row>37</xdr:row>
      <xdr:rowOff>158877</xdr:rowOff>
    </xdr:to>
    <xdr:sp macro="" textlink="">
      <xdr:nvSpPr>
        <xdr:cNvPr id="84" name="楕円 83"/>
        <xdr:cNvSpPr/>
      </xdr:nvSpPr>
      <xdr:spPr>
        <a:xfrm>
          <a:off x="2857500" y="64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150004</xdr:rowOff>
    </xdr:from>
    <xdr:ext cx="469744" cy="259045"/>
    <xdr:sp macro="" textlink="">
      <xdr:nvSpPr>
        <xdr:cNvPr id="85" name="テキスト ボックス 84"/>
        <xdr:cNvSpPr txBox="1"/>
      </xdr:nvSpPr>
      <xdr:spPr>
        <a:xfrm>
          <a:off x="2673428" y="64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7747</xdr:rowOff>
    </xdr:from>
    <xdr:to>
      <xdr:col>10</xdr:col>
      <xdr:colOff>165100</xdr:colOff>
      <xdr:row>37</xdr:row>
      <xdr:rowOff>109347</xdr:rowOff>
    </xdr:to>
    <xdr:sp macro="" textlink="">
      <xdr:nvSpPr>
        <xdr:cNvPr id="86" name="楕円 85"/>
        <xdr:cNvSpPr/>
      </xdr:nvSpPr>
      <xdr:spPr>
        <a:xfrm>
          <a:off x="1968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100474</xdr:rowOff>
    </xdr:from>
    <xdr:ext cx="469744" cy="259045"/>
    <xdr:sp macro="" textlink="">
      <xdr:nvSpPr>
        <xdr:cNvPr id="87" name="テキスト ボックス 86"/>
        <xdr:cNvSpPr txBox="1"/>
      </xdr:nvSpPr>
      <xdr:spPr>
        <a:xfrm>
          <a:off x="1784428"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167005</xdr:rowOff>
    </xdr:from>
    <xdr:to>
      <xdr:col>6</xdr:col>
      <xdr:colOff>38100</xdr:colOff>
      <xdr:row>37</xdr:row>
      <xdr:rowOff>97155</xdr:rowOff>
    </xdr:to>
    <xdr:sp macro="" textlink="">
      <xdr:nvSpPr>
        <xdr:cNvPr id="88" name="楕円 87"/>
        <xdr:cNvSpPr/>
      </xdr:nvSpPr>
      <xdr:spPr>
        <a:xfrm>
          <a:off x="107950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88282</xdr:rowOff>
    </xdr:from>
    <xdr:ext cx="469744" cy="259045"/>
    <xdr:sp macro="" textlink="">
      <xdr:nvSpPr>
        <xdr:cNvPr id="89" name="テキスト ボックス 88"/>
        <xdr:cNvSpPr txBox="1"/>
      </xdr:nvSpPr>
      <xdr:spPr>
        <a:xfrm>
          <a:off x="895428" y="643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40377</xdr:rowOff>
    </xdr:from>
    <xdr:to>
      <xdr:col>24</xdr:col>
      <xdr:colOff>63500</xdr:colOff>
      <xdr:row>58</xdr:row>
      <xdr:rowOff>48630</xdr:rowOff>
    </xdr:to>
    <xdr:cxnSp macro="">
      <xdr:nvCxnSpPr>
        <xdr:cNvPr id="118" name="直線コネクタ 117"/>
        <xdr:cNvCxnSpPr/>
      </xdr:nvCxnSpPr>
      <xdr:spPr>
        <a:xfrm flipV="1">
          <a:off x="3797300" y="9984477"/>
          <a:ext cx="8382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148364</xdr:rowOff>
    </xdr:from>
    <xdr:to>
      <xdr:col>19</xdr:col>
      <xdr:colOff>177800</xdr:colOff>
      <xdr:row>58</xdr:row>
      <xdr:rowOff>48630</xdr:rowOff>
    </xdr:to>
    <xdr:cxnSp macro="">
      <xdr:nvCxnSpPr>
        <xdr:cNvPr id="121" name="直線コネクタ 120"/>
        <xdr:cNvCxnSpPr/>
      </xdr:nvCxnSpPr>
      <xdr:spPr>
        <a:xfrm>
          <a:off x="2908300" y="9921014"/>
          <a:ext cx="889000" cy="7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148364</xdr:rowOff>
    </xdr:from>
    <xdr:to>
      <xdr:col>15</xdr:col>
      <xdr:colOff>50800</xdr:colOff>
      <xdr:row>57</xdr:row>
      <xdr:rowOff>149172</xdr:rowOff>
    </xdr:to>
    <xdr:cxnSp macro="">
      <xdr:nvCxnSpPr>
        <xdr:cNvPr id="124" name="直線コネクタ 123"/>
        <xdr:cNvCxnSpPr/>
      </xdr:nvCxnSpPr>
      <xdr:spPr>
        <a:xfrm flipV="1">
          <a:off x="2019300" y="9921014"/>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9565</xdr:rowOff>
    </xdr:from>
    <xdr:to>
      <xdr:col>10</xdr:col>
      <xdr:colOff>114300</xdr:colOff>
      <xdr:row>57</xdr:row>
      <xdr:rowOff>149172</xdr:rowOff>
    </xdr:to>
    <xdr:cxnSp macro="">
      <xdr:nvCxnSpPr>
        <xdr:cNvPr id="127" name="直線コネクタ 126"/>
        <xdr:cNvCxnSpPr/>
      </xdr:nvCxnSpPr>
      <xdr:spPr>
        <a:xfrm>
          <a:off x="1130300" y="9610765"/>
          <a:ext cx="889000" cy="3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161027</xdr:rowOff>
    </xdr:from>
    <xdr:to>
      <xdr:col>24</xdr:col>
      <xdr:colOff>114300</xdr:colOff>
      <xdr:row>58</xdr:row>
      <xdr:rowOff>91177</xdr:rowOff>
    </xdr:to>
    <xdr:sp macro="" textlink="">
      <xdr:nvSpPr>
        <xdr:cNvPr id="137" name="楕円 136"/>
        <xdr:cNvSpPr/>
      </xdr:nvSpPr>
      <xdr:spPr>
        <a:xfrm>
          <a:off x="4584700" y="99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75954</xdr:rowOff>
    </xdr:from>
    <xdr:ext cx="534377" cy="259045"/>
    <xdr:sp macro="" textlink="">
      <xdr:nvSpPr>
        <xdr:cNvPr id="138" name="総務費該当値テキスト"/>
        <xdr:cNvSpPr txBox="1"/>
      </xdr:nvSpPr>
      <xdr:spPr>
        <a:xfrm>
          <a:off x="4686300" y="984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169280</xdr:rowOff>
    </xdr:from>
    <xdr:to>
      <xdr:col>20</xdr:col>
      <xdr:colOff>38100</xdr:colOff>
      <xdr:row>58</xdr:row>
      <xdr:rowOff>99430</xdr:rowOff>
    </xdr:to>
    <xdr:sp macro="" textlink="">
      <xdr:nvSpPr>
        <xdr:cNvPr id="139" name="楕円 138"/>
        <xdr:cNvSpPr/>
      </xdr:nvSpPr>
      <xdr:spPr>
        <a:xfrm>
          <a:off x="3746500" y="994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90557</xdr:rowOff>
    </xdr:from>
    <xdr:ext cx="534377" cy="259045"/>
    <xdr:sp macro="" textlink="">
      <xdr:nvSpPr>
        <xdr:cNvPr id="140" name="テキスト ボックス 139"/>
        <xdr:cNvSpPr txBox="1"/>
      </xdr:nvSpPr>
      <xdr:spPr>
        <a:xfrm>
          <a:off x="3530111" y="1003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97564</xdr:rowOff>
    </xdr:from>
    <xdr:to>
      <xdr:col>15</xdr:col>
      <xdr:colOff>101600</xdr:colOff>
      <xdr:row>58</xdr:row>
      <xdr:rowOff>27714</xdr:rowOff>
    </xdr:to>
    <xdr:sp macro="" textlink="">
      <xdr:nvSpPr>
        <xdr:cNvPr id="141" name="楕円 140"/>
        <xdr:cNvSpPr/>
      </xdr:nvSpPr>
      <xdr:spPr>
        <a:xfrm>
          <a:off x="2857500" y="987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18841</xdr:rowOff>
    </xdr:from>
    <xdr:ext cx="534377" cy="259045"/>
    <xdr:sp macro="" textlink="">
      <xdr:nvSpPr>
        <xdr:cNvPr id="142" name="テキスト ボックス 141"/>
        <xdr:cNvSpPr txBox="1"/>
      </xdr:nvSpPr>
      <xdr:spPr>
        <a:xfrm>
          <a:off x="2641111" y="996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98372</xdr:rowOff>
    </xdr:from>
    <xdr:to>
      <xdr:col>10</xdr:col>
      <xdr:colOff>165100</xdr:colOff>
      <xdr:row>58</xdr:row>
      <xdr:rowOff>28522</xdr:rowOff>
    </xdr:to>
    <xdr:sp macro="" textlink="">
      <xdr:nvSpPr>
        <xdr:cNvPr id="143" name="楕円 142"/>
        <xdr:cNvSpPr/>
      </xdr:nvSpPr>
      <xdr:spPr>
        <a:xfrm>
          <a:off x="1968500" y="98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19649</xdr:rowOff>
    </xdr:from>
    <xdr:ext cx="534377" cy="259045"/>
    <xdr:sp macro="" textlink="">
      <xdr:nvSpPr>
        <xdr:cNvPr id="144" name="テキスト ボックス 143"/>
        <xdr:cNvSpPr txBox="1"/>
      </xdr:nvSpPr>
      <xdr:spPr>
        <a:xfrm>
          <a:off x="1752111" y="996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130215</xdr:rowOff>
    </xdr:from>
    <xdr:to>
      <xdr:col>6</xdr:col>
      <xdr:colOff>38100</xdr:colOff>
      <xdr:row>56</xdr:row>
      <xdr:rowOff>60365</xdr:rowOff>
    </xdr:to>
    <xdr:sp macro="" textlink="">
      <xdr:nvSpPr>
        <xdr:cNvPr id="145" name="楕円 144"/>
        <xdr:cNvSpPr/>
      </xdr:nvSpPr>
      <xdr:spPr>
        <a:xfrm>
          <a:off x="1079500" y="95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51492</xdr:rowOff>
    </xdr:from>
    <xdr:ext cx="599010" cy="259045"/>
    <xdr:sp macro="" textlink="">
      <xdr:nvSpPr>
        <xdr:cNvPr id="146" name="テキスト ボックス 145"/>
        <xdr:cNvSpPr txBox="1"/>
      </xdr:nvSpPr>
      <xdr:spPr>
        <a:xfrm>
          <a:off x="830795" y="965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44892</xdr:rowOff>
    </xdr:from>
    <xdr:to>
      <xdr:col>24</xdr:col>
      <xdr:colOff>63500</xdr:colOff>
      <xdr:row>74</xdr:row>
      <xdr:rowOff>9505</xdr:rowOff>
    </xdr:to>
    <xdr:cxnSp macro="">
      <xdr:nvCxnSpPr>
        <xdr:cNvPr id="176" name="直線コネクタ 175"/>
        <xdr:cNvCxnSpPr/>
      </xdr:nvCxnSpPr>
      <xdr:spPr>
        <a:xfrm flipV="1">
          <a:off x="3797300" y="12560742"/>
          <a:ext cx="838200" cy="13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9505</xdr:rowOff>
    </xdr:from>
    <xdr:to>
      <xdr:col>19</xdr:col>
      <xdr:colOff>177800</xdr:colOff>
      <xdr:row>74</xdr:row>
      <xdr:rowOff>128118</xdr:rowOff>
    </xdr:to>
    <xdr:cxnSp macro="">
      <xdr:nvCxnSpPr>
        <xdr:cNvPr id="179" name="直線コネクタ 178"/>
        <xdr:cNvCxnSpPr/>
      </xdr:nvCxnSpPr>
      <xdr:spPr>
        <a:xfrm flipV="1">
          <a:off x="2908300" y="12696805"/>
          <a:ext cx="889000" cy="11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15738</xdr:rowOff>
    </xdr:from>
    <xdr:to>
      <xdr:col>15</xdr:col>
      <xdr:colOff>50800</xdr:colOff>
      <xdr:row>74</xdr:row>
      <xdr:rowOff>128118</xdr:rowOff>
    </xdr:to>
    <xdr:cxnSp macro="">
      <xdr:nvCxnSpPr>
        <xdr:cNvPr id="182" name="直線コネクタ 181"/>
        <xdr:cNvCxnSpPr/>
      </xdr:nvCxnSpPr>
      <xdr:spPr>
        <a:xfrm>
          <a:off x="2019300" y="12703038"/>
          <a:ext cx="889000" cy="11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15738</xdr:rowOff>
    </xdr:from>
    <xdr:to>
      <xdr:col>10</xdr:col>
      <xdr:colOff>114300</xdr:colOff>
      <xdr:row>75</xdr:row>
      <xdr:rowOff>74107</xdr:rowOff>
    </xdr:to>
    <xdr:cxnSp macro="">
      <xdr:nvCxnSpPr>
        <xdr:cNvPr id="185" name="直線コネクタ 184"/>
        <xdr:cNvCxnSpPr/>
      </xdr:nvCxnSpPr>
      <xdr:spPr>
        <a:xfrm flipV="1">
          <a:off x="1130300" y="12703038"/>
          <a:ext cx="889000" cy="22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165542</xdr:rowOff>
    </xdr:from>
    <xdr:to>
      <xdr:col>24</xdr:col>
      <xdr:colOff>114300</xdr:colOff>
      <xdr:row>73</xdr:row>
      <xdr:rowOff>95692</xdr:rowOff>
    </xdr:to>
    <xdr:sp macro="" textlink="">
      <xdr:nvSpPr>
        <xdr:cNvPr id="195" name="楕円 194"/>
        <xdr:cNvSpPr/>
      </xdr:nvSpPr>
      <xdr:spPr>
        <a:xfrm>
          <a:off x="4584700" y="1250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16969</xdr:rowOff>
    </xdr:from>
    <xdr:ext cx="599010" cy="259045"/>
    <xdr:sp macro="" textlink="">
      <xdr:nvSpPr>
        <xdr:cNvPr id="196" name="民生費該当値テキスト"/>
        <xdr:cNvSpPr txBox="1"/>
      </xdr:nvSpPr>
      <xdr:spPr>
        <a:xfrm>
          <a:off x="4686300" y="1236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130155</xdr:rowOff>
    </xdr:from>
    <xdr:to>
      <xdr:col>20</xdr:col>
      <xdr:colOff>38100</xdr:colOff>
      <xdr:row>74</xdr:row>
      <xdr:rowOff>60305</xdr:rowOff>
    </xdr:to>
    <xdr:sp macro="" textlink="">
      <xdr:nvSpPr>
        <xdr:cNvPr id="197" name="楕円 196"/>
        <xdr:cNvSpPr/>
      </xdr:nvSpPr>
      <xdr:spPr>
        <a:xfrm>
          <a:off x="3746500" y="126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76832</xdr:rowOff>
    </xdr:from>
    <xdr:ext cx="599010" cy="259045"/>
    <xdr:sp macro="" textlink="">
      <xdr:nvSpPr>
        <xdr:cNvPr id="198" name="テキスト ボックス 197"/>
        <xdr:cNvSpPr txBox="1"/>
      </xdr:nvSpPr>
      <xdr:spPr>
        <a:xfrm>
          <a:off x="3497795" y="1242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77318</xdr:rowOff>
    </xdr:from>
    <xdr:to>
      <xdr:col>15</xdr:col>
      <xdr:colOff>101600</xdr:colOff>
      <xdr:row>75</xdr:row>
      <xdr:rowOff>7468</xdr:rowOff>
    </xdr:to>
    <xdr:sp macro="" textlink="">
      <xdr:nvSpPr>
        <xdr:cNvPr id="199" name="楕円 198"/>
        <xdr:cNvSpPr/>
      </xdr:nvSpPr>
      <xdr:spPr>
        <a:xfrm>
          <a:off x="2857500" y="127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23995</xdr:rowOff>
    </xdr:from>
    <xdr:ext cx="599010" cy="259045"/>
    <xdr:sp macro="" textlink="">
      <xdr:nvSpPr>
        <xdr:cNvPr id="200" name="テキスト ボックス 199"/>
        <xdr:cNvSpPr txBox="1"/>
      </xdr:nvSpPr>
      <xdr:spPr>
        <a:xfrm>
          <a:off x="2608795" y="125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136388</xdr:rowOff>
    </xdr:from>
    <xdr:to>
      <xdr:col>10</xdr:col>
      <xdr:colOff>165100</xdr:colOff>
      <xdr:row>74</xdr:row>
      <xdr:rowOff>66538</xdr:rowOff>
    </xdr:to>
    <xdr:sp macro="" textlink="">
      <xdr:nvSpPr>
        <xdr:cNvPr id="201" name="楕円 200"/>
        <xdr:cNvSpPr/>
      </xdr:nvSpPr>
      <xdr:spPr>
        <a:xfrm>
          <a:off x="1968500" y="1265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83065</xdr:rowOff>
    </xdr:from>
    <xdr:ext cx="599010" cy="259045"/>
    <xdr:sp macro="" textlink="">
      <xdr:nvSpPr>
        <xdr:cNvPr id="202" name="テキスト ボックス 201"/>
        <xdr:cNvSpPr txBox="1"/>
      </xdr:nvSpPr>
      <xdr:spPr>
        <a:xfrm>
          <a:off x="1719795" y="1242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23307</xdr:rowOff>
    </xdr:from>
    <xdr:to>
      <xdr:col>6</xdr:col>
      <xdr:colOff>38100</xdr:colOff>
      <xdr:row>75</xdr:row>
      <xdr:rowOff>124907</xdr:rowOff>
    </xdr:to>
    <xdr:sp macro="" textlink="">
      <xdr:nvSpPr>
        <xdr:cNvPr id="203" name="楕円 202"/>
        <xdr:cNvSpPr/>
      </xdr:nvSpPr>
      <xdr:spPr>
        <a:xfrm>
          <a:off x="1079500" y="1288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141434</xdr:rowOff>
    </xdr:from>
    <xdr:ext cx="599010" cy="259045"/>
    <xdr:sp macro="" textlink="">
      <xdr:nvSpPr>
        <xdr:cNvPr id="204" name="テキスト ボックス 203"/>
        <xdr:cNvSpPr txBox="1"/>
      </xdr:nvSpPr>
      <xdr:spPr>
        <a:xfrm>
          <a:off x="830795" y="1265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96433</xdr:rowOff>
    </xdr:from>
    <xdr:to>
      <xdr:col>24</xdr:col>
      <xdr:colOff>63500</xdr:colOff>
      <xdr:row>98</xdr:row>
      <xdr:rowOff>119523</xdr:rowOff>
    </xdr:to>
    <xdr:cxnSp macro="">
      <xdr:nvCxnSpPr>
        <xdr:cNvPr id="232" name="直線コネクタ 231"/>
        <xdr:cNvCxnSpPr/>
      </xdr:nvCxnSpPr>
      <xdr:spPr>
        <a:xfrm>
          <a:off x="3797300" y="16898533"/>
          <a:ext cx="838200" cy="2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96433</xdr:rowOff>
    </xdr:from>
    <xdr:to>
      <xdr:col>19</xdr:col>
      <xdr:colOff>177800</xdr:colOff>
      <xdr:row>98</xdr:row>
      <xdr:rowOff>115895</xdr:rowOff>
    </xdr:to>
    <xdr:cxnSp macro="">
      <xdr:nvCxnSpPr>
        <xdr:cNvPr id="235" name="直線コネクタ 234"/>
        <xdr:cNvCxnSpPr/>
      </xdr:nvCxnSpPr>
      <xdr:spPr>
        <a:xfrm flipV="1">
          <a:off x="2908300" y="16898533"/>
          <a:ext cx="889000" cy="1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34392</xdr:rowOff>
    </xdr:from>
    <xdr:to>
      <xdr:col>15</xdr:col>
      <xdr:colOff>50800</xdr:colOff>
      <xdr:row>98</xdr:row>
      <xdr:rowOff>115895</xdr:rowOff>
    </xdr:to>
    <xdr:cxnSp macro="">
      <xdr:nvCxnSpPr>
        <xdr:cNvPr id="238" name="直線コネクタ 237"/>
        <xdr:cNvCxnSpPr/>
      </xdr:nvCxnSpPr>
      <xdr:spPr>
        <a:xfrm>
          <a:off x="2019300" y="16836492"/>
          <a:ext cx="889000" cy="8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34392</xdr:rowOff>
    </xdr:from>
    <xdr:to>
      <xdr:col>10</xdr:col>
      <xdr:colOff>114300</xdr:colOff>
      <xdr:row>99</xdr:row>
      <xdr:rowOff>66624</xdr:rowOff>
    </xdr:to>
    <xdr:cxnSp macro="">
      <xdr:nvCxnSpPr>
        <xdr:cNvPr id="241" name="直線コネクタ 240"/>
        <xdr:cNvCxnSpPr/>
      </xdr:nvCxnSpPr>
      <xdr:spPr>
        <a:xfrm flipV="1">
          <a:off x="1130300" y="16836492"/>
          <a:ext cx="889000" cy="20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68723</xdr:rowOff>
    </xdr:from>
    <xdr:to>
      <xdr:col>24</xdr:col>
      <xdr:colOff>114300</xdr:colOff>
      <xdr:row>98</xdr:row>
      <xdr:rowOff>170323</xdr:rowOff>
    </xdr:to>
    <xdr:sp macro="" textlink="">
      <xdr:nvSpPr>
        <xdr:cNvPr id="251" name="楕円 250"/>
        <xdr:cNvSpPr/>
      </xdr:nvSpPr>
      <xdr:spPr>
        <a:xfrm>
          <a:off x="4584700" y="1687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155100</xdr:rowOff>
    </xdr:from>
    <xdr:ext cx="534377" cy="259045"/>
    <xdr:sp macro="" textlink="">
      <xdr:nvSpPr>
        <xdr:cNvPr id="252" name="衛生費該当値テキスト"/>
        <xdr:cNvSpPr txBox="1"/>
      </xdr:nvSpPr>
      <xdr:spPr>
        <a:xfrm>
          <a:off x="4686300" y="1678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45633</xdr:rowOff>
    </xdr:from>
    <xdr:to>
      <xdr:col>20</xdr:col>
      <xdr:colOff>38100</xdr:colOff>
      <xdr:row>98</xdr:row>
      <xdr:rowOff>147233</xdr:rowOff>
    </xdr:to>
    <xdr:sp macro="" textlink="">
      <xdr:nvSpPr>
        <xdr:cNvPr id="253" name="楕円 252"/>
        <xdr:cNvSpPr/>
      </xdr:nvSpPr>
      <xdr:spPr>
        <a:xfrm>
          <a:off x="3746500" y="168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138360</xdr:rowOff>
    </xdr:from>
    <xdr:ext cx="534377" cy="259045"/>
    <xdr:sp macro="" textlink="">
      <xdr:nvSpPr>
        <xdr:cNvPr id="254" name="テキスト ボックス 253"/>
        <xdr:cNvSpPr txBox="1"/>
      </xdr:nvSpPr>
      <xdr:spPr>
        <a:xfrm>
          <a:off x="3530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65095</xdr:rowOff>
    </xdr:from>
    <xdr:to>
      <xdr:col>15</xdr:col>
      <xdr:colOff>101600</xdr:colOff>
      <xdr:row>98</xdr:row>
      <xdr:rowOff>166695</xdr:rowOff>
    </xdr:to>
    <xdr:sp macro="" textlink="">
      <xdr:nvSpPr>
        <xdr:cNvPr id="255" name="楕円 254"/>
        <xdr:cNvSpPr/>
      </xdr:nvSpPr>
      <xdr:spPr>
        <a:xfrm>
          <a:off x="2857500" y="168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157822</xdr:rowOff>
    </xdr:from>
    <xdr:ext cx="534377" cy="259045"/>
    <xdr:sp macro="" textlink="">
      <xdr:nvSpPr>
        <xdr:cNvPr id="256" name="テキスト ボックス 255"/>
        <xdr:cNvSpPr txBox="1"/>
      </xdr:nvSpPr>
      <xdr:spPr>
        <a:xfrm>
          <a:off x="2641111" y="169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155042</xdr:rowOff>
    </xdr:from>
    <xdr:to>
      <xdr:col>10</xdr:col>
      <xdr:colOff>165100</xdr:colOff>
      <xdr:row>98</xdr:row>
      <xdr:rowOff>85192</xdr:rowOff>
    </xdr:to>
    <xdr:sp macro="" textlink="">
      <xdr:nvSpPr>
        <xdr:cNvPr id="257" name="楕円 256"/>
        <xdr:cNvSpPr/>
      </xdr:nvSpPr>
      <xdr:spPr>
        <a:xfrm>
          <a:off x="1968500" y="167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76319</xdr:rowOff>
    </xdr:from>
    <xdr:ext cx="534377" cy="259045"/>
    <xdr:sp macro="" textlink="">
      <xdr:nvSpPr>
        <xdr:cNvPr id="258" name="テキスト ボックス 257"/>
        <xdr:cNvSpPr txBox="1"/>
      </xdr:nvSpPr>
      <xdr:spPr>
        <a:xfrm>
          <a:off x="1752111" y="1687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15824</xdr:rowOff>
    </xdr:from>
    <xdr:to>
      <xdr:col>6</xdr:col>
      <xdr:colOff>38100</xdr:colOff>
      <xdr:row>99</xdr:row>
      <xdr:rowOff>117424</xdr:rowOff>
    </xdr:to>
    <xdr:sp macro="" textlink="">
      <xdr:nvSpPr>
        <xdr:cNvPr id="259" name="楕円 258"/>
        <xdr:cNvSpPr/>
      </xdr:nvSpPr>
      <xdr:spPr>
        <a:xfrm>
          <a:off x="1079500" y="169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108551</xdr:rowOff>
    </xdr:from>
    <xdr:ext cx="534377" cy="259045"/>
    <xdr:sp macro="" textlink="">
      <xdr:nvSpPr>
        <xdr:cNvPr id="260" name="テキスト ボックス 259"/>
        <xdr:cNvSpPr txBox="1"/>
      </xdr:nvSpPr>
      <xdr:spPr>
        <a:xfrm>
          <a:off x="863111" y="1708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61323</xdr:rowOff>
    </xdr:from>
    <xdr:to>
      <xdr:col>55</xdr:col>
      <xdr:colOff>0</xdr:colOff>
      <xdr:row>37</xdr:row>
      <xdr:rowOff>121085</xdr:rowOff>
    </xdr:to>
    <xdr:cxnSp macro="">
      <xdr:nvCxnSpPr>
        <xdr:cNvPr id="291" name="直線コネクタ 290"/>
        <xdr:cNvCxnSpPr/>
      </xdr:nvCxnSpPr>
      <xdr:spPr>
        <a:xfrm flipV="1">
          <a:off x="9639300" y="6404973"/>
          <a:ext cx="8382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121085</xdr:rowOff>
    </xdr:from>
    <xdr:to>
      <xdr:col>50</xdr:col>
      <xdr:colOff>114300</xdr:colOff>
      <xdr:row>38</xdr:row>
      <xdr:rowOff>15603</xdr:rowOff>
    </xdr:to>
    <xdr:cxnSp macro="">
      <xdr:nvCxnSpPr>
        <xdr:cNvPr id="294" name="直線コネクタ 293"/>
        <xdr:cNvCxnSpPr/>
      </xdr:nvCxnSpPr>
      <xdr:spPr>
        <a:xfrm flipV="1">
          <a:off x="8750300" y="6464735"/>
          <a:ext cx="889000" cy="6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15603</xdr:rowOff>
    </xdr:from>
    <xdr:to>
      <xdr:col>45</xdr:col>
      <xdr:colOff>177800</xdr:colOff>
      <xdr:row>38</xdr:row>
      <xdr:rowOff>48260</xdr:rowOff>
    </xdr:to>
    <xdr:cxnSp macro="">
      <xdr:nvCxnSpPr>
        <xdr:cNvPr id="297" name="直線コネクタ 296"/>
        <xdr:cNvCxnSpPr/>
      </xdr:nvCxnSpPr>
      <xdr:spPr>
        <a:xfrm flipV="1">
          <a:off x="7861300" y="65307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41402</xdr:rowOff>
    </xdr:from>
    <xdr:to>
      <xdr:col>41</xdr:col>
      <xdr:colOff>50800</xdr:colOff>
      <xdr:row>38</xdr:row>
      <xdr:rowOff>48260</xdr:rowOff>
    </xdr:to>
    <xdr:cxnSp macro="">
      <xdr:nvCxnSpPr>
        <xdr:cNvPr id="300" name="直線コネクタ 299"/>
        <xdr:cNvCxnSpPr/>
      </xdr:nvCxnSpPr>
      <xdr:spPr>
        <a:xfrm>
          <a:off x="6972300" y="655650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10523</xdr:rowOff>
    </xdr:from>
    <xdr:to>
      <xdr:col>55</xdr:col>
      <xdr:colOff>50800</xdr:colOff>
      <xdr:row>37</xdr:row>
      <xdr:rowOff>112123</xdr:rowOff>
    </xdr:to>
    <xdr:sp macro="" textlink="">
      <xdr:nvSpPr>
        <xdr:cNvPr id="310" name="楕円 309"/>
        <xdr:cNvSpPr/>
      </xdr:nvSpPr>
      <xdr:spPr>
        <a:xfrm>
          <a:off x="10426700" y="635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33400</xdr:rowOff>
    </xdr:from>
    <xdr:ext cx="469744" cy="259045"/>
    <xdr:sp macro="" textlink="">
      <xdr:nvSpPr>
        <xdr:cNvPr id="311" name="労働費該当値テキスト"/>
        <xdr:cNvSpPr txBox="1"/>
      </xdr:nvSpPr>
      <xdr:spPr>
        <a:xfrm>
          <a:off x="10528300" y="620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70285</xdr:rowOff>
    </xdr:from>
    <xdr:to>
      <xdr:col>50</xdr:col>
      <xdr:colOff>165100</xdr:colOff>
      <xdr:row>38</xdr:row>
      <xdr:rowOff>436</xdr:rowOff>
    </xdr:to>
    <xdr:sp macro="" textlink="">
      <xdr:nvSpPr>
        <xdr:cNvPr id="312" name="楕円 311"/>
        <xdr:cNvSpPr/>
      </xdr:nvSpPr>
      <xdr:spPr>
        <a:xfrm>
          <a:off x="9588500" y="64139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16962</xdr:rowOff>
    </xdr:from>
    <xdr:ext cx="378565" cy="259045"/>
    <xdr:sp macro="" textlink="">
      <xdr:nvSpPr>
        <xdr:cNvPr id="313" name="テキスト ボックス 312"/>
        <xdr:cNvSpPr txBox="1"/>
      </xdr:nvSpPr>
      <xdr:spPr>
        <a:xfrm>
          <a:off x="9450017" y="6189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136253</xdr:rowOff>
    </xdr:from>
    <xdr:to>
      <xdr:col>46</xdr:col>
      <xdr:colOff>38100</xdr:colOff>
      <xdr:row>38</xdr:row>
      <xdr:rowOff>66403</xdr:rowOff>
    </xdr:to>
    <xdr:sp macro="" textlink="">
      <xdr:nvSpPr>
        <xdr:cNvPr id="314" name="楕円 313"/>
        <xdr:cNvSpPr/>
      </xdr:nvSpPr>
      <xdr:spPr>
        <a:xfrm>
          <a:off x="8699500" y="64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82930</xdr:rowOff>
    </xdr:from>
    <xdr:ext cx="378565" cy="259045"/>
    <xdr:sp macro="" textlink="">
      <xdr:nvSpPr>
        <xdr:cNvPr id="315" name="テキスト ボックス 314"/>
        <xdr:cNvSpPr txBox="1"/>
      </xdr:nvSpPr>
      <xdr:spPr>
        <a:xfrm>
          <a:off x="8561017" y="6255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168910</xdr:rowOff>
    </xdr:from>
    <xdr:to>
      <xdr:col>41</xdr:col>
      <xdr:colOff>101600</xdr:colOff>
      <xdr:row>38</xdr:row>
      <xdr:rowOff>99060</xdr:rowOff>
    </xdr:to>
    <xdr:sp macro="" textlink="">
      <xdr:nvSpPr>
        <xdr:cNvPr id="316" name="楕円 315"/>
        <xdr:cNvSpPr/>
      </xdr:nvSpPr>
      <xdr:spPr>
        <a:xfrm>
          <a:off x="7810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115587</xdr:rowOff>
    </xdr:from>
    <xdr:ext cx="378565" cy="259045"/>
    <xdr:sp macro="" textlink="">
      <xdr:nvSpPr>
        <xdr:cNvPr id="317" name="テキスト ボックス 316"/>
        <xdr:cNvSpPr txBox="1"/>
      </xdr:nvSpPr>
      <xdr:spPr>
        <a:xfrm>
          <a:off x="7672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18" name="楕円 317"/>
        <xdr:cNvSpPr/>
      </xdr:nvSpPr>
      <xdr:spPr>
        <a:xfrm>
          <a:off x="6921500" y="65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108729</xdr:rowOff>
    </xdr:from>
    <xdr:ext cx="378565" cy="259045"/>
    <xdr:sp macro="" textlink="">
      <xdr:nvSpPr>
        <xdr:cNvPr id="319" name="テキスト ボックス 318"/>
        <xdr:cNvSpPr txBox="1"/>
      </xdr:nvSpPr>
      <xdr:spPr>
        <a:xfrm>
          <a:off x="6783017" y="6280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164827</xdr:rowOff>
    </xdr:from>
    <xdr:to>
      <xdr:col>55</xdr:col>
      <xdr:colOff>0</xdr:colOff>
      <xdr:row>58</xdr:row>
      <xdr:rowOff>166465</xdr:rowOff>
    </xdr:to>
    <xdr:cxnSp macro="">
      <xdr:nvCxnSpPr>
        <xdr:cNvPr id="348" name="直線コネクタ 347"/>
        <xdr:cNvCxnSpPr/>
      </xdr:nvCxnSpPr>
      <xdr:spPr>
        <a:xfrm>
          <a:off x="9639300" y="10108927"/>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164827</xdr:rowOff>
    </xdr:from>
    <xdr:to>
      <xdr:col>50</xdr:col>
      <xdr:colOff>114300</xdr:colOff>
      <xdr:row>58</xdr:row>
      <xdr:rowOff>169875</xdr:rowOff>
    </xdr:to>
    <xdr:cxnSp macro="">
      <xdr:nvCxnSpPr>
        <xdr:cNvPr id="351" name="直線コネクタ 350"/>
        <xdr:cNvCxnSpPr/>
      </xdr:nvCxnSpPr>
      <xdr:spPr>
        <a:xfrm flipV="1">
          <a:off x="8750300" y="10108927"/>
          <a:ext cx="8890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164846</xdr:rowOff>
    </xdr:from>
    <xdr:to>
      <xdr:col>45</xdr:col>
      <xdr:colOff>177800</xdr:colOff>
      <xdr:row>58</xdr:row>
      <xdr:rowOff>169875</xdr:rowOff>
    </xdr:to>
    <xdr:cxnSp macro="">
      <xdr:nvCxnSpPr>
        <xdr:cNvPr id="354" name="直線コネクタ 353"/>
        <xdr:cNvCxnSpPr/>
      </xdr:nvCxnSpPr>
      <xdr:spPr>
        <a:xfrm>
          <a:off x="7861300" y="1010894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164846</xdr:rowOff>
    </xdr:from>
    <xdr:to>
      <xdr:col>41</xdr:col>
      <xdr:colOff>50800</xdr:colOff>
      <xdr:row>59</xdr:row>
      <xdr:rowOff>997</xdr:rowOff>
    </xdr:to>
    <xdr:cxnSp macro="">
      <xdr:nvCxnSpPr>
        <xdr:cNvPr id="357" name="直線コネクタ 356"/>
        <xdr:cNvCxnSpPr/>
      </xdr:nvCxnSpPr>
      <xdr:spPr>
        <a:xfrm flipV="1">
          <a:off x="6972300" y="10108946"/>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115665</xdr:rowOff>
    </xdr:from>
    <xdr:to>
      <xdr:col>55</xdr:col>
      <xdr:colOff>50800</xdr:colOff>
      <xdr:row>59</xdr:row>
      <xdr:rowOff>45815</xdr:rowOff>
    </xdr:to>
    <xdr:sp macro="" textlink="">
      <xdr:nvSpPr>
        <xdr:cNvPr id="367" name="楕円 366"/>
        <xdr:cNvSpPr/>
      </xdr:nvSpPr>
      <xdr:spPr>
        <a:xfrm>
          <a:off x="10426700" y="100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30592</xdr:rowOff>
    </xdr:from>
    <xdr:ext cx="469744" cy="259045"/>
    <xdr:sp macro="" textlink="">
      <xdr:nvSpPr>
        <xdr:cNvPr id="368" name="農林水産業費該当値テキスト"/>
        <xdr:cNvSpPr txBox="1"/>
      </xdr:nvSpPr>
      <xdr:spPr>
        <a:xfrm>
          <a:off x="10528300" y="997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114027</xdr:rowOff>
    </xdr:from>
    <xdr:to>
      <xdr:col>50</xdr:col>
      <xdr:colOff>165100</xdr:colOff>
      <xdr:row>59</xdr:row>
      <xdr:rowOff>44177</xdr:rowOff>
    </xdr:to>
    <xdr:sp macro="" textlink="">
      <xdr:nvSpPr>
        <xdr:cNvPr id="369" name="楕円 368"/>
        <xdr:cNvSpPr/>
      </xdr:nvSpPr>
      <xdr:spPr>
        <a:xfrm>
          <a:off x="9588500" y="1005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35304</xdr:rowOff>
    </xdr:from>
    <xdr:ext cx="469744" cy="259045"/>
    <xdr:sp macro="" textlink="">
      <xdr:nvSpPr>
        <xdr:cNvPr id="370" name="テキスト ボックス 369"/>
        <xdr:cNvSpPr txBox="1"/>
      </xdr:nvSpPr>
      <xdr:spPr>
        <a:xfrm>
          <a:off x="9404428" y="101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119075</xdr:rowOff>
    </xdr:from>
    <xdr:to>
      <xdr:col>46</xdr:col>
      <xdr:colOff>38100</xdr:colOff>
      <xdr:row>59</xdr:row>
      <xdr:rowOff>49225</xdr:rowOff>
    </xdr:to>
    <xdr:sp macro="" textlink="">
      <xdr:nvSpPr>
        <xdr:cNvPr id="371" name="楕円 370"/>
        <xdr:cNvSpPr/>
      </xdr:nvSpPr>
      <xdr:spPr>
        <a:xfrm>
          <a:off x="8699500" y="100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40352</xdr:rowOff>
    </xdr:from>
    <xdr:ext cx="469744" cy="259045"/>
    <xdr:sp macro="" textlink="">
      <xdr:nvSpPr>
        <xdr:cNvPr id="372" name="テキスト ボックス 371"/>
        <xdr:cNvSpPr txBox="1"/>
      </xdr:nvSpPr>
      <xdr:spPr>
        <a:xfrm>
          <a:off x="8515428" y="101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114046</xdr:rowOff>
    </xdr:from>
    <xdr:to>
      <xdr:col>41</xdr:col>
      <xdr:colOff>101600</xdr:colOff>
      <xdr:row>59</xdr:row>
      <xdr:rowOff>44196</xdr:rowOff>
    </xdr:to>
    <xdr:sp macro="" textlink="">
      <xdr:nvSpPr>
        <xdr:cNvPr id="373" name="楕円 372"/>
        <xdr:cNvSpPr/>
      </xdr:nvSpPr>
      <xdr:spPr>
        <a:xfrm>
          <a:off x="7810500" y="100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35323</xdr:rowOff>
    </xdr:from>
    <xdr:ext cx="469744" cy="259045"/>
    <xdr:sp macro="" textlink="">
      <xdr:nvSpPr>
        <xdr:cNvPr id="374" name="テキスト ボックス 373"/>
        <xdr:cNvSpPr txBox="1"/>
      </xdr:nvSpPr>
      <xdr:spPr>
        <a:xfrm>
          <a:off x="7626428" y="101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121647</xdr:rowOff>
    </xdr:from>
    <xdr:to>
      <xdr:col>36</xdr:col>
      <xdr:colOff>165100</xdr:colOff>
      <xdr:row>59</xdr:row>
      <xdr:rowOff>51797</xdr:rowOff>
    </xdr:to>
    <xdr:sp macro="" textlink="">
      <xdr:nvSpPr>
        <xdr:cNvPr id="375" name="楕円 374"/>
        <xdr:cNvSpPr/>
      </xdr:nvSpPr>
      <xdr:spPr>
        <a:xfrm>
          <a:off x="6921500" y="1006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42924</xdr:rowOff>
    </xdr:from>
    <xdr:ext cx="469744" cy="259045"/>
    <xdr:sp macro="" textlink="">
      <xdr:nvSpPr>
        <xdr:cNvPr id="376" name="テキスト ボックス 375"/>
        <xdr:cNvSpPr txBox="1"/>
      </xdr:nvSpPr>
      <xdr:spPr>
        <a:xfrm>
          <a:off x="6737428" y="1015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108972</xdr:rowOff>
    </xdr:from>
    <xdr:to>
      <xdr:col>55</xdr:col>
      <xdr:colOff>0</xdr:colOff>
      <xdr:row>78</xdr:row>
      <xdr:rowOff>153682</xdr:rowOff>
    </xdr:to>
    <xdr:cxnSp macro="">
      <xdr:nvCxnSpPr>
        <xdr:cNvPr id="405" name="直線コネクタ 404"/>
        <xdr:cNvCxnSpPr/>
      </xdr:nvCxnSpPr>
      <xdr:spPr>
        <a:xfrm>
          <a:off x="9639300" y="13482072"/>
          <a:ext cx="838200" cy="4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16847</xdr:rowOff>
    </xdr:from>
    <xdr:to>
      <xdr:col>50</xdr:col>
      <xdr:colOff>114300</xdr:colOff>
      <xdr:row>78</xdr:row>
      <xdr:rowOff>108972</xdr:rowOff>
    </xdr:to>
    <xdr:cxnSp macro="">
      <xdr:nvCxnSpPr>
        <xdr:cNvPr id="408" name="直線コネクタ 407"/>
        <xdr:cNvCxnSpPr/>
      </xdr:nvCxnSpPr>
      <xdr:spPr>
        <a:xfrm>
          <a:off x="8750300" y="13389947"/>
          <a:ext cx="889000" cy="9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16847</xdr:rowOff>
    </xdr:from>
    <xdr:to>
      <xdr:col>45</xdr:col>
      <xdr:colOff>177800</xdr:colOff>
      <xdr:row>78</xdr:row>
      <xdr:rowOff>63691</xdr:rowOff>
    </xdr:to>
    <xdr:cxnSp macro="">
      <xdr:nvCxnSpPr>
        <xdr:cNvPr id="411" name="直線コネクタ 410"/>
        <xdr:cNvCxnSpPr/>
      </xdr:nvCxnSpPr>
      <xdr:spPr>
        <a:xfrm flipV="1">
          <a:off x="7861300" y="13389947"/>
          <a:ext cx="889000" cy="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61480</xdr:rowOff>
    </xdr:from>
    <xdr:to>
      <xdr:col>41</xdr:col>
      <xdr:colOff>50800</xdr:colOff>
      <xdr:row>78</xdr:row>
      <xdr:rowOff>63691</xdr:rowOff>
    </xdr:to>
    <xdr:cxnSp macro="">
      <xdr:nvCxnSpPr>
        <xdr:cNvPr id="414" name="直線コネクタ 413"/>
        <xdr:cNvCxnSpPr/>
      </xdr:nvCxnSpPr>
      <xdr:spPr>
        <a:xfrm>
          <a:off x="6972300" y="13434580"/>
          <a:ext cx="8890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102882</xdr:rowOff>
    </xdr:from>
    <xdr:to>
      <xdr:col>55</xdr:col>
      <xdr:colOff>50800</xdr:colOff>
      <xdr:row>79</xdr:row>
      <xdr:rowOff>33032</xdr:rowOff>
    </xdr:to>
    <xdr:sp macro="" textlink="">
      <xdr:nvSpPr>
        <xdr:cNvPr id="424" name="楕円 423"/>
        <xdr:cNvSpPr/>
      </xdr:nvSpPr>
      <xdr:spPr>
        <a:xfrm>
          <a:off x="10426700" y="134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17809</xdr:rowOff>
    </xdr:from>
    <xdr:ext cx="469744" cy="259045"/>
    <xdr:sp macro="" textlink="">
      <xdr:nvSpPr>
        <xdr:cNvPr id="425" name="商工費該当値テキスト"/>
        <xdr:cNvSpPr txBox="1"/>
      </xdr:nvSpPr>
      <xdr:spPr>
        <a:xfrm>
          <a:off x="10528300" y="1339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58172</xdr:rowOff>
    </xdr:from>
    <xdr:to>
      <xdr:col>50</xdr:col>
      <xdr:colOff>165100</xdr:colOff>
      <xdr:row>78</xdr:row>
      <xdr:rowOff>159772</xdr:rowOff>
    </xdr:to>
    <xdr:sp macro="" textlink="">
      <xdr:nvSpPr>
        <xdr:cNvPr id="426" name="楕円 425"/>
        <xdr:cNvSpPr/>
      </xdr:nvSpPr>
      <xdr:spPr>
        <a:xfrm>
          <a:off x="9588500" y="1343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150899</xdr:rowOff>
    </xdr:from>
    <xdr:ext cx="469744" cy="259045"/>
    <xdr:sp macro="" textlink="">
      <xdr:nvSpPr>
        <xdr:cNvPr id="427" name="テキスト ボックス 426"/>
        <xdr:cNvSpPr txBox="1"/>
      </xdr:nvSpPr>
      <xdr:spPr>
        <a:xfrm>
          <a:off x="9404428" y="1352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137497</xdr:rowOff>
    </xdr:from>
    <xdr:to>
      <xdr:col>46</xdr:col>
      <xdr:colOff>38100</xdr:colOff>
      <xdr:row>78</xdr:row>
      <xdr:rowOff>67647</xdr:rowOff>
    </xdr:to>
    <xdr:sp macro="" textlink="">
      <xdr:nvSpPr>
        <xdr:cNvPr id="428" name="楕円 427"/>
        <xdr:cNvSpPr/>
      </xdr:nvSpPr>
      <xdr:spPr>
        <a:xfrm>
          <a:off x="8699500" y="1333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84174</xdr:rowOff>
    </xdr:from>
    <xdr:ext cx="534377" cy="259045"/>
    <xdr:sp macro="" textlink="">
      <xdr:nvSpPr>
        <xdr:cNvPr id="429" name="テキスト ボックス 428"/>
        <xdr:cNvSpPr txBox="1"/>
      </xdr:nvSpPr>
      <xdr:spPr>
        <a:xfrm>
          <a:off x="8483111" y="1311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12891</xdr:rowOff>
    </xdr:from>
    <xdr:to>
      <xdr:col>41</xdr:col>
      <xdr:colOff>101600</xdr:colOff>
      <xdr:row>78</xdr:row>
      <xdr:rowOff>114491</xdr:rowOff>
    </xdr:to>
    <xdr:sp macro="" textlink="">
      <xdr:nvSpPr>
        <xdr:cNvPr id="430" name="楕円 429"/>
        <xdr:cNvSpPr/>
      </xdr:nvSpPr>
      <xdr:spPr>
        <a:xfrm>
          <a:off x="7810500" y="1338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105618</xdr:rowOff>
    </xdr:from>
    <xdr:ext cx="469744" cy="259045"/>
    <xdr:sp macro="" textlink="">
      <xdr:nvSpPr>
        <xdr:cNvPr id="431" name="テキスト ボックス 430"/>
        <xdr:cNvSpPr txBox="1"/>
      </xdr:nvSpPr>
      <xdr:spPr>
        <a:xfrm>
          <a:off x="7626428" y="1347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10680</xdr:rowOff>
    </xdr:from>
    <xdr:to>
      <xdr:col>36</xdr:col>
      <xdr:colOff>165100</xdr:colOff>
      <xdr:row>78</xdr:row>
      <xdr:rowOff>112280</xdr:rowOff>
    </xdr:to>
    <xdr:sp macro="" textlink="">
      <xdr:nvSpPr>
        <xdr:cNvPr id="432" name="楕円 431"/>
        <xdr:cNvSpPr/>
      </xdr:nvSpPr>
      <xdr:spPr>
        <a:xfrm>
          <a:off x="6921500" y="1338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103407</xdr:rowOff>
    </xdr:from>
    <xdr:ext cx="469744" cy="259045"/>
    <xdr:sp macro="" textlink="">
      <xdr:nvSpPr>
        <xdr:cNvPr id="433" name="テキスト ボックス 432"/>
        <xdr:cNvSpPr txBox="1"/>
      </xdr:nvSpPr>
      <xdr:spPr>
        <a:xfrm>
          <a:off x="6737428" y="1347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94272</xdr:rowOff>
    </xdr:from>
    <xdr:to>
      <xdr:col>55</xdr:col>
      <xdr:colOff>0</xdr:colOff>
      <xdr:row>97</xdr:row>
      <xdr:rowOff>98920</xdr:rowOff>
    </xdr:to>
    <xdr:cxnSp macro="">
      <xdr:nvCxnSpPr>
        <xdr:cNvPr id="462" name="直線コネクタ 461"/>
        <xdr:cNvCxnSpPr/>
      </xdr:nvCxnSpPr>
      <xdr:spPr>
        <a:xfrm>
          <a:off x="9639300" y="16724922"/>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89815</xdr:rowOff>
    </xdr:from>
    <xdr:to>
      <xdr:col>50</xdr:col>
      <xdr:colOff>114300</xdr:colOff>
      <xdr:row>97</xdr:row>
      <xdr:rowOff>94272</xdr:rowOff>
    </xdr:to>
    <xdr:cxnSp macro="">
      <xdr:nvCxnSpPr>
        <xdr:cNvPr id="465" name="直線コネクタ 464"/>
        <xdr:cNvCxnSpPr/>
      </xdr:nvCxnSpPr>
      <xdr:spPr>
        <a:xfrm>
          <a:off x="8750300" y="16720465"/>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89815</xdr:rowOff>
    </xdr:from>
    <xdr:to>
      <xdr:col>45</xdr:col>
      <xdr:colOff>177800</xdr:colOff>
      <xdr:row>97</xdr:row>
      <xdr:rowOff>148400</xdr:rowOff>
    </xdr:to>
    <xdr:cxnSp macro="">
      <xdr:nvCxnSpPr>
        <xdr:cNvPr id="468" name="直線コネクタ 467"/>
        <xdr:cNvCxnSpPr/>
      </xdr:nvCxnSpPr>
      <xdr:spPr>
        <a:xfrm flipV="1">
          <a:off x="7861300" y="16720465"/>
          <a:ext cx="889000" cy="5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148400</xdr:rowOff>
    </xdr:from>
    <xdr:to>
      <xdr:col>41</xdr:col>
      <xdr:colOff>50800</xdr:colOff>
      <xdr:row>97</xdr:row>
      <xdr:rowOff>155435</xdr:rowOff>
    </xdr:to>
    <xdr:cxnSp macro="">
      <xdr:nvCxnSpPr>
        <xdr:cNvPr id="471" name="直線コネクタ 470"/>
        <xdr:cNvCxnSpPr/>
      </xdr:nvCxnSpPr>
      <xdr:spPr>
        <a:xfrm flipV="1">
          <a:off x="6972300" y="16779050"/>
          <a:ext cx="8890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48120</xdr:rowOff>
    </xdr:from>
    <xdr:to>
      <xdr:col>55</xdr:col>
      <xdr:colOff>50800</xdr:colOff>
      <xdr:row>97</xdr:row>
      <xdr:rowOff>149720</xdr:rowOff>
    </xdr:to>
    <xdr:sp macro="" textlink="">
      <xdr:nvSpPr>
        <xdr:cNvPr id="481" name="楕円 480"/>
        <xdr:cNvSpPr/>
      </xdr:nvSpPr>
      <xdr:spPr>
        <a:xfrm>
          <a:off x="10426700" y="166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134497</xdr:rowOff>
    </xdr:from>
    <xdr:ext cx="534377" cy="259045"/>
    <xdr:sp macro="" textlink="">
      <xdr:nvSpPr>
        <xdr:cNvPr id="482" name="土木費該当値テキスト"/>
        <xdr:cNvSpPr txBox="1"/>
      </xdr:nvSpPr>
      <xdr:spPr>
        <a:xfrm>
          <a:off x="10528300" y="1659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43472</xdr:rowOff>
    </xdr:from>
    <xdr:to>
      <xdr:col>50</xdr:col>
      <xdr:colOff>165100</xdr:colOff>
      <xdr:row>97</xdr:row>
      <xdr:rowOff>145072</xdr:rowOff>
    </xdr:to>
    <xdr:sp macro="" textlink="">
      <xdr:nvSpPr>
        <xdr:cNvPr id="483" name="楕円 482"/>
        <xdr:cNvSpPr/>
      </xdr:nvSpPr>
      <xdr:spPr>
        <a:xfrm>
          <a:off x="9588500" y="166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136199</xdr:rowOff>
    </xdr:from>
    <xdr:ext cx="534377" cy="259045"/>
    <xdr:sp macro="" textlink="">
      <xdr:nvSpPr>
        <xdr:cNvPr id="484" name="テキスト ボックス 483"/>
        <xdr:cNvSpPr txBox="1"/>
      </xdr:nvSpPr>
      <xdr:spPr>
        <a:xfrm>
          <a:off x="9372111" y="1676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39015</xdr:rowOff>
    </xdr:from>
    <xdr:to>
      <xdr:col>46</xdr:col>
      <xdr:colOff>38100</xdr:colOff>
      <xdr:row>97</xdr:row>
      <xdr:rowOff>140615</xdr:rowOff>
    </xdr:to>
    <xdr:sp macro="" textlink="">
      <xdr:nvSpPr>
        <xdr:cNvPr id="485" name="楕円 484"/>
        <xdr:cNvSpPr/>
      </xdr:nvSpPr>
      <xdr:spPr>
        <a:xfrm>
          <a:off x="8699500" y="166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131742</xdr:rowOff>
    </xdr:from>
    <xdr:ext cx="534377" cy="259045"/>
    <xdr:sp macro="" textlink="">
      <xdr:nvSpPr>
        <xdr:cNvPr id="486" name="テキスト ボックス 485"/>
        <xdr:cNvSpPr txBox="1"/>
      </xdr:nvSpPr>
      <xdr:spPr>
        <a:xfrm>
          <a:off x="8483111" y="1676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97600</xdr:rowOff>
    </xdr:from>
    <xdr:to>
      <xdr:col>41</xdr:col>
      <xdr:colOff>101600</xdr:colOff>
      <xdr:row>98</xdr:row>
      <xdr:rowOff>27750</xdr:rowOff>
    </xdr:to>
    <xdr:sp macro="" textlink="">
      <xdr:nvSpPr>
        <xdr:cNvPr id="487" name="楕円 486"/>
        <xdr:cNvSpPr/>
      </xdr:nvSpPr>
      <xdr:spPr>
        <a:xfrm>
          <a:off x="7810500" y="167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18877</xdr:rowOff>
    </xdr:from>
    <xdr:ext cx="534377" cy="259045"/>
    <xdr:sp macro="" textlink="">
      <xdr:nvSpPr>
        <xdr:cNvPr id="488" name="テキスト ボックス 487"/>
        <xdr:cNvSpPr txBox="1"/>
      </xdr:nvSpPr>
      <xdr:spPr>
        <a:xfrm>
          <a:off x="7594111" y="1682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104635</xdr:rowOff>
    </xdr:from>
    <xdr:to>
      <xdr:col>36</xdr:col>
      <xdr:colOff>165100</xdr:colOff>
      <xdr:row>98</xdr:row>
      <xdr:rowOff>34785</xdr:rowOff>
    </xdr:to>
    <xdr:sp macro="" textlink="">
      <xdr:nvSpPr>
        <xdr:cNvPr id="489" name="楕円 488"/>
        <xdr:cNvSpPr/>
      </xdr:nvSpPr>
      <xdr:spPr>
        <a:xfrm>
          <a:off x="6921500" y="167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25912</xdr:rowOff>
    </xdr:from>
    <xdr:ext cx="534377" cy="259045"/>
    <xdr:sp macro="" textlink="">
      <xdr:nvSpPr>
        <xdr:cNvPr id="490" name="テキスト ボックス 489"/>
        <xdr:cNvSpPr txBox="1"/>
      </xdr:nvSpPr>
      <xdr:spPr>
        <a:xfrm>
          <a:off x="6705111" y="168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99826</xdr:rowOff>
    </xdr:from>
    <xdr:to>
      <xdr:col>85</xdr:col>
      <xdr:colOff>127000</xdr:colOff>
      <xdr:row>38</xdr:row>
      <xdr:rowOff>129968</xdr:rowOff>
    </xdr:to>
    <xdr:cxnSp macro="">
      <xdr:nvCxnSpPr>
        <xdr:cNvPr id="522" name="直線コネクタ 521"/>
        <xdr:cNvCxnSpPr/>
      </xdr:nvCxnSpPr>
      <xdr:spPr>
        <a:xfrm flipV="1">
          <a:off x="15481300" y="6614926"/>
          <a:ext cx="838200" cy="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129968</xdr:rowOff>
    </xdr:from>
    <xdr:to>
      <xdr:col>81</xdr:col>
      <xdr:colOff>50800</xdr:colOff>
      <xdr:row>39</xdr:row>
      <xdr:rowOff>2018</xdr:rowOff>
    </xdr:to>
    <xdr:cxnSp macro="">
      <xdr:nvCxnSpPr>
        <xdr:cNvPr id="525" name="直線コネクタ 524"/>
        <xdr:cNvCxnSpPr/>
      </xdr:nvCxnSpPr>
      <xdr:spPr>
        <a:xfrm flipV="1">
          <a:off x="14592300" y="6645068"/>
          <a:ext cx="889000" cy="4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169842</xdr:rowOff>
    </xdr:from>
    <xdr:to>
      <xdr:col>76</xdr:col>
      <xdr:colOff>114300</xdr:colOff>
      <xdr:row>39</xdr:row>
      <xdr:rowOff>2018</xdr:rowOff>
    </xdr:to>
    <xdr:cxnSp macro="">
      <xdr:nvCxnSpPr>
        <xdr:cNvPr id="528" name="直線コネクタ 527"/>
        <xdr:cNvCxnSpPr/>
      </xdr:nvCxnSpPr>
      <xdr:spPr>
        <a:xfrm>
          <a:off x="13703300" y="6684942"/>
          <a:ext cx="88900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169842</xdr:rowOff>
    </xdr:from>
    <xdr:to>
      <xdr:col>71</xdr:col>
      <xdr:colOff>177800</xdr:colOff>
      <xdr:row>39</xdr:row>
      <xdr:rowOff>10671</xdr:rowOff>
    </xdr:to>
    <xdr:cxnSp macro="">
      <xdr:nvCxnSpPr>
        <xdr:cNvPr id="531" name="直線コネクタ 530"/>
        <xdr:cNvCxnSpPr/>
      </xdr:nvCxnSpPr>
      <xdr:spPr>
        <a:xfrm flipV="1">
          <a:off x="12814300" y="6684942"/>
          <a:ext cx="8890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49026</xdr:rowOff>
    </xdr:from>
    <xdr:to>
      <xdr:col>85</xdr:col>
      <xdr:colOff>177800</xdr:colOff>
      <xdr:row>38</xdr:row>
      <xdr:rowOff>150626</xdr:rowOff>
    </xdr:to>
    <xdr:sp macro="" textlink="">
      <xdr:nvSpPr>
        <xdr:cNvPr id="541" name="楕円 540"/>
        <xdr:cNvSpPr/>
      </xdr:nvSpPr>
      <xdr:spPr>
        <a:xfrm>
          <a:off x="16268700" y="65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27453</xdr:rowOff>
    </xdr:from>
    <xdr:ext cx="534377" cy="259045"/>
    <xdr:sp macro="" textlink="">
      <xdr:nvSpPr>
        <xdr:cNvPr id="542" name="消防費該当値テキスト"/>
        <xdr:cNvSpPr txBox="1"/>
      </xdr:nvSpPr>
      <xdr:spPr>
        <a:xfrm>
          <a:off x="16370300" y="654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79168</xdr:rowOff>
    </xdr:from>
    <xdr:to>
      <xdr:col>81</xdr:col>
      <xdr:colOff>101600</xdr:colOff>
      <xdr:row>39</xdr:row>
      <xdr:rowOff>9318</xdr:rowOff>
    </xdr:to>
    <xdr:sp macro="" textlink="">
      <xdr:nvSpPr>
        <xdr:cNvPr id="543" name="楕円 542"/>
        <xdr:cNvSpPr/>
      </xdr:nvSpPr>
      <xdr:spPr>
        <a:xfrm>
          <a:off x="15430500" y="659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445</xdr:rowOff>
    </xdr:from>
    <xdr:ext cx="534377" cy="259045"/>
    <xdr:sp macro="" textlink="">
      <xdr:nvSpPr>
        <xdr:cNvPr id="544" name="テキスト ボックス 543"/>
        <xdr:cNvSpPr txBox="1"/>
      </xdr:nvSpPr>
      <xdr:spPr>
        <a:xfrm>
          <a:off x="15214111" y="668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122668</xdr:rowOff>
    </xdr:from>
    <xdr:to>
      <xdr:col>76</xdr:col>
      <xdr:colOff>165100</xdr:colOff>
      <xdr:row>39</xdr:row>
      <xdr:rowOff>52818</xdr:rowOff>
    </xdr:to>
    <xdr:sp macro="" textlink="">
      <xdr:nvSpPr>
        <xdr:cNvPr id="545" name="楕円 544"/>
        <xdr:cNvSpPr/>
      </xdr:nvSpPr>
      <xdr:spPr>
        <a:xfrm>
          <a:off x="14541500" y="663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43945</xdr:rowOff>
    </xdr:from>
    <xdr:ext cx="534377" cy="259045"/>
    <xdr:sp macro="" textlink="">
      <xdr:nvSpPr>
        <xdr:cNvPr id="546" name="テキスト ボックス 545"/>
        <xdr:cNvSpPr txBox="1"/>
      </xdr:nvSpPr>
      <xdr:spPr>
        <a:xfrm>
          <a:off x="14325111" y="673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119042</xdr:rowOff>
    </xdr:from>
    <xdr:to>
      <xdr:col>72</xdr:col>
      <xdr:colOff>38100</xdr:colOff>
      <xdr:row>39</xdr:row>
      <xdr:rowOff>49192</xdr:rowOff>
    </xdr:to>
    <xdr:sp macro="" textlink="">
      <xdr:nvSpPr>
        <xdr:cNvPr id="547" name="楕円 546"/>
        <xdr:cNvSpPr/>
      </xdr:nvSpPr>
      <xdr:spPr>
        <a:xfrm>
          <a:off x="13652500" y="663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40319</xdr:rowOff>
    </xdr:from>
    <xdr:ext cx="534377" cy="259045"/>
    <xdr:sp macro="" textlink="">
      <xdr:nvSpPr>
        <xdr:cNvPr id="548" name="テキスト ボックス 547"/>
        <xdr:cNvSpPr txBox="1"/>
      </xdr:nvSpPr>
      <xdr:spPr>
        <a:xfrm>
          <a:off x="13436111" y="672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131321</xdr:rowOff>
    </xdr:from>
    <xdr:to>
      <xdr:col>67</xdr:col>
      <xdr:colOff>101600</xdr:colOff>
      <xdr:row>39</xdr:row>
      <xdr:rowOff>61471</xdr:rowOff>
    </xdr:to>
    <xdr:sp macro="" textlink="">
      <xdr:nvSpPr>
        <xdr:cNvPr id="549" name="楕円 548"/>
        <xdr:cNvSpPr/>
      </xdr:nvSpPr>
      <xdr:spPr>
        <a:xfrm>
          <a:off x="12763500" y="66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52598</xdr:rowOff>
    </xdr:from>
    <xdr:ext cx="534377" cy="259045"/>
    <xdr:sp macro="" textlink="">
      <xdr:nvSpPr>
        <xdr:cNvPr id="550" name="テキスト ボックス 549"/>
        <xdr:cNvSpPr txBox="1"/>
      </xdr:nvSpPr>
      <xdr:spPr>
        <a:xfrm>
          <a:off x="12547111" y="673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47533</xdr:rowOff>
    </xdr:from>
    <xdr:to>
      <xdr:col>85</xdr:col>
      <xdr:colOff>127000</xdr:colOff>
      <xdr:row>57</xdr:row>
      <xdr:rowOff>52800</xdr:rowOff>
    </xdr:to>
    <xdr:cxnSp macro="">
      <xdr:nvCxnSpPr>
        <xdr:cNvPr id="577" name="直線コネクタ 576"/>
        <xdr:cNvCxnSpPr/>
      </xdr:nvCxnSpPr>
      <xdr:spPr>
        <a:xfrm flipV="1">
          <a:off x="15481300" y="9820183"/>
          <a:ext cx="838200" cy="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52800</xdr:rowOff>
    </xdr:from>
    <xdr:to>
      <xdr:col>81</xdr:col>
      <xdr:colOff>50800</xdr:colOff>
      <xdr:row>57</xdr:row>
      <xdr:rowOff>74467</xdr:rowOff>
    </xdr:to>
    <xdr:cxnSp macro="">
      <xdr:nvCxnSpPr>
        <xdr:cNvPr id="580" name="直線コネクタ 579"/>
        <xdr:cNvCxnSpPr/>
      </xdr:nvCxnSpPr>
      <xdr:spPr>
        <a:xfrm flipV="1">
          <a:off x="14592300" y="9825450"/>
          <a:ext cx="889000" cy="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74467</xdr:rowOff>
    </xdr:from>
    <xdr:to>
      <xdr:col>76</xdr:col>
      <xdr:colOff>114300</xdr:colOff>
      <xdr:row>57</xdr:row>
      <xdr:rowOff>118033</xdr:rowOff>
    </xdr:to>
    <xdr:cxnSp macro="">
      <xdr:nvCxnSpPr>
        <xdr:cNvPr id="583" name="直線コネクタ 582"/>
        <xdr:cNvCxnSpPr/>
      </xdr:nvCxnSpPr>
      <xdr:spPr>
        <a:xfrm flipV="1">
          <a:off x="13703300" y="9847117"/>
          <a:ext cx="889000" cy="4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79848</xdr:rowOff>
    </xdr:from>
    <xdr:to>
      <xdr:col>71</xdr:col>
      <xdr:colOff>177800</xdr:colOff>
      <xdr:row>57</xdr:row>
      <xdr:rowOff>118033</xdr:rowOff>
    </xdr:to>
    <xdr:cxnSp macro="">
      <xdr:nvCxnSpPr>
        <xdr:cNvPr id="586" name="直線コネクタ 585"/>
        <xdr:cNvCxnSpPr/>
      </xdr:nvCxnSpPr>
      <xdr:spPr>
        <a:xfrm>
          <a:off x="12814300" y="9852498"/>
          <a:ext cx="889000" cy="3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168183</xdr:rowOff>
    </xdr:from>
    <xdr:to>
      <xdr:col>85</xdr:col>
      <xdr:colOff>177800</xdr:colOff>
      <xdr:row>57</xdr:row>
      <xdr:rowOff>98333</xdr:rowOff>
    </xdr:to>
    <xdr:sp macro="" textlink="">
      <xdr:nvSpPr>
        <xdr:cNvPr id="596" name="楕円 595"/>
        <xdr:cNvSpPr/>
      </xdr:nvSpPr>
      <xdr:spPr>
        <a:xfrm>
          <a:off x="16268700" y="976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146610</xdr:rowOff>
    </xdr:from>
    <xdr:ext cx="534377" cy="259045"/>
    <xdr:sp macro="" textlink="">
      <xdr:nvSpPr>
        <xdr:cNvPr id="597" name="教育費該当値テキスト"/>
        <xdr:cNvSpPr txBox="1"/>
      </xdr:nvSpPr>
      <xdr:spPr>
        <a:xfrm>
          <a:off x="16370300" y="974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2000</xdr:rowOff>
    </xdr:from>
    <xdr:to>
      <xdr:col>81</xdr:col>
      <xdr:colOff>101600</xdr:colOff>
      <xdr:row>57</xdr:row>
      <xdr:rowOff>103600</xdr:rowOff>
    </xdr:to>
    <xdr:sp macro="" textlink="">
      <xdr:nvSpPr>
        <xdr:cNvPr id="598" name="楕円 597"/>
        <xdr:cNvSpPr/>
      </xdr:nvSpPr>
      <xdr:spPr>
        <a:xfrm>
          <a:off x="15430500" y="97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120127</xdr:rowOff>
    </xdr:from>
    <xdr:ext cx="534377" cy="259045"/>
    <xdr:sp macro="" textlink="">
      <xdr:nvSpPr>
        <xdr:cNvPr id="599" name="テキスト ボックス 598"/>
        <xdr:cNvSpPr txBox="1"/>
      </xdr:nvSpPr>
      <xdr:spPr>
        <a:xfrm>
          <a:off x="15214111" y="954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23667</xdr:rowOff>
    </xdr:from>
    <xdr:to>
      <xdr:col>76</xdr:col>
      <xdr:colOff>165100</xdr:colOff>
      <xdr:row>57</xdr:row>
      <xdr:rowOff>125267</xdr:rowOff>
    </xdr:to>
    <xdr:sp macro="" textlink="">
      <xdr:nvSpPr>
        <xdr:cNvPr id="600" name="楕円 599"/>
        <xdr:cNvSpPr/>
      </xdr:nvSpPr>
      <xdr:spPr>
        <a:xfrm>
          <a:off x="14541500" y="979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141794</xdr:rowOff>
    </xdr:from>
    <xdr:ext cx="534377" cy="259045"/>
    <xdr:sp macro="" textlink="">
      <xdr:nvSpPr>
        <xdr:cNvPr id="601" name="テキスト ボックス 600"/>
        <xdr:cNvSpPr txBox="1"/>
      </xdr:nvSpPr>
      <xdr:spPr>
        <a:xfrm>
          <a:off x="14325111" y="957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67233</xdr:rowOff>
    </xdr:from>
    <xdr:to>
      <xdr:col>72</xdr:col>
      <xdr:colOff>38100</xdr:colOff>
      <xdr:row>57</xdr:row>
      <xdr:rowOff>168833</xdr:rowOff>
    </xdr:to>
    <xdr:sp macro="" textlink="">
      <xdr:nvSpPr>
        <xdr:cNvPr id="602" name="楕円 601"/>
        <xdr:cNvSpPr/>
      </xdr:nvSpPr>
      <xdr:spPr>
        <a:xfrm>
          <a:off x="13652500" y="98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159960</xdr:rowOff>
    </xdr:from>
    <xdr:ext cx="534377" cy="259045"/>
    <xdr:sp macro="" textlink="">
      <xdr:nvSpPr>
        <xdr:cNvPr id="603" name="テキスト ボックス 602"/>
        <xdr:cNvSpPr txBox="1"/>
      </xdr:nvSpPr>
      <xdr:spPr>
        <a:xfrm>
          <a:off x="13436111" y="993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29048</xdr:rowOff>
    </xdr:from>
    <xdr:to>
      <xdr:col>67</xdr:col>
      <xdr:colOff>101600</xdr:colOff>
      <xdr:row>57</xdr:row>
      <xdr:rowOff>130648</xdr:rowOff>
    </xdr:to>
    <xdr:sp macro="" textlink="">
      <xdr:nvSpPr>
        <xdr:cNvPr id="604" name="楕円 603"/>
        <xdr:cNvSpPr/>
      </xdr:nvSpPr>
      <xdr:spPr>
        <a:xfrm>
          <a:off x="12763500" y="98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121775</xdr:rowOff>
    </xdr:from>
    <xdr:ext cx="534377" cy="259045"/>
    <xdr:sp macro="" textlink="">
      <xdr:nvSpPr>
        <xdr:cNvPr id="605" name="テキスト ボックス 604"/>
        <xdr:cNvSpPr txBox="1"/>
      </xdr:nvSpPr>
      <xdr:spPr>
        <a:xfrm>
          <a:off x="12547111" y="989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7632</xdr:rowOff>
    </xdr:from>
    <xdr:to>
      <xdr:col>85</xdr:col>
      <xdr:colOff>127000</xdr:colOff>
      <xdr:row>97</xdr:row>
      <xdr:rowOff>27203</xdr:rowOff>
    </xdr:to>
    <xdr:cxnSp macro="">
      <xdr:nvCxnSpPr>
        <xdr:cNvPr id="689" name="直線コネクタ 688"/>
        <xdr:cNvCxnSpPr/>
      </xdr:nvCxnSpPr>
      <xdr:spPr>
        <a:xfrm>
          <a:off x="15481300" y="16638282"/>
          <a:ext cx="8382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167132</xdr:rowOff>
    </xdr:from>
    <xdr:to>
      <xdr:col>81</xdr:col>
      <xdr:colOff>50800</xdr:colOff>
      <xdr:row>97</xdr:row>
      <xdr:rowOff>7632</xdr:rowOff>
    </xdr:to>
    <xdr:cxnSp macro="">
      <xdr:nvCxnSpPr>
        <xdr:cNvPr id="692" name="直線コネクタ 691"/>
        <xdr:cNvCxnSpPr/>
      </xdr:nvCxnSpPr>
      <xdr:spPr>
        <a:xfrm>
          <a:off x="14592300" y="16626332"/>
          <a:ext cx="889000" cy="1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152515</xdr:rowOff>
    </xdr:from>
    <xdr:to>
      <xdr:col>76</xdr:col>
      <xdr:colOff>114300</xdr:colOff>
      <xdr:row>96</xdr:row>
      <xdr:rowOff>167132</xdr:rowOff>
    </xdr:to>
    <xdr:cxnSp macro="">
      <xdr:nvCxnSpPr>
        <xdr:cNvPr id="695" name="直線コネクタ 694"/>
        <xdr:cNvCxnSpPr/>
      </xdr:nvCxnSpPr>
      <xdr:spPr>
        <a:xfrm>
          <a:off x="13703300" y="16611715"/>
          <a:ext cx="889000" cy="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145808</xdr:rowOff>
    </xdr:from>
    <xdr:to>
      <xdr:col>71</xdr:col>
      <xdr:colOff>177800</xdr:colOff>
      <xdr:row>96</xdr:row>
      <xdr:rowOff>152515</xdr:rowOff>
    </xdr:to>
    <xdr:cxnSp macro="">
      <xdr:nvCxnSpPr>
        <xdr:cNvPr id="698" name="直線コネクタ 697"/>
        <xdr:cNvCxnSpPr/>
      </xdr:nvCxnSpPr>
      <xdr:spPr>
        <a:xfrm>
          <a:off x="12814300" y="16605008"/>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147853</xdr:rowOff>
    </xdr:from>
    <xdr:to>
      <xdr:col>85</xdr:col>
      <xdr:colOff>177800</xdr:colOff>
      <xdr:row>97</xdr:row>
      <xdr:rowOff>78003</xdr:rowOff>
    </xdr:to>
    <xdr:sp macro="" textlink="">
      <xdr:nvSpPr>
        <xdr:cNvPr id="708" name="楕円 707"/>
        <xdr:cNvSpPr/>
      </xdr:nvSpPr>
      <xdr:spPr>
        <a:xfrm>
          <a:off x="16268700" y="166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126280</xdr:rowOff>
    </xdr:from>
    <xdr:ext cx="534377" cy="259045"/>
    <xdr:sp macro="" textlink="">
      <xdr:nvSpPr>
        <xdr:cNvPr id="709" name="公債費該当値テキスト"/>
        <xdr:cNvSpPr txBox="1"/>
      </xdr:nvSpPr>
      <xdr:spPr>
        <a:xfrm>
          <a:off x="16370300" y="1658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128282</xdr:rowOff>
    </xdr:from>
    <xdr:to>
      <xdr:col>81</xdr:col>
      <xdr:colOff>101600</xdr:colOff>
      <xdr:row>97</xdr:row>
      <xdr:rowOff>58432</xdr:rowOff>
    </xdr:to>
    <xdr:sp macro="" textlink="">
      <xdr:nvSpPr>
        <xdr:cNvPr id="710" name="楕円 709"/>
        <xdr:cNvSpPr/>
      </xdr:nvSpPr>
      <xdr:spPr>
        <a:xfrm>
          <a:off x="15430500" y="1658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49559</xdr:rowOff>
    </xdr:from>
    <xdr:ext cx="534377" cy="259045"/>
    <xdr:sp macro="" textlink="">
      <xdr:nvSpPr>
        <xdr:cNvPr id="711" name="テキスト ボックス 710"/>
        <xdr:cNvSpPr txBox="1"/>
      </xdr:nvSpPr>
      <xdr:spPr>
        <a:xfrm>
          <a:off x="15214111" y="166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116332</xdr:rowOff>
    </xdr:from>
    <xdr:to>
      <xdr:col>76</xdr:col>
      <xdr:colOff>165100</xdr:colOff>
      <xdr:row>97</xdr:row>
      <xdr:rowOff>46482</xdr:rowOff>
    </xdr:to>
    <xdr:sp macro="" textlink="">
      <xdr:nvSpPr>
        <xdr:cNvPr id="712" name="楕円 711"/>
        <xdr:cNvSpPr/>
      </xdr:nvSpPr>
      <xdr:spPr>
        <a:xfrm>
          <a:off x="14541500" y="1657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37609</xdr:rowOff>
    </xdr:from>
    <xdr:ext cx="534377" cy="259045"/>
    <xdr:sp macro="" textlink="">
      <xdr:nvSpPr>
        <xdr:cNvPr id="713" name="テキスト ボックス 712"/>
        <xdr:cNvSpPr txBox="1"/>
      </xdr:nvSpPr>
      <xdr:spPr>
        <a:xfrm>
          <a:off x="14325111" y="166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101715</xdr:rowOff>
    </xdr:from>
    <xdr:to>
      <xdr:col>72</xdr:col>
      <xdr:colOff>38100</xdr:colOff>
      <xdr:row>97</xdr:row>
      <xdr:rowOff>31865</xdr:rowOff>
    </xdr:to>
    <xdr:sp macro="" textlink="">
      <xdr:nvSpPr>
        <xdr:cNvPr id="714" name="楕円 713"/>
        <xdr:cNvSpPr/>
      </xdr:nvSpPr>
      <xdr:spPr>
        <a:xfrm>
          <a:off x="13652500" y="165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22992</xdr:rowOff>
    </xdr:from>
    <xdr:ext cx="534377" cy="259045"/>
    <xdr:sp macro="" textlink="">
      <xdr:nvSpPr>
        <xdr:cNvPr id="715" name="テキスト ボックス 714"/>
        <xdr:cNvSpPr txBox="1"/>
      </xdr:nvSpPr>
      <xdr:spPr>
        <a:xfrm>
          <a:off x="13436111" y="1665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95008</xdr:rowOff>
    </xdr:from>
    <xdr:to>
      <xdr:col>67</xdr:col>
      <xdr:colOff>101600</xdr:colOff>
      <xdr:row>97</xdr:row>
      <xdr:rowOff>25158</xdr:rowOff>
    </xdr:to>
    <xdr:sp macro="" textlink="">
      <xdr:nvSpPr>
        <xdr:cNvPr id="716" name="楕円 715"/>
        <xdr:cNvSpPr/>
      </xdr:nvSpPr>
      <xdr:spPr>
        <a:xfrm>
          <a:off x="12763500" y="165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41685</xdr:rowOff>
    </xdr:from>
    <xdr:ext cx="534377" cy="259045"/>
    <xdr:sp macro="" textlink="">
      <xdr:nvSpPr>
        <xdr:cNvPr id="717" name="テキスト ボックス 716"/>
        <xdr:cNvSpPr txBox="1"/>
      </xdr:nvSpPr>
      <xdr:spPr>
        <a:xfrm>
          <a:off x="12547111" y="1632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県平均と比較して、消防費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、農林水産業費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及び労働費</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が上回っており、その他は県平均より下回っている。県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均より下回っているが、類似団体と比較して大きくなっているものは、民生費である。民生費では、待機児童解消のために保育所整備がなされてきたことによる運営費負担金や、障害者に対する給付事業などの扶助費が年々増加していることが要因である。今後は、事業費の抑制を図る必要が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はほぼ横ばいで推移している。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緩やかな増加傾向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だったが、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ポイントの減少に転じた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は、社会保障関係費や人件費の増加が考えられる。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一方、実質単年度収支は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上がった要因としては、地方税や地方交付税が当初の予想より伸びたためで、財政調整基金への積立額の増加も要因となっている。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今後も、安定的な財政運営が行えるよう、国保の単年度赤字解消や一般財源の確保に努めていく。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特別会計については、不足分を一般会計からの繰出金で対応するため黒字決算であるが、国民健康保険特別会計については、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年度までは基準額以上の繰出金を行わなかったため、赤字決算となっていた。しかし、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年度からは累積赤字及び単年度赤字の解消のため基準額以上の繰出をおこなったことにより、国民健康保険特別会計においても黒字となっている。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しかし、国民健康保険特別会計の累積赤字は解消したが、いまだ単年度赤字も大きいため、今後も赤字解消の取り組みを図っていく。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18907701</v>
      </c>
      <c r="BO4" s="449"/>
      <c r="BP4" s="449"/>
      <c r="BQ4" s="449"/>
      <c r="BR4" s="449"/>
      <c r="BS4" s="449"/>
      <c r="BT4" s="449"/>
      <c r="BU4" s="450"/>
      <c r="BV4" s="448">
        <v>18237476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2.9</v>
      </c>
      <c r="CU4" s="589"/>
      <c r="CV4" s="589"/>
      <c r="CW4" s="589"/>
      <c r="CX4" s="589"/>
      <c r="CY4" s="589"/>
      <c r="CZ4" s="589"/>
      <c r="DA4" s="590"/>
      <c r="DB4" s="588">
        <v>4.3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18476089</v>
      </c>
      <c r="BO5" s="420"/>
      <c r="BP5" s="420"/>
      <c r="BQ5" s="420"/>
      <c r="BR5" s="420"/>
      <c r="BS5" s="420"/>
      <c r="BT5" s="420"/>
      <c r="BU5" s="421"/>
      <c r="BV5" s="419">
        <v>17551871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86.5</v>
      </c>
      <c r="CU5" s="417"/>
      <c r="CV5" s="417"/>
      <c r="CW5" s="417"/>
      <c r="CX5" s="417"/>
      <c r="CY5" s="417"/>
      <c r="CZ5" s="417"/>
      <c r="DA5" s="418"/>
      <c r="DB5" s="416">
        <v>87.1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431612</v>
      </c>
      <c r="BO6" s="420"/>
      <c r="BP6" s="420"/>
      <c r="BQ6" s="420"/>
      <c r="BR6" s="420"/>
      <c r="BS6" s="420"/>
      <c r="BT6" s="420"/>
      <c r="BU6" s="421"/>
      <c r="BV6" s="419">
        <v>685605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86.8</v>
      </c>
      <c r="CU6" s="563"/>
      <c r="CV6" s="563"/>
      <c r="CW6" s="563"/>
      <c r="CX6" s="563"/>
      <c r="CY6" s="563"/>
      <c r="CZ6" s="563"/>
      <c r="DA6" s="564"/>
      <c r="DB6" s="562">
        <v>87.8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173484</v>
      </c>
      <c r="BO7" s="420"/>
      <c r="BP7" s="420"/>
      <c r="BQ7" s="420"/>
      <c r="BR7" s="420"/>
      <c r="BS7" s="420"/>
      <c r="BT7" s="420"/>
      <c r="BU7" s="421"/>
      <c r="BV7" s="419">
        <v>321516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9004160</v>
      </c>
      <c r="CU7" s="420"/>
      <c r="CV7" s="420"/>
      <c r="CW7" s="420"/>
      <c r="CX7" s="420"/>
      <c r="CY7" s="420"/>
      <c r="CZ7" s="420"/>
      <c r="DA7" s="421"/>
      <c r="DB7" s="419">
        <v>8518276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258128</v>
      </c>
      <c r="BO8" s="420"/>
      <c r="BP8" s="420"/>
      <c r="BQ8" s="420"/>
      <c r="BR8" s="420"/>
      <c r="BS8" s="420"/>
      <c r="BT8" s="420"/>
      <c r="BU8" s="421"/>
      <c r="BV8" s="419">
        <v>364089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0.62</v>
      </c>
      <c r="CU8" s="523"/>
      <c r="CV8" s="523"/>
      <c r="CW8" s="523"/>
      <c r="CX8" s="523"/>
      <c r="CY8" s="523"/>
      <c r="CZ8" s="523"/>
      <c r="DA8" s="524"/>
      <c r="DB8" s="522">
        <v>0.62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40440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-105961</v>
      </c>
      <c r="BO9" s="420"/>
      <c r="BP9" s="420"/>
      <c r="BQ9" s="420"/>
      <c r="BR9" s="420"/>
      <c r="BS9" s="420"/>
      <c r="BT9" s="420"/>
      <c r="BU9" s="421"/>
      <c r="BV9" s="419">
        <v>103511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11.3</v>
      </c>
      <c r="CU9" s="417"/>
      <c r="CV9" s="417"/>
      <c r="CW9" s="417"/>
      <c r="CX9" s="417"/>
      <c r="CY9" s="417"/>
      <c r="CZ9" s="417"/>
      <c r="DA9" s="418"/>
      <c r="DB9" s="416">
        <v>11.5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37502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201696</v>
      </c>
      <c r="BO10" s="420"/>
      <c r="BP10" s="420"/>
      <c r="BQ10" s="420"/>
      <c r="BR10" s="420"/>
      <c r="BS10" s="420"/>
      <c r="BT10" s="420"/>
      <c r="BU10" s="421"/>
      <c r="BV10" s="419">
        <v>214379</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41330</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301574</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41065</v>
      </c>
      <c r="S13" s="507"/>
      <c r="T13" s="507"/>
      <c r="U13" s="507"/>
      <c r="V13" s="508"/>
      <c r="W13" s="509" t="s">
        <v>130</v>
      </c>
      <c r="X13" s="405"/>
      <c r="Y13" s="405"/>
      <c r="Z13" s="405"/>
      <c r="AA13" s="405"/>
      <c r="AB13" s="406"/>
      <c r="AC13" s="372">
        <v>512</v>
      </c>
      <c r="AD13" s="373"/>
      <c r="AE13" s="373"/>
      <c r="AF13" s="373"/>
      <c r="AG13" s="374"/>
      <c r="AH13" s="372">
        <v>564</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95735</v>
      </c>
      <c r="BO13" s="420"/>
      <c r="BP13" s="420"/>
      <c r="BQ13" s="420"/>
      <c r="BR13" s="420"/>
      <c r="BS13" s="420"/>
      <c r="BT13" s="420"/>
      <c r="BU13" s="421"/>
      <c r="BV13" s="419">
        <v>16316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8.5</v>
      </c>
      <c r="CU13" s="417"/>
      <c r="CV13" s="417"/>
      <c r="CW13" s="417"/>
      <c r="CX13" s="417"/>
      <c r="CY13" s="417"/>
      <c r="CZ13" s="417"/>
      <c r="DA13" s="418"/>
      <c r="DB13" s="416">
        <v>9.1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40800</v>
      </c>
      <c r="S14" s="507"/>
      <c r="T14" s="507"/>
      <c r="U14" s="507"/>
      <c r="V14" s="508"/>
      <c r="W14" s="510"/>
      <c r="X14" s="408"/>
      <c r="Y14" s="408"/>
      <c r="Z14" s="408"/>
      <c r="AA14" s="408"/>
      <c r="AB14" s="409"/>
      <c r="AC14" s="499">
        <v>3</v>
      </c>
      <c r="AD14" s="500"/>
      <c r="AE14" s="500"/>
      <c r="AF14" s="500"/>
      <c r="AG14" s="501"/>
      <c r="AH14" s="499">
        <v>3.6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15.6</v>
      </c>
      <c r="CU14" s="517"/>
      <c r="CV14" s="517"/>
      <c r="CW14" s="517"/>
      <c r="CX14" s="517"/>
      <c r="CY14" s="517"/>
      <c r="CZ14" s="517"/>
      <c r="DA14" s="518"/>
      <c r="DB14" s="516">
        <v>26.1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40555</v>
      </c>
      <c r="S15" s="507"/>
      <c r="T15" s="507"/>
      <c r="U15" s="507"/>
      <c r="V15" s="508"/>
      <c r="W15" s="509" t="s">
        <v>137</v>
      </c>
      <c r="X15" s="405"/>
      <c r="Y15" s="405"/>
      <c r="Z15" s="405"/>
      <c r="AA15" s="405"/>
      <c r="AB15" s="406"/>
      <c r="AC15" s="372">
        <v>2568</v>
      </c>
      <c r="AD15" s="373"/>
      <c r="AE15" s="373"/>
      <c r="AF15" s="373"/>
      <c r="AG15" s="374"/>
      <c r="AH15" s="372">
        <v>2462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4734402</v>
      </c>
      <c r="BO15" s="449"/>
      <c r="BP15" s="449"/>
      <c r="BQ15" s="449"/>
      <c r="BR15" s="449"/>
      <c r="BS15" s="449"/>
      <c r="BT15" s="449"/>
      <c r="BU15" s="450"/>
      <c r="BV15" s="448">
        <v>4551894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15.2</v>
      </c>
      <c r="AD16" s="500"/>
      <c r="AE16" s="500"/>
      <c r="AF16" s="500"/>
      <c r="AG16" s="501"/>
      <c r="AH16" s="499">
        <v>15.9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7733017</v>
      </c>
      <c r="BO16" s="420"/>
      <c r="BP16" s="420"/>
      <c r="BQ16" s="420"/>
      <c r="BR16" s="420"/>
      <c r="BS16" s="420"/>
      <c r="BT16" s="420"/>
      <c r="BU16" s="421"/>
      <c r="BV16" s="419">
        <v>7260346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13838</v>
      </c>
      <c r="AD17" s="373"/>
      <c r="AE17" s="373"/>
      <c r="AF17" s="373"/>
      <c r="AG17" s="374"/>
      <c r="AH17" s="372">
        <v>12449</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5967237</v>
      </c>
      <c r="BO17" s="420"/>
      <c r="BP17" s="420"/>
      <c r="BQ17" s="420"/>
      <c r="BR17" s="420"/>
      <c r="BS17" s="420"/>
      <c r="BT17" s="420"/>
      <c r="BU17" s="421"/>
      <c r="BV17" s="419">
        <v>5737231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10.76</v>
      </c>
      <c r="M18" s="472"/>
      <c r="N18" s="472"/>
      <c r="O18" s="472"/>
      <c r="P18" s="472"/>
      <c r="Q18" s="472"/>
      <c r="R18" s="473"/>
      <c r="S18" s="473"/>
      <c r="T18" s="473"/>
      <c r="U18" s="473"/>
      <c r="V18" s="474"/>
      <c r="W18" s="490"/>
      <c r="X18" s="491"/>
      <c r="Y18" s="491"/>
      <c r="Z18" s="491"/>
      <c r="AA18" s="491"/>
      <c r="AB18" s="515"/>
      <c r="AC18" s="389">
        <v>81.8</v>
      </c>
      <c r="AD18" s="390"/>
      <c r="AE18" s="390"/>
      <c r="AF18" s="390"/>
      <c r="AG18" s="475"/>
      <c r="AH18" s="389">
        <v>80.400000000000006</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7957010</v>
      </c>
      <c r="BO18" s="420"/>
      <c r="BP18" s="420"/>
      <c r="BQ18" s="420"/>
      <c r="BR18" s="420"/>
      <c r="BS18" s="420"/>
      <c r="BT18" s="420"/>
      <c r="BU18" s="421"/>
      <c r="BV18" s="419">
        <v>7480592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3758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10372703</v>
      </c>
      <c r="BO19" s="420"/>
      <c r="BP19" s="420"/>
      <c r="BQ19" s="420"/>
      <c r="BR19" s="420"/>
      <c r="BS19" s="420"/>
      <c r="BT19" s="420"/>
      <c r="BU19" s="421"/>
      <c r="BV19" s="419">
        <v>10587212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14679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9958377</v>
      </c>
      <c r="BO22" s="449"/>
      <c r="BP22" s="449"/>
      <c r="BQ22" s="449"/>
      <c r="BR22" s="449"/>
      <c r="BS22" s="449"/>
      <c r="BT22" s="449"/>
      <c r="BU22" s="450"/>
      <c r="BV22" s="448">
        <v>10819846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9637956</v>
      </c>
      <c r="BO23" s="420"/>
      <c r="BP23" s="420"/>
      <c r="BQ23" s="420"/>
      <c r="BR23" s="420"/>
      <c r="BS23" s="420"/>
      <c r="BT23" s="420"/>
      <c r="BU23" s="421"/>
      <c r="BV23" s="419">
        <v>10492661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7900</v>
      </c>
      <c r="R24" s="373"/>
      <c r="S24" s="373"/>
      <c r="T24" s="373"/>
      <c r="U24" s="373"/>
      <c r="V24" s="374"/>
      <c r="W24" s="462"/>
      <c r="X24" s="399"/>
      <c r="Y24" s="400"/>
      <c r="Z24" s="375" t="s">
        <v>161</v>
      </c>
      <c r="AA24" s="376"/>
      <c r="AB24" s="376"/>
      <c r="AC24" s="376"/>
      <c r="AD24" s="376"/>
      <c r="AE24" s="376"/>
      <c r="AF24" s="376"/>
      <c r="AG24" s="377"/>
      <c r="AH24" s="372">
        <v>188</v>
      </c>
      <c r="AI24" s="373"/>
      <c r="AJ24" s="373"/>
      <c r="AK24" s="373"/>
      <c r="AL24" s="374"/>
      <c r="AM24" s="372">
        <v>578476</v>
      </c>
      <c r="AN24" s="373"/>
      <c r="AO24" s="373"/>
      <c r="AP24" s="373"/>
      <c r="AQ24" s="373"/>
      <c r="AR24" s="374"/>
      <c r="AS24" s="372">
        <v>3077</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5503138</v>
      </c>
      <c r="BO24" s="420"/>
      <c r="BP24" s="420"/>
      <c r="BQ24" s="420"/>
      <c r="BR24" s="420"/>
      <c r="BS24" s="420"/>
      <c r="BT24" s="420"/>
      <c r="BU24" s="421"/>
      <c r="BV24" s="419">
        <v>5957943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6450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1627857</v>
      </c>
      <c r="BO25" s="449"/>
      <c r="BP25" s="449"/>
      <c r="BQ25" s="449"/>
      <c r="BR25" s="449"/>
      <c r="BS25" s="449"/>
      <c r="BT25" s="449"/>
      <c r="BU25" s="450"/>
      <c r="BV25" s="448">
        <v>312705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6040</v>
      </c>
      <c r="R26" s="373"/>
      <c r="S26" s="373"/>
      <c r="T26" s="373"/>
      <c r="U26" s="373"/>
      <c r="V26" s="374"/>
      <c r="W26" s="462"/>
      <c r="X26" s="399"/>
      <c r="Y26" s="400"/>
      <c r="Z26" s="375" t="s">
        <v>167</v>
      </c>
      <c r="AA26" s="430"/>
      <c r="AB26" s="430"/>
      <c r="AC26" s="430"/>
      <c r="AD26" s="430"/>
      <c r="AE26" s="430"/>
      <c r="AF26" s="430"/>
      <c r="AG26" s="431"/>
      <c r="AH26" s="372">
        <v>5</v>
      </c>
      <c r="AI26" s="373"/>
      <c r="AJ26" s="373"/>
      <c r="AK26" s="373"/>
      <c r="AL26" s="374"/>
      <c r="AM26" s="372">
        <v>15270</v>
      </c>
      <c r="AN26" s="373"/>
      <c r="AO26" s="373"/>
      <c r="AP26" s="373"/>
      <c r="AQ26" s="373"/>
      <c r="AR26" s="374"/>
      <c r="AS26" s="372">
        <v>3054</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3500</v>
      </c>
      <c r="R27" s="373"/>
      <c r="S27" s="373"/>
      <c r="T27" s="373"/>
      <c r="U27" s="373"/>
      <c r="V27" s="374"/>
      <c r="W27" s="462"/>
      <c r="X27" s="399"/>
      <c r="Y27" s="400"/>
      <c r="Z27" s="375" t="s">
        <v>170</v>
      </c>
      <c r="AA27" s="376"/>
      <c r="AB27" s="376"/>
      <c r="AC27" s="376"/>
      <c r="AD27" s="376"/>
      <c r="AE27" s="376"/>
      <c r="AF27" s="376"/>
      <c r="AG27" s="377"/>
      <c r="AH27" s="372">
        <v>25</v>
      </c>
      <c r="AI27" s="373"/>
      <c r="AJ27" s="373"/>
      <c r="AK27" s="373"/>
      <c r="AL27" s="374"/>
      <c r="AM27" s="372">
        <v>73122</v>
      </c>
      <c r="AN27" s="373"/>
      <c r="AO27" s="373"/>
      <c r="AP27" s="373"/>
      <c r="AQ27" s="373"/>
      <c r="AR27" s="374"/>
      <c r="AS27" s="372">
        <v>2925</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2900</v>
      </c>
      <c r="R28" s="373"/>
      <c r="S28" s="373"/>
      <c r="T28" s="373"/>
      <c r="U28" s="373"/>
      <c r="V28" s="374"/>
      <c r="W28" s="462"/>
      <c r="X28" s="399"/>
      <c r="Y28" s="400"/>
      <c r="Z28" s="375" t="s">
        <v>173</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2717092</v>
      </c>
      <c r="BO28" s="449"/>
      <c r="BP28" s="449"/>
      <c r="BQ28" s="449"/>
      <c r="BR28" s="449"/>
      <c r="BS28" s="449"/>
      <c r="BT28" s="449"/>
      <c r="BU28" s="450"/>
      <c r="BV28" s="448">
        <v>2515396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14</v>
      </c>
      <c r="M29" s="373"/>
      <c r="N29" s="373"/>
      <c r="O29" s="373"/>
      <c r="P29" s="374"/>
      <c r="Q29" s="372">
        <v>2630</v>
      </c>
      <c r="R29" s="373"/>
      <c r="S29" s="373"/>
      <c r="T29" s="373"/>
      <c r="U29" s="373"/>
      <c r="V29" s="374"/>
      <c r="W29" s="463"/>
      <c r="X29" s="464"/>
      <c r="Y29" s="465"/>
      <c r="Z29" s="375" t="s">
        <v>176</v>
      </c>
      <c r="AA29" s="376"/>
      <c r="AB29" s="376"/>
      <c r="AC29" s="376"/>
      <c r="AD29" s="376"/>
      <c r="AE29" s="376"/>
      <c r="AF29" s="376"/>
      <c r="AG29" s="377"/>
      <c r="AH29" s="372">
        <v>213</v>
      </c>
      <c r="AI29" s="373"/>
      <c r="AJ29" s="373"/>
      <c r="AK29" s="373"/>
      <c r="AL29" s="374"/>
      <c r="AM29" s="372">
        <v>651598</v>
      </c>
      <c r="AN29" s="373"/>
      <c r="AO29" s="373"/>
      <c r="AP29" s="373"/>
      <c r="AQ29" s="373"/>
      <c r="AR29" s="374"/>
      <c r="AS29" s="372">
        <v>3059</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272307</v>
      </c>
      <c r="BO29" s="420"/>
      <c r="BP29" s="420"/>
      <c r="BQ29" s="420"/>
      <c r="BR29" s="420"/>
      <c r="BS29" s="420"/>
      <c r="BT29" s="420"/>
      <c r="BU29" s="421"/>
      <c r="BV29" s="419">
        <v>252524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99.1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423827</v>
      </c>
      <c r="BO30" s="454"/>
      <c r="BP30" s="454"/>
      <c r="BQ30" s="454"/>
      <c r="BR30" s="454"/>
      <c r="BS30" s="454"/>
      <c r="BT30" s="454"/>
      <c r="BU30" s="455"/>
      <c r="BV30" s="453">
        <v>389988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IF('各会計、関係団体の財政状況及び健全化判断比率'!B30="","",'各会計、関係団体の財政状況及び健全化判断比率'!B30)</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沖縄県後期高齢者医療広域連合(一般会計）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土地区画整理事業特別会計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沖縄県後期高齢者医療広域連合(特別会計）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東部消防組合（一般会計）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那覇市・南風原町環境施設組合（一般会計）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南部広域市町村圏事務組合(一般会計)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南部広域市町村圏事務組合(いなんせ齋苑特別会計)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南部広域市町村圏事務組合(南斎場特別会計)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沖縄県介護保険広域連合(一般会計)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沖縄県介護保険広域連合(特別会計)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15</v>
      </c>
      <c r="BX43" s="367"/>
      <c r="BY43" s="368" t="str">
        <f>IF('各会計、関係団体の財政状況及び健全化判断比率'!B77="","",'各会計、関係団体の財政状況及び健全化判断比率'!B77)</f>
        <v>南部水道企業団（水道事業会計）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2JFe5yOTK4hsyPgXvx30Ddp6XaPJb6pr21HW6XOPhlKz/9vmqx8kfJSyUC5WTe3haw9UUSb2f/tVL3csC4SULw==" saltValue="AhwIrIAZ7WEffhF6Dfi9S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C000"/>
    <pageSetUpPr fitToPage="1"/>
  </sheetPr>
  <dimension ref="A1:P45"/>
  <sheetViews>
    <sheetView showGridLines="0" topLeftCell="A22"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1" t="s">
        <v>527</v>
      </c>
      <c r="D34" s="1151"/>
      <c r="E34" s="1152"/>
      <c r="F34" s="32">
        <v>2.17</v>
      </c>
      <c r="G34" s="33">
        <v>3.22</v>
      </c>
      <c r="H34" s="33">
        <v>2.99</v>
      </c>
      <c r="I34" s="33">
        <v>4.26</v>
      </c>
      <c r="J34" s="34">
        <v>2.82</v>
      </c>
      <c r="K34" s="22"/>
      <c r="L34" s="22"/>
      <c r="M34" s="22"/>
      <c r="N34" s="22"/>
      <c r="O34" s="22"/>
      <c r="P34" s="22"/>
    </row>
    <row r="35" spans="1:16" ht="39" customHeight="1" x14ac:dyDescent="0.15">
      <c r="A35" s="22"/>
      <c r="B35" s="35"/>
      <c r="C35" s="1145" t="s">
        <v>528</v>
      </c>
      <c r="D35" s="1146"/>
      <c r="E35" s="1147"/>
      <c r="F35" s="36" t="s">
        <v>484</v>
      </c>
      <c r="G35" s="37" t="s">
        <v>484</v>
      </c>
      <c r="H35" s="37">
        <v>0.34</v>
      </c>
      <c r="I35" s="37">
        <v>0.59</v>
      </c>
      <c r="J35" s="38">
        <v>0.59</v>
      </c>
      <c r="K35" s="22"/>
      <c r="L35" s="22"/>
      <c r="M35" s="22"/>
      <c r="N35" s="22"/>
      <c r="O35" s="22"/>
      <c r="P35" s="22"/>
    </row>
    <row r="36" spans="1:16" ht="39" customHeight="1" x14ac:dyDescent="0.15">
      <c r="A36" s="22"/>
      <c r="B36" s="35"/>
      <c r="C36" s="1145" t="s">
        <v>529</v>
      </c>
      <c r="D36" s="1146"/>
      <c r="E36" s="1147"/>
      <c r="F36" s="36">
        <v>0.52</v>
      </c>
      <c r="G36" s="37">
        <v>0.52</v>
      </c>
      <c r="H36" s="37">
        <v>0.37</v>
      </c>
      <c r="I36" s="37">
        <v>0.28000000000000003</v>
      </c>
      <c r="J36" s="38">
        <v>0.19</v>
      </c>
      <c r="K36" s="22"/>
      <c r="L36" s="22"/>
      <c r="M36" s="22"/>
      <c r="N36" s="22"/>
      <c r="O36" s="22"/>
      <c r="P36" s="22"/>
    </row>
    <row r="37" spans="1:16" ht="39" customHeight="1" x14ac:dyDescent="0.15">
      <c r="A37" s="22"/>
      <c r="B37" s="35"/>
      <c r="C37" s="1145" t="s">
        <v>530</v>
      </c>
      <c r="D37" s="1146"/>
      <c r="E37" s="1147"/>
      <c r="F37" s="36">
        <v>0.03</v>
      </c>
      <c r="G37" s="37">
        <v>0.03</v>
      </c>
      <c r="H37" s="37">
        <v>0.12</v>
      </c>
      <c r="I37" s="37">
        <v>0</v>
      </c>
      <c r="J37" s="38">
        <v>0.04</v>
      </c>
      <c r="K37" s="22"/>
      <c r="L37" s="22"/>
      <c r="M37" s="22"/>
      <c r="N37" s="22"/>
      <c r="O37" s="22"/>
      <c r="P37" s="22"/>
    </row>
    <row r="38" spans="1:16" ht="39" customHeight="1" x14ac:dyDescent="0.15">
      <c r="A38" s="22"/>
      <c r="B38" s="35"/>
      <c r="C38" s="1145" t="s">
        <v>531</v>
      </c>
      <c r="D38" s="1146"/>
      <c r="E38" s="1147"/>
      <c r="F38" s="36">
        <v>0.02</v>
      </c>
      <c r="G38" s="37">
        <v>0</v>
      </c>
      <c r="H38" s="37">
        <v>0.01</v>
      </c>
      <c r="I38" s="37">
        <v>0.04</v>
      </c>
      <c r="J38" s="38">
        <v>0.01</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532</v>
      </c>
      <c r="D42" s="1146"/>
      <c r="E42" s="1147"/>
      <c r="F42" s="36" t="s">
        <v>484</v>
      </c>
      <c r="G42" s="37" t="s">
        <v>484</v>
      </c>
      <c r="H42" s="37" t="s">
        <v>484</v>
      </c>
      <c r="I42" s="37" t="s">
        <v>484</v>
      </c>
      <c r="J42" s="38" t="s">
        <v>484</v>
      </c>
      <c r="K42" s="22"/>
      <c r="L42" s="22"/>
      <c r="M42" s="22"/>
      <c r="N42" s="22"/>
      <c r="O42" s="22"/>
      <c r="P42" s="22"/>
    </row>
    <row r="43" spans="1:16" ht="39" customHeight="1" thickBot="1" x14ac:dyDescent="0.2">
      <c r="A43" s="22"/>
      <c r="B43" s="40"/>
      <c r="C43" s="1148" t="s">
        <v>533</v>
      </c>
      <c r="D43" s="1149"/>
      <c r="E43" s="1150"/>
      <c r="F43" s="41">
        <v>0.3</v>
      </c>
      <c r="G43" s="42">
        <v>0.09</v>
      </c>
      <c r="H43" s="42" t="s">
        <v>484</v>
      </c>
      <c r="I43" s="42" t="s">
        <v>484</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DcZWZJ+O2s5C+BOBLlEmNiw6MCoKWv4ToH8yoFqUQKxIFORy7RrXMsldA2YqZkir87O4ykJoyD8m2c2InbAIw==" saltValue="rMg8zwW51373GxvAtk/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C000"/>
    <pageSetUpPr fitToPage="1"/>
  </sheetPr>
  <dimension ref="A1:U64"/>
  <sheetViews>
    <sheetView showGridLines="0" topLeftCell="A15"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1311</v>
      </c>
      <c r="L45" s="60">
        <v>1298</v>
      </c>
      <c r="M45" s="60">
        <v>1253</v>
      </c>
      <c r="N45" s="60">
        <v>1220</v>
      </c>
      <c r="O45" s="61">
        <v>1170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15">
      <c r="A48" s="48"/>
      <c r="B48" s="1178"/>
      <c r="C48" s="1179"/>
      <c r="D48" s="62"/>
      <c r="E48" s="1155" t="s">
        <v>13</v>
      </c>
      <c r="F48" s="1155"/>
      <c r="G48" s="1155"/>
      <c r="H48" s="1155"/>
      <c r="I48" s="1155"/>
      <c r="J48" s="1156"/>
      <c r="K48" s="63">
        <v>93</v>
      </c>
      <c r="L48" s="64">
        <v>114</v>
      </c>
      <c r="M48" s="64">
        <v>116</v>
      </c>
      <c r="N48" s="64">
        <v>112</v>
      </c>
      <c r="O48" s="65">
        <v>118</v>
      </c>
      <c r="P48" s="48"/>
      <c r="Q48" s="48"/>
      <c r="R48" s="48"/>
      <c r="S48" s="48"/>
      <c r="T48" s="48"/>
      <c r="U48" s="48"/>
    </row>
    <row r="49" spans="1:21" ht="30.75" customHeight="1" x14ac:dyDescent="0.15">
      <c r="A49" s="48"/>
      <c r="B49" s="1178"/>
      <c r="C49" s="1179"/>
      <c r="D49" s="62"/>
      <c r="E49" s="1155" t="s">
        <v>14</v>
      </c>
      <c r="F49" s="1155"/>
      <c r="G49" s="1155"/>
      <c r="H49" s="1155"/>
      <c r="I49" s="1155"/>
      <c r="J49" s="1156"/>
      <c r="K49" s="63">
        <v>64</v>
      </c>
      <c r="L49" s="64">
        <v>52</v>
      </c>
      <c r="M49" s="64">
        <v>57</v>
      </c>
      <c r="N49" s="64">
        <v>74</v>
      </c>
      <c r="O49" s="65">
        <v>67</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484</v>
      </c>
      <c r="L50" s="64" t="s">
        <v>484</v>
      </c>
      <c r="M50" s="64" t="s">
        <v>484</v>
      </c>
      <c r="N50" s="64" t="s">
        <v>484</v>
      </c>
      <c r="O50" s="65" t="s">
        <v>484</v>
      </c>
      <c r="P50" s="48"/>
      <c r="Q50" s="48"/>
      <c r="R50" s="48"/>
      <c r="S50" s="48"/>
      <c r="T50" s="48"/>
      <c r="U50" s="48"/>
    </row>
    <row r="51" spans="1:21" ht="30.75" customHeight="1" x14ac:dyDescent="0.15">
      <c r="A51" s="48"/>
      <c r="B51" s="1180"/>
      <c r="C51" s="1181"/>
      <c r="D51" s="66"/>
      <c r="E51" s="1155" t="s">
        <v>16</v>
      </c>
      <c r="F51" s="1155"/>
      <c r="G51" s="1155"/>
      <c r="H51" s="1155"/>
      <c r="I51" s="1155"/>
      <c r="J51" s="1156"/>
      <c r="K51" s="63">
        <v>2</v>
      </c>
      <c r="L51" s="64">
        <v>1</v>
      </c>
      <c r="M51" s="64">
        <v>0</v>
      </c>
      <c r="N51" s="64">
        <v>0</v>
      </c>
      <c r="O51" s="65">
        <v>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749</v>
      </c>
      <c r="L52" s="64">
        <v>732</v>
      </c>
      <c r="M52" s="64">
        <v>733</v>
      </c>
      <c r="N52" s="64">
        <v>725</v>
      </c>
      <c r="O52" s="65">
        <v>711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721</v>
      </c>
      <c r="L53" s="69">
        <v>733</v>
      </c>
      <c r="M53" s="69">
        <v>693</v>
      </c>
      <c r="N53" s="69">
        <v>681</v>
      </c>
      <c r="O53" s="70">
        <v>646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534</v>
      </c>
      <c r="L57" s="81" t="s">
        <v>535</v>
      </c>
      <c r="M57" s="81" t="s">
        <v>536</v>
      </c>
      <c r="N57" s="81" t="s">
        <v>537</v>
      </c>
      <c r="O57" s="82" t="s">
        <v>538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2jczsecbFWh/ifBBRJ73exYppd4JMCypYU0QME+IWfsGy5EUUi5SQS3lgFnrsZRxI+90K+AuIbiU9vfAwJV8A==" saltValue="BUZsw3J6+t/hQmh2Hjmk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C000"/>
    <pageSetUpPr fitToPage="1"/>
  </sheetPr>
  <dimension ref="B1:M55"/>
  <sheetViews>
    <sheetView showGridLines="0" topLeftCell="A8"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522</v>
      </c>
      <c r="J40" s="103" t="s">
        <v>523</v>
      </c>
      <c r="K40" s="103" t="s">
        <v>524</v>
      </c>
      <c r="L40" s="103" t="s">
        <v>525</v>
      </c>
      <c r="M40" s="104" t="s">
        <v>526</v>
      </c>
    </row>
    <row r="41" spans="2:13" ht="27.75" customHeight="1" x14ac:dyDescent="0.15">
      <c r="B41" s="1196" t="s">
        <v>30</v>
      </c>
      <c r="C41" s="1197"/>
      <c r="D41" s="105"/>
      <c r="E41" s="1198" t="s">
        <v>31</v>
      </c>
      <c r="F41" s="1198"/>
      <c r="G41" s="1198"/>
      <c r="H41" s="1199"/>
      <c r="I41" s="343">
        <v>12724</v>
      </c>
      <c r="J41" s="344">
        <v>12272</v>
      </c>
      <c r="K41" s="344">
        <v>11498</v>
      </c>
      <c r="L41" s="344">
        <v>10820</v>
      </c>
      <c r="M41" s="345">
        <v>9958</v>
      </c>
    </row>
    <row r="42" spans="2:13" ht="27.75" customHeight="1" x14ac:dyDescent="0.15">
      <c r="B42" s="1186"/>
      <c r="C42" s="1187"/>
      <c r="D42" s="106"/>
      <c r="E42" s="1190" t="s">
        <v>32</v>
      </c>
      <c r="F42" s="1190"/>
      <c r="G42" s="1190"/>
      <c r="H42" s="1191"/>
      <c r="I42" s="346" t="s">
        <v>484</v>
      </c>
      <c r="J42" s="347" t="s">
        <v>484</v>
      </c>
      <c r="K42" s="347" t="s">
        <v>484</v>
      </c>
      <c r="L42" s="347" t="s">
        <v>484</v>
      </c>
      <c r="M42" s="348" t="s">
        <v>484</v>
      </c>
    </row>
    <row r="43" spans="2:13" ht="27.75" customHeight="1" x14ac:dyDescent="0.15">
      <c r="B43" s="1186"/>
      <c r="C43" s="1187"/>
      <c r="D43" s="106"/>
      <c r="E43" s="1190" t="s">
        <v>33</v>
      </c>
      <c r="F43" s="1190"/>
      <c r="G43" s="1190"/>
      <c r="H43" s="1191"/>
      <c r="I43" s="346">
        <v>1658</v>
      </c>
      <c r="J43" s="347">
        <v>1620</v>
      </c>
      <c r="K43" s="347">
        <v>1501</v>
      </c>
      <c r="L43" s="347">
        <v>1644</v>
      </c>
      <c r="M43" s="348">
        <v>1694</v>
      </c>
    </row>
    <row r="44" spans="2:13" ht="27.75" customHeight="1" x14ac:dyDescent="0.15">
      <c r="B44" s="1186"/>
      <c r="C44" s="1187"/>
      <c r="D44" s="106"/>
      <c r="E44" s="1190" t="s">
        <v>34</v>
      </c>
      <c r="F44" s="1190"/>
      <c r="G44" s="1190"/>
      <c r="H44" s="1191"/>
      <c r="I44" s="346">
        <v>958</v>
      </c>
      <c r="J44" s="347">
        <v>1235</v>
      </c>
      <c r="K44" s="347">
        <v>1165</v>
      </c>
      <c r="L44" s="347">
        <v>1191</v>
      </c>
      <c r="M44" s="348">
        <v>1229</v>
      </c>
    </row>
    <row r="45" spans="2:13" ht="27.75" customHeight="1" x14ac:dyDescent="0.15">
      <c r="B45" s="1186"/>
      <c r="C45" s="1187"/>
      <c r="D45" s="106"/>
      <c r="E45" s="1190" t="s">
        <v>35</v>
      </c>
      <c r="F45" s="1190"/>
      <c r="G45" s="1190"/>
      <c r="H45" s="1191"/>
      <c r="I45" s="346">
        <v>348</v>
      </c>
      <c r="J45" s="347">
        <v>265</v>
      </c>
      <c r="K45" s="347">
        <v>133</v>
      </c>
      <c r="L45" s="347" t="s">
        <v>484</v>
      </c>
      <c r="M45" s="348" t="s">
        <v>484</v>
      </c>
    </row>
    <row r="46" spans="2:13" ht="27.75" customHeight="1" x14ac:dyDescent="0.15">
      <c r="B46" s="1186"/>
      <c r="C46" s="1187"/>
      <c r="D46" s="107"/>
      <c r="E46" s="1190" t="s">
        <v>36</v>
      </c>
      <c r="F46" s="1190"/>
      <c r="G46" s="1190"/>
      <c r="H46" s="1191"/>
      <c r="I46" s="346" t="s">
        <v>484</v>
      </c>
      <c r="J46" s="347" t="s">
        <v>484</v>
      </c>
      <c r="K46" s="347" t="s">
        <v>484</v>
      </c>
      <c r="L46" s="347" t="s">
        <v>484</v>
      </c>
      <c r="M46" s="348" t="s">
        <v>484</v>
      </c>
    </row>
    <row r="47" spans="2:13" ht="27.75" customHeight="1" x14ac:dyDescent="0.15">
      <c r="B47" s="1186"/>
      <c r="C47" s="1187"/>
      <c r="D47" s="108"/>
      <c r="E47" s="1200" t="s">
        <v>37</v>
      </c>
      <c r="F47" s="1201"/>
      <c r="G47" s="1201"/>
      <c r="H47" s="1202"/>
      <c r="I47" s="346" t="s">
        <v>484</v>
      </c>
      <c r="J47" s="347" t="s">
        <v>484</v>
      </c>
      <c r="K47" s="347" t="s">
        <v>484</v>
      </c>
      <c r="L47" s="347" t="s">
        <v>484</v>
      </c>
      <c r="M47" s="348" t="s">
        <v>484</v>
      </c>
    </row>
    <row r="48" spans="2:13" ht="27.75" customHeight="1" x14ac:dyDescent="0.15">
      <c r="B48" s="1186"/>
      <c r="C48" s="1187"/>
      <c r="D48" s="106"/>
      <c r="E48" s="1190" t="s">
        <v>38</v>
      </c>
      <c r="F48" s="1190"/>
      <c r="G48" s="1190"/>
      <c r="H48" s="1191"/>
      <c r="I48" s="346" t="s">
        <v>484</v>
      </c>
      <c r="J48" s="347" t="s">
        <v>484</v>
      </c>
      <c r="K48" s="347" t="s">
        <v>484</v>
      </c>
      <c r="L48" s="347" t="s">
        <v>484</v>
      </c>
      <c r="M48" s="348" t="s">
        <v>484</v>
      </c>
    </row>
    <row r="49" spans="2:13" ht="27.75" customHeight="1" x14ac:dyDescent="0.15">
      <c r="B49" s="1188"/>
      <c r="C49" s="1189"/>
      <c r="D49" s="106"/>
      <c r="E49" s="1190" t="s">
        <v>39</v>
      </c>
      <c r="F49" s="1190"/>
      <c r="G49" s="1190"/>
      <c r="H49" s="1191"/>
      <c r="I49" s="346" t="s">
        <v>484</v>
      </c>
      <c r="J49" s="347" t="s">
        <v>484</v>
      </c>
      <c r="K49" s="347" t="s">
        <v>484</v>
      </c>
      <c r="L49" s="347" t="s">
        <v>484</v>
      </c>
      <c r="M49" s="348" t="s">
        <v>484</v>
      </c>
    </row>
    <row r="50" spans="2:13" ht="27.75" customHeight="1" x14ac:dyDescent="0.15">
      <c r="B50" s="1184" t="s">
        <v>40</v>
      </c>
      <c r="C50" s="1185"/>
      <c r="D50" s="109"/>
      <c r="E50" s="1190" t="s">
        <v>41</v>
      </c>
      <c r="F50" s="1190"/>
      <c r="G50" s="1190"/>
      <c r="H50" s="1191"/>
      <c r="I50" s="346">
        <v>1827</v>
      </c>
      <c r="J50" s="347">
        <v>2733</v>
      </c>
      <c r="K50" s="347">
        <v>3402</v>
      </c>
      <c r="L50" s="347">
        <v>3459</v>
      </c>
      <c r="M50" s="348">
        <v>3781</v>
      </c>
    </row>
    <row r="51" spans="2:13" ht="27.75" customHeight="1" x14ac:dyDescent="0.15">
      <c r="B51" s="1186"/>
      <c r="C51" s="1187"/>
      <c r="D51" s="106"/>
      <c r="E51" s="1190" t="s">
        <v>42</v>
      </c>
      <c r="F51" s="1190"/>
      <c r="G51" s="1190"/>
      <c r="H51" s="1191"/>
      <c r="I51" s="346" t="s">
        <v>484</v>
      </c>
      <c r="J51" s="347" t="s">
        <v>484</v>
      </c>
      <c r="K51" s="347" t="s">
        <v>484</v>
      </c>
      <c r="L51" s="347" t="s">
        <v>484</v>
      </c>
      <c r="M51" s="348" t="s">
        <v>484</v>
      </c>
    </row>
    <row r="52" spans="2:13" ht="27.75" customHeight="1" x14ac:dyDescent="0.15">
      <c r="B52" s="1188"/>
      <c r="C52" s="1189"/>
      <c r="D52" s="106"/>
      <c r="E52" s="1190" t="s">
        <v>43</v>
      </c>
      <c r="F52" s="1190"/>
      <c r="G52" s="1190"/>
      <c r="H52" s="1191"/>
      <c r="I52" s="346">
        <v>8811</v>
      </c>
      <c r="J52" s="347">
        <v>8828</v>
      </c>
      <c r="K52" s="347">
        <v>8559</v>
      </c>
      <c r="L52" s="347">
        <v>8157</v>
      </c>
      <c r="M52" s="348">
        <v>7802</v>
      </c>
    </row>
    <row r="53" spans="2:13" ht="27.75" customHeight="1" thickBot="1" x14ac:dyDescent="0.2">
      <c r="B53" s="1192" t="s">
        <v>19</v>
      </c>
      <c r="C53" s="1193"/>
      <c r="D53" s="110"/>
      <c r="E53" s="1194" t="s">
        <v>44</v>
      </c>
      <c r="F53" s="1194"/>
      <c r="G53" s="1194"/>
      <c r="H53" s="1195"/>
      <c r="I53" s="349">
        <v>5049</v>
      </c>
      <c r="J53" s="350">
        <v>3831</v>
      </c>
      <c r="K53" s="350">
        <v>2336</v>
      </c>
      <c r="L53" s="350">
        <v>2039</v>
      </c>
      <c r="M53" s="351">
        <v>1298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yrYKS8KW7ShVvPBItLI4hsOWvGPtkNolQwu65bQb+3AFAh69AXH0de8mE2ANtmt507zR3nesLyvVlHC7zz/jw==" saltValue="USc8+ZYNINcnfH63JYmu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W64"/>
  <sheetViews>
    <sheetView showGridLines="0" topLeftCell="A29" zoomScale="55" zoomScaleNormal="55"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524</v>
      </c>
      <c r="G54" s="119" t="s">
        <v>525</v>
      </c>
      <c r="H54" s="120" t="s">
        <v>526</v>
      </c>
    </row>
    <row r="55" spans="2:8" ht="52.5" customHeight="1" x14ac:dyDescent="0.15">
      <c r="B55" s="121"/>
      <c r="C55" s="1208" t="s">
        <v>46</v>
      </c>
      <c r="D55" s="1208"/>
      <c r="E55" s="1209"/>
      <c r="F55" s="352">
        <v>2603</v>
      </c>
      <c r="G55" s="352">
        <v>2515</v>
      </c>
      <c r="H55" s="353">
        <v>2717</v>
      </c>
    </row>
    <row r="56" spans="2:8" ht="52.5" customHeight="1" x14ac:dyDescent="0.15">
      <c r="B56" s="122"/>
      <c r="C56" s="1210" t="s">
        <v>47</v>
      </c>
      <c r="D56" s="1210"/>
      <c r="E56" s="1211"/>
      <c r="F56" s="354">
        <v>227</v>
      </c>
      <c r="G56" s="354">
        <v>253</v>
      </c>
      <c r="H56" s="355">
        <v>272</v>
      </c>
    </row>
    <row r="57" spans="2:8" ht="53.25" customHeight="1" x14ac:dyDescent="0.15">
      <c r="B57" s="122"/>
      <c r="C57" s="1212" t="s">
        <v>48</v>
      </c>
      <c r="D57" s="1212"/>
      <c r="E57" s="1213"/>
      <c r="F57" s="356">
        <v>494</v>
      </c>
      <c r="G57" s="356">
        <v>390</v>
      </c>
      <c r="H57" s="357">
        <v>424</v>
      </c>
    </row>
    <row r="58" spans="2:8" ht="45.75" customHeight="1" x14ac:dyDescent="0.15">
      <c r="B58" s="123"/>
      <c r="C58" s="1203" t="s">
        <v>557</v>
      </c>
      <c r="D58" s="1204"/>
      <c r="E58" s="1205"/>
      <c r="F58" s="358">
        <v>341</v>
      </c>
      <c r="G58" s="358">
        <v>234</v>
      </c>
      <c r="H58" s="359">
        <v>274</v>
      </c>
    </row>
    <row r="59" spans="2:8" ht="45.75" customHeight="1" x14ac:dyDescent="0.15">
      <c r="B59" s="123"/>
      <c r="C59" s="1203" t="s">
        <v>558</v>
      </c>
      <c r="D59" s="1204"/>
      <c r="E59" s="1205"/>
      <c r="F59" s="358">
        <v>103</v>
      </c>
      <c r="G59" s="358">
        <v>103</v>
      </c>
      <c r="H59" s="359">
        <v>103</v>
      </c>
    </row>
    <row r="60" spans="2:8" ht="45.75" customHeight="1" x14ac:dyDescent="0.15">
      <c r="B60" s="123"/>
      <c r="C60" s="1203" t="s">
        <v>559</v>
      </c>
      <c r="D60" s="1204"/>
      <c r="E60" s="1205"/>
      <c r="F60" s="358">
        <v>13</v>
      </c>
      <c r="G60" s="358">
        <v>18</v>
      </c>
      <c r="H60" s="359">
        <v>23</v>
      </c>
    </row>
    <row r="61" spans="2:8" ht="45.75" customHeight="1" x14ac:dyDescent="0.15">
      <c r="B61" s="123"/>
      <c r="C61" s="1203" t="s">
        <v>560</v>
      </c>
      <c r="D61" s="1204"/>
      <c r="E61" s="1205"/>
      <c r="F61" s="358">
        <v>17</v>
      </c>
      <c r="G61" s="358">
        <v>17</v>
      </c>
      <c r="H61" s="359">
        <v>17</v>
      </c>
    </row>
    <row r="62" spans="2:8" ht="45.75" customHeight="1" thickBot="1" x14ac:dyDescent="0.2">
      <c r="B62" s="124"/>
      <c r="C62" s="1203" t="s">
        <v>561</v>
      </c>
      <c r="D62" s="1204"/>
      <c r="E62" s="1205"/>
      <c r="F62" s="360">
        <v>8</v>
      </c>
      <c r="G62" s="360">
        <v>8</v>
      </c>
      <c r="H62" s="361">
        <v>8</v>
      </c>
    </row>
    <row r="63" spans="2:8" ht="52.5" customHeight="1" thickBot="1" x14ac:dyDescent="0.2">
      <c r="B63" s="125"/>
      <c r="C63" s="1206" t="s">
        <v>49</v>
      </c>
      <c r="D63" s="1206"/>
      <c r="E63" s="1207"/>
      <c r="F63" s="362">
        <v>3323</v>
      </c>
      <c r="G63" s="362">
        <v>3158</v>
      </c>
      <c r="H63" s="363">
        <v>3413</v>
      </c>
    </row>
    <row r="64" spans="2:8" x14ac:dyDescent="0.15"/>
  </sheetData>
  <sheetProtection algorithmName="SHA-512" hashValue="V2sezDnLK+WiC4TmlIGIh+Qb5Xdx5TtVUL5fWQn8FX3BznfcSHBrJvQiC58Ti9lKo9t9urbcLvrnndHk7NNOww==" saltValue="TDK8BhZvdAD2M6lefV56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521</v>
      </c>
      <c r="G2" s="139"/>
      <c r="H2" s="140"/>
    </row>
    <row r="3" spans="1:8" x14ac:dyDescent="0.15">
      <c r="A3" s="136" t="s">
        <v>514</v>
      </c>
      <c r="B3" s="141"/>
      <c r="C3" s="142"/>
      <c r="D3" s="143">
        <v>16780</v>
      </c>
      <c r="E3" s="144"/>
      <c r="F3" s="145">
        <v>52068</v>
      </c>
      <c r="G3" s="146"/>
      <c r="H3" s="147"/>
    </row>
    <row r="4" spans="1:8" x14ac:dyDescent="0.15">
      <c r="A4" s="148"/>
      <c r="B4" s="149"/>
      <c r="C4" s="150"/>
      <c r="D4" s="151">
        <v>2160</v>
      </c>
      <c r="E4" s="152"/>
      <c r="F4" s="153">
        <v>26936</v>
      </c>
      <c r="G4" s="154"/>
      <c r="H4" s="155"/>
    </row>
    <row r="5" spans="1:8" x14ac:dyDescent="0.15">
      <c r="A5" s="136" t="s">
        <v>516</v>
      </c>
      <c r="B5" s="141"/>
      <c r="C5" s="142"/>
      <c r="D5" s="143">
        <v>20815</v>
      </c>
      <c r="E5" s="144"/>
      <c r="F5" s="145">
        <v>47161</v>
      </c>
      <c r="G5" s="146"/>
      <c r="H5" s="147"/>
    </row>
    <row r="6" spans="1:8" x14ac:dyDescent="0.15">
      <c r="A6" s="148"/>
      <c r="B6" s="149"/>
      <c r="C6" s="150"/>
      <c r="D6" s="151">
        <v>10318</v>
      </c>
      <c r="E6" s="152"/>
      <c r="F6" s="153">
        <v>24595</v>
      </c>
      <c r="G6" s="154"/>
      <c r="H6" s="155"/>
    </row>
    <row r="7" spans="1:8" x14ac:dyDescent="0.15">
      <c r="A7" s="136" t="s">
        <v>517</v>
      </c>
      <c r="B7" s="141"/>
      <c r="C7" s="142"/>
      <c r="D7" s="143">
        <v>21277</v>
      </c>
      <c r="E7" s="144"/>
      <c r="F7" s="145">
        <v>43423</v>
      </c>
      <c r="G7" s="146"/>
      <c r="H7" s="147"/>
    </row>
    <row r="8" spans="1:8" x14ac:dyDescent="0.15">
      <c r="A8" s="148"/>
      <c r="B8" s="149"/>
      <c r="C8" s="150"/>
      <c r="D8" s="151">
        <v>6948</v>
      </c>
      <c r="E8" s="152"/>
      <c r="F8" s="153">
        <v>22207</v>
      </c>
      <c r="G8" s="154"/>
      <c r="H8" s="155"/>
    </row>
    <row r="9" spans="1:8" x14ac:dyDescent="0.15">
      <c r="A9" s="136" t="s">
        <v>518</v>
      </c>
      <c r="B9" s="141"/>
      <c r="C9" s="142"/>
      <c r="D9" s="143">
        <v>21714</v>
      </c>
      <c r="E9" s="144"/>
      <c r="F9" s="145">
        <v>45265</v>
      </c>
      <c r="G9" s="146"/>
      <c r="H9" s="147"/>
    </row>
    <row r="10" spans="1:8" x14ac:dyDescent="0.15">
      <c r="A10" s="148"/>
      <c r="B10" s="149"/>
      <c r="C10" s="150"/>
      <c r="D10" s="151">
        <v>8004</v>
      </c>
      <c r="E10" s="152"/>
      <c r="F10" s="153">
        <v>22600</v>
      </c>
      <c r="G10" s="154"/>
      <c r="H10" s="155"/>
    </row>
    <row r="11" spans="1:8" x14ac:dyDescent="0.15">
      <c r="A11" s="136" t="s">
        <v>519</v>
      </c>
      <c r="B11" s="141"/>
      <c r="C11" s="142"/>
      <c r="D11" s="143">
        <v>22387</v>
      </c>
      <c r="E11" s="144"/>
      <c r="F11" s="145">
        <v>54621</v>
      </c>
      <c r="G11" s="146"/>
      <c r="H11" s="147"/>
    </row>
    <row r="12" spans="1:8" x14ac:dyDescent="0.15">
      <c r="A12" s="148"/>
      <c r="B12" s="149"/>
      <c r="C12" s="156"/>
      <c r="D12" s="151">
        <v>4631</v>
      </c>
      <c r="E12" s="152"/>
      <c r="F12" s="153">
        <v>30892</v>
      </c>
      <c r="G12" s="154"/>
      <c r="H12" s="155"/>
    </row>
    <row r="13" spans="1:8" x14ac:dyDescent="0.15">
      <c r="A13" s="136"/>
      <c r="B13" s="141"/>
      <c r="C13" s="157"/>
      <c r="D13" s="158">
        <v>20595</v>
      </c>
      <c r="E13" s="159"/>
      <c r="F13" s="160">
        <v>48508</v>
      </c>
      <c r="G13" s="161"/>
      <c r="H13" s="147"/>
    </row>
    <row r="14" spans="1:8" x14ac:dyDescent="0.15">
      <c r="A14" s="148"/>
      <c r="B14" s="149"/>
      <c r="C14" s="150"/>
      <c r="D14" s="151">
        <v>6412</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2.21</v>
      </c>
      <c r="C19" s="162">
        <f>ROUND(VALUE(SUBSTITUTE(実質収支比率等に係る経年分析!G$48,"▲","-")),2)</f>
        <v>3.25</v>
      </c>
      <c r="D19" s="162">
        <f>ROUND(VALUE(SUBSTITUTE(実質収支比率等に係る経年分析!H$48,"▲","-")),2)</f>
        <v>3.12</v>
      </c>
      <c r="E19" s="162">
        <f>ROUND(VALUE(SUBSTITUTE(実質収支比率等に係る経年分析!I$48,"▲","-")),2)</f>
        <v>4.2699999999999996</v>
      </c>
      <c r="F19" s="162">
        <f>ROUND(VALUE(SUBSTITUTE(実質収支比率等に係る経年分析!J$48,"▲","-")),2)</f>
        <v>2.87</v>
      </c>
    </row>
    <row r="20" spans="1:11" x14ac:dyDescent="0.15">
      <c r="A20" s="162" t="s">
        <v>53</v>
      </c>
      <c r="B20" s="162">
        <f>ROUND(VALUE(SUBSTITUTE(実質収支比率等に係る経年分析!F$47,"▲","-")),2)</f>
        <v>12.78</v>
      </c>
      <c r="C20" s="162">
        <f>ROUND(VALUE(SUBSTITUTE(実質収支比率等に係る経年分析!G$47,"▲","-")),2)</f>
        <v>21.35</v>
      </c>
      <c r="D20" s="162">
        <f>ROUND(VALUE(SUBSTITUTE(実質収支比率等に係る経年分析!H$47,"▲","-")),2)</f>
        <v>31.14</v>
      </c>
      <c r="E20" s="162">
        <f>ROUND(VALUE(SUBSTITUTE(実質収支比率等に係る経年分析!I$47,"▲","-")),2)</f>
        <v>29.53</v>
      </c>
      <c r="F20" s="162">
        <f>ROUND(VALUE(SUBSTITUTE(実質収支比率等に係る経年分析!J$47,"▲","-")),2)</f>
        <v>30.18</v>
      </c>
    </row>
    <row r="21" spans="1:11" x14ac:dyDescent="0.15">
      <c r="A21" s="162" t="s">
        <v>54</v>
      </c>
      <c r="B21" s="162">
        <f>IF(ISNUMBER(VALUE(SUBSTITUTE(実質収支比率等に係る経年分析!F$49,"▲","-"))),ROUND(VALUE(SUBSTITUTE(実質収支比率等に係る経年分析!F$49,"▲","-")),2),NA())</f>
        <v>5.03</v>
      </c>
      <c r="C21" s="162">
        <f>IF(ISNUMBER(VALUE(SUBSTITUTE(実質収支比率等に係る経年分析!G$49,"▲","-"))),ROUND(VALUE(SUBSTITUTE(実質収支比率等に係る経年分析!G$49,"▲","-")),2),NA())</f>
        <v>10.79</v>
      </c>
      <c r="D21" s="162">
        <f>IF(ISNUMBER(VALUE(SUBSTITUTE(実質収支比率等に係る経年分析!H$49,"▲","-"))),ROUND(VALUE(SUBSTITUTE(実質収支比率等に係る経年分析!H$49,"▲","-")),2),NA())</f>
        <v>9.39</v>
      </c>
      <c r="E21" s="162">
        <f>IF(ISNUMBER(VALUE(SUBSTITUTE(実質収支比率等に係る経年分析!I$49,"▲","-"))),ROUND(VALUE(SUBSTITUTE(実質収支比率等に係る経年分析!I$49,"▲","-")),2),NA())</f>
        <v>0.19</v>
      </c>
      <c r="F21" s="162">
        <f>IF(ISNUMBER(VALUE(SUBSTITUTE(実質収支比率等に係る経年分析!J$49,"▲","-"))),ROUND(VALUE(SUBSTITUTE(実質収支比率等に係る経年分析!J$49,"▲","-")),2),NA())</f>
        <v>1.06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0.09</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15">
      <c r="A33" s="163" t="str">
        <f>IF(連結実質赤字比率に係る赤字・黒字の構成分析!C$37="",NA(),連結実質赤字比率に係る赤字・黒字の構成分析!C$37)</f>
        <v>土地区画整理事業特別会計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0.04</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0.28000000000000003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0.19</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0.34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0.59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2.17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3.22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2.82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749</v>
      </c>
      <c r="E42" s="164"/>
      <c r="F42" s="164"/>
      <c r="G42" s="164">
        <f>'実質公債費比率（分子）の構造'!L$52</f>
        <v>732</v>
      </c>
      <c r="H42" s="164"/>
      <c r="I42" s="164"/>
      <c r="J42" s="164">
        <f>'実質公債費比率（分子）の構造'!M$52</f>
        <v>733</v>
      </c>
      <c r="K42" s="164"/>
      <c r="L42" s="164"/>
      <c r="M42" s="164">
        <f>'実質公債費比率（分子）の構造'!N$52</f>
        <v>725</v>
      </c>
      <c r="N42" s="164"/>
      <c r="O42" s="164"/>
      <c r="P42" s="164">
        <f>'実質公債費比率（分子）の構造'!O$52</f>
        <v>711</v>
      </c>
    </row>
    <row r="43" spans="1:16" x14ac:dyDescent="0.15">
      <c r="A43" s="164" t="s">
        <v>16</v>
      </c>
      <c r="B43" s="164">
        <f>'実質公債費比率（分子）の構造'!K$51</f>
        <v>2</v>
      </c>
      <c r="C43" s="164"/>
      <c r="D43" s="164"/>
      <c r="E43" s="164">
        <f>'実質公債費比率（分子）の構造'!L$51</f>
        <v>1</v>
      </c>
      <c r="F43" s="164"/>
      <c r="G43" s="164"/>
      <c r="H43" s="164">
        <f>'実質公債費比率（分子）の構造'!M$51</f>
        <v>0</v>
      </c>
      <c r="I43" s="164"/>
      <c r="J43" s="164"/>
      <c r="K43" s="164">
        <f>'実質公債費比率（分子）の構造'!N$51</f>
        <v>0</v>
      </c>
      <c r="L43" s="164"/>
      <c r="M43" s="164"/>
      <c r="N43" s="164">
        <f>'実質公債費比率（分子）の構造'!O$51</f>
        <v>2</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64</v>
      </c>
      <c r="C45" s="164"/>
      <c r="D45" s="164"/>
      <c r="E45" s="164">
        <f>'実質公債費比率（分子）の構造'!L$49</f>
        <v>52</v>
      </c>
      <c r="F45" s="164"/>
      <c r="G45" s="164"/>
      <c r="H45" s="164">
        <f>'実質公債費比率（分子）の構造'!M$49</f>
        <v>57</v>
      </c>
      <c r="I45" s="164"/>
      <c r="J45" s="164"/>
      <c r="K45" s="164">
        <f>'実質公債費比率（分子）の構造'!N$49</f>
        <v>74</v>
      </c>
      <c r="L45" s="164"/>
      <c r="M45" s="164"/>
      <c r="N45" s="164">
        <f>'実質公債費比率（分子）の構造'!O$49</f>
        <v>67</v>
      </c>
      <c r="O45" s="164"/>
      <c r="P45" s="164"/>
    </row>
    <row r="46" spans="1:16" x14ac:dyDescent="0.15">
      <c r="A46" s="164" t="s">
        <v>64</v>
      </c>
      <c r="B46" s="164">
        <f>'実質公債費比率（分子）の構造'!K$48</f>
        <v>93</v>
      </c>
      <c r="C46" s="164"/>
      <c r="D46" s="164"/>
      <c r="E46" s="164">
        <f>'実質公債費比率（分子）の構造'!L$48</f>
        <v>114</v>
      </c>
      <c r="F46" s="164"/>
      <c r="G46" s="164"/>
      <c r="H46" s="164">
        <f>'実質公債費比率（分子）の構造'!M$48</f>
        <v>116</v>
      </c>
      <c r="I46" s="164"/>
      <c r="J46" s="164"/>
      <c r="K46" s="164">
        <f>'実質公債費比率（分子）の構造'!N$48</f>
        <v>112</v>
      </c>
      <c r="L46" s="164"/>
      <c r="M46" s="164"/>
      <c r="N46" s="164">
        <f>'実質公債費比率（分子）の構造'!O$48</f>
        <v>118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1311</v>
      </c>
      <c r="C49" s="164"/>
      <c r="D49" s="164"/>
      <c r="E49" s="164">
        <f>'実質公債費比率（分子）の構造'!L$45</f>
        <v>1298</v>
      </c>
      <c r="F49" s="164"/>
      <c r="G49" s="164"/>
      <c r="H49" s="164">
        <f>'実質公債費比率（分子）の構造'!M$45</f>
        <v>1253</v>
      </c>
      <c r="I49" s="164"/>
      <c r="J49" s="164"/>
      <c r="K49" s="164">
        <f>'実質公債費比率（分子）の構造'!N$45</f>
        <v>1220</v>
      </c>
      <c r="L49" s="164"/>
      <c r="M49" s="164"/>
      <c r="N49" s="164">
        <f>'実質公債費比率（分子）の構造'!O$45</f>
        <v>1170</v>
      </c>
      <c r="O49" s="164"/>
      <c r="P49" s="164"/>
    </row>
    <row r="50" spans="1:16" x14ac:dyDescent="0.15">
      <c r="A50" s="164" t="s">
        <v>67</v>
      </c>
      <c r="B50" s="164" t="e">
        <f>NA()</f>
        <v>#N/A</v>
      </c>
      <c r="C50" s="164">
        <f>IF(ISNUMBER('実質公債費比率（分子）の構造'!K$53),'実質公債費比率（分子）の構造'!K$53,NA())</f>
        <v>721</v>
      </c>
      <c r="D50" s="164" t="e">
        <f>NA()</f>
        <v>#N/A</v>
      </c>
      <c r="E50" s="164" t="e">
        <f>NA()</f>
        <v>#N/A</v>
      </c>
      <c r="F50" s="164">
        <f>IF(ISNUMBER('実質公債費比率（分子）の構造'!L$53),'実質公債費比率（分子）の構造'!L$53,NA())</f>
        <v>733</v>
      </c>
      <c r="G50" s="164" t="e">
        <f>NA()</f>
        <v>#N/A</v>
      </c>
      <c r="H50" s="164" t="e">
        <f>NA()</f>
        <v>#N/A</v>
      </c>
      <c r="I50" s="164">
        <f>IF(ISNUMBER('実質公債費比率（分子）の構造'!M$53),'実質公債費比率（分子）の構造'!M$53,NA())</f>
        <v>693</v>
      </c>
      <c r="J50" s="164" t="e">
        <f>NA()</f>
        <v>#N/A</v>
      </c>
      <c r="K50" s="164" t="e">
        <f>NA()</f>
        <v>#N/A</v>
      </c>
      <c r="L50" s="164">
        <f>IF(ISNUMBER('実質公債費比率（分子）の構造'!N$53),'実質公債費比率（分子）の構造'!N$53,NA())</f>
        <v>681</v>
      </c>
      <c r="M50" s="164" t="e">
        <f>NA()</f>
        <v>#N/A</v>
      </c>
      <c r="N50" s="164" t="e">
        <f>NA()</f>
        <v>#N/A</v>
      </c>
      <c r="O50" s="164">
        <f>IF(ISNUMBER('実質公債費比率（分子）の構造'!O$53),'実質公債費比率（分子）の構造'!O$53,NA())</f>
        <v>646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8811</v>
      </c>
      <c r="E56" s="163"/>
      <c r="F56" s="163"/>
      <c r="G56" s="163">
        <f>'将来負担比率（分子）の構造'!J$52</f>
        <v>8828</v>
      </c>
      <c r="H56" s="163"/>
      <c r="I56" s="163"/>
      <c r="J56" s="163">
        <f>'将来負担比率（分子）の構造'!K$52</f>
        <v>8559</v>
      </c>
      <c r="K56" s="163"/>
      <c r="L56" s="163"/>
      <c r="M56" s="163">
        <f>'将来負担比率（分子）の構造'!L$52</f>
        <v>8157</v>
      </c>
      <c r="N56" s="163"/>
      <c r="O56" s="163"/>
      <c r="P56" s="163">
        <f>'将来負担比率（分子）の構造'!M$52</f>
        <v>7802</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1827</v>
      </c>
      <c r="E58" s="163"/>
      <c r="F58" s="163"/>
      <c r="G58" s="163">
        <f>'将来負担比率（分子）の構造'!J$50</f>
        <v>2733</v>
      </c>
      <c r="H58" s="163"/>
      <c r="I58" s="163"/>
      <c r="J58" s="163">
        <f>'将来負担比率（分子）の構造'!K$50</f>
        <v>3402</v>
      </c>
      <c r="K58" s="163"/>
      <c r="L58" s="163"/>
      <c r="M58" s="163">
        <f>'将来負担比率（分子）の構造'!L$50</f>
        <v>3459</v>
      </c>
      <c r="N58" s="163"/>
      <c r="O58" s="163"/>
      <c r="P58" s="163">
        <f>'将来負担比率（分子）の構造'!M$50</f>
        <v>3781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348</v>
      </c>
      <c r="C62" s="163"/>
      <c r="D62" s="163"/>
      <c r="E62" s="163">
        <f>'将来負担比率（分子）の構造'!J$45</f>
        <v>265</v>
      </c>
      <c r="F62" s="163"/>
      <c r="G62" s="163"/>
      <c r="H62" s="163">
        <f>'将来負担比率（分子）の構造'!K$45</f>
        <v>133</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958</v>
      </c>
      <c r="C63" s="163"/>
      <c r="D63" s="163"/>
      <c r="E63" s="163">
        <f>'将来負担比率（分子）の構造'!J$44</f>
        <v>1235</v>
      </c>
      <c r="F63" s="163"/>
      <c r="G63" s="163"/>
      <c r="H63" s="163">
        <f>'将来負担比率（分子）の構造'!K$44</f>
        <v>1165</v>
      </c>
      <c r="I63" s="163"/>
      <c r="J63" s="163"/>
      <c r="K63" s="163">
        <f>'将来負担比率（分子）の構造'!L$44</f>
        <v>1191</v>
      </c>
      <c r="L63" s="163"/>
      <c r="M63" s="163"/>
      <c r="N63" s="163">
        <f>'将来負担比率（分子）の構造'!M$44</f>
        <v>1229</v>
      </c>
      <c r="O63" s="163"/>
      <c r="P63" s="163"/>
    </row>
    <row r="64" spans="1:16" x14ac:dyDescent="0.15">
      <c r="A64" s="163" t="s">
        <v>33</v>
      </c>
      <c r="B64" s="163">
        <f>'将来負担比率（分子）の構造'!I$43</f>
        <v>1658</v>
      </c>
      <c r="C64" s="163"/>
      <c r="D64" s="163"/>
      <c r="E64" s="163">
        <f>'将来負担比率（分子）の構造'!J$43</f>
        <v>1620</v>
      </c>
      <c r="F64" s="163"/>
      <c r="G64" s="163"/>
      <c r="H64" s="163">
        <f>'将来負担比率（分子）の構造'!K$43</f>
        <v>1501</v>
      </c>
      <c r="I64" s="163"/>
      <c r="J64" s="163"/>
      <c r="K64" s="163">
        <f>'将来負担比率（分子）の構造'!L$43</f>
        <v>1644</v>
      </c>
      <c r="L64" s="163"/>
      <c r="M64" s="163"/>
      <c r="N64" s="163">
        <f>'将来負担比率（分子）の構造'!M$43</f>
        <v>1694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12724</v>
      </c>
      <c r="C66" s="163"/>
      <c r="D66" s="163"/>
      <c r="E66" s="163">
        <f>'将来負担比率（分子）の構造'!J$41</f>
        <v>12272</v>
      </c>
      <c r="F66" s="163"/>
      <c r="G66" s="163"/>
      <c r="H66" s="163">
        <f>'将来負担比率（分子）の構造'!K$41</f>
        <v>11498</v>
      </c>
      <c r="I66" s="163"/>
      <c r="J66" s="163"/>
      <c r="K66" s="163">
        <f>'将来負担比率（分子）の構造'!L$41</f>
        <v>10820</v>
      </c>
      <c r="L66" s="163"/>
      <c r="M66" s="163"/>
      <c r="N66" s="163">
        <f>'将来負担比率（分子）の構造'!M$41</f>
        <v>9958</v>
      </c>
      <c r="O66" s="163"/>
      <c r="P66" s="163"/>
    </row>
    <row r="67" spans="1:16" x14ac:dyDescent="0.15">
      <c r="A67" s="163" t="s">
        <v>71</v>
      </c>
      <c r="B67" s="163" t="e">
        <f>NA()</f>
        <v>#N/A</v>
      </c>
      <c r="C67" s="163">
        <f>IF(ISNUMBER('将来負担比率（分子）の構造'!I$53), IF('将来負担比率（分子）の構造'!I$53 &lt; 0, 0, '将来負担比率（分子）の構造'!I$53), NA())</f>
        <v>5049</v>
      </c>
      <c r="D67" s="163" t="e">
        <f>NA()</f>
        <v>#N/A</v>
      </c>
      <c r="E67" s="163" t="e">
        <f>NA()</f>
        <v>#N/A</v>
      </c>
      <c r="F67" s="163">
        <f>IF(ISNUMBER('将来負担比率（分子）の構造'!J$53), IF('将来負担比率（分子）の構造'!J$53 &lt; 0, 0, '将来負担比率（分子）の構造'!J$53), NA())</f>
        <v>3831</v>
      </c>
      <c r="G67" s="163" t="e">
        <f>NA()</f>
        <v>#N/A</v>
      </c>
      <c r="H67" s="163" t="e">
        <f>NA()</f>
        <v>#N/A</v>
      </c>
      <c r="I67" s="163">
        <f>IF(ISNUMBER('将来負担比率（分子）の構造'!K$53), IF('将来負担比率（分子）の構造'!K$53 &lt; 0, 0, '将来負担比率（分子）の構造'!K$53), NA())</f>
        <v>2336</v>
      </c>
      <c r="J67" s="163" t="e">
        <f>NA()</f>
        <v>#N/A</v>
      </c>
      <c r="K67" s="163" t="e">
        <f>NA()</f>
        <v>#N/A</v>
      </c>
      <c r="L67" s="163">
        <f>IF(ISNUMBER('将来負担比率（分子）の構造'!L$53), IF('将来負担比率（分子）の構造'!L$53 &lt; 0, 0, '将来負担比率（分子）の構造'!L$53), NA())</f>
        <v>2039</v>
      </c>
      <c r="M67" s="163" t="e">
        <f>NA()</f>
        <v>#N/A</v>
      </c>
      <c r="N67" s="163" t="e">
        <f>NA()</f>
        <v>#N/A</v>
      </c>
      <c r="O67" s="163">
        <f>IF(ISNUMBER('将来負担比率（分子）の構造'!M$53), IF('将来負担比率（分子）の構造'!M$53 &lt; 0, 0, '将来負担比率（分子）の構造'!M$53), NA())</f>
        <v>1298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2603</v>
      </c>
      <c r="C72" s="167">
        <f>基金残高に係る経年分析!G55</f>
        <v>2515</v>
      </c>
      <c r="D72" s="167">
        <f>基金残高に係る経年分析!H55</f>
        <v>2717</v>
      </c>
    </row>
    <row r="73" spans="1:16" x14ac:dyDescent="0.15">
      <c r="A73" s="166" t="s">
        <v>74</v>
      </c>
      <c r="B73" s="167">
        <f>基金残高に係る経年分析!F56</f>
        <v>227</v>
      </c>
      <c r="C73" s="167">
        <f>基金残高に係る経年分析!G56</f>
        <v>253</v>
      </c>
      <c r="D73" s="167">
        <f>基金残高に係る経年分析!H56</f>
        <v>272</v>
      </c>
    </row>
    <row r="74" spans="1:16" x14ac:dyDescent="0.15">
      <c r="A74" s="166" t="s">
        <v>75</v>
      </c>
      <c r="B74" s="167">
        <f>基金残高に係る経年分析!F57</f>
        <v>494</v>
      </c>
      <c r="C74" s="167">
        <f>基金残高に係る経年分析!G57</f>
        <v>390</v>
      </c>
      <c r="D74" s="167">
        <f>基金残高に係る経年分析!H57</f>
        <v>424</v>
      </c>
    </row>
  </sheetData>
  <sheetProtection algorithmName="SHA-512" hashValue="HtzyCXgfviHzLuHOjOUtBVq0XJzknSrS1nfqVe+V1I3OnFA4m5uVnfScXhwz+cY0BNUnUv7lkh9O5vm8bg0rAg==" saltValue="eRTkDeHzyxNazyuf+8XF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207</v>
      </c>
      <c r="S4" s="680"/>
      <c r="T4" s="680"/>
      <c r="U4" s="680"/>
      <c r="V4" s="680"/>
      <c r="W4" s="680"/>
      <c r="X4" s="680"/>
      <c r="Y4" s="681"/>
      <c r="Z4" s="679" t="s">
        <v>208</v>
      </c>
      <c r="AA4" s="680"/>
      <c r="AB4" s="680"/>
      <c r="AC4" s="681"/>
      <c r="AD4" s="679" t="s">
        <v>209</v>
      </c>
      <c r="AE4" s="680"/>
      <c r="AF4" s="680"/>
      <c r="AG4" s="680"/>
      <c r="AH4" s="680"/>
      <c r="AI4" s="680"/>
      <c r="AJ4" s="680"/>
      <c r="AK4" s="681"/>
      <c r="AL4" s="679" t="s">
        <v>208</v>
      </c>
      <c r="AM4" s="680"/>
      <c r="AN4" s="680"/>
      <c r="AO4" s="681"/>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9" t="s">
        <v>213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214</v>
      </c>
      <c r="C5" s="677"/>
      <c r="D5" s="677"/>
      <c r="E5" s="677"/>
      <c r="F5" s="677"/>
      <c r="G5" s="677"/>
      <c r="H5" s="677"/>
      <c r="I5" s="677"/>
      <c r="J5" s="677"/>
      <c r="K5" s="677"/>
      <c r="L5" s="677"/>
      <c r="M5" s="677"/>
      <c r="N5" s="677"/>
      <c r="O5" s="677"/>
      <c r="P5" s="677"/>
      <c r="Q5" s="678"/>
      <c r="R5" s="673">
        <v>4713110</v>
      </c>
      <c r="S5" s="674"/>
      <c r="T5" s="674"/>
      <c r="U5" s="674"/>
      <c r="V5" s="674"/>
      <c r="W5" s="674"/>
      <c r="X5" s="674"/>
      <c r="Y5" s="702"/>
      <c r="Z5" s="715">
        <v>24.9</v>
      </c>
      <c r="AA5" s="715"/>
      <c r="AB5" s="715"/>
      <c r="AC5" s="715"/>
      <c r="AD5" s="716">
        <v>4713110</v>
      </c>
      <c r="AE5" s="716"/>
      <c r="AF5" s="716"/>
      <c r="AG5" s="716"/>
      <c r="AH5" s="716"/>
      <c r="AI5" s="716"/>
      <c r="AJ5" s="716"/>
      <c r="AK5" s="716"/>
      <c r="AL5" s="703">
        <v>51.4</v>
      </c>
      <c r="AM5" s="685"/>
      <c r="AN5" s="685"/>
      <c r="AO5" s="704"/>
      <c r="AP5" s="676" t="s">
        <v>215</v>
      </c>
      <c r="AQ5" s="677"/>
      <c r="AR5" s="677"/>
      <c r="AS5" s="677"/>
      <c r="AT5" s="677"/>
      <c r="AU5" s="677"/>
      <c r="AV5" s="677"/>
      <c r="AW5" s="677"/>
      <c r="AX5" s="677"/>
      <c r="AY5" s="677"/>
      <c r="AZ5" s="677"/>
      <c r="BA5" s="677"/>
      <c r="BB5" s="677"/>
      <c r="BC5" s="677"/>
      <c r="BD5" s="677"/>
      <c r="BE5" s="677"/>
      <c r="BF5" s="678"/>
      <c r="BG5" s="621">
        <v>4713110</v>
      </c>
      <c r="BH5" s="622"/>
      <c r="BI5" s="622"/>
      <c r="BJ5" s="622"/>
      <c r="BK5" s="622"/>
      <c r="BL5" s="622"/>
      <c r="BM5" s="622"/>
      <c r="BN5" s="623"/>
      <c r="BO5" s="659">
        <v>100</v>
      </c>
      <c r="BP5" s="659"/>
      <c r="BQ5" s="659"/>
      <c r="BR5" s="659"/>
      <c r="BS5" s="660" t="s">
        <v>121</v>
      </c>
      <c r="BT5" s="660"/>
      <c r="BU5" s="660"/>
      <c r="BV5" s="660"/>
      <c r="BW5" s="660"/>
      <c r="BX5" s="660"/>
      <c r="BY5" s="660"/>
      <c r="BZ5" s="660"/>
      <c r="CA5" s="660"/>
      <c r="CB5" s="695"/>
      <c r="CD5" s="679" t="s">
        <v>210</v>
      </c>
      <c r="CE5" s="680"/>
      <c r="CF5" s="680"/>
      <c r="CG5" s="680"/>
      <c r="CH5" s="680"/>
      <c r="CI5" s="680"/>
      <c r="CJ5" s="680"/>
      <c r="CK5" s="680"/>
      <c r="CL5" s="680"/>
      <c r="CM5" s="680"/>
      <c r="CN5" s="680"/>
      <c r="CO5" s="680"/>
      <c r="CP5" s="680"/>
      <c r="CQ5" s="681"/>
      <c r="CR5" s="679" t="s">
        <v>216</v>
      </c>
      <c r="CS5" s="680"/>
      <c r="CT5" s="680"/>
      <c r="CU5" s="680"/>
      <c r="CV5" s="680"/>
      <c r="CW5" s="680"/>
      <c r="CX5" s="680"/>
      <c r="CY5" s="681"/>
      <c r="CZ5" s="679" t="s">
        <v>208</v>
      </c>
      <c r="DA5" s="680"/>
      <c r="DB5" s="680"/>
      <c r="DC5" s="681"/>
      <c r="DD5" s="679" t="s">
        <v>217</v>
      </c>
      <c r="DE5" s="680"/>
      <c r="DF5" s="680"/>
      <c r="DG5" s="680"/>
      <c r="DH5" s="680"/>
      <c r="DI5" s="680"/>
      <c r="DJ5" s="680"/>
      <c r="DK5" s="680"/>
      <c r="DL5" s="680"/>
      <c r="DM5" s="680"/>
      <c r="DN5" s="680"/>
      <c r="DO5" s="680"/>
      <c r="DP5" s="681"/>
      <c r="DQ5" s="679" t="s">
        <v>218</v>
      </c>
      <c r="DR5" s="680"/>
      <c r="DS5" s="680"/>
      <c r="DT5" s="680"/>
      <c r="DU5" s="680"/>
      <c r="DV5" s="680"/>
      <c r="DW5" s="680"/>
      <c r="DX5" s="680"/>
      <c r="DY5" s="680"/>
      <c r="DZ5" s="680"/>
      <c r="EA5" s="680"/>
      <c r="EB5" s="680"/>
      <c r="EC5" s="681"/>
    </row>
    <row r="6" spans="2:143" ht="11.25" customHeight="1" x14ac:dyDescent="0.15">
      <c r="B6" s="618" t="s">
        <v>219</v>
      </c>
      <c r="C6" s="619"/>
      <c r="D6" s="619"/>
      <c r="E6" s="619"/>
      <c r="F6" s="619"/>
      <c r="G6" s="619"/>
      <c r="H6" s="619"/>
      <c r="I6" s="619"/>
      <c r="J6" s="619"/>
      <c r="K6" s="619"/>
      <c r="L6" s="619"/>
      <c r="M6" s="619"/>
      <c r="N6" s="619"/>
      <c r="O6" s="619"/>
      <c r="P6" s="619"/>
      <c r="Q6" s="620"/>
      <c r="R6" s="621">
        <v>73232</v>
      </c>
      <c r="S6" s="622"/>
      <c r="T6" s="622"/>
      <c r="U6" s="622"/>
      <c r="V6" s="622"/>
      <c r="W6" s="622"/>
      <c r="X6" s="622"/>
      <c r="Y6" s="623"/>
      <c r="Z6" s="659">
        <v>0.4</v>
      </c>
      <c r="AA6" s="659"/>
      <c r="AB6" s="659"/>
      <c r="AC6" s="659"/>
      <c r="AD6" s="660">
        <v>73232</v>
      </c>
      <c r="AE6" s="660"/>
      <c r="AF6" s="660"/>
      <c r="AG6" s="660"/>
      <c r="AH6" s="660"/>
      <c r="AI6" s="660"/>
      <c r="AJ6" s="660"/>
      <c r="AK6" s="660"/>
      <c r="AL6" s="624">
        <v>0.8</v>
      </c>
      <c r="AM6" s="625"/>
      <c r="AN6" s="625"/>
      <c r="AO6" s="661"/>
      <c r="AP6" s="618" t="s">
        <v>220</v>
      </c>
      <c r="AQ6" s="619"/>
      <c r="AR6" s="619"/>
      <c r="AS6" s="619"/>
      <c r="AT6" s="619"/>
      <c r="AU6" s="619"/>
      <c r="AV6" s="619"/>
      <c r="AW6" s="619"/>
      <c r="AX6" s="619"/>
      <c r="AY6" s="619"/>
      <c r="AZ6" s="619"/>
      <c r="BA6" s="619"/>
      <c r="BB6" s="619"/>
      <c r="BC6" s="619"/>
      <c r="BD6" s="619"/>
      <c r="BE6" s="619"/>
      <c r="BF6" s="620"/>
      <c r="BG6" s="621">
        <v>4713110</v>
      </c>
      <c r="BH6" s="622"/>
      <c r="BI6" s="622"/>
      <c r="BJ6" s="622"/>
      <c r="BK6" s="622"/>
      <c r="BL6" s="622"/>
      <c r="BM6" s="622"/>
      <c r="BN6" s="623"/>
      <c r="BO6" s="659">
        <v>100</v>
      </c>
      <c r="BP6" s="659"/>
      <c r="BQ6" s="659"/>
      <c r="BR6" s="659"/>
      <c r="BS6" s="660" t="s">
        <v>121</v>
      </c>
      <c r="BT6" s="660"/>
      <c r="BU6" s="660"/>
      <c r="BV6" s="660"/>
      <c r="BW6" s="660"/>
      <c r="BX6" s="660"/>
      <c r="BY6" s="660"/>
      <c r="BZ6" s="660"/>
      <c r="CA6" s="660"/>
      <c r="CB6" s="695"/>
      <c r="CD6" s="676" t="s">
        <v>221</v>
      </c>
      <c r="CE6" s="677"/>
      <c r="CF6" s="677"/>
      <c r="CG6" s="677"/>
      <c r="CH6" s="677"/>
      <c r="CI6" s="677"/>
      <c r="CJ6" s="677"/>
      <c r="CK6" s="677"/>
      <c r="CL6" s="677"/>
      <c r="CM6" s="677"/>
      <c r="CN6" s="677"/>
      <c r="CO6" s="677"/>
      <c r="CP6" s="677"/>
      <c r="CQ6" s="678"/>
      <c r="CR6" s="621">
        <v>154140</v>
      </c>
      <c r="CS6" s="622"/>
      <c r="CT6" s="622"/>
      <c r="CU6" s="622"/>
      <c r="CV6" s="622"/>
      <c r="CW6" s="622"/>
      <c r="CX6" s="622"/>
      <c r="CY6" s="623"/>
      <c r="CZ6" s="703">
        <v>0.8</v>
      </c>
      <c r="DA6" s="685"/>
      <c r="DB6" s="685"/>
      <c r="DC6" s="705"/>
      <c r="DD6" s="627">
        <v>22093</v>
      </c>
      <c r="DE6" s="622"/>
      <c r="DF6" s="622"/>
      <c r="DG6" s="622"/>
      <c r="DH6" s="622"/>
      <c r="DI6" s="622"/>
      <c r="DJ6" s="622"/>
      <c r="DK6" s="622"/>
      <c r="DL6" s="622"/>
      <c r="DM6" s="622"/>
      <c r="DN6" s="622"/>
      <c r="DO6" s="622"/>
      <c r="DP6" s="623"/>
      <c r="DQ6" s="627">
        <v>154140</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1217</v>
      </c>
      <c r="S7" s="622"/>
      <c r="T7" s="622"/>
      <c r="U7" s="622"/>
      <c r="V7" s="622"/>
      <c r="W7" s="622"/>
      <c r="X7" s="622"/>
      <c r="Y7" s="623"/>
      <c r="Z7" s="659">
        <v>0</v>
      </c>
      <c r="AA7" s="659"/>
      <c r="AB7" s="659"/>
      <c r="AC7" s="659"/>
      <c r="AD7" s="660">
        <v>1217</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1955534</v>
      </c>
      <c r="BH7" s="622"/>
      <c r="BI7" s="622"/>
      <c r="BJ7" s="622"/>
      <c r="BK7" s="622"/>
      <c r="BL7" s="622"/>
      <c r="BM7" s="622"/>
      <c r="BN7" s="623"/>
      <c r="BO7" s="659">
        <v>41.5</v>
      </c>
      <c r="BP7" s="659"/>
      <c r="BQ7" s="659"/>
      <c r="BR7" s="659"/>
      <c r="BS7" s="660" t="s">
        <v>121</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1904030</v>
      </c>
      <c r="CS7" s="622"/>
      <c r="CT7" s="622"/>
      <c r="CU7" s="622"/>
      <c r="CV7" s="622"/>
      <c r="CW7" s="622"/>
      <c r="CX7" s="622"/>
      <c r="CY7" s="623"/>
      <c r="CZ7" s="659">
        <v>10.3</v>
      </c>
      <c r="DA7" s="659"/>
      <c r="DB7" s="659"/>
      <c r="DC7" s="659"/>
      <c r="DD7" s="627">
        <v>9021</v>
      </c>
      <c r="DE7" s="622"/>
      <c r="DF7" s="622"/>
      <c r="DG7" s="622"/>
      <c r="DH7" s="622"/>
      <c r="DI7" s="622"/>
      <c r="DJ7" s="622"/>
      <c r="DK7" s="622"/>
      <c r="DL7" s="622"/>
      <c r="DM7" s="622"/>
      <c r="DN7" s="622"/>
      <c r="DO7" s="622"/>
      <c r="DP7" s="623"/>
      <c r="DQ7" s="627">
        <v>1408145</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12306</v>
      </c>
      <c r="S8" s="622"/>
      <c r="T8" s="622"/>
      <c r="U8" s="622"/>
      <c r="V8" s="622"/>
      <c r="W8" s="622"/>
      <c r="X8" s="622"/>
      <c r="Y8" s="623"/>
      <c r="Z8" s="659">
        <v>0.1</v>
      </c>
      <c r="AA8" s="659"/>
      <c r="AB8" s="659"/>
      <c r="AC8" s="659"/>
      <c r="AD8" s="660">
        <v>12306</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59732</v>
      </c>
      <c r="BH8" s="622"/>
      <c r="BI8" s="622"/>
      <c r="BJ8" s="622"/>
      <c r="BK8" s="622"/>
      <c r="BL8" s="622"/>
      <c r="BM8" s="622"/>
      <c r="BN8" s="623"/>
      <c r="BO8" s="659">
        <v>1.3</v>
      </c>
      <c r="BP8" s="659"/>
      <c r="BQ8" s="659"/>
      <c r="BR8" s="659"/>
      <c r="BS8" s="660" t="s">
        <v>121</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9710142</v>
      </c>
      <c r="CS8" s="622"/>
      <c r="CT8" s="622"/>
      <c r="CU8" s="622"/>
      <c r="CV8" s="622"/>
      <c r="CW8" s="622"/>
      <c r="CX8" s="622"/>
      <c r="CY8" s="623"/>
      <c r="CZ8" s="659">
        <v>52.6</v>
      </c>
      <c r="DA8" s="659"/>
      <c r="DB8" s="659"/>
      <c r="DC8" s="659"/>
      <c r="DD8" s="627">
        <v>1616</v>
      </c>
      <c r="DE8" s="622"/>
      <c r="DF8" s="622"/>
      <c r="DG8" s="622"/>
      <c r="DH8" s="622"/>
      <c r="DI8" s="622"/>
      <c r="DJ8" s="622"/>
      <c r="DK8" s="622"/>
      <c r="DL8" s="622"/>
      <c r="DM8" s="622"/>
      <c r="DN8" s="622"/>
      <c r="DO8" s="622"/>
      <c r="DP8" s="623"/>
      <c r="DQ8" s="627">
        <v>3464558</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27441</v>
      </c>
      <c r="S9" s="622"/>
      <c r="T9" s="622"/>
      <c r="U9" s="622"/>
      <c r="V9" s="622"/>
      <c r="W9" s="622"/>
      <c r="X9" s="622"/>
      <c r="Y9" s="623"/>
      <c r="Z9" s="659">
        <v>0.1</v>
      </c>
      <c r="AA9" s="659"/>
      <c r="AB9" s="659"/>
      <c r="AC9" s="659"/>
      <c r="AD9" s="660">
        <v>27441</v>
      </c>
      <c r="AE9" s="660"/>
      <c r="AF9" s="660"/>
      <c r="AG9" s="660"/>
      <c r="AH9" s="660"/>
      <c r="AI9" s="660"/>
      <c r="AJ9" s="660"/>
      <c r="AK9" s="660"/>
      <c r="AL9" s="624">
        <v>0.3</v>
      </c>
      <c r="AM9" s="625"/>
      <c r="AN9" s="625"/>
      <c r="AO9" s="661"/>
      <c r="AP9" s="618" t="s">
        <v>229</v>
      </c>
      <c r="AQ9" s="619"/>
      <c r="AR9" s="619"/>
      <c r="AS9" s="619"/>
      <c r="AT9" s="619"/>
      <c r="AU9" s="619"/>
      <c r="AV9" s="619"/>
      <c r="AW9" s="619"/>
      <c r="AX9" s="619"/>
      <c r="AY9" s="619"/>
      <c r="AZ9" s="619"/>
      <c r="BA9" s="619"/>
      <c r="BB9" s="619"/>
      <c r="BC9" s="619"/>
      <c r="BD9" s="619"/>
      <c r="BE9" s="619"/>
      <c r="BF9" s="620"/>
      <c r="BG9" s="621">
        <v>1648999</v>
      </c>
      <c r="BH9" s="622"/>
      <c r="BI9" s="622"/>
      <c r="BJ9" s="622"/>
      <c r="BK9" s="622"/>
      <c r="BL9" s="622"/>
      <c r="BM9" s="622"/>
      <c r="BN9" s="623"/>
      <c r="BO9" s="659">
        <v>35</v>
      </c>
      <c r="BP9" s="659"/>
      <c r="BQ9" s="659"/>
      <c r="BR9" s="659"/>
      <c r="BS9" s="660" t="s">
        <v>121</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1294610</v>
      </c>
      <c r="CS9" s="622"/>
      <c r="CT9" s="622"/>
      <c r="CU9" s="622"/>
      <c r="CV9" s="622"/>
      <c r="CW9" s="622"/>
      <c r="CX9" s="622"/>
      <c r="CY9" s="623"/>
      <c r="CZ9" s="659">
        <v>7</v>
      </c>
      <c r="DA9" s="659"/>
      <c r="DB9" s="659"/>
      <c r="DC9" s="659"/>
      <c r="DD9" s="627" t="s">
        <v>121</v>
      </c>
      <c r="DE9" s="622"/>
      <c r="DF9" s="622"/>
      <c r="DG9" s="622"/>
      <c r="DH9" s="622"/>
      <c r="DI9" s="622"/>
      <c r="DJ9" s="622"/>
      <c r="DK9" s="622"/>
      <c r="DL9" s="622"/>
      <c r="DM9" s="622"/>
      <c r="DN9" s="622"/>
      <c r="DO9" s="622"/>
      <c r="DP9" s="623"/>
      <c r="DQ9" s="627">
        <v>938760</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101514</v>
      </c>
      <c r="BH10" s="622"/>
      <c r="BI10" s="622"/>
      <c r="BJ10" s="622"/>
      <c r="BK10" s="622"/>
      <c r="BL10" s="622"/>
      <c r="BM10" s="622"/>
      <c r="BN10" s="623"/>
      <c r="BO10" s="659">
        <v>2.2000000000000002</v>
      </c>
      <c r="BP10" s="659"/>
      <c r="BQ10" s="659"/>
      <c r="BR10" s="659"/>
      <c r="BS10" s="660" t="s">
        <v>121</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v>48167</v>
      </c>
      <c r="CS10" s="622"/>
      <c r="CT10" s="622"/>
      <c r="CU10" s="622"/>
      <c r="CV10" s="622"/>
      <c r="CW10" s="622"/>
      <c r="CX10" s="622"/>
      <c r="CY10" s="623"/>
      <c r="CZ10" s="659">
        <v>0.3</v>
      </c>
      <c r="DA10" s="659"/>
      <c r="DB10" s="659"/>
      <c r="DC10" s="659"/>
      <c r="DD10" s="627">
        <v>506</v>
      </c>
      <c r="DE10" s="622"/>
      <c r="DF10" s="622"/>
      <c r="DG10" s="622"/>
      <c r="DH10" s="622"/>
      <c r="DI10" s="622"/>
      <c r="DJ10" s="622"/>
      <c r="DK10" s="622"/>
      <c r="DL10" s="622"/>
      <c r="DM10" s="622"/>
      <c r="DN10" s="622"/>
      <c r="DO10" s="622"/>
      <c r="DP10" s="623"/>
      <c r="DQ10" s="627">
        <v>16882</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1031202</v>
      </c>
      <c r="S11" s="622"/>
      <c r="T11" s="622"/>
      <c r="U11" s="622"/>
      <c r="V11" s="622"/>
      <c r="W11" s="622"/>
      <c r="X11" s="622"/>
      <c r="Y11" s="623"/>
      <c r="Z11" s="624">
        <v>5.5</v>
      </c>
      <c r="AA11" s="625"/>
      <c r="AB11" s="625"/>
      <c r="AC11" s="626"/>
      <c r="AD11" s="627">
        <v>1031202</v>
      </c>
      <c r="AE11" s="622"/>
      <c r="AF11" s="622"/>
      <c r="AG11" s="622"/>
      <c r="AH11" s="622"/>
      <c r="AI11" s="622"/>
      <c r="AJ11" s="622"/>
      <c r="AK11" s="623"/>
      <c r="AL11" s="624">
        <v>11.3</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145289</v>
      </c>
      <c r="BH11" s="622"/>
      <c r="BI11" s="622"/>
      <c r="BJ11" s="622"/>
      <c r="BK11" s="622"/>
      <c r="BL11" s="622"/>
      <c r="BM11" s="622"/>
      <c r="BN11" s="623"/>
      <c r="BO11" s="659">
        <v>3.1</v>
      </c>
      <c r="BP11" s="659"/>
      <c r="BQ11" s="659"/>
      <c r="BR11" s="659"/>
      <c r="BS11" s="660" t="s">
        <v>121</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107255</v>
      </c>
      <c r="CS11" s="622"/>
      <c r="CT11" s="622"/>
      <c r="CU11" s="622"/>
      <c r="CV11" s="622"/>
      <c r="CW11" s="622"/>
      <c r="CX11" s="622"/>
      <c r="CY11" s="623"/>
      <c r="CZ11" s="659">
        <v>0.6</v>
      </c>
      <c r="DA11" s="659"/>
      <c r="DB11" s="659"/>
      <c r="DC11" s="659"/>
      <c r="DD11" s="627">
        <v>7887</v>
      </c>
      <c r="DE11" s="622"/>
      <c r="DF11" s="622"/>
      <c r="DG11" s="622"/>
      <c r="DH11" s="622"/>
      <c r="DI11" s="622"/>
      <c r="DJ11" s="622"/>
      <c r="DK11" s="622"/>
      <c r="DL11" s="622"/>
      <c r="DM11" s="622"/>
      <c r="DN11" s="622"/>
      <c r="DO11" s="622"/>
      <c r="DP11" s="623"/>
      <c r="DQ11" s="627">
        <v>92488</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2345075</v>
      </c>
      <c r="BH12" s="622"/>
      <c r="BI12" s="622"/>
      <c r="BJ12" s="622"/>
      <c r="BK12" s="622"/>
      <c r="BL12" s="622"/>
      <c r="BM12" s="622"/>
      <c r="BN12" s="623"/>
      <c r="BO12" s="659">
        <v>49.8</v>
      </c>
      <c r="BP12" s="659"/>
      <c r="BQ12" s="659"/>
      <c r="BR12" s="659"/>
      <c r="BS12" s="660" t="s">
        <v>121</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134994</v>
      </c>
      <c r="CS12" s="622"/>
      <c r="CT12" s="622"/>
      <c r="CU12" s="622"/>
      <c r="CV12" s="622"/>
      <c r="CW12" s="622"/>
      <c r="CX12" s="622"/>
      <c r="CY12" s="623"/>
      <c r="CZ12" s="659">
        <v>0.7</v>
      </c>
      <c r="DA12" s="659"/>
      <c r="DB12" s="659"/>
      <c r="DC12" s="659"/>
      <c r="DD12" s="627">
        <v>1952</v>
      </c>
      <c r="DE12" s="622"/>
      <c r="DF12" s="622"/>
      <c r="DG12" s="622"/>
      <c r="DH12" s="622"/>
      <c r="DI12" s="622"/>
      <c r="DJ12" s="622"/>
      <c r="DK12" s="622"/>
      <c r="DL12" s="622"/>
      <c r="DM12" s="622"/>
      <c r="DN12" s="622"/>
      <c r="DO12" s="622"/>
      <c r="DP12" s="623"/>
      <c r="DQ12" s="627">
        <v>51571</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2299161</v>
      </c>
      <c r="BH13" s="622"/>
      <c r="BI13" s="622"/>
      <c r="BJ13" s="622"/>
      <c r="BK13" s="622"/>
      <c r="BL13" s="622"/>
      <c r="BM13" s="622"/>
      <c r="BN13" s="623"/>
      <c r="BO13" s="659">
        <v>48.8</v>
      </c>
      <c r="BP13" s="659"/>
      <c r="BQ13" s="659"/>
      <c r="BR13" s="659"/>
      <c r="BS13" s="660" t="s">
        <v>121</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938625</v>
      </c>
      <c r="CS13" s="622"/>
      <c r="CT13" s="622"/>
      <c r="CU13" s="622"/>
      <c r="CV13" s="622"/>
      <c r="CW13" s="622"/>
      <c r="CX13" s="622"/>
      <c r="CY13" s="623"/>
      <c r="CZ13" s="659">
        <v>5.0999999999999996</v>
      </c>
      <c r="DA13" s="659"/>
      <c r="DB13" s="659"/>
      <c r="DC13" s="659"/>
      <c r="DD13" s="627">
        <v>512703</v>
      </c>
      <c r="DE13" s="622"/>
      <c r="DF13" s="622"/>
      <c r="DG13" s="622"/>
      <c r="DH13" s="622"/>
      <c r="DI13" s="622"/>
      <c r="DJ13" s="622"/>
      <c r="DK13" s="622"/>
      <c r="DL13" s="622"/>
      <c r="DM13" s="622"/>
      <c r="DN13" s="622"/>
      <c r="DO13" s="622"/>
      <c r="DP13" s="623"/>
      <c r="DQ13" s="627">
        <v>505902</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167696</v>
      </c>
      <c r="BH14" s="622"/>
      <c r="BI14" s="622"/>
      <c r="BJ14" s="622"/>
      <c r="BK14" s="622"/>
      <c r="BL14" s="622"/>
      <c r="BM14" s="622"/>
      <c r="BN14" s="623"/>
      <c r="BO14" s="659">
        <v>3.6</v>
      </c>
      <c r="BP14" s="659"/>
      <c r="BQ14" s="659"/>
      <c r="BR14" s="659"/>
      <c r="BS14" s="660" t="s">
        <v>121</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629072</v>
      </c>
      <c r="CS14" s="622"/>
      <c r="CT14" s="622"/>
      <c r="CU14" s="622"/>
      <c r="CV14" s="622"/>
      <c r="CW14" s="622"/>
      <c r="CX14" s="622"/>
      <c r="CY14" s="623"/>
      <c r="CZ14" s="659">
        <v>3.4</v>
      </c>
      <c r="DA14" s="659"/>
      <c r="DB14" s="659"/>
      <c r="DC14" s="659"/>
      <c r="DD14" s="627">
        <v>76208</v>
      </c>
      <c r="DE14" s="622"/>
      <c r="DF14" s="622"/>
      <c r="DG14" s="622"/>
      <c r="DH14" s="622"/>
      <c r="DI14" s="622"/>
      <c r="DJ14" s="622"/>
      <c r="DK14" s="622"/>
      <c r="DL14" s="622"/>
      <c r="DM14" s="622"/>
      <c r="DN14" s="622"/>
      <c r="DO14" s="622"/>
      <c r="DP14" s="623"/>
      <c r="DQ14" s="627">
        <v>550791</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8168</v>
      </c>
      <c r="S15" s="622"/>
      <c r="T15" s="622"/>
      <c r="U15" s="622"/>
      <c r="V15" s="622"/>
      <c r="W15" s="622"/>
      <c r="X15" s="622"/>
      <c r="Y15" s="623"/>
      <c r="Z15" s="659">
        <v>0</v>
      </c>
      <c r="AA15" s="659"/>
      <c r="AB15" s="659"/>
      <c r="AC15" s="659"/>
      <c r="AD15" s="660">
        <v>8168</v>
      </c>
      <c r="AE15" s="660"/>
      <c r="AF15" s="660"/>
      <c r="AG15" s="660"/>
      <c r="AH15" s="660"/>
      <c r="AI15" s="660"/>
      <c r="AJ15" s="660"/>
      <c r="AK15" s="660"/>
      <c r="AL15" s="624">
        <v>0.1</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244805</v>
      </c>
      <c r="BH15" s="622"/>
      <c r="BI15" s="622"/>
      <c r="BJ15" s="622"/>
      <c r="BK15" s="622"/>
      <c r="BL15" s="622"/>
      <c r="BM15" s="622"/>
      <c r="BN15" s="623"/>
      <c r="BO15" s="659">
        <v>5.2</v>
      </c>
      <c r="BP15" s="659"/>
      <c r="BQ15" s="659"/>
      <c r="BR15" s="659"/>
      <c r="BS15" s="660" t="s">
        <v>121</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2383027</v>
      </c>
      <c r="CS15" s="622"/>
      <c r="CT15" s="622"/>
      <c r="CU15" s="622"/>
      <c r="CV15" s="622"/>
      <c r="CW15" s="622"/>
      <c r="CX15" s="622"/>
      <c r="CY15" s="623"/>
      <c r="CZ15" s="659">
        <v>12.9</v>
      </c>
      <c r="DA15" s="659"/>
      <c r="DB15" s="659"/>
      <c r="DC15" s="659"/>
      <c r="DD15" s="627">
        <v>293267</v>
      </c>
      <c r="DE15" s="622"/>
      <c r="DF15" s="622"/>
      <c r="DG15" s="622"/>
      <c r="DH15" s="622"/>
      <c r="DI15" s="622"/>
      <c r="DJ15" s="622"/>
      <c r="DK15" s="622"/>
      <c r="DL15" s="622"/>
      <c r="DM15" s="622"/>
      <c r="DN15" s="622"/>
      <c r="DO15" s="622"/>
      <c r="DP15" s="623"/>
      <c r="DQ15" s="627">
        <v>1585827</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85101</v>
      </c>
      <c r="S16" s="622"/>
      <c r="T16" s="622"/>
      <c r="U16" s="622"/>
      <c r="V16" s="622"/>
      <c r="W16" s="622"/>
      <c r="X16" s="622"/>
      <c r="Y16" s="623"/>
      <c r="Z16" s="659">
        <v>0.5</v>
      </c>
      <c r="AA16" s="659"/>
      <c r="AB16" s="659"/>
      <c r="AC16" s="659"/>
      <c r="AD16" s="660">
        <v>85101</v>
      </c>
      <c r="AE16" s="660"/>
      <c r="AF16" s="660"/>
      <c r="AG16" s="660"/>
      <c r="AH16" s="660"/>
      <c r="AI16" s="660"/>
      <c r="AJ16" s="660"/>
      <c r="AK16" s="660"/>
      <c r="AL16" s="624">
        <v>0.9</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211303</v>
      </c>
      <c r="S17" s="622"/>
      <c r="T17" s="622"/>
      <c r="U17" s="622"/>
      <c r="V17" s="622"/>
      <c r="W17" s="622"/>
      <c r="X17" s="622"/>
      <c r="Y17" s="623"/>
      <c r="Z17" s="659">
        <v>1.1000000000000001</v>
      </c>
      <c r="AA17" s="659"/>
      <c r="AB17" s="659"/>
      <c r="AC17" s="659"/>
      <c r="AD17" s="660">
        <v>211303</v>
      </c>
      <c r="AE17" s="660"/>
      <c r="AF17" s="660"/>
      <c r="AG17" s="660"/>
      <c r="AH17" s="660"/>
      <c r="AI17" s="660"/>
      <c r="AJ17" s="660"/>
      <c r="AK17" s="660"/>
      <c r="AL17" s="624">
        <v>2.2999999999999998</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1172027</v>
      </c>
      <c r="CS17" s="622"/>
      <c r="CT17" s="622"/>
      <c r="CU17" s="622"/>
      <c r="CV17" s="622"/>
      <c r="CW17" s="622"/>
      <c r="CX17" s="622"/>
      <c r="CY17" s="623"/>
      <c r="CZ17" s="659">
        <v>6.3</v>
      </c>
      <c r="DA17" s="659"/>
      <c r="DB17" s="659"/>
      <c r="DC17" s="659"/>
      <c r="DD17" s="627" t="s">
        <v>121</v>
      </c>
      <c r="DE17" s="622"/>
      <c r="DF17" s="622"/>
      <c r="DG17" s="622"/>
      <c r="DH17" s="622"/>
      <c r="DI17" s="622"/>
      <c r="DJ17" s="622"/>
      <c r="DK17" s="622"/>
      <c r="DL17" s="622"/>
      <c r="DM17" s="622"/>
      <c r="DN17" s="622"/>
      <c r="DO17" s="622"/>
      <c r="DP17" s="623"/>
      <c r="DQ17" s="627">
        <v>1172027</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34937</v>
      </c>
      <c r="S18" s="622"/>
      <c r="T18" s="622"/>
      <c r="U18" s="622"/>
      <c r="V18" s="622"/>
      <c r="W18" s="622"/>
      <c r="X18" s="622"/>
      <c r="Y18" s="623"/>
      <c r="Z18" s="659">
        <v>0.2</v>
      </c>
      <c r="AA18" s="659"/>
      <c r="AB18" s="659"/>
      <c r="AC18" s="659"/>
      <c r="AD18" s="660">
        <v>34937</v>
      </c>
      <c r="AE18" s="660"/>
      <c r="AF18" s="660"/>
      <c r="AG18" s="660"/>
      <c r="AH18" s="660"/>
      <c r="AI18" s="660"/>
      <c r="AJ18" s="660"/>
      <c r="AK18" s="660"/>
      <c r="AL18" s="624">
        <v>0.4</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176073</v>
      </c>
      <c r="S19" s="622"/>
      <c r="T19" s="622"/>
      <c r="U19" s="622"/>
      <c r="V19" s="622"/>
      <c r="W19" s="622"/>
      <c r="X19" s="622"/>
      <c r="Y19" s="623"/>
      <c r="Z19" s="659">
        <v>0.9</v>
      </c>
      <c r="AA19" s="659"/>
      <c r="AB19" s="659"/>
      <c r="AC19" s="659"/>
      <c r="AD19" s="660">
        <v>176073</v>
      </c>
      <c r="AE19" s="660"/>
      <c r="AF19" s="660"/>
      <c r="AG19" s="660"/>
      <c r="AH19" s="660"/>
      <c r="AI19" s="660"/>
      <c r="AJ19" s="660"/>
      <c r="AK19" s="660"/>
      <c r="AL19" s="624">
        <v>1.9</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261</v>
      </c>
      <c r="C20" s="697"/>
      <c r="D20" s="697"/>
      <c r="E20" s="697"/>
      <c r="F20" s="697"/>
      <c r="G20" s="697"/>
      <c r="H20" s="697"/>
      <c r="I20" s="697"/>
      <c r="J20" s="697"/>
      <c r="K20" s="697"/>
      <c r="L20" s="697"/>
      <c r="M20" s="697"/>
      <c r="N20" s="697"/>
      <c r="O20" s="697"/>
      <c r="P20" s="697"/>
      <c r="Q20" s="698"/>
      <c r="R20" s="621">
        <v>293</v>
      </c>
      <c r="S20" s="622"/>
      <c r="T20" s="622"/>
      <c r="U20" s="622"/>
      <c r="V20" s="622"/>
      <c r="W20" s="622"/>
      <c r="X20" s="622"/>
      <c r="Y20" s="623"/>
      <c r="Z20" s="659">
        <v>0</v>
      </c>
      <c r="AA20" s="659"/>
      <c r="AB20" s="659"/>
      <c r="AC20" s="659"/>
      <c r="AD20" s="660">
        <v>293</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18476089</v>
      </c>
      <c r="CS20" s="622"/>
      <c r="CT20" s="622"/>
      <c r="CU20" s="622"/>
      <c r="CV20" s="622"/>
      <c r="CW20" s="622"/>
      <c r="CX20" s="622"/>
      <c r="CY20" s="623"/>
      <c r="CZ20" s="659">
        <v>100</v>
      </c>
      <c r="DA20" s="659"/>
      <c r="DB20" s="659"/>
      <c r="DC20" s="659"/>
      <c r="DD20" s="627">
        <v>925253</v>
      </c>
      <c r="DE20" s="622"/>
      <c r="DF20" s="622"/>
      <c r="DG20" s="622"/>
      <c r="DH20" s="622"/>
      <c r="DI20" s="622"/>
      <c r="DJ20" s="622"/>
      <c r="DK20" s="622"/>
      <c r="DL20" s="622"/>
      <c r="DM20" s="622"/>
      <c r="DN20" s="622"/>
      <c r="DO20" s="622"/>
      <c r="DP20" s="623"/>
      <c r="DQ20" s="627">
        <v>9941091</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3116413</v>
      </c>
      <c r="S21" s="622"/>
      <c r="T21" s="622"/>
      <c r="U21" s="622"/>
      <c r="V21" s="622"/>
      <c r="W21" s="622"/>
      <c r="X21" s="622"/>
      <c r="Y21" s="623"/>
      <c r="Z21" s="659">
        <v>16.5</v>
      </c>
      <c r="AA21" s="659"/>
      <c r="AB21" s="659"/>
      <c r="AC21" s="659"/>
      <c r="AD21" s="660">
        <v>2998615</v>
      </c>
      <c r="AE21" s="660"/>
      <c r="AF21" s="660"/>
      <c r="AG21" s="660"/>
      <c r="AH21" s="660"/>
      <c r="AI21" s="660"/>
      <c r="AJ21" s="660"/>
      <c r="AK21" s="660"/>
      <c r="AL21" s="624">
        <v>32.700000000000003</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2998615</v>
      </c>
      <c r="S22" s="622"/>
      <c r="T22" s="622"/>
      <c r="U22" s="622"/>
      <c r="V22" s="622"/>
      <c r="W22" s="622"/>
      <c r="X22" s="622"/>
      <c r="Y22" s="623"/>
      <c r="Z22" s="659">
        <v>15.9</v>
      </c>
      <c r="AA22" s="659"/>
      <c r="AB22" s="659"/>
      <c r="AC22" s="659"/>
      <c r="AD22" s="660">
        <v>2998615</v>
      </c>
      <c r="AE22" s="660"/>
      <c r="AF22" s="660"/>
      <c r="AG22" s="660"/>
      <c r="AH22" s="660"/>
      <c r="AI22" s="660"/>
      <c r="AJ22" s="660"/>
      <c r="AK22" s="660"/>
      <c r="AL22" s="624">
        <v>32.700000000000003</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9" t="s">
        <v>268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269</v>
      </c>
      <c r="C23" s="619"/>
      <c r="D23" s="619"/>
      <c r="E23" s="619"/>
      <c r="F23" s="619"/>
      <c r="G23" s="619"/>
      <c r="H23" s="619"/>
      <c r="I23" s="619"/>
      <c r="J23" s="619"/>
      <c r="K23" s="619"/>
      <c r="L23" s="619"/>
      <c r="M23" s="619"/>
      <c r="N23" s="619"/>
      <c r="O23" s="619"/>
      <c r="P23" s="619"/>
      <c r="Q23" s="620"/>
      <c r="R23" s="621">
        <v>117798</v>
      </c>
      <c r="S23" s="622"/>
      <c r="T23" s="622"/>
      <c r="U23" s="622"/>
      <c r="V23" s="622"/>
      <c r="W23" s="622"/>
      <c r="X23" s="622"/>
      <c r="Y23" s="623"/>
      <c r="Z23" s="659">
        <v>0.6</v>
      </c>
      <c r="AA23" s="659"/>
      <c r="AB23" s="659"/>
      <c r="AC23" s="659"/>
      <c r="AD23" s="660" t="s">
        <v>121</v>
      </c>
      <c r="AE23" s="660"/>
      <c r="AF23" s="660"/>
      <c r="AG23" s="660"/>
      <c r="AH23" s="660"/>
      <c r="AI23" s="660"/>
      <c r="AJ23" s="660"/>
      <c r="AK23" s="660"/>
      <c r="AL23" s="624" t="s">
        <v>121</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9" t="s">
        <v>210</v>
      </c>
      <c r="CE23" s="680"/>
      <c r="CF23" s="680"/>
      <c r="CG23" s="680"/>
      <c r="CH23" s="680"/>
      <c r="CI23" s="680"/>
      <c r="CJ23" s="680"/>
      <c r="CK23" s="680"/>
      <c r="CL23" s="680"/>
      <c r="CM23" s="680"/>
      <c r="CN23" s="680"/>
      <c r="CO23" s="680"/>
      <c r="CP23" s="680"/>
      <c r="CQ23" s="681"/>
      <c r="CR23" s="679" t="s">
        <v>271</v>
      </c>
      <c r="CS23" s="680"/>
      <c r="CT23" s="680"/>
      <c r="CU23" s="680"/>
      <c r="CV23" s="680"/>
      <c r="CW23" s="680"/>
      <c r="CX23" s="680"/>
      <c r="CY23" s="681"/>
      <c r="CZ23" s="679" t="s">
        <v>272</v>
      </c>
      <c r="DA23" s="680"/>
      <c r="DB23" s="680"/>
      <c r="DC23" s="681"/>
      <c r="DD23" s="679" t="s">
        <v>273</v>
      </c>
      <c r="DE23" s="680"/>
      <c r="DF23" s="680"/>
      <c r="DG23" s="680"/>
      <c r="DH23" s="680"/>
      <c r="DI23" s="680"/>
      <c r="DJ23" s="680"/>
      <c r="DK23" s="681"/>
      <c r="DL23" s="711" t="s">
        <v>274</v>
      </c>
      <c r="DM23" s="712"/>
      <c r="DN23" s="712"/>
      <c r="DO23" s="712"/>
      <c r="DP23" s="712"/>
      <c r="DQ23" s="712"/>
      <c r="DR23" s="712"/>
      <c r="DS23" s="712"/>
      <c r="DT23" s="712"/>
      <c r="DU23" s="712"/>
      <c r="DV23" s="713"/>
      <c r="DW23" s="679" t="s">
        <v>275</v>
      </c>
      <c r="DX23" s="680"/>
      <c r="DY23" s="680"/>
      <c r="DZ23" s="680"/>
      <c r="EA23" s="680"/>
      <c r="EB23" s="680"/>
      <c r="EC23" s="681"/>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6" t="s">
        <v>278</v>
      </c>
      <c r="CE24" s="677"/>
      <c r="CF24" s="677"/>
      <c r="CG24" s="677"/>
      <c r="CH24" s="677"/>
      <c r="CI24" s="677"/>
      <c r="CJ24" s="677"/>
      <c r="CK24" s="677"/>
      <c r="CL24" s="677"/>
      <c r="CM24" s="677"/>
      <c r="CN24" s="677"/>
      <c r="CO24" s="677"/>
      <c r="CP24" s="677"/>
      <c r="CQ24" s="678"/>
      <c r="CR24" s="673">
        <v>11195431</v>
      </c>
      <c r="CS24" s="674"/>
      <c r="CT24" s="674"/>
      <c r="CU24" s="674"/>
      <c r="CV24" s="674"/>
      <c r="CW24" s="674"/>
      <c r="CX24" s="674"/>
      <c r="CY24" s="702"/>
      <c r="CZ24" s="703">
        <v>60.6</v>
      </c>
      <c r="DA24" s="685"/>
      <c r="DB24" s="685"/>
      <c r="DC24" s="705"/>
      <c r="DD24" s="701">
        <v>5108739</v>
      </c>
      <c r="DE24" s="674"/>
      <c r="DF24" s="674"/>
      <c r="DG24" s="674"/>
      <c r="DH24" s="674"/>
      <c r="DI24" s="674"/>
      <c r="DJ24" s="674"/>
      <c r="DK24" s="702"/>
      <c r="DL24" s="701">
        <v>5011439</v>
      </c>
      <c r="DM24" s="674"/>
      <c r="DN24" s="674"/>
      <c r="DO24" s="674"/>
      <c r="DP24" s="674"/>
      <c r="DQ24" s="674"/>
      <c r="DR24" s="674"/>
      <c r="DS24" s="674"/>
      <c r="DT24" s="674"/>
      <c r="DU24" s="674"/>
      <c r="DV24" s="702"/>
      <c r="DW24" s="703">
        <v>54.4</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9279493</v>
      </c>
      <c r="S25" s="622"/>
      <c r="T25" s="622"/>
      <c r="U25" s="622"/>
      <c r="V25" s="622"/>
      <c r="W25" s="622"/>
      <c r="X25" s="622"/>
      <c r="Y25" s="623"/>
      <c r="Z25" s="659">
        <v>49.1</v>
      </c>
      <c r="AA25" s="659"/>
      <c r="AB25" s="659"/>
      <c r="AC25" s="659"/>
      <c r="AD25" s="660">
        <v>9161695</v>
      </c>
      <c r="AE25" s="660"/>
      <c r="AF25" s="660"/>
      <c r="AG25" s="660"/>
      <c r="AH25" s="660"/>
      <c r="AI25" s="660"/>
      <c r="AJ25" s="660"/>
      <c r="AK25" s="660"/>
      <c r="AL25" s="624">
        <v>100</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2815190</v>
      </c>
      <c r="CS25" s="634"/>
      <c r="CT25" s="634"/>
      <c r="CU25" s="634"/>
      <c r="CV25" s="634"/>
      <c r="CW25" s="634"/>
      <c r="CX25" s="634"/>
      <c r="CY25" s="635"/>
      <c r="CZ25" s="624">
        <v>15.2</v>
      </c>
      <c r="DA25" s="636"/>
      <c r="DB25" s="636"/>
      <c r="DC25" s="637"/>
      <c r="DD25" s="627">
        <v>2255315</v>
      </c>
      <c r="DE25" s="634"/>
      <c r="DF25" s="634"/>
      <c r="DG25" s="634"/>
      <c r="DH25" s="634"/>
      <c r="DI25" s="634"/>
      <c r="DJ25" s="634"/>
      <c r="DK25" s="635"/>
      <c r="DL25" s="627">
        <v>2187698</v>
      </c>
      <c r="DM25" s="634"/>
      <c r="DN25" s="634"/>
      <c r="DO25" s="634"/>
      <c r="DP25" s="634"/>
      <c r="DQ25" s="634"/>
      <c r="DR25" s="634"/>
      <c r="DS25" s="634"/>
      <c r="DT25" s="634"/>
      <c r="DU25" s="634"/>
      <c r="DV25" s="635"/>
      <c r="DW25" s="624">
        <v>23.8</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3929</v>
      </c>
      <c r="S26" s="622"/>
      <c r="T26" s="622"/>
      <c r="U26" s="622"/>
      <c r="V26" s="622"/>
      <c r="W26" s="622"/>
      <c r="X26" s="622"/>
      <c r="Y26" s="623"/>
      <c r="Z26" s="659">
        <v>0</v>
      </c>
      <c r="AA26" s="659"/>
      <c r="AB26" s="659"/>
      <c r="AC26" s="659"/>
      <c r="AD26" s="660">
        <v>3929</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1331641</v>
      </c>
      <c r="CS26" s="622"/>
      <c r="CT26" s="622"/>
      <c r="CU26" s="622"/>
      <c r="CV26" s="622"/>
      <c r="CW26" s="622"/>
      <c r="CX26" s="622"/>
      <c r="CY26" s="623"/>
      <c r="CZ26" s="624">
        <v>7.2</v>
      </c>
      <c r="DA26" s="636"/>
      <c r="DB26" s="636"/>
      <c r="DC26" s="637"/>
      <c r="DD26" s="627">
        <v>1170472</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352617</v>
      </c>
      <c r="S27" s="622"/>
      <c r="T27" s="622"/>
      <c r="U27" s="622"/>
      <c r="V27" s="622"/>
      <c r="W27" s="622"/>
      <c r="X27" s="622"/>
      <c r="Y27" s="623"/>
      <c r="Z27" s="659">
        <v>1.9</v>
      </c>
      <c r="AA27" s="659"/>
      <c r="AB27" s="659"/>
      <c r="AC27" s="659"/>
      <c r="AD27" s="660" t="s">
        <v>121</v>
      </c>
      <c r="AE27" s="660"/>
      <c r="AF27" s="660"/>
      <c r="AG27" s="660"/>
      <c r="AH27" s="660"/>
      <c r="AI27" s="660"/>
      <c r="AJ27" s="660"/>
      <c r="AK27" s="660"/>
      <c r="AL27" s="624" t="s">
        <v>121</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4713110</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7208214</v>
      </c>
      <c r="CS27" s="634"/>
      <c r="CT27" s="634"/>
      <c r="CU27" s="634"/>
      <c r="CV27" s="634"/>
      <c r="CW27" s="634"/>
      <c r="CX27" s="634"/>
      <c r="CY27" s="635"/>
      <c r="CZ27" s="624">
        <v>39</v>
      </c>
      <c r="DA27" s="636"/>
      <c r="DB27" s="636"/>
      <c r="DC27" s="637"/>
      <c r="DD27" s="627">
        <v>1681397</v>
      </c>
      <c r="DE27" s="634"/>
      <c r="DF27" s="634"/>
      <c r="DG27" s="634"/>
      <c r="DH27" s="634"/>
      <c r="DI27" s="634"/>
      <c r="DJ27" s="634"/>
      <c r="DK27" s="635"/>
      <c r="DL27" s="627">
        <v>1651714</v>
      </c>
      <c r="DM27" s="634"/>
      <c r="DN27" s="634"/>
      <c r="DO27" s="634"/>
      <c r="DP27" s="634"/>
      <c r="DQ27" s="634"/>
      <c r="DR27" s="634"/>
      <c r="DS27" s="634"/>
      <c r="DT27" s="634"/>
      <c r="DU27" s="634"/>
      <c r="DV27" s="635"/>
      <c r="DW27" s="624">
        <v>17.899999999999999</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47796</v>
      </c>
      <c r="S28" s="622"/>
      <c r="T28" s="622"/>
      <c r="U28" s="622"/>
      <c r="V28" s="622"/>
      <c r="W28" s="622"/>
      <c r="X28" s="622"/>
      <c r="Y28" s="623"/>
      <c r="Z28" s="659">
        <v>0.3</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1172027</v>
      </c>
      <c r="CS28" s="622"/>
      <c r="CT28" s="622"/>
      <c r="CU28" s="622"/>
      <c r="CV28" s="622"/>
      <c r="CW28" s="622"/>
      <c r="CX28" s="622"/>
      <c r="CY28" s="623"/>
      <c r="CZ28" s="624">
        <v>6.3</v>
      </c>
      <c r="DA28" s="636"/>
      <c r="DB28" s="636"/>
      <c r="DC28" s="637"/>
      <c r="DD28" s="627">
        <v>1172027</v>
      </c>
      <c r="DE28" s="622"/>
      <c r="DF28" s="622"/>
      <c r="DG28" s="622"/>
      <c r="DH28" s="622"/>
      <c r="DI28" s="622"/>
      <c r="DJ28" s="622"/>
      <c r="DK28" s="623"/>
      <c r="DL28" s="627">
        <v>1172027</v>
      </c>
      <c r="DM28" s="622"/>
      <c r="DN28" s="622"/>
      <c r="DO28" s="622"/>
      <c r="DP28" s="622"/>
      <c r="DQ28" s="622"/>
      <c r="DR28" s="622"/>
      <c r="DS28" s="622"/>
      <c r="DT28" s="622"/>
      <c r="DU28" s="622"/>
      <c r="DV28" s="623"/>
      <c r="DW28" s="624">
        <v>12.7</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21954</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1170467</v>
      </c>
      <c r="CS29" s="634"/>
      <c r="CT29" s="634"/>
      <c r="CU29" s="634"/>
      <c r="CV29" s="634"/>
      <c r="CW29" s="634"/>
      <c r="CX29" s="634"/>
      <c r="CY29" s="635"/>
      <c r="CZ29" s="624">
        <v>6.3</v>
      </c>
      <c r="DA29" s="636"/>
      <c r="DB29" s="636"/>
      <c r="DC29" s="637"/>
      <c r="DD29" s="627">
        <v>1170467</v>
      </c>
      <c r="DE29" s="634"/>
      <c r="DF29" s="634"/>
      <c r="DG29" s="634"/>
      <c r="DH29" s="634"/>
      <c r="DI29" s="634"/>
      <c r="DJ29" s="634"/>
      <c r="DK29" s="635"/>
      <c r="DL29" s="627">
        <v>1170467</v>
      </c>
      <c r="DM29" s="634"/>
      <c r="DN29" s="634"/>
      <c r="DO29" s="634"/>
      <c r="DP29" s="634"/>
      <c r="DQ29" s="634"/>
      <c r="DR29" s="634"/>
      <c r="DS29" s="634"/>
      <c r="DT29" s="634"/>
      <c r="DU29" s="634"/>
      <c r="DV29" s="635"/>
      <c r="DW29" s="624">
        <v>12.7</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4566864</v>
      </c>
      <c r="S30" s="622"/>
      <c r="T30" s="622"/>
      <c r="U30" s="622"/>
      <c r="V30" s="622"/>
      <c r="W30" s="622"/>
      <c r="X30" s="622"/>
      <c r="Y30" s="623"/>
      <c r="Z30" s="659">
        <v>24.2</v>
      </c>
      <c r="AA30" s="659"/>
      <c r="AB30" s="659"/>
      <c r="AC30" s="659"/>
      <c r="AD30" s="660" t="s">
        <v>121</v>
      </c>
      <c r="AE30" s="660"/>
      <c r="AF30" s="660"/>
      <c r="AG30" s="660"/>
      <c r="AH30" s="660"/>
      <c r="AI30" s="660"/>
      <c r="AJ30" s="660"/>
      <c r="AK30" s="660"/>
      <c r="AL30" s="624" t="s">
        <v>121</v>
      </c>
      <c r="AM30" s="625"/>
      <c r="AN30" s="625"/>
      <c r="AO30" s="661"/>
      <c r="AP30" s="679" t="s">
        <v>210</v>
      </c>
      <c r="AQ30" s="680"/>
      <c r="AR30" s="680"/>
      <c r="AS30" s="680"/>
      <c r="AT30" s="680"/>
      <c r="AU30" s="680"/>
      <c r="AV30" s="680"/>
      <c r="AW30" s="680"/>
      <c r="AX30" s="680"/>
      <c r="AY30" s="680"/>
      <c r="AZ30" s="680"/>
      <c r="BA30" s="680"/>
      <c r="BB30" s="680"/>
      <c r="BC30" s="680"/>
      <c r="BD30" s="680"/>
      <c r="BE30" s="680"/>
      <c r="BF30" s="681"/>
      <c r="BG30" s="679" t="s">
        <v>293</v>
      </c>
      <c r="BH30" s="693"/>
      <c r="BI30" s="693"/>
      <c r="BJ30" s="693"/>
      <c r="BK30" s="693"/>
      <c r="BL30" s="693"/>
      <c r="BM30" s="693"/>
      <c r="BN30" s="693"/>
      <c r="BO30" s="693"/>
      <c r="BP30" s="693"/>
      <c r="BQ30" s="694"/>
      <c r="BR30" s="679"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1111969</v>
      </c>
      <c r="CS30" s="622"/>
      <c r="CT30" s="622"/>
      <c r="CU30" s="622"/>
      <c r="CV30" s="622"/>
      <c r="CW30" s="622"/>
      <c r="CX30" s="622"/>
      <c r="CY30" s="623"/>
      <c r="CZ30" s="624">
        <v>6</v>
      </c>
      <c r="DA30" s="636"/>
      <c r="DB30" s="636"/>
      <c r="DC30" s="637"/>
      <c r="DD30" s="627">
        <v>1111969</v>
      </c>
      <c r="DE30" s="622"/>
      <c r="DF30" s="622"/>
      <c r="DG30" s="622"/>
      <c r="DH30" s="622"/>
      <c r="DI30" s="622"/>
      <c r="DJ30" s="622"/>
      <c r="DK30" s="623"/>
      <c r="DL30" s="627">
        <v>1111969</v>
      </c>
      <c r="DM30" s="622"/>
      <c r="DN30" s="622"/>
      <c r="DO30" s="622"/>
      <c r="DP30" s="622"/>
      <c r="DQ30" s="622"/>
      <c r="DR30" s="622"/>
      <c r="DS30" s="622"/>
      <c r="DT30" s="622"/>
      <c r="DU30" s="622"/>
      <c r="DV30" s="623"/>
      <c r="DW30" s="624">
        <v>12.1</v>
      </c>
      <c r="DX30" s="636"/>
      <c r="DY30" s="636"/>
      <c r="DZ30" s="636"/>
      <c r="EA30" s="636"/>
      <c r="EB30" s="636"/>
      <c r="EC30" s="648"/>
    </row>
    <row r="31" spans="2:133" ht="11.25" customHeight="1" x14ac:dyDescent="0.15">
      <c r="B31" s="696" t="s">
        <v>296</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297</v>
      </c>
      <c r="AQ31" s="688"/>
      <c r="AR31" s="688"/>
      <c r="AS31" s="688"/>
      <c r="AT31" s="689" t="s">
        <v>298</v>
      </c>
      <c r="AU31" s="206"/>
      <c r="AV31" s="206"/>
      <c r="AW31" s="206"/>
      <c r="AX31" s="676" t="s">
        <v>176</v>
      </c>
      <c r="AY31" s="677"/>
      <c r="AZ31" s="677"/>
      <c r="BA31" s="677"/>
      <c r="BB31" s="677"/>
      <c r="BC31" s="677"/>
      <c r="BD31" s="677"/>
      <c r="BE31" s="677"/>
      <c r="BF31" s="678"/>
      <c r="BG31" s="683">
        <v>99.8</v>
      </c>
      <c r="BH31" s="684"/>
      <c r="BI31" s="684"/>
      <c r="BJ31" s="684"/>
      <c r="BK31" s="684"/>
      <c r="BL31" s="684"/>
      <c r="BM31" s="685">
        <v>99.6</v>
      </c>
      <c r="BN31" s="684"/>
      <c r="BO31" s="684"/>
      <c r="BP31" s="684"/>
      <c r="BQ31" s="686"/>
      <c r="BR31" s="683">
        <v>99.8</v>
      </c>
      <c r="BS31" s="684"/>
      <c r="BT31" s="684"/>
      <c r="BU31" s="684"/>
      <c r="BV31" s="684"/>
      <c r="BW31" s="684"/>
      <c r="BX31" s="685">
        <v>99.5</v>
      </c>
      <c r="BY31" s="684"/>
      <c r="BZ31" s="684"/>
      <c r="CA31" s="684"/>
      <c r="CB31" s="686"/>
      <c r="CD31" s="642"/>
      <c r="CE31" s="643"/>
      <c r="CF31" s="618" t="s">
        <v>299</v>
      </c>
      <c r="CG31" s="619"/>
      <c r="CH31" s="619"/>
      <c r="CI31" s="619"/>
      <c r="CJ31" s="619"/>
      <c r="CK31" s="619"/>
      <c r="CL31" s="619"/>
      <c r="CM31" s="619"/>
      <c r="CN31" s="619"/>
      <c r="CO31" s="619"/>
      <c r="CP31" s="619"/>
      <c r="CQ31" s="620"/>
      <c r="CR31" s="621">
        <v>58498</v>
      </c>
      <c r="CS31" s="634"/>
      <c r="CT31" s="634"/>
      <c r="CU31" s="634"/>
      <c r="CV31" s="634"/>
      <c r="CW31" s="634"/>
      <c r="CX31" s="634"/>
      <c r="CY31" s="635"/>
      <c r="CZ31" s="624">
        <v>0.3</v>
      </c>
      <c r="DA31" s="636"/>
      <c r="DB31" s="636"/>
      <c r="DC31" s="637"/>
      <c r="DD31" s="627">
        <v>58498</v>
      </c>
      <c r="DE31" s="634"/>
      <c r="DF31" s="634"/>
      <c r="DG31" s="634"/>
      <c r="DH31" s="634"/>
      <c r="DI31" s="634"/>
      <c r="DJ31" s="634"/>
      <c r="DK31" s="635"/>
      <c r="DL31" s="627">
        <v>58498</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2757078</v>
      </c>
      <c r="S32" s="622"/>
      <c r="T32" s="622"/>
      <c r="U32" s="622"/>
      <c r="V32" s="622"/>
      <c r="W32" s="622"/>
      <c r="X32" s="622"/>
      <c r="Y32" s="623"/>
      <c r="Z32" s="659">
        <v>14.6</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301</v>
      </c>
      <c r="AX32" s="618" t="s">
        <v>302</v>
      </c>
      <c r="AY32" s="619"/>
      <c r="AZ32" s="619"/>
      <c r="BA32" s="619"/>
      <c r="BB32" s="619"/>
      <c r="BC32" s="619"/>
      <c r="BD32" s="619"/>
      <c r="BE32" s="619"/>
      <c r="BF32" s="620"/>
      <c r="BG32" s="692">
        <v>99.9</v>
      </c>
      <c r="BH32" s="634"/>
      <c r="BI32" s="634"/>
      <c r="BJ32" s="634"/>
      <c r="BK32" s="634"/>
      <c r="BL32" s="634"/>
      <c r="BM32" s="625">
        <v>99.4</v>
      </c>
      <c r="BN32" s="634"/>
      <c r="BO32" s="634"/>
      <c r="BP32" s="634"/>
      <c r="BQ32" s="657"/>
      <c r="BR32" s="692">
        <v>99.8</v>
      </c>
      <c r="BS32" s="634"/>
      <c r="BT32" s="634"/>
      <c r="BU32" s="634"/>
      <c r="BV32" s="634"/>
      <c r="BW32" s="634"/>
      <c r="BX32" s="625">
        <v>99.2</v>
      </c>
      <c r="BY32" s="634"/>
      <c r="BZ32" s="634"/>
      <c r="CA32" s="634"/>
      <c r="CB32" s="657"/>
      <c r="CD32" s="644"/>
      <c r="CE32" s="645"/>
      <c r="CF32" s="618" t="s">
        <v>303</v>
      </c>
      <c r="CG32" s="619"/>
      <c r="CH32" s="619"/>
      <c r="CI32" s="619"/>
      <c r="CJ32" s="619"/>
      <c r="CK32" s="619"/>
      <c r="CL32" s="619"/>
      <c r="CM32" s="619"/>
      <c r="CN32" s="619"/>
      <c r="CO32" s="619"/>
      <c r="CP32" s="619"/>
      <c r="CQ32" s="620"/>
      <c r="CR32" s="621">
        <v>1560</v>
      </c>
      <c r="CS32" s="622"/>
      <c r="CT32" s="622"/>
      <c r="CU32" s="622"/>
      <c r="CV32" s="622"/>
      <c r="CW32" s="622"/>
      <c r="CX32" s="622"/>
      <c r="CY32" s="623"/>
      <c r="CZ32" s="624">
        <v>0</v>
      </c>
      <c r="DA32" s="636"/>
      <c r="DB32" s="636"/>
      <c r="DC32" s="637"/>
      <c r="DD32" s="627">
        <v>1560</v>
      </c>
      <c r="DE32" s="622"/>
      <c r="DF32" s="622"/>
      <c r="DG32" s="622"/>
      <c r="DH32" s="622"/>
      <c r="DI32" s="622"/>
      <c r="DJ32" s="622"/>
      <c r="DK32" s="623"/>
      <c r="DL32" s="627">
        <v>1560</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11082</v>
      </c>
      <c r="S33" s="622"/>
      <c r="T33" s="622"/>
      <c r="U33" s="622"/>
      <c r="V33" s="622"/>
      <c r="W33" s="622"/>
      <c r="X33" s="622"/>
      <c r="Y33" s="623"/>
      <c r="Z33" s="659">
        <v>0.1</v>
      </c>
      <c r="AA33" s="659"/>
      <c r="AB33" s="659"/>
      <c r="AC33" s="659"/>
      <c r="AD33" s="660" t="s">
        <v>121</v>
      </c>
      <c r="AE33" s="660"/>
      <c r="AF33" s="660"/>
      <c r="AG33" s="660"/>
      <c r="AH33" s="660"/>
      <c r="AI33" s="660"/>
      <c r="AJ33" s="660"/>
      <c r="AK33" s="660"/>
      <c r="AL33" s="624" t="s">
        <v>121</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99.8</v>
      </c>
      <c r="BH33" s="606"/>
      <c r="BI33" s="606"/>
      <c r="BJ33" s="606"/>
      <c r="BK33" s="606"/>
      <c r="BL33" s="606"/>
      <c r="BM33" s="652">
        <v>99.6</v>
      </c>
      <c r="BN33" s="606"/>
      <c r="BO33" s="606"/>
      <c r="BP33" s="606"/>
      <c r="BQ33" s="669"/>
      <c r="BR33" s="682">
        <v>99.8</v>
      </c>
      <c r="BS33" s="606"/>
      <c r="BT33" s="606"/>
      <c r="BU33" s="606"/>
      <c r="BV33" s="606"/>
      <c r="BW33" s="606"/>
      <c r="BX33" s="652">
        <v>99.6</v>
      </c>
      <c r="BY33" s="606"/>
      <c r="BZ33" s="606"/>
      <c r="CA33" s="606"/>
      <c r="CB33" s="669"/>
      <c r="CD33" s="618" t="s">
        <v>306</v>
      </c>
      <c r="CE33" s="619"/>
      <c r="CF33" s="619"/>
      <c r="CG33" s="619"/>
      <c r="CH33" s="619"/>
      <c r="CI33" s="619"/>
      <c r="CJ33" s="619"/>
      <c r="CK33" s="619"/>
      <c r="CL33" s="619"/>
      <c r="CM33" s="619"/>
      <c r="CN33" s="619"/>
      <c r="CO33" s="619"/>
      <c r="CP33" s="619"/>
      <c r="CQ33" s="620"/>
      <c r="CR33" s="621">
        <v>6355405</v>
      </c>
      <c r="CS33" s="634"/>
      <c r="CT33" s="634"/>
      <c r="CU33" s="634"/>
      <c r="CV33" s="634"/>
      <c r="CW33" s="634"/>
      <c r="CX33" s="634"/>
      <c r="CY33" s="635"/>
      <c r="CZ33" s="624">
        <v>34.4</v>
      </c>
      <c r="DA33" s="636"/>
      <c r="DB33" s="636"/>
      <c r="DC33" s="637"/>
      <c r="DD33" s="627">
        <v>4461089</v>
      </c>
      <c r="DE33" s="634"/>
      <c r="DF33" s="634"/>
      <c r="DG33" s="634"/>
      <c r="DH33" s="634"/>
      <c r="DI33" s="634"/>
      <c r="DJ33" s="634"/>
      <c r="DK33" s="635"/>
      <c r="DL33" s="627">
        <v>2945571</v>
      </c>
      <c r="DM33" s="634"/>
      <c r="DN33" s="634"/>
      <c r="DO33" s="634"/>
      <c r="DP33" s="634"/>
      <c r="DQ33" s="634"/>
      <c r="DR33" s="634"/>
      <c r="DS33" s="634"/>
      <c r="DT33" s="634"/>
      <c r="DU33" s="634"/>
      <c r="DV33" s="635"/>
      <c r="DW33" s="624">
        <v>32</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289202</v>
      </c>
      <c r="S34" s="622"/>
      <c r="T34" s="622"/>
      <c r="U34" s="622"/>
      <c r="V34" s="622"/>
      <c r="W34" s="622"/>
      <c r="X34" s="622"/>
      <c r="Y34" s="623"/>
      <c r="Z34" s="659">
        <v>1.5</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2179273</v>
      </c>
      <c r="CS34" s="622"/>
      <c r="CT34" s="622"/>
      <c r="CU34" s="622"/>
      <c r="CV34" s="622"/>
      <c r="CW34" s="622"/>
      <c r="CX34" s="622"/>
      <c r="CY34" s="623"/>
      <c r="CZ34" s="624">
        <v>11.8</v>
      </c>
      <c r="DA34" s="636"/>
      <c r="DB34" s="636"/>
      <c r="DC34" s="637"/>
      <c r="DD34" s="627">
        <v>1261255</v>
      </c>
      <c r="DE34" s="622"/>
      <c r="DF34" s="622"/>
      <c r="DG34" s="622"/>
      <c r="DH34" s="622"/>
      <c r="DI34" s="622"/>
      <c r="DJ34" s="622"/>
      <c r="DK34" s="623"/>
      <c r="DL34" s="627">
        <v>1046784</v>
      </c>
      <c r="DM34" s="622"/>
      <c r="DN34" s="622"/>
      <c r="DO34" s="622"/>
      <c r="DP34" s="622"/>
      <c r="DQ34" s="622"/>
      <c r="DR34" s="622"/>
      <c r="DS34" s="622"/>
      <c r="DT34" s="622"/>
      <c r="DU34" s="622"/>
      <c r="DV34" s="623"/>
      <c r="DW34" s="624">
        <v>11.4</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191744</v>
      </c>
      <c r="S35" s="622"/>
      <c r="T35" s="622"/>
      <c r="U35" s="622"/>
      <c r="V35" s="622"/>
      <c r="W35" s="622"/>
      <c r="X35" s="622"/>
      <c r="Y35" s="623"/>
      <c r="Z35" s="659">
        <v>1</v>
      </c>
      <c r="AA35" s="659"/>
      <c r="AB35" s="659"/>
      <c r="AC35" s="659"/>
      <c r="AD35" s="660" t="s">
        <v>121</v>
      </c>
      <c r="AE35" s="660"/>
      <c r="AF35" s="660"/>
      <c r="AG35" s="660"/>
      <c r="AH35" s="660"/>
      <c r="AI35" s="660"/>
      <c r="AJ35" s="660"/>
      <c r="AK35" s="660"/>
      <c r="AL35" s="624" t="s">
        <v>121</v>
      </c>
      <c r="AM35" s="625"/>
      <c r="AN35" s="625"/>
      <c r="AO35" s="661"/>
      <c r="AP35" s="210"/>
      <c r="AQ35" s="679" t="s">
        <v>310</v>
      </c>
      <c r="AR35" s="680"/>
      <c r="AS35" s="680"/>
      <c r="AT35" s="680"/>
      <c r="AU35" s="680"/>
      <c r="AV35" s="680"/>
      <c r="AW35" s="680"/>
      <c r="AX35" s="680"/>
      <c r="AY35" s="680"/>
      <c r="AZ35" s="680"/>
      <c r="BA35" s="680"/>
      <c r="BB35" s="680"/>
      <c r="BC35" s="680"/>
      <c r="BD35" s="680"/>
      <c r="BE35" s="680"/>
      <c r="BF35" s="681"/>
      <c r="BG35" s="679" t="s">
        <v>311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312</v>
      </c>
      <c r="CE35" s="619"/>
      <c r="CF35" s="619"/>
      <c r="CG35" s="619"/>
      <c r="CH35" s="619"/>
      <c r="CI35" s="619"/>
      <c r="CJ35" s="619"/>
      <c r="CK35" s="619"/>
      <c r="CL35" s="619"/>
      <c r="CM35" s="619"/>
      <c r="CN35" s="619"/>
      <c r="CO35" s="619"/>
      <c r="CP35" s="619"/>
      <c r="CQ35" s="620"/>
      <c r="CR35" s="621">
        <v>80218</v>
      </c>
      <c r="CS35" s="634"/>
      <c r="CT35" s="634"/>
      <c r="CU35" s="634"/>
      <c r="CV35" s="634"/>
      <c r="CW35" s="634"/>
      <c r="CX35" s="634"/>
      <c r="CY35" s="635"/>
      <c r="CZ35" s="624">
        <v>0.4</v>
      </c>
      <c r="DA35" s="636"/>
      <c r="DB35" s="636"/>
      <c r="DC35" s="637"/>
      <c r="DD35" s="627">
        <v>55999</v>
      </c>
      <c r="DE35" s="634"/>
      <c r="DF35" s="634"/>
      <c r="DG35" s="634"/>
      <c r="DH35" s="634"/>
      <c r="DI35" s="634"/>
      <c r="DJ35" s="634"/>
      <c r="DK35" s="635"/>
      <c r="DL35" s="627">
        <v>24580</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685605</v>
      </c>
      <c r="S36" s="622"/>
      <c r="T36" s="622"/>
      <c r="U36" s="622"/>
      <c r="V36" s="622"/>
      <c r="W36" s="622"/>
      <c r="X36" s="622"/>
      <c r="Y36" s="623"/>
      <c r="Z36" s="659">
        <v>3.6</v>
      </c>
      <c r="AA36" s="659"/>
      <c r="AB36" s="659"/>
      <c r="AC36" s="659"/>
      <c r="AD36" s="660" t="s">
        <v>121</v>
      </c>
      <c r="AE36" s="660"/>
      <c r="AF36" s="660"/>
      <c r="AG36" s="660"/>
      <c r="AH36" s="660"/>
      <c r="AI36" s="660"/>
      <c r="AJ36" s="660"/>
      <c r="AK36" s="660"/>
      <c r="AL36" s="624" t="s">
        <v>121</v>
      </c>
      <c r="AM36" s="625"/>
      <c r="AN36" s="625"/>
      <c r="AO36" s="661"/>
      <c r="AP36" s="210"/>
      <c r="AQ36" s="670" t="s">
        <v>314</v>
      </c>
      <c r="AR36" s="671"/>
      <c r="AS36" s="671"/>
      <c r="AT36" s="671"/>
      <c r="AU36" s="671"/>
      <c r="AV36" s="671"/>
      <c r="AW36" s="671"/>
      <c r="AX36" s="671"/>
      <c r="AY36" s="672"/>
      <c r="AZ36" s="673">
        <v>1544349</v>
      </c>
      <c r="BA36" s="674"/>
      <c r="BB36" s="674"/>
      <c r="BC36" s="674"/>
      <c r="BD36" s="674"/>
      <c r="BE36" s="674"/>
      <c r="BF36" s="675"/>
      <c r="BG36" s="676" t="s">
        <v>315</v>
      </c>
      <c r="BH36" s="677"/>
      <c r="BI36" s="677"/>
      <c r="BJ36" s="677"/>
      <c r="BK36" s="677"/>
      <c r="BL36" s="677"/>
      <c r="BM36" s="677"/>
      <c r="BN36" s="677"/>
      <c r="BO36" s="677"/>
      <c r="BP36" s="677"/>
      <c r="BQ36" s="677"/>
      <c r="BR36" s="677"/>
      <c r="BS36" s="677"/>
      <c r="BT36" s="677"/>
      <c r="BU36" s="678"/>
      <c r="BV36" s="673">
        <v>17857</v>
      </c>
      <c r="BW36" s="674"/>
      <c r="BX36" s="674"/>
      <c r="BY36" s="674"/>
      <c r="BZ36" s="674"/>
      <c r="CA36" s="674"/>
      <c r="CB36" s="675"/>
      <c r="CD36" s="618" t="s">
        <v>316</v>
      </c>
      <c r="CE36" s="619"/>
      <c r="CF36" s="619"/>
      <c r="CG36" s="619"/>
      <c r="CH36" s="619"/>
      <c r="CI36" s="619"/>
      <c r="CJ36" s="619"/>
      <c r="CK36" s="619"/>
      <c r="CL36" s="619"/>
      <c r="CM36" s="619"/>
      <c r="CN36" s="619"/>
      <c r="CO36" s="619"/>
      <c r="CP36" s="619"/>
      <c r="CQ36" s="620"/>
      <c r="CR36" s="621">
        <v>2324546</v>
      </c>
      <c r="CS36" s="622"/>
      <c r="CT36" s="622"/>
      <c r="CU36" s="622"/>
      <c r="CV36" s="622"/>
      <c r="CW36" s="622"/>
      <c r="CX36" s="622"/>
      <c r="CY36" s="623"/>
      <c r="CZ36" s="624">
        <v>12.6</v>
      </c>
      <c r="DA36" s="636"/>
      <c r="DB36" s="636"/>
      <c r="DC36" s="637"/>
      <c r="DD36" s="627">
        <v>1776713</v>
      </c>
      <c r="DE36" s="622"/>
      <c r="DF36" s="622"/>
      <c r="DG36" s="622"/>
      <c r="DH36" s="622"/>
      <c r="DI36" s="622"/>
      <c r="DJ36" s="622"/>
      <c r="DK36" s="623"/>
      <c r="DL36" s="627">
        <v>1063313</v>
      </c>
      <c r="DM36" s="622"/>
      <c r="DN36" s="622"/>
      <c r="DO36" s="622"/>
      <c r="DP36" s="622"/>
      <c r="DQ36" s="622"/>
      <c r="DR36" s="622"/>
      <c r="DS36" s="622"/>
      <c r="DT36" s="622"/>
      <c r="DU36" s="622"/>
      <c r="DV36" s="623"/>
      <c r="DW36" s="624">
        <v>11.6</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449837</v>
      </c>
      <c r="S37" s="622"/>
      <c r="T37" s="622"/>
      <c r="U37" s="622"/>
      <c r="V37" s="622"/>
      <c r="W37" s="622"/>
      <c r="X37" s="622"/>
      <c r="Y37" s="623"/>
      <c r="Z37" s="659">
        <v>2.4</v>
      </c>
      <c r="AA37" s="659"/>
      <c r="AB37" s="659"/>
      <c r="AC37" s="659"/>
      <c r="AD37" s="660" t="s">
        <v>121</v>
      </c>
      <c r="AE37" s="660"/>
      <c r="AF37" s="660"/>
      <c r="AG37" s="660"/>
      <c r="AH37" s="660"/>
      <c r="AI37" s="660"/>
      <c r="AJ37" s="660"/>
      <c r="AK37" s="660"/>
      <c r="AL37" s="624" t="s">
        <v>121</v>
      </c>
      <c r="AM37" s="625"/>
      <c r="AN37" s="625"/>
      <c r="AO37" s="661"/>
      <c r="AQ37" s="654" t="s">
        <v>318</v>
      </c>
      <c r="AR37" s="655"/>
      <c r="AS37" s="655"/>
      <c r="AT37" s="655"/>
      <c r="AU37" s="655"/>
      <c r="AV37" s="655"/>
      <c r="AW37" s="655"/>
      <c r="AX37" s="655"/>
      <c r="AY37" s="656"/>
      <c r="AZ37" s="621">
        <v>217976</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-105956</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791790</v>
      </c>
      <c r="CS37" s="634"/>
      <c r="CT37" s="634"/>
      <c r="CU37" s="634"/>
      <c r="CV37" s="634"/>
      <c r="CW37" s="634"/>
      <c r="CX37" s="634"/>
      <c r="CY37" s="635"/>
      <c r="CZ37" s="624">
        <v>4.3</v>
      </c>
      <c r="DA37" s="636"/>
      <c r="DB37" s="636"/>
      <c r="DC37" s="637"/>
      <c r="DD37" s="627">
        <v>770686</v>
      </c>
      <c r="DE37" s="634"/>
      <c r="DF37" s="634"/>
      <c r="DG37" s="634"/>
      <c r="DH37" s="634"/>
      <c r="DI37" s="634"/>
      <c r="DJ37" s="634"/>
      <c r="DK37" s="635"/>
      <c r="DL37" s="627">
        <v>609227</v>
      </c>
      <c r="DM37" s="634"/>
      <c r="DN37" s="634"/>
      <c r="DO37" s="634"/>
      <c r="DP37" s="634"/>
      <c r="DQ37" s="634"/>
      <c r="DR37" s="634"/>
      <c r="DS37" s="634"/>
      <c r="DT37" s="634"/>
      <c r="DU37" s="634"/>
      <c r="DV37" s="635"/>
      <c r="DW37" s="624">
        <v>6.6</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250500</v>
      </c>
      <c r="S38" s="622"/>
      <c r="T38" s="622"/>
      <c r="U38" s="622"/>
      <c r="V38" s="622"/>
      <c r="W38" s="622"/>
      <c r="X38" s="622"/>
      <c r="Y38" s="623"/>
      <c r="Z38" s="659">
        <v>1.3</v>
      </c>
      <c r="AA38" s="659"/>
      <c r="AB38" s="659"/>
      <c r="AC38" s="659"/>
      <c r="AD38" s="660" t="s">
        <v>121</v>
      </c>
      <c r="AE38" s="660"/>
      <c r="AF38" s="660"/>
      <c r="AG38" s="660"/>
      <c r="AH38" s="660"/>
      <c r="AI38" s="660"/>
      <c r="AJ38" s="660"/>
      <c r="AK38" s="660"/>
      <c r="AL38" s="624" t="s">
        <v>121</v>
      </c>
      <c r="AM38" s="625"/>
      <c r="AN38" s="625"/>
      <c r="AO38" s="661"/>
      <c r="AQ38" s="654" t="s">
        <v>322</v>
      </c>
      <c r="AR38" s="655"/>
      <c r="AS38" s="655"/>
      <c r="AT38" s="655"/>
      <c r="AU38" s="655"/>
      <c r="AV38" s="655"/>
      <c r="AW38" s="655"/>
      <c r="AX38" s="655"/>
      <c r="AY38" s="656"/>
      <c r="AZ38" s="621">
        <v>1638</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4980</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1324735</v>
      </c>
      <c r="CS38" s="622"/>
      <c r="CT38" s="622"/>
      <c r="CU38" s="622"/>
      <c r="CV38" s="622"/>
      <c r="CW38" s="622"/>
      <c r="CX38" s="622"/>
      <c r="CY38" s="623"/>
      <c r="CZ38" s="624">
        <v>7.2</v>
      </c>
      <c r="DA38" s="636"/>
      <c r="DB38" s="636"/>
      <c r="DC38" s="637"/>
      <c r="DD38" s="627">
        <v>1084607</v>
      </c>
      <c r="DE38" s="622"/>
      <c r="DF38" s="622"/>
      <c r="DG38" s="622"/>
      <c r="DH38" s="622"/>
      <c r="DI38" s="622"/>
      <c r="DJ38" s="622"/>
      <c r="DK38" s="623"/>
      <c r="DL38" s="627">
        <v>810894</v>
      </c>
      <c r="DM38" s="622"/>
      <c r="DN38" s="622"/>
      <c r="DO38" s="622"/>
      <c r="DP38" s="622"/>
      <c r="DQ38" s="622"/>
      <c r="DR38" s="622"/>
      <c r="DS38" s="622"/>
      <c r="DT38" s="622"/>
      <c r="DU38" s="622"/>
      <c r="DV38" s="623"/>
      <c r="DW38" s="624">
        <v>8.8000000000000007</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326</v>
      </c>
      <c r="AR39" s="655"/>
      <c r="AS39" s="655"/>
      <c r="AT39" s="655"/>
      <c r="AU39" s="655"/>
      <c r="AV39" s="655"/>
      <c r="AW39" s="655"/>
      <c r="AX39" s="655"/>
      <c r="AY39" s="656"/>
      <c r="AZ39" s="621" t="s">
        <v>121</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8175</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421633</v>
      </c>
      <c r="CS39" s="634"/>
      <c r="CT39" s="634"/>
      <c r="CU39" s="634"/>
      <c r="CV39" s="634"/>
      <c r="CW39" s="634"/>
      <c r="CX39" s="634"/>
      <c r="CY39" s="635"/>
      <c r="CZ39" s="624">
        <v>2.2999999999999998</v>
      </c>
      <c r="DA39" s="636"/>
      <c r="DB39" s="636"/>
      <c r="DC39" s="637"/>
      <c r="DD39" s="627">
        <v>282515</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38300</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330</v>
      </c>
      <c r="AR40" s="655"/>
      <c r="AS40" s="655"/>
      <c r="AT40" s="655"/>
      <c r="AU40" s="655"/>
      <c r="AV40" s="655"/>
      <c r="AW40" s="655"/>
      <c r="AX40" s="655"/>
      <c r="AY40" s="656"/>
      <c r="AZ40" s="621" t="s">
        <v>121</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92</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25000</v>
      </c>
      <c r="CS40" s="622"/>
      <c r="CT40" s="622"/>
      <c r="CU40" s="622"/>
      <c r="CV40" s="622"/>
      <c r="CW40" s="622"/>
      <c r="CX40" s="622"/>
      <c r="CY40" s="623"/>
      <c r="CZ40" s="624">
        <v>0.1</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18907701</v>
      </c>
      <c r="S41" s="646"/>
      <c r="T41" s="646"/>
      <c r="U41" s="646"/>
      <c r="V41" s="646"/>
      <c r="W41" s="646"/>
      <c r="X41" s="646"/>
      <c r="Y41" s="649"/>
      <c r="Z41" s="650">
        <v>100</v>
      </c>
      <c r="AA41" s="650"/>
      <c r="AB41" s="650"/>
      <c r="AC41" s="650"/>
      <c r="AD41" s="651">
        <v>9165624</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500349</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t="s">
        <v>121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824386</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351</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925253</v>
      </c>
      <c r="CS42" s="634"/>
      <c r="CT42" s="634"/>
      <c r="CU42" s="634"/>
      <c r="CV42" s="634"/>
      <c r="CW42" s="634"/>
      <c r="CX42" s="634"/>
      <c r="CY42" s="635"/>
      <c r="CZ42" s="624">
        <v>5</v>
      </c>
      <c r="DA42" s="636"/>
      <c r="DB42" s="636"/>
      <c r="DC42" s="637"/>
      <c r="DD42" s="627">
        <v>371263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70600</v>
      </c>
      <c r="CS43" s="634"/>
      <c r="CT43" s="634"/>
      <c r="CU43" s="634"/>
      <c r="CV43" s="634"/>
      <c r="CW43" s="634"/>
      <c r="CX43" s="634"/>
      <c r="CY43" s="635"/>
      <c r="CZ43" s="624">
        <v>0.4</v>
      </c>
      <c r="DA43" s="636"/>
      <c r="DB43" s="636"/>
      <c r="DC43" s="637"/>
      <c r="DD43" s="627">
        <v>66708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925253</v>
      </c>
      <c r="CS44" s="622"/>
      <c r="CT44" s="622"/>
      <c r="CU44" s="622"/>
      <c r="CV44" s="622"/>
      <c r="CW44" s="622"/>
      <c r="CX44" s="622"/>
      <c r="CY44" s="623"/>
      <c r="CZ44" s="624">
        <v>5</v>
      </c>
      <c r="DA44" s="625"/>
      <c r="DB44" s="625"/>
      <c r="DC44" s="626"/>
      <c r="DD44" s="627">
        <v>371263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733854</v>
      </c>
      <c r="CS45" s="634"/>
      <c r="CT45" s="634"/>
      <c r="CU45" s="634"/>
      <c r="CV45" s="634"/>
      <c r="CW45" s="634"/>
      <c r="CX45" s="634"/>
      <c r="CY45" s="635"/>
      <c r="CZ45" s="624">
        <v>4</v>
      </c>
      <c r="DA45" s="636"/>
      <c r="DB45" s="636"/>
      <c r="DC45" s="637"/>
      <c r="DD45" s="627">
        <v>192420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191399</v>
      </c>
      <c r="CS46" s="622"/>
      <c r="CT46" s="622"/>
      <c r="CU46" s="622"/>
      <c r="CV46" s="622"/>
      <c r="CW46" s="622"/>
      <c r="CX46" s="622"/>
      <c r="CY46" s="623"/>
      <c r="CZ46" s="624">
        <v>1</v>
      </c>
      <c r="DA46" s="625"/>
      <c r="DB46" s="625"/>
      <c r="DC46" s="626"/>
      <c r="DD46" s="627">
        <v>178843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18476089</v>
      </c>
      <c r="CS49" s="606"/>
      <c r="CT49" s="606"/>
      <c r="CU49" s="606"/>
      <c r="CV49" s="606"/>
      <c r="CW49" s="606"/>
      <c r="CX49" s="606"/>
      <c r="CY49" s="607"/>
      <c r="CZ49" s="608">
        <v>100</v>
      </c>
      <c r="DA49" s="609"/>
      <c r="DB49" s="609"/>
      <c r="DC49" s="610"/>
      <c r="DD49" s="611">
        <v>9941091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ystI5qpPL/izEB2vdTtEwNHEjnoOV21pAOy28h4mpIhEVSofLnIVbyEi8wda1h0X2TBK1DePhbBcTRxthiABw==" saltValue="l7aJW+HpaWQvrMXtOSDo5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A135"/>
  <sheetViews>
    <sheetView tabSelected="1" zoomScale="55" zoomScaleNormal="55" zoomScaleSheetLayoutView="70" workbookViewId="0">
      <selection activeCell="AP82" sqref="AP82:AT8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18779</v>
      </c>
      <c r="R7" s="1103"/>
      <c r="S7" s="1103"/>
      <c r="T7" s="1103"/>
      <c r="U7" s="1103"/>
      <c r="V7" s="1103">
        <v>18395</v>
      </c>
      <c r="W7" s="1103"/>
      <c r="X7" s="1103"/>
      <c r="Y7" s="1103"/>
      <c r="Z7" s="1103"/>
      <c r="AA7" s="1103">
        <v>385</v>
      </c>
      <c r="AB7" s="1103"/>
      <c r="AC7" s="1103"/>
      <c r="AD7" s="1103"/>
      <c r="AE7" s="1104"/>
      <c r="AF7" s="1105">
        <v>255</v>
      </c>
      <c r="AG7" s="1106"/>
      <c r="AH7" s="1106"/>
      <c r="AI7" s="1106"/>
      <c r="AJ7" s="1107"/>
      <c r="AK7" s="1108">
        <v>193</v>
      </c>
      <c r="AL7" s="1109"/>
      <c r="AM7" s="1109"/>
      <c r="AN7" s="1109"/>
      <c r="AO7" s="1109"/>
      <c r="AP7" s="1109">
        <v>8949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579</v>
      </c>
      <c r="R8" s="1039"/>
      <c r="S8" s="1039"/>
      <c r="T8" s="1039"/>
      <c r="U8" s="1039"/>
      <c r="V8" s="1039">
        <v>517</v>
      </c>
      <c r="W8" s="1039"/>
      <c r="X8" s="1039"/>
      <c r="Y8" s="1039"/>
      <c r="Z8" s="1039"/>
      <c r="AA8" s="1039">
        <v>62</v>
      </c>
      <c r="AB8" s="1039"/>
      <c r="AC8" s="1039"/>
      <c r="AD8" s="1039"/>
      <c r="AE8" s="1040"/>
      <c r="AF8" s="1035">
        <v>4</v>
      </c>
      <c r="AG8" s="1036"/>
      <c r="AH8" s="1036"/>
      <c r="AI8" s="1036"/>
      <c r="AJ8" s="1037"/>
      <c r="AK8" s="1080">
        <v>318</v>
      </c>
      <c r="AL8" s="1081"/>
      <c r="AM8" s="1081"/>
      <c r="AN8" s="1081"/>
      <c r="AO8" s="1081"/>
      <c r="AP8" s="1081">
        <v>888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19089</v>
      </c>
      <c r="R23" s="1061"/>
      <c r="S23" s="1061"/>
      <c r="T23" s="1061"/>
      <c r="U23" s="1061"/>
      <c r="V23" s="1061">
        <v>18643</v>
      </c>
      <c r="W23" s="1061"/>
      <c r="X23" s="1061"/>
      <c r="Y23" s="1061"/>
      <c r="Z23" s="1061"/>
      <c r="AA23" s="1061">
        <v>447</v>
      </c>
      <c r="AB23" s="1061"/>
      <c r="AC23" s="1061"/>
      <c r="AD23" s="1061"/>
      <c r="AE23" s="1068"/>
      <c r="AF23" s="1069">
        <v>258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4335</v>
      </c>
      <c r="R28" s="1051"/>
      <c r="S28" s="1051"/>
      <c r="T28" s="1051"/>
      <c r="U28" s="1051"/>
      <c r="V28" s="1051">
        <v>4317</v>
      </c>
      <c r="W28" s="1051"/>
      <c r="X28" s="1051"/>
      <c r="Y28" s="1051"/>
      <c r="Z28" s="1051"/>
      <c r="AA28" s="1051">
        <v>18</v>
      </c>
      <c r="AB28" s="1051"/>
      <c r="AC28" s="1051"/>
      <c r="AD28" s="1051"/>
      <c r="AE28" s="1052"/>
      <c r="AF28" s="1053">
        <v>18</v>
      </c>
      <c r="AG28" s="1051"/>
      <c r="AH28" s="1051"/>
      <c r="AI28" s="1051"/>
      <c r="AJ28" s="1054"/>
      <c r="AK28" s="1042">
        <v>500</v>
      </c>
      <c r="AL28" s="1043"/>
      <c r="AM28" s="1043"/>
      <c r="AN28" s="1043"/>
      <c r="AO28" s="1043"/>
      <c r="AP28" s="1043" t="s">
        <v>539</v>
      </c>
      <c r="AQ28" s="1043"/>
      <c r="AR28" s="1043"/>
      <c r="AS28" s="1043"/>
      <c r="AT28" s="1043"/>
      <c r="AU28" s="1043" t="s">
        <v>539</v>
      </c>
      <c r="AV28" s="1043"/>
      <c r="AW28" s="1043"/>
      <c r="AX28" s="1043"/>
      <c r="AY28" s="1043"/>
      <c r="AZ28" s="1044" t="s">
        <v>539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487</v>
      </c>
      <c r="R29" s="1039"/>
      <c r="S29" s="1039"/>
      <c r="T29" s="1039"/>
      <c r="U29" s="1039"/>
      <c r="V29" s="1039">
        <v>486</v>
      </c>
      <c r="W29" s="1039"/>
      <c r="X29" s="1039"/>
      <c r="Y29" s="1039"/>
      <c r="Z29" s="1039"/>
      <c r="AA29" s="1039">
        <v>1</v>
      </c>
      <c r="AB29" s="1039"/>
      <c r="AC29" s="1039"/>
      <c r="AD29" s="1039"/>
      <c r="AE29" s="1040"/>
      <c r="AF29" s="1035">
        <v>1</v>
      </c>
      <c r="AG29" s="1036"/>
      <c r="AH29" s="1036"/>
      <c r="AI29" s="1036"/>
      <c r="AJ29" s="1037"/>
      <c r="AK29" s="980">
        <v>98</v>
      </c>
      <c r="AL29" s="971"/>
      <c r="AM29" s="971"/>
      <c r="AN29" s="971"/>
      <c r="AO29" s="971"/>
      <c r="AP29" s="971" t="s">
        <v>539</v>
      </c>
      <c r="AQ29" s="971"/>
      <c r="AR29" s="971"/>
      <c r="AS29" s="971"/>
      <c r="AT29" s="971"/>
      <c r="AU29" s="971" t="s">
        <v>539</v>
      </c>
      <c r="AV29" s="971"/>
      <c r="AW29" s="971"/>
      <c r="AX29" s="971"/>
      <c r="AY29" s="971"/>
      <c r="AZ29" s="1041" t="s">
        <v>539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575</v>
      </c>
      <c r="R30" s="1039"/>
      <c r="S30" s="1039"/>
      <c r="T30" s="1039"/>
      <c r="U30" s="1039"/>
      <c r="V30" s="1039">
        <v>542</v>
      </c>
      <c r="W30" s="1039"/>
      <c r="X30" s="1039"/>
      <c r="Y30" s="1039"/>
      <c r="Z30" s="1039"/>
      <c r="AA30" s="1039">
        <v>33</v>
      </c>
      <c r="AB30" s="1039"/>
      <c r="AC30" s="1039"/>
      <c r="AD30" s="1039"/>
      <c r="AE30" s="1040"/>
      <c r="AF30" s="1035">
        <v>53</v>
      </c>
      <c r="AG30" s="1036"/>
      <c r="AH30" s="1036"/>
      <c r="AI30" s="1036"/>
      <c r="AJ30" s="1037"/>
      <c r="AK30" s="980">
        <v>173</v>
      </c>
      <c r="AL30" s="971"/>
      <c r="AM30" s="971"/>
      <c r="AN30" s="971"/>
      <c r="AO30" s="971"/>
      <c r="AP30" s="971">
        <v>2940</v>
      </c>
      <c r="AQ30" s="971"/>
      <c r="AR30" s="971"/>
      <c r="AS30" s="971"/>
      <c r="AT30" s="971"/>
      <c r="AU30" s="971" t="s">
        <v>539</v>
      </c>
      <c r="AV30" s="971"/>
      <c r="AW30" s="971"/>
      <c r="AX30" s="971"/>
      <c r="AY30" s="971"/>
      <c r="AZ30" s="1041" t="s">
        <v>539</v>
      </c>
      <c r="BA30" s="1041"/>
      <c r="BB30" s="1041"/>
      <c r="BC30" s="1041"/>
      <c r="BD30" s="1041"/>
      <c r="BE30" s="972" t="s">
        <v>391</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392</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72</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395</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396</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540</v>
      </c>
      <c r="C68" s="986"/>
      <c r="D68" s="986"/>
      <c r="E68" s="986"/>
      <c r="F68" s="986"/>
      <c r="G68" s="986"/>
      <c r="H68" s="986"/>
      <c r="I68" s="986"/>
      <c r="J68" s="986"/>
      <c r="K68" s="986"/>
      <c r="L68" s="986"/>
      <c r="M68" s="986"/>
      <c r="N68" s="986"/>
      <c r="O68" s="986"/>
      <c r="P68" s="987"/>
      <c r="Q68" s="988">
        <v>324</v>
      </c>
      <c r="R68" s="982"/>
      <c r="S68" s="982"/>
      <c r="T68" s="982"/>
      <c r="U68" s="982"/>
      <c r="V68" s="982">
        <v>307</v>
      </c>
      <c r="W68" s="982"/>
      <c r="X68" s="982"/>
      <c r="Y68" s="982"/>
      <c r="Z68" s="982"/>
      <c r="AA68" s="982">
        <v>17</v>
      </c>
      <c r="AB68" s="982"/>
      <c r="AC68" s="982"/>
      <c r="AD68" s="982"/>
      <c r="AE68" s="982"/>
      <c r="AF68" s="982">
        <v>17</v>
      </c>
      <c r="AG68" s="982"/>
      <c r="AH68" s="982"/>
      <c r="AI68" s="982"/>
      <c r="AJ68" s="982"/>
      <c r="AK68" s="982" t="s">
        <v>556</v>
      </c>
      <c r="AL68" s="982"/>
      <c r="AM68" s="982"/>
      <c r="AN68" s="982"/>
      <c r="AO68" s="982"/>
      <c r="AP68" s="982" t="s">
        <v>556</v>
      </c>
      <c r="AQ68" s="982"/>
      <c r="AR68" s="982"/>
      <c r="AS68" s="982"/>
      <c r="AT68" s="982"/>
      <c r="AU68" s="982" t="s">
        <v>556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541</v>
      </c>
      <c r="C69" s="975"/>
      <c r="D69" s="975"/>
      <c r="E69" s="975"/>
      <c r="F69" s="975"/>
      <c r="G69" s="975"/>
      <c r="H69" s="975"/>
      <c r="I69" s="975"/>
      <c r="J69" s="975"/>
      <c r="K69" s="975"/>
      <c r="L69" s="975"/>
      <c r="M69" s="975"/>
      <c r="N69" s="975"/>
      <c r="O69" s="975"/>
      <c r="P69" s="976"/>
      <c r="Q69" s="977">
        <v>170138</v>
      </c>
      <c r="R69" s="971"/>
      <c r="S69" s="971"/>
      <c r="T69" s="971"/>
      <c r="U69" s="971"/>
      <c r="V69" s="971">
        <v>161758</v>
      </c>
      <c r="W69" s="971"/>
      <c r="X69" s="971"/>
      <c r="Y69" s="971"/>
      <c r="Z69" s="971"/>
      <c r="AA69" s="971">
        <v>8380</v>
      </c>
      <c r="AB69" s="971"/>
      <c r="AC69" s="971"/>
      <c r="AD69" s="971"/>
      <c r="AE69" s="971"/>
      <c r="AF69" s="971">
        <v>8380</v>
      </c>
      <c r="AG69" s="971"/>
      <c r="AH69" s="971"/>
      <c r="AI69" s="971"/>
      <c r="AJ69" s="971"/>
      <c r="AK69" s="971" t="s">
        <v>556</v>
      </c>
      <c r="AL69" s="971"/>
      <c r="AM69" s="971"/>
      <c r="AN69" s="971"/>
      <c r="AO69" s="971"/>
      <c r="AP69" s="971" t="s">
        <v>556</v>
      </c>
      <c r="AQ69" s="971"/>
      <c r="AR69" s="971"/>
      <c r="AS69" s="971"/>
      <c r="AT69" s="971"/>
      <c r="AU69" s="971" t="s">
        <v>556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542</v>
      </c>
      <c r="C70" s="975"/>
      <c r="D70" s="975"/>
      <c r="E70" s="975"/>
      <c r="F70" s="975"/>
      <c r="G70" s="975"/>
      <c r="H70" s="975"/>
      <c r="I70" s="975"/>
      <c r="J70" s="975"/>
      <c r="K70" s="975"/>
      <c r="L70" s="975"/>
      <c r="M70" s="975"/>
      <c r="N70" s="975"/>
      <c r="O70" s="975"/>
      <c r="P70" s="976"/>
      <c r="Q70" s="977">
        <v>1721</v>
      </c>
      <c r="R70" s="971"/>
      <c r="S70" s="971"/>
      <c r="T70" s="971"/>
      <c r="U70" s="971"/>
      <c r="V70" s="971">
        <v>1651</v>
      </c>
      <c r="W70" s="971"/>
      <c r="X70" s="971"/>
      <c r="Y70" s="971"/>
      <c r="Z70" s="971"/>
      <c r="AA70" s="971">
        <v>70</v>
      </c>
      <c r="AB70" s="971"/>
      <c r="AC70" s="971"/>
      <c r="AD70" s="971"/>
      <c r="AE70" s="971"/>
      <c r="AF70" s="971">
        <v>68</v>
      </c>
      <c r="AG70" s="971"/>
      <c r="AH70" s="971"/>
      <c r="AI70" s="971"/>
      <c r="AJ70" s="971"/>
      <c r="AK70" s="971" t="s">
        <v>556</v>
      </c>
      <c r="AL70" s="971"/>
      <c r="AM70" s="971"/>
      <c r="AN70" s="971"/>
      <c r="AO70" s="971"/>
      <c r="AP70" s="971">
        <v>2120</v>
      </c>
      <c r="AQ70" s="971"/>
      <c r="AR70" s="971"/>
      <c r="AS70" s="971"/>
      <c r="AT70" s="971"/>
      <c r="AU70" s="971">
        <v>2120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543</v>
      </c>
      <c r="C71" s="975"/>
      <c r="D71" s="975"/>
      <c r="E71" s="975"/>
      <c r="F71" s="975"/>
      <c r="G71" s="975"/>
      <c r="H71" s="975"/>
      <c r="I71" s="975"/>
      <c r="J71" s="975"/>
      <c r="K71" s="975"/>
      <c r="L71" s="975"/>
      <c r="M71" s="975"/>
      <c r="N71" s="975"/>
      <c r="O71" s="975"/>
      <c r="P71" s="976"/>
      <c r="Q71" s="977">
        <v>4665</v>
      </c>
      <c r="R71" s="971"/>
      <c r="S71" s="971"/>
      <c r="T71" s="971"/>
      <c r="U71" s="971"/>
      <c r="V71" s="971">
        <v>4354</v>
      </c>
      <c r="W71" s="971"/>
      <c r="X71" s="971"/>
      <c r="Y71" s="971"/>
      <c r="Z71" s="971"/>
      <c r="AA71" s="971">
        <v>311</v>
      </c>
      <c r="AB71" s="971"/>
      <c r="AC71" s="971"/>
      <c r="AD71" s="971"/>
      <c r="AE71" s="971"/>
      <c r="AF71" s="971">
        <v>275</v>
      </c>
      <c r="AG71" s="971"/>
      <c r="AH71" s="971"/>
      <c r="AI71" s="971"/>
      <c r="AJ71" s="971"/>
      <c r="AK71" s="971">
        <v>830</v>
      </c>
      <c r="AL71" s="971"/>
      <c r="AM71" s="971"/>
      <c r="AN71" s="971"/>
      <c r="AO71" s="971"/>
      <c r="AP71" s="971">
        <v>2515</v>
      </c>
      <c r="AQ71" s="971"/>
      <c r="AR71" s="971"/>
      <c r="AS71" s="971"/>
      <c r="AT71" s="971"/>
      <c r="AU71" s="971">
        <v>348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544</v>
      </c>
      <c r="C72" s="975"/>
      <c r="D72" s="975"/>
      <c r="E72" s="975"/>
      <c r="F72" s="975"/>
      <c r="G72" s="975"/>
      <c r="H72" s="975"/>
      <c r="I72" s="975"/>
      <c r="J72" s="975"/>
      <c r="K72" s="975"/>
      <c r="L72" s="975"/>
      <c r="M72" s="975"/>
      <c r="N72" s="975"/>
      <c r="O72" s="975"/>
      <c r="P72" s="976"/>
      <c r="Q72" s="977">
        <v>127</v>
      </c>
      <c r="R72" s="971"/>
      <c r="S72" s="971"/>
      <c r="T72" s="971"/>
      <c r="U72" s="971"/>
      <c r="V72" s="971">
        <v>118</v>
      </c>
      <c r="W72" s="971"/>
      <c r="X72" s="971"/>
      <c r="Y72" s="971"/>
      <c r="Z72" s="971"/>
      <c r="AA72" s="971">
        <v>9</v>
      </c>
      <c r="AB72" s="971"/>
      <c r="AC72" s="971"/>
      <c r="AD72" s="971"/>
      <c r="AE72" s="971"/>
      <c r="AF72" s="971">
        <v>9</v>
      </c>
      <c r="AG72" s="971"/>
      <c r="AH72" s="971"/>
      <c r="AI72" s="971"/>
      <c r="AJ72" s="971"/>
      <c r="AK72" s="971">
        <v>2</v>
      </c>
      <c r="AL72" s="971"/>
      <c r="AM72" s="971"/>
      <c r="AN72" s="971"/>
      <c r="AO72" s="971"/>
      <c r="AP72" s="971" t="s">
        <v>556</v>
      </c>
      <c r="AQ72" s="971"/>
      <c r="AR72" s="971"/>
      <c r="AS72" s="971"/>
      <c r="AT72" s="971"/>
      <c r="AU72" s="971" t="s">
        <v>556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545</v>
      </c>
      <c r="C73" s="975"/>
      <c r="D73" s="975"/>
      <c r="E73" s="975"/>
      <c r="F73" s="975"/>
      <c r="G73" s="975"/>
      <c r="H73" s="975"/>
      <c r="I73" s="975"/>
      <c r="J73" s="975"/>
      <c r="K73" s="975"/>
      <c r="L73" s="975"/>
      <c r="M73" s="975"/>
      <c r="N73" s="975"/>
      <c r="O73" s="975"/>
      <c r="P73" s="976"/>
      <c r="Q73" s="977">
        <v>477</v>
      </c>
      <c r="R73" s="971"/>
      <c r="S73" s="971"/>
      <c r="T73" s="971"/>
      <c r="U73" s="971"/>
      <c r="V73" s="971">
        <v>454</v>
      </c>
      <c r="W73" s="971"/>
      <c r="X73" s="971"/>
      <c r="Y73" s="971"/>
      <c r="Z73" s="971"/>
      <c r="AA73" s="971">
        <v>23</v>
      </c>
      <c r="AB73" s="971"/>
      <c r="AC73" s="971"/>
      <c r="AD73" s="971"/>
      <c r="AE73" s="971"/>
      <c r="AF73" s="971">
        <v>23</v>
      </c>
      <c r="AG73" s="971"/>
      <c r="AH73" s="971"/>
      <c r="AI73" s="971"/>
      <c r="AJ73" s="971"/>
      <c r="AK73" s="971">
        <v>120</v>
      </c>
      <c r="AL73" s="971"/>
      <c r="AM73" s="971"/>
      <c r="AN73" s="971"/>
      <c r="AO73" s="971"/>
      <c r="AP73" s="971" t="s">
        <v>556</v>
      </c>
      <c r="AQ73" s="971"/>
      <c r="AR73" s="971"/>
      <c r="AS73" s="971"/>
      <c r="AT73" s="971"/>
      <c r="AU73" s="971" t="s">
        <v>556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546</v>
      </c>
      <c r="C74" s="975"/>
      <c r="D74" s="975"/>
      <c r="E74" s="975"/>
      <c r="F74" s="975"/>
      <c r="G74" s="975"/>
      <c r="H74" s="975"/>
      <c r="I74" s="975"/>
      <c r="J74" s="975"/>
      <c r="K74" s="975"/>
      <c r="L74" s="975"/>
      <c r="M74" s="975"/>
      <c r="N74" s="975"/>
      <c r="O74" s="975"/>
      <c r="P74" s="976"/>
      <c r="Q74" s="977">
        <v>345</v>
      </c>
      <c r="R74" s="971"/>
      <c r="S74" s="971"/>
      <c r="T74" s="971"/>
      <c r="U74" s="971"/>
      <c r="V74" s="971">
        <v>328</v>
      </c>
      <c r="W74" s="971"/>
      <c r="X74" s="971"/>
      <c r="Y74" s="971"/>
      <c r="Z74" s="971"/>
      <c r="AA74" s="971">
        <v>17</v>
      </c>
      <c r="AB74" s="971"/>
      <c r="AC74" s="971"/>
      <c r="AD74" s="971"/>
      <c r="AE74" s="971"/>
      <c r="AF74" s="971">
        <v>17</v>
      </c>
      <c r="AG74" s="971"/>
      <c r="AH74" s="971"/>
      <c r="AI74" s="971"/>
      <c r="AJ74" s="971"/>
      <c r="AK74" s="971" t="s">
        <v>556</v>
      </c>
      <c r="AL74" s="971"/>
      <c r="AM74" s="971"/>
      <c r="AN74" s="971"/>
      <c r="AO74" s="971"/>
      <c r="AP74" s="971" t="s">
        <v>556</v>
      </c>
      <c r="AQ74" s="971"/>
      <c r="AR74" s="971"/>
      <c r="AS74" s="971"/>
      <c r="AT74" s="971"/>
      <c r="AU74" s="971" t="s">
        <v>556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547</v>
      </c>
      <c r="C75" s="975"/>
      <c r="D75" s="975"/>
      <c r="E75" s="975"/>
      <c r="F75" s="975"/>
      <c r="G75" s="975"/>
      <c r="H75" s="975"/>
      <c r="I75" s="975"/>
      <c r="J75" s="975"/>
      <c r="K75" s="975"/>
      <c r="L75" s="975"/>
      <c r="M75" s="975"/>
      <c r="N75" s="975"/>
      <c r="O75" s="975"/>
      <c r="P75" s="976"/>
      <c r="Q75" s="978">
        <v>1548</v>
      </c>
      <c r="R75" s="979"/>
      <c r="S75" s="979"/>
      <c r="T75" s="979"/>
      <c r="U75" s="980"/>
      <c r="V75" s="981">
        <v>1509</v>
      </c>
      <c r="W75" s="979"/>
      <c r="X75" s="979"/>
      <c r="Y75" s="979"/>
      <c r="Z75" s="980"/>
      <c r="AA75" s="981">
        <v>39</v>
      </c>
      <c r="AB75" s="979"/>
      <c r="AC75" s="979"/>
      <c r="AD75" s="979"/>
      <c r="AE75" s="980"/>
      <c r="AF75" s="981">
        <v>39</v>
      </c>
      <c r="AG75" s="979"/>
      <c r="AH75" s="979"/>
      <c r="AI75" s="979"/>
      <c r="AJ75" s="980"/>
      <c r="AK75" s="981">
        <v>7</v>
      </c>
      <c r="AL75" s="979"/>
      <c r="AM75" s="979"/>
      <c r="AN75" s="979"/>
      <c r="AO75" s="980"/>
      <c r="AP75" s="981" t="s">
        <v>556</v>
      </c>
      <c r="AQ75" s="979"/>
      <c r="AR75" s="979"/>
      <c r="AS75" s="979"/>
      <c r="AT75" s="980"/>
      <c r="AU75" s="981" t="s">
        <v>556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548</v>
      </c>
      <c r="C76" s="975"/>
      <c r="D76" s="975"/>
      <c r="E76" s="975"/>
      <c r="F76" s="975"/>
      <c r="G76" s="975"/>
      <c r="H76" s="975"/>
      <c r="I76" s="975"/>
      <c r="J76" s="975"/>
      <c r="K76" s="975"/>
      <c r="L76" s="975"/>
      <c r="M76" s="975"/>
      <c r="N76" s="975"/>
      <c r="O76" s="975"/>
      <c r="P76" s="976"/>
      <c r="Q76" s="978">
        <v>39471</v>
      </c>
      <c r="R76" s="979"/>
      <c r="S76" s="979"/>
      <c r="T76" s="979"/>
      <c r="U76" s="980"/>
      <c r="V76" s="981">
        <v>38552</v>
      </c>
      <c r="W76" s="979"/>
      <c r="X76" s="979"/>
      <c r="Y76" s="979"/>
      <c r="Z76" s="980"/>
      <c r="AA76" s="981">
        <v>919</v>
      </c>
      <c r="AB76" s="979"/>
      <c r="AC76" s="979"/>
      <c r="AD76" s="979"/>
      <c r="AE76" s="980"/>
      <c r="AF76" s="981">
        <v>919</v>
      </c>
      <c r="AG76" s="979"/>
      <c r="AH76" s="979"/>
      <c r="AI76" s="979"/>
      <c r="AJ76" s="980"/>
      <c r="AK76" s="981">
        <v>1335</v>
      </c>
      <c r="AL76" s="979"/>
      <c r="AM76" s="979"/>
      <c r="AN76" s="979"/>
      <c r="AO76" s="980"/>
      <c r="AP76" s="981" t="s">
        <v>556</v>
      </c>
      <c r="AQ76" s="979"/>
      <c r="AR76" s="979"/>
      <c r="AS76" s="979"/>
      <c r="AT76" s="980"/>
      <c r="AU76" s="981" t="s">
        <v>556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549</v>
      </c>
      <c r="C77" s="975"/>
      <c r="D77" s="975"/>
      <c r="E77" s="975"/>
      <c r="F77" s="975"/>
      <c r="G77" s="975"/>
      <c r="H77" s="975"/>
      <c r="I77" s="975"/>
      <c r="J77" s="975"/>
      <c r="K77" s="975"/>
      <c r="L77" s="975"/>
      <c r="M77" s="975"/>
      <c r="N77" s="975"/>
      <c r="O77" s="975"/>
      <c r="P77" s="976"/>
      <c r="Q77" s="978">
        <v>1624</v>
      </c>
      <c r="R77" s="979"/>
      <c r="S77" s="979"/>
      <c r="T77" s="979"/>
      <c r="U77" s="980"/>
      <c r="V77" s="981">
        <v>1533</v>
      </c>
      <c r="W77" s="979"/>
      <c r="X77" s="979"/>
      <c r="Y77" s="979"/>
      <c r="Z77" s="980"/>
      <c r="AA77" s="981">
        <v>91</v>
      </c>
      <c r="AB77" s="979"/>
      <c r="AC77" s="979"/>
      <c r="AD77" s="979"/>
      <c r="AE77" s="980"/>
      <c r="AF77" s="981">
        <v>1756</v>
      </c>
      <c r="AG77" s="979"/>
      <c r="AH77" s="979"/>
      <c r="AI77" s="979"/>
      <c r="AJ77" s="980"/>
      <c r="AK77" s="981" t="s">
        <v>556</v>
      </c>
      <c r="AL77" s="979"/>
      <c r="AM77" s="979"/>
      <c r="AN77" s="979"/>
      <c r="AO77" s="980"/>
      <c r="AP77" s="981">
        <v>667</v>
      </c>
      <c r="AQ77" s="979"/>
      <c r="AR77" s="979"/>
      <c r="AS77" s="979"/>
      <c r="AT77" s="980"/>
      <c r="AU77" s="981" t="s">
        <v>556</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550</v>
      </c>
      <c r="C78" s="975"/>
      <c r="D78" s="975"/>
      <c r="E78" s="975"/>
      <c r="F78" s="975"/>
      <c r="G78" s="975"/>
      <c r="H78" s="975"/>
      <c r="I78" s="975"/>
      <c r="J78" s="975"/>
      <c r="K78" s="975"/>
      <c r="L78" s="975"/>
      <c r="M78" s="975"/>
      <c r="N78" s="975"/>
      <c r="O78" s="975"/>
      <c r="P78" s="976"/>
      <c r="Q78" s="977">
        <v>573</v>
      </c>
      <c r="R78" s="971"/>
      <c r="S78" s="971"/>
      <c r="T78" s="971"/>
      <c r="U78" s="971"/>
      <c r="V78" s="971">
        <v>563</v>
      </c>
      <c r="W78" s="971"/>
      <c r="X78" s="971"/>
      <c r="Y78" s="971"/>
      <c r="Z78" s="971"/>
      <c r="AA78" s="971">
        <v>10</v>
      </c>
      <c r="AB78" s="971"/>
      <c r="AC78" s="971"/>
      <c r="AD78" s="971"/>
      <c r="AE78" s="971"/>
      <c r="AF78" s="971">
        <v>10</v>
      </c>
      <c r="AG78" s="971"/>
      <c r="AH78" s="971"/>
      <c r="AI78" s="971"/>
      <c r="AJ78" s="971"/>
      <c r="AK78" s="971">
        <v>13</v>
      </c>
      <c r="AL78" s="971"/>
      <c r="AM78" s="971"/>
      <c r="AN78" s="971"/>
      <c r="AO78" s="971"/>
      <c r="AP78" s="971">
        <v>840</v>
      </c>
      <c r="AQ78" s="971"/>
      <c r="AR78" s="971"/>
      <c r="AS78" s="971"/>
      <c r="AT78" s="971"/>
      <c r="AU78" s="971" t="s">
        <v>556</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551</v>
      </c>
      <c r="C79" s="975"/>
      <c r="D79" s="975"/>
      <c r="E79" s="975"/>
      <c r="F79" s="975"/>
      <c r="G79" s="975"/>
      <c r="H79" s="975"/>
      <c r="I79" s="975"/>
      <c r="J79" s="975"/>
      <c r="K79" s="975"/>
      <c r="L79" s="975"/>
      <c r="M79" s="975"/>
      <c r="N79" s="975"/>
      <c r="O79" s="975"/>
      <c r="P79" s="976"/>
      <c r="Q79" s="977">
        <v>1396</v>
      </c>
      <c r="R79" s="971"/>
      <c r="S79" s="971"/>
      <c r="T79" s="971"/>
      <c r="U79" s="971"/>
      <c r="V79" s="971">
        <v>1375</v>
      </c>
      <c r="W79" s="971"/>
      <c r="X79" s="971"/>
      <c r="Y79" s="971"/>
      <c r="Z79" s="971"/>
      <c r="AA79" s="971">
        <v>21</v>
      </c>
      <c r="AB79" s="971"/>
      <c r="AC79" s="971"/>
      <c r="AD79" s="971"/>
      <c r="AE79" s="971"/>
      <c r="AF79" s="971">
        <v>21</v>
      </c>
      <c r="AG79" s="971"/>
      <c r="AH79" s="971"/>
      <c r="AI79" s="971"/>
      <c r="AJ79" s="971"/>
      <c r="AK79" s="971">
        <v>6</v>
      </c>
      <c r="AL79" s="971"/>
      <c r="AM79" s="971"/>
      <c r="AN79" s="971"/>
      <c r="AO79" s="971"/>
      <c r="AP79" s="971">
        <v>350</v>
      </c>
      <c r="AQ79" s="971"/>
      <c r="AR79" s="971"/>
      <c r="AS79" s="971"/>
      <c r="AT79" s="971"/>
      <c r="AU79" s="971" t="s">
        <v>556</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552</v>
      </c>
      <c r="C80" s="975"/>
      <c r="D80" s="975"/>
      <c r="E80" s="975"/>
      <c r="F80" s="975"/>
      <c r="G80" s="975"/>
      <c r="H80" s="975"/>
      <c r="I80" s="975"/>
      <c r="J80" s="975"/>
      <c r="K80" s="975"/>
      <c r="L80" s="975"/>
      <c r="M80" s="975"/>
      <c r="N80" s="975"/>
      <c r="O80" s="975"/>
      <c r="P80" s="976"/>
      <c r="Q80" s="977">
        <v>781</v>
      </c>
      <c r="R80" s="971"/>
      <c r="S80" s="971"/>
      <c r="T80" s="971"/>
      <c r="U80" s="971"/>
      <c r="V80" s="971">
        <v>701</v>
      </c>
      <c r="W80" s="971"/>
      <c r="X80" s="971"/>
      <c r="Y80" s="971"/>
      <c r="Z80" s="971"/>
      <c r="AA80" s="971">
        <v>80</v>
      </c>
      <c r="AB80" s="971"/>
      <c r="AC80" s="971"/>
      <c r="AD80" s="971"/>
      <c r="AE80" s="971"/>
      <c r="AF80" s="971">
        <v>35</v>
      </c>
      <c r="AG80" s="971"/>
      <c r="AH80" s="971"/>
      <c r="AI80" s="971"/>
      <c r="AJ80" s="971"/>
      <c r="AK80" s="971">
        <v>51</v>
      </c>
      <c r="AL80" s="971"/>
      <c r="AM80" s="971"/>
      <c r="AN80" s="971"/>
      <c r="AO80" s="971"/>
      <c r="AP80" s="971">
        <v>187</v>
      </c>
      <c r="AQ80" s="971"/>
      <c r="AR80" s="971"/>
      <c r="AS80" s="971"/>
      <c r="AT80" s="971"/>
      <c r="AU80" s="971" t="s">
        <v>556</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553</v>
      </c>
      <c r="C81" s="975"/>
      <c r="D81" s="975"/>
      <c r="E81" s="975"/>
      <c r="F81" s="975"/>
      <c r="G81" s="975"/>
      <c r="H81" s="975"/>
      <c r="I81" s="975"/>
      <c r="J81" s="975"/>
      <c r="K81" s="975"/>
      <c r="L81" s="975"/>
      <c r="M81" s="975"/>
      <c r="N81" s="975"/>
      <c r="O81" s="975"/>
      <c r="P81" s="976"/>
      <c r="Q81" s="977">
        <v>322</v>
      </c>
      <c r="R81" s="971"/>
      <c r="S81" s="971"/>
      <c r="T81" s="971"/>
      <c r="U81" s="971"/>
      <c r="V81" s="971">
        <v>302</v>
      </c>
      <c r="W81" s="971"/>
      <c r="X81" s="971"/>
      <c r="Y81" s="971"/>
      <c r="Z81" s="971"/>
      <c r="AA81" s="971">
        <v>20</v>
      </c>
      <c r="AB81" s="971"/>
      <c r="AC81" s="971"/>
      <c r="AD81" s="971"/>
      <c r="AE81" s="971"/>
      <c r="AF81" s="971">
        <v>13</v>
      </c>
      <c r="AG81" s="971"/>
      <c r="AH81" s="971"/>
      <c r="AI81" s="971"/>
      <c r="AJ81" s="971"/>
      <c r="AK81" s="971">
        <v>7</v>
      </c>
      <c r="AL81" s="971"/>
      <c r="AM81" s="971"/>
      <c r="AN81" s="971"/>
      <c r="AO81" s="971"/>
      <c r="AP81" s="971">
        <v>117</v>
      </c>
      <c r="AQ81" s="971"/>
      <c r="AR81" s="971"/>
      <c r="AS81" s="971"/>
      <c r="AT81" s="971"/>
      <c r="AU81" s="971" t="s">
        <v>556</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t="s">
        <v>554</v>
      </c>
      <c r="C82" s="975"/>
      <c r="D82" s="975"/>
      <c r="E82" s="975"/>
      <c r="F82" s="975"/>
      <c r="G82" s="975"/>
      <c r="H82" s="975"/>
      <c r="I82" s="975"/>
      <c r="J82" s="975"/>
      <c r="K82" s="975"/>
      <c r="L82" s="975"/>
      <c r="M82" s="975"/>
      <c r="N82" s="975"/>
      <c r="O82" s="975"/>
      <c r="P82" s="976"/>
      <c r="Q82" s="977">
        <v>5657</v>
      </c>
      <c r="R82" s="971"/>
      <c r="S82" s="971"/>
      <c r="T82" s="971"/>
      <c r="U82" s="971"/>
      <c r="V82" s="971">
        <v>5482</v>
      </c>
      <c r="W82" s="971"/>
      <c r="X82" s="971"/>
      <c r="Y82" s="971"/>
      <c r="Z82" s="971"/>
      <c r="AA82" s="971">
        <v>175</v>
      </c>
      <c r="AB82" s="971"/>
      <c r="AC82" s="971"/>
      <c r="AD82" s="971"/>
      <c r="AE82" s="971"/>
      <c r="AF82" s="971">
        <v>175</v>
      </c>
      <c r="AG82" s="971"/>
      <c r="AH82" s="971"/>
      <c r="AI82" s="971"/>
      <c r="AJ82" s="971"/>
      <c r="AK82" s="971" t="s">
        <v>556</v>
      </c>
      <c r="AL82" s="971"/>
      <c r="AM82" s="971"/>
      <c r="AN82" s="971"/>
      <c r="AO82" s="971"/>
      <c r="AP82" s="971" t="s">
        <v>556</v>
      </c>
      <c r="AQ82" s="971"/>
      <c r="AR82" s="971"/>
      <c r="AS82" s="971"/>
      <c r="AT82" s="971"/>
      <c r="AU82" s="971" t="s">
        <v>556</v>
      </c>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t="s">
        <v>555</v>
      </c>
      <c r="C83" s="975"/>
      <c r="D83" s="975"/>
      <c r="E83" s="975"/>
      <c r="F83" s="975"/>
      <c r="G83" s="975"/>
      <c r="H83" s="975"/>
      <c r="I83" s="975"/>
      <c r="J83" s="975"/>
      <c r="K83" s="975"/>
      <c r="L83" s="975"/>
      <c r="M83" s="975"/>
      <c r="N83" s="975"/>
      <c r="O83" s="975"/>
      <c r="P83" s="976"/>
      <c r="Q83" s="977">
        <v>221</v>
      </c>
      <c r="R83" s="971"/>
      <c r="S83" s="971"/>
      <c r="T83" s="971"/>
      <c r="U83" s="971"/>
      <c r="V83" s="971">
        <v>202</v>
      </c>
      <c r="W83" s="971"/>
      <c r="X83" s="971"/>
      <c r="Y83" s="971"/>
      <c r="Z83" s="971"/>
      <c r="AA83" s="971">
        <v>19</v>
      </c>
      <c r="AB83" s="971"/>
      <c r="AC83" s="971"/>
      <c r="AD83" s="971"/>
      <c r="AE83" s="971"/>
      <c r="AF83" s="971">
        <v>19</v>
      </c>
      <c r="AG83" s="971"/>
      <c r="AH83" s="971"/>
      <c r="AI83" s="971"/>
      <c r="AJ83" s="971"/>
      <c r="AK83" s="971" t="s">
        <v>556</v>
      </c>
      <c r="AL83" s="971"/>
      <c r="AM83" s="971"/>
      <c r="AN83" s="971"/>
      <c r="AO83" s="971"/>
      <c r="AP83" s="971" t="s">
        <v>556</v>
      </c>
      <c r="AQ83" s="971"/>
      <c r="AR83" s="971"/>
      <c r="AS83" s="971"/>
      <c r="AT83" s="971"/>
      <c r="AU83" s="971" t="s">
        <v>556</v>
      </c>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399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406</v>
      </c>
      <c r="AB109" s="896"/>
      <c r="AC109" s="896"/>
      <c r="AD109" s="896"/>
      <c r="AE109" s="897"/>
      <c r="AF109" s="898" t="s">
        <v>407</v>
      </c>
      <c r="AG109" s="896"/>
      <c r="AH109" s="896"/>
      <c r="AI109" s="896"/>
      <c r="AJ109" s="897"/>
      <c r="AK109" s="898" t="s">
        <v>293</v>
      </c>
      <c r="AL109" s="896"/>
      <c r="AM109" s="896"/>
      <c r="AN109" s="896"/>
      <c r="AO109" s="897"/>
      <c r="AP109" s="898" t="s">
        <v>408</v>
      </c>
      <c r="AQ109" s="896"/>
      <c r="AR109" s="896"/>
      <c r="AS109" s="896"/>
      <c r="AT109" s="929"/>
      <c r="AU109" s="895" t="s">
        <v>405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406</v>
      </c>
      <c r="BR109" s="896"/>
      <c r="BS109" s="896"/>
      <c r="BT109" s="896"/>
      <c r="BU109" s="897"/>
      <c r="BV109" s="898" t="s">
        <v>407</v>
      </c>
      <c r="BW109" s="896"/>
      <c r="BX109" s="896"/>
      <c r="BY109" s="896"/>
      <c r="BZ109" s="897"/>
      <c r="CA109" s="898" t="s">
        <v>293</v>
      </c>
      <c r="CB109" s="896"/>
      <c r="CC109" s="896"/>
      <c r="CD109" s="896"/>
      <c r="CE109" s="897"/>
      <c r="CF109" s="936" t="s">
        <v>408</v>
      </c>
      <c r="CG109" s="936"/>
      <c r="CH109" s="936"/>
      <c r="CI109" s="936"/>
      <c r="CJ109" s="936"/>
      <c r="CK109" s="898" t="s">
        <v>409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406</v>
      </c>
      <c r="DH109" s="896"/>
      <c r="DI109" s="896"/>
      <c r="DJ109" s="896"/>
      <c r="DK109" s="897"/>
      <c r="DL109" s="898" t="s">
        <v>407</v>
      </c>
      <c r="DM109" s="896"/>
      <c r="DN109" s="896"/>
      <c r="DO109" s="896"/>
      <c r="DP109" s="897"/>
      <c r="DQ109" s="898" t="s">
        <v>293</v>
      </c>
      <c r="DR109" s="896"/>
      <c r="DS109" s="896"/>
      <c r="DT109" s="896"/>
      <c r="DU109" s="897"/>
      <c r="DV109" s="898" t="s">
        <v>408</v>
      </c>
      <c r="DW109" s="896"/>
      <c r="DX109" s="896"/>
      <c r="DY109" s="896"/>
      <c r="DZ109" s="929"/>
    </row>
    <row r="110" spans="1:131" s="218" customFormat="1" ht="26.25" customHeight="1" x14ac:dyDescent="0.15">
      <c r="A110" s="807" t="s">
        <v>410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1253241</v>
      </c>
      <c r="AB110" s="889"/>
      <c r="AC110" s="889"/>
      <c r="AD110" s="889"/>
      <c r="AE110" s="890"/>
      <c r="AF110" s="891">
        <v>1219771</v>
      </c>
      <c r="AG110" s="889"/>
      <c r="AH110" s="889"/>
      <c r="AI110" s="889"/>
      <c r="AJ110" s="890"/>
      <c r="AK110" s="891">
        <v>1170467</v>
      </c>
      <c r="AL110" s="889"/>
      <c r="AM110" s="889"/>
      <c r="AN110" s="889"/>
      <c r="AO110" s="890"/>
      <c r="AP110" s="892">
        <v>14.1</v>
      </c>
      <c r="AQ110" s="893"/>
      <c r="AR110" s="893"/>
      <c r="AS110" s="893"/>
      <c r="AT110" s="894"/>
      <c r="AU110" s="930" t="s">
        <v>69</v>
      </c>
      <c r="AV110" s="931"/>
      <c r="AW110" s="931"/>
      <c r="AX110" s="931"/>
      <c r="AY110" s="931"/>
      <c r="AZ110" s="860" t="s">
        <v>411</v>
      </c>
      <c r="BA110" s="808"/>
      <c r="BB110" s="808"/>
      <c r="BC110" s="808"/>
      <c r="BD110" s="808"/>
      <c r="BE110" s="808"/>
      <c r="BF110" s="808"/>
      <c r="BG110" s="808"/>
      <c r="BH110" s="808"/>
      <c r="BI110" s="808"/>
      <c r="BJ110" s="808"/>
      <c r="BK110" s="808"/>
      <c r="BL110" s="808"/>
      <c r="BM110" s="808"/>
      <c r="BN110" s="808"/>
      <c r="BO110" s="808"/>
      <c r="BP110" s="809"/>
      <c r="BQ110" s="861">
        <v>11497776</v>
      </c>
      <c r="BR110" s="842"/>
      <c r="BS110" s="842"/>
      <c r="BT110" s="842"/>
      <c r="BU110" s="842"/>
      <c r="BV110" s="842">
        <v>10819846</v>
      </c>
      <c r="BW110" s="842"/>
      <c r="BX110" s="842"/>
      <c r="BY110" s="842"/>
      <c r="BZ110" s="842"/>
      <c r="CA110" s="842">
        <v>9958377</v>
      </c>
      <c r="CB110" s="842"/>
      <c r="CC110" s="842"/>
      <c r="CD110" s="842"/>
      <c r="CE110" s="842"/>
      <c r="CF110" s="866">
        <v>120.1</v>
      </c>
      <c r="CG110" s="867"/>
      <c r="CH110" s="867"/>
      <c r="CI110" s="867"/>
      <c r="CJ110" s="867"/>
      <c r="CK110" s="926" t="s">
        <v>412</v>
      </c>
      <c r="CL110" s="819"/>
      <c r="CM110" s="860" t="s">
        <v>413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415</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417</v>
      </c>
      <c r="B112" s="913"/>
      <c r="C112" s="752" t="s">
        <v>418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419</v>
      </c>
      <c r="BA112" s="752"/>
      <c r="BB112" s="752"/>
      <c r="BC112" s="752"/>
      <c r="BD112" s="752"/>
      <c r="BE112" s="752"/>
      <c r="BF112" s="752"/>
      <c r="BG112" s="752"/>
      <c r="BH112" s="752"/>
      <c r="BI112" s="752"/>
      <c r="BJ112" s="752"/>
      <c r="BK112" s="752"/>
      <c r="BL112" s="752"/>
      <c r="BM112" s="752"/>
      <c r="BN112" s="752"/>
      <c r="BO112" s="752"/>
      <c r="BP112" s="753"/>
      <c r="BQ112" s="816">
        <v>1501338</v>
      </c>
      <c r="BR112" s="817"/>
      <c r="BS112" s="817"/>
      <c r="BT112" s="817"/>
      <c r="BU112" s="817"/>
      <c r="BV112" s="817">
        <v>1644415</v>
      </c>
      <c r="BW112" s="817"/>
      <c r="BX112" s="817"/>
      <c r="BY112" s="817"/>
      <c r="BZ112" s="817"/>
      <c r="CA112" s="817">
        <v>1693524</v>
      </c>
      <c r="CB112" s="817"/>
      <c r="CC112" s="817"/>
      <c r="CD112" s="817"/>
      <c r="CE112" s="817"/>
      <c r="CF112" s="875">
        <v>20.399999999999999</v>
      </c>
      <c r="CG112" s="876"/>
      <c r="CH112" s="876"/>
      <c r="CI112" s="876"/>
      <c r="CJ112" s="876"/>
      <c r="CK112" s="927"/>
      <c r="CL112" s="821"/>
      <c r="CM112" s="815" t="s">
        <v>420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115609</v>
      </c>
      <c r="AB113" s="919"/>
      <c r="AC113" s="919"/>
      <c r="AD113" s="919"/>
      <c r="AE113" s="920"/>
      <c r="AF113" s="921">
        <v>111617</v>
      </c>
      <c r="AG113" s="919"/>
      <c r="AH113" s="919"/>
      <c r="AI113" s="919"/>
      <c r="AJ113" s="920"/>
      <c r="AK113" s="921">
        <v>118043</v>
      </c>
      <c r="AL113" s="919"/>
      <c r="AM113" s="919"/>
      <c r="AN113" s="919"/>
      <c r="AO113" s="920"/>
      <c r="AP113" s="922">
        <v>1.4</v>
      </c>
      <c r="AQ113" s="923"/>
      <c r="AR113" s="923"/>
      <c r="AS113" s="923"/>
      <c r="AT113" s="924"/>
      <c r="AU113" s="932"/>
      <c r="AV113" s="933"/>
      <c r="AW113" s="933"/>
      <c r="AX113" s="933"/>
      <c r="AY113" s="933"/>
      <c r="AZ113" s="815" t="s">
        <v>422</v>
      </c>
      <c r="BA113" s="752"/>
      <c r="BB113" s="752"/>
      <c r="BC113" s="752"/>
      <c r="BD113" s="752"/>
      <c r="BE113" s="752"/>
      <c r="BF113" s="752"/>
      <c r="BG113" s="752"/>
      <c r="BH113" s="752"/>
      <c r="BI113" s="752"/>
      <c r="BJ113" s="752"/>
      <c r="BK113" s="752"/>
      <c r="BL113" s="752"/>
      <c r="BM113" s="752"/>
      <c r="BN113" s="752"/>
      <c r="BO113" s="752"/>
      <c r="BP113" s="753"/>
      <c r="BQ113" s="816">
        <v>1165004</v>
      </c>
      <c r="BR113" s="817"/>
      <c r="BS113" s="817"/>
      <c r="BT113" s="817"/>
      <c r="BU113" s="817"/>
      <c r="BV113" s="817">
        <v>1191092</v>
      </c>
      <c r="BW113" s="817"/>
      <c r="BX113" s="817"/>
      <c r="BY113" s="817"/>
      <c r="BZ113" s="817"/>
      <c r="CA113" s="817">
        <v>1228604</v>
      </c>
      <c r="CB113" s="817"/>
      <c r="CC113" s="817"/>
      <c r="CD113" s="817"/>
      <c r="CE113" s="817"/>
      <c r="CF113" s="875">
        <v>14.8</v>
      </c>
      <c r="CG113" s="876"/>
      <c r="CH113" s="876"/>
      <c r="CI113" s="876"/>
      <c r="CJ113" s="876"/>
      <c r="CK113" s="927"/>
      <c r="CL113" s="821"/>
      <c r="CM113" s="815" t="s">
        <v>423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57270</v>
      </c>
      <c r="AB114" s="780"/>
      <c r="AC114" s="780"/>
      <c r="AD114" s="780"/>
      <c r="AE114" s="781"/>
      <c r="AF114" s="782">
        <v>73687</v>
      </c>
      <c r="AG114" s="780"/>
      <c r="AH114" s="780"/>
      <c r="AI114" s="780"/>
      <c r="AJ114" s="781"/>
      <c r="AK114" s="782">
        <v>67289</v>
      </c>
      <c r="AL114" s="780"/>
      <c r="AM114" s="780"/>
      <c r="AN114" s="780"/>
      <c r="AO114" s="781"/>
      <c r="AP114" s="824">
        <v>0.8</v>
      </c>
      <c r="AQ114" s="825"/>
      <c r="AR114" s="825"/>
      <c r="AS114" s="825"/>
      <c r="AT114" s="826"/>
      <c r="AU114" s="932"/>
      <c r="AV114" s="933"/>
      <c r="AW114" s="933"/>
      <c r="AX114" s="933"/>
      <c r="AY114" s="933"/>
      <c r="AZ114" s="815" t="s">
        <v>425</v>
      </c>
      <c r="BA114" s="752"/>
      <c r="BB114" s="752"/>
      <c r="BC114" s="752"/>
      <c r="BD114" s="752"/>
      <c r="BE114" s="752"/>
      <c r="BF114" s="752"/>
      <c r="BG114" s="752"/>
      <c r="BH114" s="752"/>
      <c r="BI114" s="752"/>
      <c r="BJ114" s="752"/>
      <c r="BK114" s="752"/>
      <c r="BL114" s="752"/>
      <c r="BM114" s="752"/>
      <c r="BN114" s="752"/>
      <c r="BO114" s="752"/>
      <c r="BP114" s="753"/>
      <c r="BQ114" s="816">
        <v>132645</v>
      </c>
      <c r="BR114" s="817"/>
      <c r="BS114" s="817"/>
      <c r="BT114" s="817"/>
      <c r="BU114" s="817"/>
      <c r="BV114" s="817" t="s">
        <v>121</v>
      </c>
      <c r="BW114" s="817"/>
      <c r="BX114" s="817"/>
      <c r="BY114" s="817"/>
      <c r="BZ114" s="817"/>
      <c r="CA114" s="817" t="s">
        <v>121</v>
      </c>
      <c r="CB114" s="817"/>
      <c r="CC114" s="817"/>
      <c r="CD114" s="817"/>
      <c r="CE114" s="817"/>
      <c r="CF114" s="875" t="s">
        <v>121</v>
      </c>
      <c r="CG114" s="876"/>
      <c r="CH114" s="876"/>
      <c r="CI114" s="876"/>
      <c r="CJ114" s="876"/>
      <c r="CK114" s="927"/>
      <c r="CL114" s="821"/>
      <c r="CM114" s="815" t="s">
        <v>426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427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428</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429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148</v>
      </c>
      <c r="AB116" s="780"/>
      <c r="AC116" s="780"/>
      <c r="AD116" s="780"/>
      <c r="AE116" s="781"/>
      <c r="AF116" s="782">
        <v>105</v>
      </c>
      <c r="AG116" s="780"/>
      <c r="AH116" s="780"/>
      <c r="AI116" s="780"/>
      <c r="AJ116" s="781"/>
      <c r="AK116" s="782">
        <v>1552</v>
      </c>
      <c r="AL116" s="780"/>
      <c r="AM116" s="780"/>
      <c r="AN116" s="780"/>
      <c r="AO116" s="781"/>
      <c r="AP116" s="824">
        <v>0</v>
      </c>
      <c r="AQ116" s="825"/>
      <c r="AR116" s="825"/>
      <c r="AS116" s="825"/>
      <c r="AT116" s="826"/>
      <c r="AU116" s="932"/>
      <c r="AV116" s="933"/>
      <c r="AW116" s="933"/>
      <c r="AX116" s="933"/>
      <c r="AY116" s="933"/>
      <c r="AZ116" s="909" t="s">
        <v>431</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433</v>
      </c>
      <c r="Z117" s="897"/>
      <c r="AA117" s="902">
        <v>1426268</v>
      </c>
      <c r="AB117" s="903"/>
      <c r="AC117" s="903"/>
      <c r="AD117" s="903"/>
      <c r="AE117" s="904"/>
      <c r="AF117" s="905">
        <v>1405180</v>
      </c>
      <c r="AG117" s="903"/>
      <c r="AH117" s="903"/>
      <c r="AI117" s="903"/>
      <c r="AJ117" s="904"/>
      <c r="AK117" s="905">
        <v>1357351</v>
      </c>
      <c r="AL117" s="903"/>
      <c r="AM117" s="903"/>
      <c r="AN117" s="903"/>
      <c r="AO117" s="904"/>
      <c r="AP117" s="906"/>
      <c r="AQ117" s="907"/>
      <c r="AR117" s="907"/>
      <c r="AS117" s="907"/>
      <c r="AT117" s="908"/>
      <c r="AU117" s="932"/>
      <c r="AV117" s="933"/>
      <c r="AW117" s="933"/>
      <c r="AX117" s="933"/>
      <c r="AY117" s="933"/>
      <c r="AZ117" s="863" t="s">
        <v>434</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409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406</v>
      </c>
      <c r="AB118" s="896"/>
      <c r="AC118" s="896"/>
      <c r="AD118" s="896"/>
      <c r="AE118" s="897"/>
      <c r="AF118" s="898" t="s">
        <v>407</v>
      </c>
      <c r="AG118" s="896"/>
      <c r="AH118" s="896"/>
      <c r="AI118" s="896"/>
      <c r="AJ118" s="897"/>
      <c r="AK118" s="898" t="s">
        <v>293</v>
      </c>
      <c r="AL118" s="896"/>
      <c r="AM118" s="896"/>
      <c r="AN118" s="896"/>
      <c r="AO118" s="897"/>
      <c r="AP118" s="899" t="s">
        <v>408</v>
      </c>
      <c r="AQ118" s="900"/>
      <c r="AR118" s="900"/>
      <c r="AS118" s="900"/>
      <c r="AT118" s="901"/>
      <c r="AU118" s="932"/>
      <c r="AV118" s="933"/>
      <c r="AW118" s="933"/>
      <c r="AX118" s="933"/>
      <c r="AY118" s="933"/>
      <c r="AZ118" s="838" t="s">
        <v>436</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412</v>
      </c>
      <c r="B119" s="819"/>
      <c r="C119" s="860" t="s">
        <v>413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438</v>
      </c>
      <c r="BP119" s="878"/>
      <c r="BQ119" s="879">
        <v>14296763</v>
      </c>
      <c r="BR119" s="845"/>
      <c r="BS119" s="845"/>
      <c r="BT119" s="845"/>
      <c r="BU119" s="845"/>
      <c r="BV119" s="845">
        <v>13655353</v>
      </c>
      <c r="BW119" s="845"/>
      <c r="BX119" s="845"/>
      <c r="BY119" s="845"/>
      <c r="BZ119" s="845"/>
      <c r="CA119" s="845">
        <v>12880505</v>
      </c>
      <c r="CB119" s="845"/>
      <c r="CC119" s="845"/>
      <c r="CD119" s="845"/>
      <c r="CE119" s="845"/>
      <c r="CF119" s="748"/>
      <c r="CG119" s="749"/>
      <c r="CH119" s="749"/>
      <c r="CI119" s="749"/>
      <c r="CJ119" s="834"/>
      <c r="CK119" s="928"/>
      <c r="CL119" s="823"/>
      <c r="CM119" s="838" t="s">
        <v>439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416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440</v>
      </c>
      <c r="AV120" s="881"/>
      <c r="AW120" s="881"/>
      <c r="AX120" s="881"/>
      <c r="AY120" s="882"/>
      <c r="AZ120" s="860" t="s">
        <v>441</v>
      </c>
      <c r="BA120" s="808"/>
      <c r="BB120" s="808"/>
      <c r="BC120" s="808"/>
      <c r="BD120" s="808"/>
      <c r="BE120" s="808"/>
      <c r="BF120" s="808"/>
      <c r="BG120" s="808"/>
      <c r="BH120" s="808"/>
      <c r="BI120" s="808"/>
      <c r="BJ120" s="808"/>
      <c r="BK120" s="808"/>
      <c r="BL120" s="808"/>
      <c r="BM120" s="808"/>
      <c r="BN120" s="808"/>
      <c r="BO120" s="808"/>
      <c r="BP120" s="809"/>
      <c r="BQ120" s="861">
        <v>3401543</v>
      </c>
      <c r="BR120" s="842"/>
      <c r="BS120" s="842"/>
      <c r="BT120" s="842"/>
      <c r="BU120" s="842"/>
      <c r="BV120" s="842">
        <v>3459365</v>
      </c>
      <c r="BW120" s="842"/>
      <c r="BX120" s="842"/>
      <c r="BY120" s="842"/>
      <c r="BZ120" s="842"/>
      <c r="CA120" s="842">
        <v>3780553</v>
      </c>
      <c r="CB120" s="842"/>
      <c r="CC120" s="842"/>
      <c r="CD120" s="842"/>
      <c r="CE120" s="842"/>
      <c r="CF120" s="866">
        <v>45.6</v>
      </c>
      <c r="CG120" s="867"/>
      <c r="CH120" s="867"/>
      <c r="CI120" s="867"/>
      <c r="CJ120" s="867"/>
      <c r="CK120" s="868" t="s">
        <v>442</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v>1501338</v>
      </c>
      <c r="DH120" s="842"/>
      <c r="DI120" s="842"/>
      <c r="DJ120" s="842"/>
      <c r="DK120" s="842"/>
      <c r="DL120" s="842">
        <v>1644415</v>
      </c>
      <c r="DM120" s="842"/>
      <c r="DN120" s="842"/>
      <c r="DO120" s="842"/>
      <c r="DP120" s="842"/>
      <c r="DQ120" s="842">
        <v>1693524</v>
      </c>
      <c r="DR120" s="842"/>
      <c r="DS120" s="842"/>
      <c r="DT120" s="842"/>
      <c r="DU120" s="842"/>
      <c r="DV120" s="843">
        <v>20.399999999999999</v>
      </c>
      <c r="DW120" s="843"/>
      <c r="DX120" s="843"/>
      <c r="DY120" s="843"/>
      <c r="DZ120" s="844"/>
    </row>
    <row r="121" spans="1:130" s="218" customFormat="1" ht="26.25" customHeight="1" x14ac:dyDescent="0.15">
      <c r="A121" s="820"/>
      <c r="B121" s="821"/>
      <c r="C121" s="863" t="s">
        <v>443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444</v>
      </c>
      <c r="BA121" s="752"/>
      <c r="BB121" s="752"/>
      <c r="BC121" s="752"/>
      <c r="BD121" s="752"/>
      <c r="BE121" s="752"/>
      <c r="BF121" s="752"/>
      <c r="BG121" s="752"/>
      <c r="BH121" s="752"/>
      <c r="BI121" s="752"/>
      <c r="BJ121" s="752"/>
      <c r="BK121" s="752"/>
      <c r="BL121" s="752"/>
      <c r="BM121" s="752"/>
      <c r="BN121" s="752"/>
      <c r="BO121" s="752"/>
      <c r="BP121" s="753"/>
      <c r="BQ121" s="816" t="s">
        <v>121</v>
      </c>
      <c r="BR121" s="817"/>
      <c r="BS121" s="817"/>
      <c r="BT121" s="817"/>
      <c r="BU121" s="817"/>
      <c r="BV121" s="817" t="s">
        <v>121</v>
      </c>
      <c r="BW121" s="817"/>
      <c r="BX121" s="817"/>
      <c r="BY121" s="817"/>
      <c r="BZ121" s="817"/>
      <c r="CA121" s="817" t="s">
        <v>121</v>
      </c>
      <c r="CB121" s="817"/>
      <c r="CC121" s="817"/>
      <c r="CD121" s="817"/>
      <c r="CE121" s="817"/>
      <c r="CF121" s="875" t="s">
        <v>121</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15">
      <c r="A122" s="820"/>
      <c r="B122" s="821"/>
      <c r="C122" s="815" t="s">
        <v>426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445</v>
      </c>
      <c r="BA122" s="839"/>
      <c r="BB122" s="839"/>
      <c r="BC122" s="839"/>
      <c r="BD122" s="839"/>
      <c r="BE122" s="839"/>
      <c r="BF122" s="839"/>
      <c r="BG122" s="839"/>
      <c r="BH122" s="839"/>
      <c r="BI122" s="839"/>
      <c r="BJ122" s="839"/>
      <c r="BK122" s="839"/>
      <c r="BL122" s="839"/>
      <c r="BM122" s="839"/>
      <c r="BN122" s="839"/>
      <c r="BO122" s="839"/>
      <c r="BP122" s="840"/>
      <c r="BQ122" s="879">
        <v>8559080</v>
      </c>
      <c r="BR122" s="845"/>
      <c r="BS122" s="845"/>
      <c r="BT122" s="845"/>
      <c r="BU122" s="845"/>
      <c r="BV122" s="845">
        <v>8157078</v>
      </c>
      <c r="BW122" s="845"/>
      <c r="BX122" s="845"/>
      <c r="BY122" s="845"/>
      <c r="BZ122" s="845"/>
      <c r="CA122" s="845">
        <v>7801809</v>
      </c>
      <c r="CB122" s="845"/>
      <c r="CC122" s="845"/>
      <c r="CD122" s="845"/>
      <c r="CE122" s="845"/>
      <c r="CF122" s="846">
        <v>94.1</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446</v>
      </c>
      <c r="BP123" s="878"/>
      <c r="BQ123" s="832">
        <v>11960623</v>
      </c>
      <c r="BR123" s="833"/>
      <c r="BS123" s="833"/>
      <c r="BT123" s="833"/>
      <c r="BU123" s="833"/>
      <c r="BV123" s="833">
        <v>11616443</v>
      </c>
      <c r="BW123" s="833"/>
      <c r="BX123" s="833"/>
      <c r="BY123" s="833"/>
      <c r="BZ123" s="833"/>
      <c r="CA123" s="833">
        <v>11582362</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30.6</v>
      </c>
      <c r="BR124" s="831"/>
      <c r="BS124" s="831"/>
      <c r="BT124" s="831"/>
      <c r="BU124" s="831"/>
      <c r="BV124" s="831">
        <v>26.1</v>
      </c>
      <c r="BW124" s="831"/>
      <c r="BX124" s="831"/>
      <c r="BY124" s="831"/>
      <c r="BZ124" s="831"/>
      <c r="CA124" s="831">
        <v>15.6</v>
      </c>
      <c r="CB124" s="831"/>
      <c r="CC124" s="831"/>
      <c r="CD124" s="831"/>
      <c r="CE124" s="831"/>
      <c r="CF124" s="726"/>
      <c r="CG124" s="727"/>
      <c r="CH124" s="727"/>
      <c r="CI124" s="727"/>
      <c r="CJ124" s="862"/>
      <c r="CK124" s="870"/>
      <c r="CL124" s="870"/>
      <c r="CM124" s="870"/>
      <c r="CN124" s="870"/>
      <c r="CO124" s="871"/>
      <c r="CP124" s="835" t="s">
        <v>448</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437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449</v>
      </c>
      <c r="CL125" s="852"/>
      <c r="CM125" s="852"/>
      <c r="CN125" s="852"/>
      <c r="CO125" s="853"/>
      <c r="CP125" s="860" t="s">
        <v>450</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439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451</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453</v>
      </c>
      <c r="AY127" s="812"/>
      <c r="AZ127" s="812"/>
      <c r="BA127" s="812"/>
      <c r="BB127" s="812"/>
      <c r="BC127" s="812"/>
      <c r="BD127" s="812"/>
      <c r="BE127" s="813"/>
      <c r="BF127" s="811" t="s">
        <v>454</v>
      </c>
      <c r="BG127" s="812"/>
      <c r="BH127" s="812"/>
      <c r="BI127" s="812"/>
      <c r="BJ127" s="812"/>
      <c r="BK127" s="812"/>
      <c r="BL127" s="813"/>
      <c r="BM127" s="811" t="s">
        <v>455</v>
      </c>
      <c r="BN127" s="812"/>
      <c r="BO127" s="812"/>
      <c r="BP127" s="812"/>
      <c r="BQ127" s="812"/>
      <c r="BR127" s="812"/>
      <c r="BS127" s="813"/>
      <c r="BT127" s="811" t="s">
        <v>456</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457</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458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459</v>
      </c>
      <c r="X128" s="798"/>
      <c r="Y128" s="798"/>
      <c r="Z128" s="799"/>
      <c r="AA128" s="800">
        <v>409</v>
      </c>
      <c r="AB128" s="801"/>
      <c r="AC128" s="801"/>
      <c r="AD128" s="801"/>
      <c r="AE128" s="802"/>
      <c r="AF128" s="803">
        <v>409</v>
      </c>
      <c r="AG128" s="801"/>
      <c r="AH128" s="801"/>
      <c r="AI128" s="801"/>
      <c r="AJ128" s="802"/>
      <c r="AK128" s="803">
        <v>409</v>
      </c>
      <c r="AL128" s="801"/>
      <c r="AM128" s="801"/>
      <c r="AN128" s="801"/>
      <c r="AO128" s="802"/>
      <c r="AP128" s="804"/>
      <c r="AQ128" s="805"/>
      <c r="AR128" s="805"/>
      <c r="AS128" s="805"/>
      <c r="AT128" s="806"/>
      <c r="AU128" s="220"/>
      <c r="AV128" s="220"/>
      <c r="AW128" s="220"/>
      <c r="AX128" s="807" t="s">
        <v>460</v>
      </c>
      <c r="AY128" s="808"/>
      <c r="AZ128" s="808"/>
      <c r="BA128" s="808"/>
      <c r="BB128" s="808"/>
      <c r="BC128" s="808"/>
      <c r="BD128" s="808"/>
      <c r="BE128" s="809"/>
      <c r="BF128" s="786" t="s">
        <v>121</v>
      </c>
      <c r="BG128" s="787"/>
      <c r="BH128" s="787"/>
      <c r="BI128" s="787"/>
      <c r="BJ128" s="787"/>
      <c r="BK128" s="787"/>
      <c r="BL128" s="810"/>
      <c r="BM128" s="786">
        <v>13.52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461</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462</v>
      </c>
      <c r="X129" s="777"/>
      <c r="Y129" s="777"/>
      <c r="Z129" s="778"/>
      <c r="AA129" s="779">
        <v>8358344</v>
      </c>
      <c r="AB129" s="780"/>
      <c r="AC129" s="780"/>
      <c r="AD129" s="780"/>
      <c r="AE129" s="781"/>
      <c r="AF129" s="782">
        <v>8518276</v>
      </c>
      <c r="AG129" s="780"/>
      <c r="AH129" s="780"/>
      <c r="AI129" s="780"/>
      <c r="AJ129" s="781"/>
      <c r="AK129" s="782">
        <v>9004160</v>
      </c>
      <c r="AL129" s="780"/>
      <c r="AM129" s="780"/>
      <c r="AN129" s="780"/>
      <c r="AO129" s="781"/>
      <c r="AP129" s="783"/>
      <c r="AQ129" s="784"/>
      <c r="AR129" s="784"/>
      <c r="AS129" s="784"/>
      <c r="AT129" s="785"/>
      <c r="AU129" s="221"/>
      <c r="AV129" s="221"/>
      <c r="AW129" s="221"/>
      <c r="AX129" s="751" t="s">
        <v>463</v>
      </c>
      <c r="AY129" s="752"/>
      <c r="AZ129" s="752"/>
      <c r="BA129" s="752"/>
      <c r="BB129" s="752"/>
      <c r="BC129" s="752"/>
      <c r="BD129" s="752"/>
      <c r="BE129" s="753"/>
      <c r="BF129" s="770" t="s">
        <v>121</v>
      </c>
      <c r="BG129" s="771"/>
      <c r="BH129" s="771"/>
      <c r="BI129" s="771"/>
      <c r="BJ129" s="771"/>
      <c r="BK129" s="771"/>
      <c r="BL129" s="772"/>
      <c r="BM129" s="770">
        <v>18.52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465</v>
      </c>
      <c r="X130" s="777"/>
      <c r="Y130" s="777"/>
      <c r="Z130" s="778"/>
      <c r="AA130" s="779">
        <v>732970</v>
      </c>
      <c r="AB130" s="780"/>
      <c r="AC130" s="780"/>
      <c r="AD130" s="780"/>
      <c r="AE130" s="781"/>
      <c r="AF130" s="782">
        <v>725066</v>
      </c>
      <c r="AG130" s="780"/>
      <c r="AH130" s="780"/>
      <c r="AI130" s="780"/>
      <c r="AJ130" s="781"/>
      <c r="AK130" s="782">
        <v>711256</v>
      </c>
      <c r="AL130" s="780"/>
      <c r="AM130" s="780"/>
      <c r="AN130" s="780"/>
      <c r="AO130" s="781"/>
      <c r="AP130" s="783"/>
      <c r="AQ130" s="784"/>
      <c r="AR130" s="784"/>
      <c r="AS130" s="784"/>
      <c r="AT130" s="785"/>
      <c r="AU130" s="221"/>
      <c r="AV130" s="221"/>
      <c r="AW130" s="221"/>
      <c r="AX130" s="751" t="s">
        <v>466</v>
      </c>
      <c r="AY130" s="752"/>
      <c r="AZ130" s="752"/>
      <c r="BA130" s="752"/>
      <c r="BB130" s="752"/>
      <c r="BC130" s="752"/>
      <c r="BD130" s="752"/>
      <c r="BE130" s="753"/>
      <c r="BF130" s="754">
        <v>8.5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467</v>
      </c>
      <c r="X131" s="761"/>
      <c r="Y131" s="761"/>
      <c r="Z131" s="762"/>
      <c r="AA131" s="763">
        <v>7625374</v>
      </c>
      <c r="AB131" s="764"/>
      <c r="AC131" s="764"/>
      <c r="AD131" s="764"/>
      <c r="AE131" s="765"/>
      <c r="AF131" s="766">
        <v>7793210</v>
      </c>
      <c r="AG131" s="764"/>
      <c r="AH131" s="764"/>
      <c r="AI131" s="764"/>
      <c r="AJ131" s="765"/>
      <c r="AK131" s="766">
        <v>8292904</v>
      </c>
      <c r="AL131" s="764"/>
      <c r="AM131" s="764"/>
      <c r="AN131" s="764"/>
      <c r="AO131" s="765"/>
      <c r="AP131" s="767"/>
      <c r="AQ131" s="768"/>
      <c r="AR131" s="768"/>
      <c r="AS131" s="768"/>
      <c r="AT131" s="769"/>
      <c r="AU131" s="221"/>
      <c r="AV131" s="221"/>
      <c r="AW131" s="221"/>
      <c r="AX131" s="729" t="s">
        <v>468</v>
      </c>
      <c r="AY131" s="730"/>
      <c r="AZ131" s="730"/>
      <c r="BA131" s="730"/>
      <c r="BB131" s="730"/>
      <c r="BC131" s="730"/>
      <c r="BD131" s="730"/>
      <c r="BE131" s="731"/>
      <c r="BF131" s="732">
        <v>15.6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469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470</v>
      </c>
      <c r="W132" s="742"/>
      <c r="X132" s="742"/>
      <c r="Y132" s="742"/>
      <c r="Z132" s="743"/>
      <c r="AA132" s="744">
        <v>9.0866231610000003</v>
      </c>
      <c r="AB132" s="745"/>
      <c r="AC132" s="745"/>
      <c r="AD132" s="745"/>
      <c r="AE132" s="746"/>
      <c r="AF132" s="747">
        <v>8.7217590699999992</v>
      </c>
      <c r="AG132" s="745"/>
      <c r="AH132" s="745"/>
      <c r="AI132" s="745"/>
      <c r="AJ132" s="746"/>
      <c r="AK132" s="747">
        <v>7.7860059640000001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471</v>
      </c>
      <c r="W133" s="721"/>
      <c r="X133" s="721"/>
      <c r="Y133" s="721"/>
      <c r="Z133" s="722"/>
      <c r="AA133" s="723">
        <v>9.6</v>
      </c>
      <c r="AB133" s="724"/>
      <c r="AC133" s="724"/>
      <c r="AD133" s="724"/>
      <c r="AE133" s="725"/>
      <c r="AF133" s="723">
        <v>9.1</v>
      </c>
      <c r="AG133" s="724"/>
      <c r="AH133" s="724"/>
      <c r="AI133" s="724"/>
      <c r="AJ133" s="725"/>
      <c r="AK133" s="723">
        <v>8.5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bYI14RuX3bONaMV4LGqplMenb1lWloCkLDw/dL3SSbsrdTBxA0C9vX/R3RpPW2gImFjCPDM1kSo4v3xxMG9g==" saltValue="hRGM+0C+HnvwSEtSlhUS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Q105"/>
  <sheetViews>
    <sheetView showGridLines="0" view="pageBreakPreview" topLeftCell="A50" zoomScale="70" zoomScaleNormal="85" zoomScaleSheetLayoutView="70" workbookViewId="0">
      <selection activeCell="BA51" sqref="BA5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3czRav9Q+QOC/8Dfo2IBtwySCKTkhTRql54vR26Yqk2VjzoeOJr+8xEHJGaLD+e81VEwnn2705V3xYipDDrImA==" saltValue="IUU77KRKOcO0Ft/BBwSd8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cJIIHMMqtlcs+r7hCQ4TC8szDARZx8FPPIXErzsbSVw0ZuRE/7PyeoKo+JH6YX8XqTFAhmjG4IpfAmMHRTL7w==" saltValue="eJqS+s8vEHpyMqNXz2qST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475</v>
      </c>
      <c r="AP7" s="260"/>
      <c r="AQ7" s="261" t="s">
        <v>476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477</v>
      </c>
      <c r="AQ8" s="267" t="s">
        <v>478</v>
      </c>
      <c r="AR8" s="268" t="s">
        <v>479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480</v>
      </c>
      <c r="AL9" s="1131"/>
      <c r="AM9" s="1131"/>
      <c r="AN9" s="1132"/>
      <c r="AO9" s="269">
        <v>2815190</v>
      </c>
      <c r="AP9" s="269">
        <v>68115</v>
      </c>
      <c r="AQ9" s="270">
        <v>72090</v>
      </c>
      <c r="AR9" s="271">
        <v>-5.5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481</v>
      </c>
      <c r="AL10" s="1131"/>
      <c r="AM10" s="1131"/>
      <c r="AN10" s="1132"/>
      <c r="AO10" s="272">
        <v>378486</v>
      </c>
      <c r="AP10" s="272">
        <v>9158</v>
      </c>
      <c r="AQ10" s="273">
        <v>9072</v>
      </c>
      <c r="AR10" s="274">
        <v>0.9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482</v>
      </c>
      <c r="AL11" s="1131"/>
      <c r="AM11" s="1131"/>
      <c r="AN11" s="1132"/>
      <c r="AO11" s="272">
        <v>29523</v>
      </c>
      <c r="AP11" s="272">
        <v>714</v>
      </c>
      <c r="AQ11" s="273">
        <v>383</v>
      </c>
      <c r="AR11" s="274">
        <v>86.4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483</v>
      </c>
      <c r="AL12" s="1131"/>
      <c r="AM12" s="1131"/>
      <c r="AN12" s="1132"/>
      <c r="AO12" s="272" t="s">
        <v>484</v>
      </c>
      <c r="AP12" s="272" t="s">
        <v>484</v>
      </c>
      <c r="AQ12" s="273">
        <v>26</v>
      </c>
      <c r="AR12" s="274" t="s">
        <v>484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485</v>
      </c>
      <c r="AL13" s="1131"/>
      <c r="AM13" s="1131"/>
      <c r="AN13" s="1132"/>
      <c r="AO13" s="272">
        <v>117030</v>
      </c>
      <c r="AP13" s="272">
        <v>2832</v>
      </c>
      <c r="AQ13" s="273">
        <v>2732</v>
      </c>
      <c r="AR13" s="274">
        <v>3.7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486</v>
      </c>
      <c r="AL14" s="1131"/>
      <c r="AM14" s="1131"/>
      <c r="AN14" s="1132"/>
      <c r="AO14" s="272">
        <v>70600</v>
      </c>
      <c r="AP14" s="272">
        <v>1708</v>
      </c>
      <c r="AQ14" s="273">
        <v>1315</v>
      </c>
      <c r="AR14" s="274">
        <v>29.9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487</v>
      </c>
      <c r="AL15" s="1134"/>
      <c r="AM15" s="1134"/>
      <c r="AN15" s="1135"/>
      <c r="AO15" s="272">
        <v>-118534</v>
      </c>
      <c r="AP15" s="272">
        <v>-2868</v>
      </c>
      <c r="AQ15" s="273">
        <v>-4107</v>
      </c>
      <c r="AR15" s="274">
        <v>-30.2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3292295</v>
      </c>
      <c r="AP16" s="272">
        <v>79659</v>
      </c>
      <c r="AQ16" s="273">
        <v>81511</v>
      </c>
      <c r="AR16" s="274">
        <v>-2.2999999999999998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489</v>
      </c>
      <c r="AP20" s="281" t="s">
        <v>490</v>
      </c>
      <c r="AQ20" s="282" t="s">
        <v>491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492</v>
      </c>
      <c r="AL21" s="1137"/>
      <c r="AM21" s="1137"/>
      <c r="AN21" s="1138"/>
      <c r="AO21" s="285">
        <v>5.15</v>
      </c>
      <c r="AP21" s="286">
        <v>6.74</v>
      </c>
      <c r="AQ21" s="287">
        <v>-1.59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493</v>
      </c>
      <c r="AL22" s="1137"/>
      <c r="AM22" s="1137"/>
      <c r="AN22" s="1138"/>
      <c r="AO22" s="290">
        <v>99.1</v>
      </c>
      <c r="AP22" s="291">
        <v>97</v>
      </c>
      <c r="AQ22" s="292">
        <v>2.1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475</v>
      </c>
      <c r="AP30" s="260"/>
      <c r="AQ30" s="261" t="s">
        <v>476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477</v>
      </c>
      <c r="AQ31" s="267" t="s">
        <v>478</v>
      </c>
      <c r="AR31" s="268" t="s">
        <v>479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497</v>
      </c>
      <c r="AL32" s="1121"/>
      <c r="AM32" s="1121"/>
      <c r="AN32" s="1122"/>
      <c r="AO32" s="300">
        <v>1170467</v>
      </c>
      <c r="AP32" s="300">
        <v>28320</v>
      </c>
      <c r="AQ32" s="301">
        <v>33695</v>
      </c>
      <c r="AR32" s="302">
        <v>-16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498</v>
      </c>
      <c r="AL33" s="1121"/>
      <c r="AM33" s="1121"/>
      <c r="AN33" s="1122"/>
      <c r="AO33" s="300" t="s">
        <v>484</v>
      </c>
      <c r="AP33" s="300" t="s">
        <v>484</v>
      </c>
      <c r="AQ33" s="301" t="s">
        <v>484</v>
      </c>
      <c r="AR33" s="302" t="s">
        <v>484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499</v>
      </c>
      <c r="AL34" s="1121"/>
      <c r="AM34" s="1121"/>
      <c r="AN34" s="1122"/>
      <c r="AO34" s="300" t="s">
        <v>484</v>
      </c>
      <c r="AP34" s="300" t="s">
        <v>484</v>
      </c>
      <c r="AQ34" s="301" t="s">
        <v>484</v>
      </c>
      <c r="AR34" s="302" t="s">
        <v>484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500</v>
      </c>
      <c r="AL35" s="1121"/>
      <c r="AM35" s="1121"/>
      <c r="AN35" s="1122"/>
      <c r="AO35" s="300">
        <v>118043</v>
      </c>
      <c r="AP35" s="300">
        <v>2856</v>
      </c>
      <c r="AQ35" s="301">
        <v>8394</v>
      </c>
      <c r="AR35" s="302">
        <v>-66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501</v>
      </c>
      <c r="AL36" s="1121"/>
      <c r="AM36" s="1121"/>
      <c r="AN36" s="1122"/>
      <c r="AO36" s="300">
        <v>67289</v>
      </c>
      <c r="AP36" s="300">
        <v>1628</v>
      </c>
      <c r="AQ36" s="301">
        <v>1998</v>
      </c>
      <c r="AR36" s="302">
        <v>-18.5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502</v>
      </c>
      <c r="AL37" s="1121"/>
      <c r="AM37" s="1121"/>
      <c r="AN37" s="1122"/>
      <c r="AO37" s="300" t="s">
        <v>484</v>
      </c>
      <c r="AP37" s="300" t="s">
        <v>484</v>
      </c>
      <c r="AQ37" s="301">
        <v>1021</v>
      </c>
      <c r="AR37" s="302" t="s">
        <v>484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503</v>
      </c>
      <c r="AL38" s="1124"/>
      <c r="AM38" s="1124"/>
      <c r="AN38" s="1125"/>
      <c r="AO38" s="303">
        <v>1552</v>
      </c>
      <c r="AP38" s="303">
        <v>38</v>
      </c>
      <c r="AQ38" s="304">
        <v>3</v>
      </c>
      <c r="AR38" s="292">
        <v>1166.7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504</v>
      </c>
      <c r="AL39" s="1124"/>
      <c r="AM39" s="1124"/>
      <c r="AN39" s="1125"/>
      <c r="AO39" s="300">
        <v>-409</v>
      </c>
      <c r="AP39" s="300">
        <v>-10</v>
      </c>
      <c r="AQ39" s="301">
        <v>-3210</v>
      </c>
      <c r="AR39" s="302">
        <v>-99.7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505</v>
      </c>
      <c r="AL40" s="1121"/>
      <c r="AM40" s="1121"/>
      <c r="AN40" s="1122"/>
      <c r="AO40" s="300">
        <v>-711256</v>
      </c>
      <c r="AP40" s="300">
        <v>-17209</v>
      </c>
      <c r="AQ40" s="301">
        <v>-26336</v>
      </c>
      <c r="AR40" s="302">
        <v>-34.700000000000003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645686</v>
      </c>
      <c r="AP41" s="300">
        <v>15623</v>
      </c>
      <c r="AQ41" s="301">
        <v>15565</v>
      </c>
      <c r="AR41" s="302">
        <v>0.4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475</v>
      </c>
      <c r="AN49" s="1115" t="s">
        <v>508</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509</v>
      </c>
      <c r="AO50" s="317" t="s">
        <v>510</v>
      </c>
      <c r="AP50" s="318" t="s">
        <v>511</v>
      </c>
      <c r="AQ50" s="319" t="s">
        <v>512</v>
      </c>
      <c r="AR50" s="320" t="s">
        <v>513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514</v>
      </c>
      <c r="AL51" s="313"/>
      <c r="AM51" s="321">
        <v>677503</v>
      </c>
      <c r="AN51" s="322">
        <v>16780</v>
      </c>
      <c r="AO51" s="323">
        <v>-56.5</v>
      </c>
      <c r="AP51" s="324">
        <v>52068</v>
      </c>
      <c r="AQ51" s="325">
        <v>1.6</v>
      </c>
      <c r="AR51" s="326">
        <v>-58.1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515</v>
      </c>
      <c r="AM52" s="329">
        <v>87216</v>
      </c>
      <c r="AN52" s="330">
        <v>2160</v>
      </c>
      <c r="AO52" s="331">
        <v>-4.5999999999999996</v>
      </c>
      <c r="AP52" s="332">
        <v>26936</v>
      </c>
      <c r="AQ52" s="333">
        <v>3.4</v>
      </c>
      <c r="AR52" s="334">
        <v>-8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516</v>
      </c>
      <c r="AL53" s="313"/>
      <c r="AM53" s="321">
        <v>844776</v>
      </c>
      <c r="AN53" s="322">
        <v>20815</v>
      </c>
      <c r="AO53" s="323">
        <v>24</v>
      </c>
      <c r="AP53" s="324">
        <v>47161</v>
      </c>
      <c r="AQ53" s="325">
        <v>-9.4</v>
      </c>
      <c r="AR53" s="326">
        <v>33.4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515</v>
      </c>
      <c r="AM54" s="329">
        <v>418736</v>
      </c>
      <c r="AN54" s="330">
        <v>10318</v>
      </c>
      <c r="AO54" s="331">
        <v>377.7</v>
      </c>
      <c r="AP54" s="332">
        <v>24595</v>
      </c>
      <c r="AQ54" s="333">
        <v>-8.6999999999999993</v>
      </c>
      <c r="AR54" s="334">
        <v>386.4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517</v>
      </c>
      <c r="AL55" s="313"/>
      <c r="AM55" s="321">
        <v>864758</v>
      </c>
      <c r="AN55" s="322">
        <v>21277</v>
      </c>
      <c r="AO55" s="323">
        <v>2.2000000000000002</v>
      </c>
      <c r="AP55" s="324">
        <v>43423</v>
      </c>
      <c r="AQ55" s="325">
        <v>-7.9</v>
      </c>
      <c r="AR55" s="326">
        <v>10.1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515</v>
      </c>
      <c r="AM56" s="329">
        <v>282397</v>
      </c>
      <c r="AN56" s="330">
        <v>6948</v>
      </c>
      <c r="AO56" s="331">
        <v>-32.700000000000003</v>
      </c>
      <c r="AP56" s="332">
        <v>22207</v>
      </c>
      <c r="AQ56" s="333">
        <v>-9.6999999999999993</v>
      </c>
      <c r="AR56" s="334">
        <v>-23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518</v>
      </c>
      <c r="AL57" s="313"/>
      <c r="AM57" s="321">
        <v>885919</v>
      </c>
      <c r="AN57" s="322">
        <v>21714</v>
      </c>
      <c r="AO57" s="323">
        <v>2.1</v>
      </c>
      <c r="AP57" s="324">
        <v>45265</v>
      </c>
      <c r="AQ57" s="325">
        <v>4.2</v>
      </c>
      <c r="AR57" s="326">
        <v>-2.1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515</v>
      </c>
      <c r="AM58" s="329">
        <v>326543</v>
      </c>
      <c r="AN58" s="330">
        <v>8004</v>
      </c>
      <c r="AO58" s="331">
        <v>15.2</v>
      </c>
      <c r="AP58" s="332">
        <v>22600</v>
      </c>
      <c r="AQ58" s="333">
        <v>1.8</v>
      </c>
      <c r="AR58" s="334">
        <v>13.4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519</v>
      </c>
      <c r="AL59" s="313"/>
      <c r="AM59" s="321">
        <v>925253</v>
      </c>
      <c r="AN59" s="322">
        <v>22387</v>
      </c>
      <c r="AO59" s="323">
        <v>3.1</v>
      </c>
      <c r="AP59" s="324">
        <v>54621</v>
      </c>
      <c r="AQ59" s="325">
        <v>20.7</v>
      </c>
      <c r="AR59" s="326">
        <v>-17.600000000000001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515</v>
      </c>
      <c r="AM60" s="329">
        <v>191399</v>
      </c>
      <c r="AN60" s="330">
        <v>4631</v>
      </c>
      <c r="AO60" s="331">
        <v>-42.1</v>
      </c>
      <c r="AP60" s="332">
        <v>30892</v>
      </c>
      <c r="AQ60" s="333">
        <v>36.700000000000003</v>
      </c>
      <c r="AR60" s="334">
        <v>-78.8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520</v>
      </c>
      <c r="AL61" s="335"/>
      <c r="AM61" s="336">
        <v>839642</v>
      </c>
      <c r="AN61" s="337">
        <v>20595</v>
      </c>
      <c r="AO61" s="338">
        <v>-5</v>
      </c>
      <c r="AP61" s="339">
        <v>48508</v>
      </c>
      <c r="AQ61" s="340">
        <v>1.8</v>
      </c>
      <c r="AR61" s="326">
        <v>-6.8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515</v>
      </c>
      <c r="AM62" s="329">
        <v>261258</v>
      </c>
      <c r="AN62" s="330">
        <v>6412</v>
      </c>
      <c r="AO62" s="331">
        <v>62.7</v>
      </c>
      <c r="AP62" s="332">
        <v>25446</v>
      </c>
      <c r="AQ62" s="333">
        <v>4.7</v>
      </c>
      <c r="AR62" s="334">
        <v>58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FbsVplx0RtGUFvwbeeNd24OeXtS1j5Hwek/iVH6LNVVbs3Snl9PPUE8XR3WKJpEscdkYYHRQtedX5phoV8U3Q==" saltValue="Ze0xakRkjp6GJUkhIvRP5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U121"/>
  <sheetViews>
    <sheetView showGridLines="0" topLeftCell="A64" zoomScale="70" zoomScaleNormal="70" zoomScaleSheetLayoutView="55" workbookViewId="0">
      <selection activeCell="AE28" sqref="AE2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472</v>
      </c>
    </row>
    <row r="120" spans="125:125" ht="13.5" hidden="1" customHeight="1" x14ac:dyDescent="0.15"/>
    <row r="121" spans="125:125" ht="13.5" hidden="1" customHeight="1" x14ac:dyDescent="0.15">
      <c r="DU121" s="247"/>
    </row>
  </sheetData>
  <sheetProtection algorithmName="SHA-512" hashValue="ruoHLtSUw8wyIe/gVEfIxr43t+houJiiBeV8W7WbqyJf6oR8y2MG54JJ5NqiyOTFb+osCB6byxOkxZboRzeTbw==" saltValue="FAi/q+d/KiaRz7WTEG2c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L116"/>
  <sheetViews>
    <sheetView showGridLines="0" topLeftCell="A64"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472</v>
      </c>
    </row>
  </sheetData>
  <sheetProtection algorithmName="SHA-512" hashValue="89GFDFs1fPTq0jN0raBJhzPz10U6xHtTpapQijo3AzmR7+eCgAd+WP7SiRN/3E+GV7hdwHwTSls/cD2k4a5VZg==" saltValue="Gq4alGMkNrzgb2Bbfcvg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C000"/>
    <pageSetUpPr fitToPage="1"/>
  </sheetPr>
  <dimension ref="B1:J50"/>
  <sheetViews>
    <sheetView showGridLines="0" topLeftCell="A14"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39" t="s">
        <v>3</v>
      </c>
      <c r="D47" s="1139"/>
      <c r="E47" s="1140"/>
      <c r="F47" s="11">
        <v>12.78</v>
      </c>
      <c r="G47" s="12">
        <v>21.35</v>
      </c>
      <c r="H47" s="12">
        <v>31.14</v>
      </c>
      <c r="I47" s="12">
        <v>29.53</v>
      </c>
      <c r="J47" s="13">
        <v>30.18</v>
      </c>
    </row>
    <row r="48" spans="2:10" ht="57.75" customHeight="1" x14ac:dyDescent="0.15">
      <c r="B48" s="14"/>
      <c r="C48" s="1141" t="s">
        <v>4</v>
      </c>
      <c r="D48" s="1141"/>
      <c r="E48" s="1142"/>
      <c r="F48" s="15">
        <v>2.21</v>
      </c>
      <c r="G48" s="16">
        <v>3.25</v>
      </c>
      <c r="H48" s="16">
        <v>3.12</v>
      </c>
      <c r="I48" s="16">
        <v>4.2699999999999996</v>
      </c>
      <c r="J48" s="17">
        <v>2.87</v>
      </c>
    </row>
    <row r="49" spans="2:10" ht="57.75" customHeight="1" thickBot="1" x14ac:dyDescent="0.2">
      <c r="B49" s="18"/>
      <c r="C49" s="1143" t="s">
        <v>5</v>
      </c>
      <c r="D49" s="1143"/>
      <c r="E49" s="1144"/>
      <c r="F49" s="19">
        <v>5.03</v>
      </c>
      <c r="G49" s="20">
        <v>10.79</v>
      </c>
      <c r="H49" s="20">
        <v>9.39</v>
      </c>
      <c r="I49" s="20">
        <v>0.19</v>
      </c>
      <c r="J49" s="21">
        <v>1.06</v>
      </c>
    </row>
    <row r="50" spans="2:10" x14ac:dyDescent="0.15"/>
  </sheetData>
  <sheetProtection algorithmName="SHA-512" hashValue="W5SUoPnl5d1R66EulOBL31sOmuSEf96unFF+u7NFjysTzQJaQT85XBwmausCm84axxpZjVjSPaCRNbf9o0SGSA==" saltValue="xNATolNOIsY7IgAb6K/H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大城 佑太</cp:lastModifiedBy>
  <dcterms:created xsi:type="dcterms:W3CDTF">2026-02-26T10:20:59Z</dcterms:created>
  <dcterms:modified xsi:type="dcterms:W3CDTF">2026-03-12T02:57:56Z</dcterms:modified>
  <cp:category/>
</cp:coreProperties>
</file>