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3255\Desktop\（未処理）260302-01　【市町村課0312〆：】令和６年度財政状況資料集の作成・公表について（依頼）※2_2通目\★提出データ\"/>
    </mc:Choice>
  </mc:AlternateContent>
  <xr:revisionPtr revIDLastSave="0" documentId="13_ncr:1_{301E95DC-862C-4552-B3C7-B7609D80B87C}" xr6:coauthVersionLast="47" xr6:coauthVersionMax="47" xr10:uidLastSave="{00000000-0000-0000-0000-000000000000}"/>
  <bookViews>
    <workbookView xWindow="-108" yWindow="-108" windowWidth="23256" windowHeight="13896"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<sst xmlns="http://schemas.openxmlformats.org/spreadsheetml/2006/main" count="1141" uniqueCount="561">
  <si>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</si>
  <si>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</si>
  <si>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</si>
  <si>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</si>
  <si>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</si>
  <si>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</si>
  <si>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</si>
  <si>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</si>
  <si>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</si>
  <si>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</si>
  <si>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</si>
  <si>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</si>
  <si>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</si>
  <si>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</si>
  <si>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</si>
  <si>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</si>
  <si>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</si>
  <si>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</si>
  <si>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</si>
  <si>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</si>
  <si>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</si>
  <si>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</si>
  <si>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</si>
  <si>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</si>
  <si>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</si>
  <si>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</si>
  <si>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</si>
  <si>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</si>
  <si>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</si>
  <si>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</si>
  <si>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</si>
  <si>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</si>
  <si>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</si>
  <si>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</si>
  <si>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</si>
  <si>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</si>
  <si>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</si>
  <si>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</si>
  <si>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</si>
  <si>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</si>
  <si>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</si>
  <si>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</si>
  <si>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</si>
  <si>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</si>
  <si>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</si>
  <si>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</si>
  <si>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</si>
  <si>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</si>
  <si>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</si>
  <si>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</si>
  <si>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</si>
  <si>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</si>
  <si>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</si>
  <si>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</si>
  <si>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</si>
  <si>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</si>
  <si>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</si>
  <si>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</si>
  <si>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</si>
  <si>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</si>
  <si>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</si>
  <si>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</si>
  <si>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</si>
  <si>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</si>
  <si>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</si>
  <si>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</si>
  <si>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</si>
  <si>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</si>
  <si>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</si>
  <si>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</si>
  <si>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</si>
  <si>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</si>
  <si>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</si>
  <si>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</si>
  <si>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</si>
  <si>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</si>
  <si>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</si>
  <si>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</si>
  <si>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</si>
  <si>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</si>
  <si>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</si>
  <si>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</si>
  <si>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</si>
  <si>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</si>
  <si>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</si>
  <si>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</si>
  <si>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</si>
  <si>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</si>
  <si>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</si>
  <si>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</si>
  <si>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</si>
  <si>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</si>
  <si>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</si>
  <si>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</si>
  <si>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中城村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</si>
  <si>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</si>
  <si>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</si>
  <si>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</si>
  <si>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</si>
  <si>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</si>
  <si>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</si>
  <si>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</si>
  <si>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</si>
  <si>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</si>
  <si>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</si>
  <si>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</si>
  <si>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</si>
  <si>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</si>
  <si>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</si>
  <si>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</si>
  <si>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</si>
  <si>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</si>
  <si>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</si>
  <si>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</si>
  <si>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</si>
  <si>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</si>
  <si>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</si>
  <si>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</si>
  <si>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</si>
  <si>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</si>
  <si>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</si>
  <si>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</si>
  <si>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</si>
  <si>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</si>
  <si>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</si>
  <si>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</si>
  <si>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</si>
  <si>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</si>
  <si>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</si>
  <si>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</si>
  <si>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</si>
  <si>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</si>
  <si>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</si>
  <si>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</si>
  <si>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</si>
  <si>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</si>
  <si>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</si>
  <si>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</si>
  <si>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</si>
  <si>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</si>
  <si>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</si>
  <si>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</si>
  <si>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</si>
  <si>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</si>
  <si>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</si>
  <si>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</si>
  <si>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</si>
  <si>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</si>
  <si>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</si>
  <si>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</si>
  <si>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</si>
  <si>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</si>
  <si>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</si>
  <si>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</si>
  <si>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</si>
  <si>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</si>
  <si>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</si>
  <si>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</si>
  <si>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</si>
  <si>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</si>
  <si>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</si>
  <si>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</si>
  <si>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</si>
  <si>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</si>
  <si>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</si>
  <si>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</si>
  <si>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</si>
  <si>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</si>
  <si>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</si>
  <si>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</si>
  <si>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</si>
  <si>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</si>
  <si>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</si>
  <si>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</si>
  <si>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</si>
  <si>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</si>
  <si>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</si>
  <si>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</si>
  <si>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</si>
  <si>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</si>
  <si>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</si>
  <si>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</si>
  <si>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</si>
  <si>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</si>
  <si>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</si>
  <si>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</si>
  <si>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</si>
  <si>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</si>
  <si>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</si>
  <si>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</si>
  <si>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</si>
  <si>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</si>
  <si>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</si>
  <si>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</si>
  <si>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</si>
  <si>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</si>
  <si>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</si>
  <si>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</si>
  <si>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</si>
  <si>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</si>
  <si>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</si>
  <si>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</si>
  <si>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</si>
  <si>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</si>
  <si>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沖縄県中城村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</si>
  <si>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</si>
  <si>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</si>
  <si>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</si>
  <si>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</si>
  <si>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</si>
  <si>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</si>
  <si>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</si>
  <si>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</si>
  <si>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</si>
  <si>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</si>
  <si>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</si>
  <si>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</si>
  <si>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</si>
  <si>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</si>
  <si>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</si>
  <si>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</si>
  <si>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</si>
  <si>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</si>
  <si>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</si>
  <si>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</si>
  <si>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</si>
  <si>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</si>
  <si>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</si>
  <si>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</si>
  <si>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</si>
  <si>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</si>
  <si>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</si>
  <si>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</si>
  <si>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</si>
  <si>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</si>
  <si>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</si>
  <si>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</si>
  <si>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</si>
  <si>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</si>
  <si>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</si>
  <si>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</si>
  <si>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</si>
  <si>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</si>
  <si>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</si>
  <si>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</si>
  <si>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</si>
  <si>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</si>
  <si>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</si>
  <si>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</si>
  <si>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</si>
  <si>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</si>
  <si>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</si>
  <si>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</si>
  <si>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</si>
  <si>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</si>
  <si>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</si>
  <si>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</si>
  <si>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</si>
  <si>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</si>
  <si>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</si>
  <si>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</si>
  <si>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</si>
  <si>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</si>
  <si>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</si>
  <si>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</si>
  <si>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</si>
  <si>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</si>
  <si>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</si>
  <si>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</si>
  <si>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</si>
  <si>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</si>
  <si>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</si>
  <si>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</si>
  <si>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</si>
  <si>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</si>
  <si>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</si>
  <si>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</si>
  <si>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</si>
  <si>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</si>
  <si>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</si>
  <si>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</si>
  <si>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</si>
  <si>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</si>
  <si>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</si>
  <si>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</si>
  <si>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</si>
  <si>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</si>
  <si>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</si>
  <si>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</si>
  <si>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</si>
  <si>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</si>
  <si>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</si>
  <si>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</si>
  <si>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</si>
  <si>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</si>
  <si>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</si>
  <si>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</si>
  <si>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</si>
  <si>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</si>
  <si>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</si>
  <si>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</si>
  <si>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</si>
  <si>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</si>
  <si>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</si>
  <si>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</si>
  <si>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</si>
  <si>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</si>
  <si>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</si>
  <si>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</si>
  <si>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</si>
  <si>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</si>
  <si>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</si>
  <si>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</si>
  <si>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</si>
  <si>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</si>
  <si>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</si>
  <si>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</si>
  <si>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</si>
  <si>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</si>
  <si>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</si>
  <si>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</si>
  <si>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</si>
  <si>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</si>
  <si>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</si>
  <si>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</si>
  <si>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</si>
  <si>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</si>
  <si>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</si>
  <si>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</si>
  <si>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</si>
  <si>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</si>
  <si>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</si>
  <si>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</si>
  <si>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</si>
  <si>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</si>
  <si>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</si>
  <si>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</si>
  <si>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</si>
  <si>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</si>
  <si>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</si>
  <si>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</si>
  <si>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</si>
  <si>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</si>
  <si>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</si>
  <si>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</si>
  <si>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</si>
  <si>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</si>
  <si>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</si>
  <si>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</si>
  <si>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</si>
  <si>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</si>
  <si>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</si>
  <si>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</si>
  <si>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</si>
  <si>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</si>
  <si>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沖縄県中城村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</si>
  <si>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</si>
  <si>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</si>
  <si>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</si>
  <si>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</si>
  <si>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</si>
  <si>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</si>
  <si>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</si>
  <si>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</si>
  <si>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</si>
  <si>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</si>
  <si>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</si>
  <si>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</si>
  <si>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</si>
  <si>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</si>
  <si>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</si>
  <si>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</si>
  <si>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</si>
  <si>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</si>
  <si>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</si>
  <si>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</si>
  <si>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</si>
  <si>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</si>
  <si>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</si>
  <si>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</si>
  <si>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</si>
  <si>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</si>
  <si>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</si>
  <si>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</si>
  <si>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</si>
  <si>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</si>
  <si>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</si>
  <si>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</si>
  <si>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</si>
  <si>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</si>
  <si>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</si>
  <si>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</si>
  <si>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</si>
  <si>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</si>
  <si>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</si>
  <si>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</si>
  <si>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</si>
  <si>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</si>
  <si>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</si>
  <si>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</si>
  <si>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</si>
  <si>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</si>
  <si>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</si>
  <si>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</si>
  <si>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</si>
  <si>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</si>
  <si>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</si>
  <si>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</si>
  <si>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</si>
  <si>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</si>
  <si>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</si>
  <si>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</si>
  <si>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</si>
  <si>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</si>
  <si>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</si>
  <si>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</si>
  <si>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</si>
  <si>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</si>
  <si>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</si>
  <si>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</si>
  <si>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</si>
  <si>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</si>
  <si>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</si>
  <si>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</si>
  <si>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</si>
  <si>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</si>
  <si>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</si>
  <si>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</si>
  <si>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</si>
  <si>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</si>
  <si>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</si>
  <si>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</si>
  <si>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</si>
  <si>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</si>
  <si>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</si>
  <si>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</si>
  <si>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</si>
  <si>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</si>
  <si>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</si>
  <si>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</si>
  <si>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</si>
  <si>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</si>
  <si>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</si>
  <si>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</si>
  <si>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</si>
  <si>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</si>
  <si>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</si>
  <si>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</si>
  <si>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</si>
  <si>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</si>
  <si>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</si>
  <si>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</si>
  <si>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</si>
  <si>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</si>
  <si>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</si>
  <si>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</si>
  <si>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</si>
  <si>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</si>
  <si>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</si>
  <si>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</si>
  <si>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</si>
  <si>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</si>
  <si>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</si>
  <si>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</si>
  <si>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</si>
  <si>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</si>
  <si>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</si>
  <si>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</si>
  <si>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</si>
  <si>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</si>
  <si>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</si>
  <si>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</si>
  <si>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</si>
  <si>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</si>
  <si>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</si>
  <si>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</si>
  <si>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</si>
  <si>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</si>
  <si>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</si>
  <si>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</si>
  <si>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</si>
  <si>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</si>
  <si>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</si>
  <si>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</si>
  <si>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</si>
  <si>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</si>
  <si>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</si>
  <si>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</si>
  <si>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</si>
  <si>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</si>
  <si>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</si>
  <si>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</si>
  <si>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</si>
  <si>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</si>
  <si>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</si>
  <si>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</si>
  <si>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</si>
  <si>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</si>
  <si>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</si>
  <si>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</si>
  <si>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</si>
  <si>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</si>
  <si>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</si>
  <si>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</si>
  <si>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</si>
  <si>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</si>
  <si>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</si>
  <si>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</si>
  <si>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</si>
  <si>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</si>
  <si>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</si>
  <si>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</si>
  <si>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</si>
  <si>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</si>
  <si>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</si>
  <si>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</si>
  <si>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</si>
  <si>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</si>
  <si>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</si>
  <si>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</si>
  <si>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</si>
  <si>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</si>
  <si>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</si>
  <si>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</si>
  <si>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</si>
  <si>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</si>
  <si>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</si>
  <si>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</si>
  <si>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</si>
  <si>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</si>
  <si>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</si>
  <si>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4.50</t>
  </si>
  <si>
    <t>▲ 1.22</t>
  </si>
  <si>
    <t>水道事業会計</t>
  </si>
  <si>
    <t>一般会計</t>
  </si>
  <si>
    <t>下水道事業会計</t>
  </si>
  <si>
    <t>国民健康保険特別会計</t>
  </si>
  <si>
    <t>後期高齢者医療特別会計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</si>
  <si>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</si>
  <si>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</si>
  <si>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</si>
  <si>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</si>
  <si>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</si>
  <si>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</si>
  <si>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</si>
  <si>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</si>
  <si>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南部広域行政組合（東部環境衛生事業特別会計）</t>
    <rPh sb="9" eb="11">
      <t>トウブ</t>
    </rPh>
    <rPh sb="11" eb="13">
      <t>カンキョウ</t>
    </rPh>
    <rPh sb="13" eb="15">
      <t>エイセイ</t>
    </rPh>
    <rPh sb="15" eb="17">
      <t>ジギョウ</t>
    </rPh>
    <rPh sb="17" eb="19">
      <t>トクベツ</t>
    </rPh>
    <rPh sb="19" eb="21">
      <t>カイケイ</t>
    </rPh>
    <phoneticPr fontId="2"/>
  </si>
  <si>
    <t>沖縄県市町村総合事務組合</t>
  </si>
  <si>
    <t>中城村北中城村清掃事務組合</t>
  </si>
  <si>
    <t>中城北中城消防組合</t>
  </si>
  <si>
    <t>中部広域市町村圏事務組合</t>
  </si>
  <si>
    <t>沖縄県介護保険広域連合（一般会計）</t>
    <rPh sb="12" eb="14">
      <t>イッパン</t>
    </rPh>
    <rPh sb="14" eb="16">
      <t>カイケイ</t>
    </rPh>
    <phoneticPr fontId="10"/>
  </si>
  <si>
    <t>沖縄県介護保険広域連合(特別会計)</t>
    <rPh sb="12" eb="14">
      <t>トクベツ</t>
    </rPh>
    <rPh sb="14" eb="16">
      <t>カイケイ</t>
    </rPh>
    <phoneticPr fontId="10"/>
  </si>
  <si>
    <t>沖縄県後期高齢者医療広域連合（一般会計)</t>
    <rPh sb="15" eb="17">
      <t>イッパン</t>
    </rPh>
    <rPh sb="17" eb="19">
      <t>カイケイ</t>
    </rPh>
    <phoneticPr fontId="10"/>
  </si>
  <si>
    <t>沖縄県後期高齢者医療広域連合(特別会計)</t>
    <rPh sb="15" eb="17">
      <t>トクベツ</t>
    </rPh>
    <rPh sb="17" eb="19">
      <t>カイケイ</t>
    </rPh>
    <phoneticPr fontId="10"/>
  </si>
  <si>
    <t>公共施設整備基金</t>
    <phoneticPr fontId="5"/>
  </si>
  <si>
    <t>チバリヨー中城ごさまる応援基金</t>
    <phoneticPr fontId="2"/>
  </si>
  <si>
    <t>一般廃棄物処理施設建設等基金</t>
    <phoneticPr fontId="5"/>
  </si>
  <si>
    <t>人材育成基金</t>
    <phoneticPr fontId="5"/>
  </si>
  <si>
    <t>森林環境譲与税基金</t>
    <rPh sb="0" eb="4">
      <t>シンリンカンキョウ</t>
    </rPh>
    <rPh sb="4" eb="6">
      <t>ジョウヨ</t>
    </rPh>
    <rPh sb="6" eb="7">
      <t>ゼイ</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</si>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</sst>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9BC-4665-9F76-27F58A7E64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70842</c:v>
                </c:pt>
                <c:pt idx="1">
                  <c:v>30738</c:v>
                </c:pt>
                <c:pt idx="2">
                  <c:v>46645</c:v>
                </c:pt>
                <c:pt idx="3">
                  <c:v>53844</c:v>
                </c:pt>
                <c:pt idx="4">
                  <c:v>38961</c:v>
                </c:pt>
              </c:numCache>
            </c:numRef>
          </c:val>
          <c:smooth val="0"/>
          <c:extLst>
            <c:ext xmlns:c16="http://schemas.microsoft.com/office/drawing/2014/chart" uri="{C3380CC4-5D6E-409C-BE32-E72D297353CC}">
              <c16:uniqueId val="{00000001-49BC-4665-9F76-27F58A7E64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c:v>
                </c:pt>
                <c:pt idx="1">
                  <c:v>6.48</c:v>
                </c:pt>
                <c:pt idx="2">
                  <c:v>8.7799999999999994</c:v>
                </c:pt>
                <c:pt idx="3">
                  <c:v>5.79</c:v>
                </c:pt>
                <c:pt idx="4">
                  <c:v>0.45</c:v>
                </c:pt>
              </c:numCache>
            </c:numRef>
          </c:val>
          <c:extLst>
            <c:ext xmlns:c16="http://schemas.microsoft.com/office/drawing/2014/chart" uri="{C3380CC4-5D6E-409C-BE32-E72D297353CC}">
              <c16:uniqueId val="{00000000-60BB-4DB0-B4BF-62E602AA92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15.87</c:v>
                </c:pt>
                <c:pt idx="1">
                  <c:v>16.850000000000001</c:v>
                </c:pt>
                <c:pt idx="2">
                  <c:v>17.2</c:v>
                </c:pt>
                <c:pt idx="3">
                  <c:v>15.46</c:v>
                </c:pt>
                <c:pt idx="4">
                  <c:v>18.77</c:v>
                </c:pt>
              </c:numCache>
            </c:numRef>
          </c:val>
          <c:extLst>
            <c:ext xmlns:c16="http://schemas.microsoft.com/office/drawing/2014/chart" uri="{C3380CC4-5D6E-409C-BE32-E72D297353CC}">
              <c16:uniqueId val="{00000001-60BB-4DB0-B4BF-62E602AA92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6.95</c:v>
                </c:pt>
                <c:pt idx="1">
                  <c:v>1.92</c:v>
                </c:pt>
                <c:pt idx="2">
                  <c:v>2.2200000000000002</c:v>
                </c:pt>
                <c:pt idx="3">
                  <c:v>-4.5</c:v>
                </c:pt>
                <c:pt idx="4">
                  <c:v>-1.22</c:v>
                </c:pt>
              </c:numCache>
            </c:numRef>
          </c:val>
          <c:smooth val="0"/>
          <c:extLst>
            <c:ext xmlns:c16="http://schemas.microsoft.com/office/drawing/2014/chart" uri="{C3380CC4-5D6E-409C-BE32-E72D297353CC}">
              <c16:uniqueId val="{00000002-60BB-4DB0-B4BF-62E602AA92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0.03</c:v>
                </c:pt>
                <c:pt idx="4">
                  <c:v>#N/A</c:v>
                </c:pt>
                <c:pt idx="5">
                  <c:v>0.12</c:v>
                </c:pt>
                <c:pt idx="6">
                  <c:v>0</c:v>
                </c:pt>
                <c:pt idx="7">
                  <c:v>0</c:v>
                </c:pt>
                <c:pt idx="8">
                  <c:v>0</c:v>
                </c:pt>
                <c:pt idx="9">
                  <c:v>0</c:v>
                </c:pt>
              </c:numCache>
            </c:numRef>
          </c:val>
          <c:extLst>
            <c:ext xmlns:c16="http://schemas.microsoft.com/office/drawing/2014/chart" uri="{C3380CC4-5D6E-409C-BE32-E72D297353CC}">
              <c16:uniqueId val="{00000000-4FEF-4CB9-98EA-D7EF2E44F7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EF-4CB9-98EA-D7EF2E44F7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FEF-4CB9-98EA-D7EF2E44F7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FEF-4CB9-98EA-D7EF2E44F74E}"/>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7.0000000000000007E-2</c:v>
                </c:pt>
                <c:pt idx="6">
                  <c:v>#N/A</c:v>
                </c:pt>
                <c:pt idx="7">
                  <c:v>0.15</c:v>
                </c:pt>
                <c:pt idx="8">
                  <c:v>#N/A</c:v>
                </c:pt>
                <c:pt idx="9">
                  <c:v>0</c:v>
                </c:pt>
              </c:numCache>
            </c:numRef>
          </c:val>
          <c:extLst>
            <c:ext xmlns:c16="http://schemas.microsoft.com/office/drawing/2014/chart" uri="{C3380CC4-5D6E-409C-BE32-E72D297353CC}">
              <c16:uniqueId val="{00000004-4FEF-4CB9-98EA-D7EF2E44F74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5-4FEF-4CB9-98EA-D7EF2E44F74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0.4</c:v>
                </c:pt>
                <c:pt idx="4">
                  <c:v>#N/A</c:v>
                </c:pt>
                <c:pt idx="5">
                  <c:v>0.09</c:v>
                </c:pt>
                <c:pt idx="6">
                  <c:v>#N/A</c:v>
                </c:pt>
                <c:pt idx="7">
                  <c:v>0.08</c:v>
                </c:pt>
                <c:pt idx="8">
                  <c:v>#N/A</c:v>
                </c:pt>
                <c:pt idx="9">
                  <c:v>0.1</c:v>
                </c:pt>
              </c:numCache>
            </c:numRef>
          </c:val>
          <c:extLst>
            <c:ext xmlns:c16="http://schemas.microsoft.com/office/drawing/2014/chart" uri="{C3380CC4-5D6E-409C-BE32-E72D297353CC}">
              <c16:uniqueId val="{00000006-4FEF-4CB9-98EA-D7EF2E44F74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0.45</c:v>
                </c:pt>
                <c:pt idx="8">
                  <c:v>#N/A</c:v>
                </c:pt>
                <c:pt idx="9">
                  <c:v>0.28000000000000003</c:v>
                </c:pt>
              </c:numCache>
            </c:numRef>
          </c:val>
          <c:extLst>
            <c:ext xmlns:c16="http://schemas.microsoft.com/office/drawing/2014/chart" uri="{C3380CC4-5D6E-409C-BE32-E72D297353CC}">
              <c16:uniqueId val="{00000007-4FEF-4CB9-98EA-D7EF2E44F7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c:v>
                </c:pt>
                <c:pt idx="2">
                  <c:v>#N/A</c:v>
                </c:pt>
                <c:pt idx="3">
                  <c:v>6.47</c:v>
                </c:pt>
                <c:pt idx="4">
                  <c:v>#N/A</c:v>
                </c:pt>
                <c:pt idx="5">
                  <c:v>8.7799999999999994</c:v>
                </c:pt>
                <c:pt idx="6">
                  <c:v>#N/A</c:v>
                </c:pt>
                <c:pt idx="7">
                  <c:v>5.79</c:v>
                </c:pt>
                <c:pt idx="8">
                  <c:v>#N/A</c:v>
                </c:pt>
                <c:pt idx="9">
                  <c:v>0.44</c:v>
                </c:pt>
              </c:numCache>
            </c:numRef>
          </c:val>
          <c:extLst>
            <c:ext xmlns:c16="http://schemas.microsoft.com/office/drawing/2014/chart" uri="{C3380CC4-5D6E-409C-BE32-E72D297353CC}">
              <c16:uniqueId val="{00000008-4FEF-4CB9-98EA-D7EF2E44F7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15.34</c:v>
                </c:pt>
                <c:pt idx="2">
                  <c:v>#N/A</c:v>
                </c:pt>
                <c:pt idx="3">
                  <c:v>15.98</c:v>
                </c:pt>
                <c:pt idx="4">
                  <c:v>#N/A</c:v>
                </c:pt>
                <c:pt idx="5">
                  <c:v>14.24</c:v>
                </c:pt>
                <c:pt idx="6">
                  <c:v>#N/A</c:v>
                </c:pt>
                <c:pt idx="7">
                  <c:v>14.33</c:v>
                </c:pt>
                <c:pt idx="8">
                  <c:v>#N/A</c:v>
                </c:pt>
                <c:pt idx="9">
                  <c:v>11.83</c:v>
                </c:pt>
              </c:numCache>
            </c:numRef>
          </c:val>
          <c:extLst>
            <c:ext xmlns:c16="http://schemas.microsoft.com/office/drawing/2014/chart" uri="{C3380CC4-5D6E-409C-BE32-E72D297353CC}">
              <c16:uniqueId val="{00000009-4FEF-4CB9-98EA-D7EF2E44F7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393</c:v>
                </c:pt>
                <c:pt idx="5">
                  <c:v>383</c:v>
                </c:pt>
                <c:pt idx="8">
                  <c:v>381</c:v>
                </c:pt>
                <c:pt idx="11">
                  <c:v>379</c:v>
                </c:pt>
                <c:pt idx="14">
                  <c:v>371</c:v>
                </c:pt>
              </c:numCache>
            </c:numRef>
          </c:val>
          <c:extLst>
            <c:ext xmlns:c16="http://schemas.microsoft.com/office/drawing/2014/chart" uri="{C3380CC4-5D6E-409C-BE32-E72D297353CC}">
              <c16:uniqueId val="{00000000-CE07-407D-84EF-BC8303315D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E07-407D-84EF-BC8303315D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07-407D-84EF-BC8303315D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26</c:v>
                </c:pt>
                <c:pt idx="6">
                  <c:v>27</c:v>
                </c:pt>
                <c:pt idx="9">
                  <c:v>26</c:v>
                </c:pt>
                <c:pt idx="12">
                  <c:v>26</c:v>
                </c:pt>
              </c:numCache>
            </c:numRef>
          </c:val>
          <c:extLst>
            <c:ext xmlns:c16="http://schemas.microsoft.com/office/drawing/2014/chart" uri="{C3380CC4-5D6E-409C-BE32-E72D297353CC}">
              <c16:uniqueId val="{00000003-CE07-407D-84EF-BC8303315D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c:v>
                </c:pt>
                <c:pt idx="3">
                  <c:v>119</c:v>
                </c:pt>
                <c:pt idx="6">
                  <c:v>125</c:v>
                </c:pt>
                <c:pt idx="9">
                  <c:v>115</c:v>
                </c:pt>
                <c:pt idx="12">
                  <c:v>102</c:v>
                </c:pt>
              </c:numCache>
            </c:numRef>
          </c:val>
          <c:extLst>
            <c:ext xmlns:c16="http://schemas.microsoft.com/office/drawing/2014/chart" uri="{C3380CC4-5D6E-409C-BE32-E72D297353CC}">
              <c16:uniqueId val="{00000004-CE07-407D-84EF-BC8303315D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07-407D-84EF-BC8303315D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07-407D-84EF-BC8303315D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519</c:v>
                </c:pt>
                <c:pt idx="3">
                  <c:v>505</c:v>
                </c:pt>
                <c:pt idx="6">
                  <c:v>488</c:v>
                </c:pt>
                <c:pt idx="9">
                  <c:v>483</c:v>
                </c:pt>
                <c:pt idx="12">
                  <c:v>477</c:v>
                </c:pt>
              </c:numCache>
            </c:numRef>
          </c:val>
          <c:extLst>
            <c:ext xmlns:c16="http://schemas.microsoft.com/office/drawing/2014/chart" uri="{C3380CC4-5D6E-409C-BE32-E72D297353CC}">
              <c16:uniqueId val="{00000007-CE07-407D-84EF-BC8303315D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263</c:v>
                </c:pt>
                <c:pt idx="2">
                  <c:v>#N/A</c:v>
                </c:pt>
                <c:pt idx="3">
                  <c:v>#N/A</c:v>
                </c:pt>
                <c:pt idx="4">
                  <c:v>267</c:v>
                </c:pt>
                <c:pt idx="5">
                  <c:v>#N/A</c:v>
                </c:pt>
                <c:pt idx="6">
                  <c:v>#N/A</c:v>
                </c:pt>
                <c:pt idx="7">
                  <c:v>259</c:v>
                </c:pt>
                <c:pt idx="8">
                  <c:v>#N/A</c:v>
                </c:pt>
                <c:pt idx="9">
                  <c:v>#N/A</c:v>
                </c:pt>
                <c:pt idx="10">
                  <c:v>245</c:v>
                </c:pt>
                <c:pt idx="11">
                  <c:v>#N/A</c:v>
                </c:pt>
                <c:pt idx="12">
                  <c:v>#N/A</c:v>
                </c:pt>
                <c:pt idx="13">
                  <c:v>235</c:v>
                </c:pt>
                <c:pt idx="14">
                  <c:v>#N/A</c:v>
                </c:pt>
              </c:numCache>
            </c:numRef>
          </c:val>
          <c:smooth val="0"/>
          <c:extLst>
            <c:ext xmlns:c16="http://schemas.microsoft.com/office/drawing/2014/chart" uri="{C3380CC4-5D6E-409C-BE32-E72D297353CC}">
              <c16:uniqueId val="{00000008-CE07-407D-84EF-BC8303315D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4700</c:v>
                </c:pt>
                <c:pt idx="5">
                  <c:v>4671</c:v>
                </c:pt>
                <c:pt idx="8">
                  <c:v>4501</c:v>
                </c:pt>
                <c:pt idx="11">
                  <c:v>4264</c:v>
                </c:pt>
                <c:pt idx="14">
                  <c:v>4027</c:v>
                </c:pt>
              </c:numCache>
            </c:numRef>
          </c:val>
          <c:extLst>
            <c:ext xmlns:c16="http://schemas.microsoft.com/office/drawing/2014/chart" uri="{C3380CC4-5D6E-409C-BE32-E72D297353CC}">
              <c16:uniqueId val="{00000000-3BF8-45E4-AC87-0303BDE67E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BF8-45E4-AC87-0303BDE67E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1665</c:v>
                </c:pt>
                <c:pt idx="5">
                  <c:v>2499</c:v>
                </c:pt>
                <c:pt idx="8">
                  <c:v>2808</c:v>
                </c:pt>
                <c:pt idx="11">
                  <c:v>3213</c:v>
                </c:pt>
                <c:pt idx="14">
                  <c:v>3503</c:v>
                </c:pt>
              </c:numCache>
            </c:numRef>
          </c:val>
          <c:extLst>
            <c:ext xmlns:c16="http://schemas.microsoft.com/office/drawing/2014/chart" uri="{C3380CC4-5D6E-409C-BE32-E72D297353CC}">
              <c16:uniqueId val="{00000002-3BF8-45E4-AC87-0303BDE67E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F8-45E4-AC87-0303BDE67E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F8-45E4-AC87-0303BDE67E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F8-45E4-AC87-0303BDE67E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6-3BF8-45E4-AC87-0303BDE67E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c:v>
                </c:pt>
                <c:pt idx="3">
                  <c:v>192</c:v>
                </c:pt>
                <c:pt idx="6">
                  <c:v>159</c:v>
                </c:pt>
                <c:pt idx="9">
                  <c:v>126</c:v>
                </c:pt>
                <c:pt idx="12">
                  <c:v>639</c:v>
                </c:pt>
              </c:numCache>
            </c:numRef>
          </c:val>
          <c:extLst>
            <c:ext xmlns:c16="http://schemas.microsoft.com/office/drawing/2014/chart" uri="{C3380CC4-5D6E-409C-BE32-E72D297353CC}">
              <c16:uniqueId val="{00000007-3BF8-45E4-AC87-0303BDE67E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1904</c:v>
                </c:pt>
                <c:pt idx="3">
                  <c:v>1627</c:v>
                </c:pt>
                <c:pt idx="6">
                  <c:v>1670</c:v>
                </c:pt>
                <c:pt idx="9">
                  <c:v>1687</c:v>
                </c:pt>
                <c:pt idx="12">
                  <c:v>1593</c:v>
                </c:pt>
              </c:numCache>
            </c:numRef>
          </c:val>
          <c:extLst>
            <c:ext xmlns:c16="http://schemas.microsoft.com/office/drawing/2014/chart" uri="{C3380CC4-5D6E-409C-BE32-E72D297353CC}">
              <c16:uniqueId val="{00000008-3BF8-45E4-AC87-0303BDE67E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F8-45E4-AC87-0303BDE67E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5827</c:v>
                </c:pt>
                <c:pt idx="3">
                  <c:v>5731</c:v>
                </c:pt>
                <c:pt idx="6">
                  <c:v>5454</c:v>
                </c:pt>
                <c:pt idx="9">
                  <c:v>5401</c:v>
                </c:pt>
                <c:pt idx="12">
                  <c:v>5139</c:v>
                </c:pt>
              </c:numCache>
            </c:numRef>
          </c:val>
          <c:extLst>
            <c:ext xmlns:c16="http://schemas.microsoft.com/office/drawing/2014/chart" uri="{C3380CC4-5D6E-409C-BE32-E72D297353CC}">
              <c16:uniqueId val="{0000000A-3BF8-45E4-AC87-0303BDE67E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1520</c:v>
                </c:pt>
                <c:pt idx="2">
                  <c:v>#N/A</c:v>
                </c:pt>
                <c:pt idx="3">
                  <c:v>#N/A</c:v>
                </c:pt>
                <c:pt idx="4">
                  <c:v>381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F8-45E4-AC87-0303BDE67E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870</c:v>
                </c:pt>
                <c:pt idx="1">
                  <c:v>789</c:v>
                </c:pt>
                <c:pt idx="2">
                  <c:v>996</c:v>
                </c:pt>
              </c:numCache>
            </c:numRef>
          </c:val>
          <c:extLst>
            <c:ext xmlns:c16="http://schemas.microsoft.com/office/drawing/2014/chart" uri="{C3380CC4-5D6E-409C-BE32-E72D297353CC}">
              <c16:uniqueId val="{00000000-DB20-4A76-8D7C-32738C98E6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274</c:v>
                </c:pt>
                <c:pt idx="1">
                  <c:v>292</c:v>
                </c:pt>
                <c:pt idx="2">
                  <c:v>316</c:v>
                </c:pt>
              </c:numCache>
            </c:numRef>
          </c:val>
          <c:extLst>
            <c:ext xmlns:c16="http://schemas.microsoft.com/office/drawing/2014/chart" uri="{C3380CC4-5D6E-409C-BE32-E72D297353CC}">
              <c16:uniqueId val="{00000001-DB20-4A76-8D7C-32738C98E6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1562</c:v>
                </c:pt>
                <c:pt idx="1">
                  <c:v>2032</c:v>
                </c:pt>
                <c:pt idx="2">
                  <c:v>2094</c:v>
                </c:pt>
              </c:numCache>
            </c:numRef>
          </c:val>
          <c:extLst>
            <c:ext xmlns:c16="http://schemas.microsoft.com/office/drawing/2014/chart" uri="{C3380CC4-5D6E-409C-BE32-E72D297353CC}">
              <c16:uniqueId val="{00000002-DB20-4A76-8D7C-32738C98E6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元利償還金については、減少傾向となっている（前年対比△</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百万円）。これは、令和２年度の新庁舎建設後に大型事業がないため、地方債の発行が抑えられていることに起因している。</a:t>
          </a:r>
          <a:r>
            <a:rPr kumimoji="1" lang="ja-JP" altLang="en-US" sz="1100">
              <a:solidFill>
                <a:sysClr val="windowText" lastClr="000000"/>
              </a:solidFill>
              <a:effectLst/>
              <a:latin typeface="+mn-lt"/>
              <a:ea typeface="+mn-ea"/>
              <a:cs typeface="+mn-cs"/>
            </a:rPr>
            <a:t>今</a:t>
          </a:r>
          <a:r>
            <a:rPr kumimoji="1" lang="ja-JP" altLang="ja-JP" sz="1100">
              <a:solidFill>
                <a:sysClr val="windowText" lastClr="000000"/>
              </a:solidFill>
              <a:effectLst/>
              <a:latin typeface="+mn-lt"/>
              <a:ea typeface="+mn-ea"/>
              <a:cs typeface="+mn-cs"/>
            </a:rPr>
            <a:t>年度までは、この傾向が続くと見込まれるが、令和７年度以降は、公立小中学校施設建替事業</a:t>
          </a:r>
          <a:r>
            <a:rPr kumimoji="1" lang="ja-JP" altLang="en-US" sz="1100">
              <a:solidFill>
                <a:sysClr val="windowText" lastClr="000000"/>
              </a:solidFill>
              <a:effectLst/>
              <a:latin typeface="+mn-lt"/>
              <a:ea typeface="+mn-ea"/>
              <a:cs typeface="+mn-cs"/>
            </a:rPr>
            <a:t>や新クリーンセンター建設事業が本格的に開始されるため、</a:t>
          </a:r>
          <a:r>
            <a:rPr kumimoji="1" lang="ja-JP" altLang="ja-JP" sz="1100">
              <a:solidFill>
                <a:sysClr val="windowText" lastClr="000000"/>
              </a:solidFill>
              <a:effectLst/>
              <a:latin typeface="+mn-lt"/>
              <a:ea typeface="+mn-ea"/>
              <a:cs typeface="+mn-cs"/>
            </a:rPr>
            <a:t>地方債残高については急激に増加し、村の財政状況を圧迫することが確実である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他の新規事業に係る起債について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、交付税措置のある地方債などの活用を図るとともに、公営企業を含め事業精査を行い地方債発行の抑制に努める</a:t>
          </a:r>
          <a:r>
            <a:rPr kumimoji="1" lang="ja-JP" altLang="en-US" sz="1100">
              <a:solidFill>
                <a:sysClr val="windowText" lastClr="000000"/>
              </a:solidFill>
              <a:effectLst/>
              <a:latin typeface="+mn-lt"/>
              <a:ea typeface="+mn-ea"/>
              <a:cs typeface="+mn-cs"/>
            </a:rPr>
            <a:t>ことが急務である。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該当なし</a:t>
          </a:r>
          <a:endParaRPr lang="ja-JP" altLang="ja-JP" sz="1000">
            <a:solidFill>
              <a:srgbClr val="FF0000"/>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本数値については、令和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以降発生していない状況である。しかし、令和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年度以降は</a:t>
          </a:r>
          <a:r>
            <a:rPr kumimoji="1" lang="ja-JP" altLang="ja-JP" sz="1100">
              <a:solidFill>
                <a:sysClr val="windowText" lastClr="000000"/>
              </a:solidFill>
              <a:effectLst/>
              <a:latin typeface="+mn-lt"/>
              <a:ea typeface="+mn-ea"/>
              <a:cs typeface="+mn-cs"/>
            </a:rPr>
            <a:t>公立小学校を</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校同時に建て替えるために新たに発生した債務負担行為額</a:t>
          </a:r>
          <a:r>
            <a:rPr kumimoji="1" lang="ja-JP" altLang="en-US" sz="1100">
              <a:solidFill>
                <a:sysClr val="windowText" lastClr="000000"/>
              </a:solidFill>
              <a:effectLst/>
              <a:latin typeface="+mn-lt"/>
              <a:ea typeface="+mn-ea"/>
              <a:cs typeface="+mn-cs"/>
            </a:rPr>
            <a:t>の影響などが大きく出ることが予想される。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それに加え、実質公債費率等が急増することも見込まれている。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よって、今後の財政運営に</a:t>
          </a:r>
          <a:r>
            <a:rPr kumimoji="1" lang="ja-JP" altLang="en-US" sz="1100">
              <a:solidFill>
                <a:sysClr val="windowText" lastClr="000000"/>
              </a:solidFill>
              <a:effectLst/>
              <a:latin typeface="+mn-lt"/>
              <a:ea typeface="+mn-ea"/>
              <a:cs typeface="+mn-cs"/>
            </a:rPr>
            <a:t>とってこれらの大型事業は</a:t>
          </a:r>
          <a:r>
            <a:rPr kumimoji="1" lang="ja-JP" altLang="ja-JP" sz="1100">
              <a:solidFill>
                <a:sysClr val="windowText" lastClr="000000"/>
              </a:solidFill>
              <a:effectLst/>
              <a:latin typeface="+mn-lt"/>
              <a:ea typeface="+mn-ea"/>
              <a:cs typeface="+mn-cs"/>
            </a:rPr>
            <a:t>非常に大きな負担となることから、引き続き中長期的な財政計画を基に持続可能な予算編成に全力で努めていく必要がある。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沖縄県中城村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基金全体として、前年度より</a:t>
          </a:r>
          <a:r>
            <a:rPr kumimoji="1" lang="en-US" altLang="ja-JP" sz="1300">
              <a:solidFill>
                <a:sysClr val="windowText" lastClr="000000"/>
              </a:solidFill>
              <a:effectLst/>
              <a:latin typeface="+mn-lt"/>
              <a:ea typeface="+mn-ea"/>
              <a:cs typeface="+mn-cs"/>
            </a:rPr>
            <a:t>293</a:t>
          </a:r>
          <a:r>
            <a:rPr kumimoji="1" lang="ja-JP" altLang="ja-JP" sz="1300">
              <a:solidFill>
                <a:sysClr val="windowText" lastClr="000000"/>
              </a:solidFill>
              <a:effectLst/>
              <a:latin typeface="+mn-lt"/>
              <a:ea typeface="+mn-ea"/>
              <a:cs typeface="+mn-cs"/>
            </a:rPr>
            <a:t>百万円の増となった主な要因は、公共施設整備基金に例年どおり</a:t>
          </a:r>
          <a:r>
            <a:rPr kumimoji="1" lang="en-US" altLang="ja-JP" sz="1300">
              <a:solidFill>
                <a:sysClr val="windowText" lastClr="000000"/>
              </a:solidFill>
              <a:effectLst/>
              <a:latin typeface="+mn-lt"/>
              <a:ea typeface="+mn-ea"/>
              <a:cs typeface="+mn-cs"/>
            </a:rPr>
            <a:t>155</a:t>
          </a:r>
          <a:r>
            <a:rPr kumimoji="1" lang="ja-JP" altLang="ja-JP" sz="1300">
              <a:solidFill>
                <a:sysClr val="windowText" lastClr="000000"/>
              </a:solidFill>
              <a:effectLst/>
              <a:latin typeface="+mn-lt"/>
              <a:ea typeface="+mn-ea"/>
              <a:cs typeface="+mn-cs"/>
            </a:rPr>
            <a:t>百万円程度積立たことに加え、</a:t>
          </a:r>
          <a:r>
            <a:rPr kumimoji="1" lang="ja-JP" altLang="en-US" sz="1300">
              <a:solidFill>
                <a:sysClr val="windowText" lastClr="000000"/>
              </a:solidFill>
              <a:effectLst/>
              <a:latin typeface="+mn-lt"/>
              <a:ea typeface="+mn-ea"/>
              <a:cs typeface="+mn-cs"/>
            </a:rPr>
            <a:t>財政調整基金へも</a:t>
          </a:r>
          <a:r>
            <a:rPr kumimoji="1" lang="en-US" altLang="ja-JP" sz="1300">
              <a:solidFill>
                <a:sysClr val="windowText" lastClr="000000"/>
              </a:solidFill>
              <a:effectLst/>
              <a:latin typeface="+mn-lt"/>
              <a:ea typeface="+mn-ea"/>
              <a:cs typeface="+mn-cs"/>
            </a:rPr>
            <a:t>207</a:t>
          </a:r>
          <a:r>
            <a:rPr kumimoji="1" lang="ja-JP" altLang="en-US" sz="1300">
              <a:solidFill>
                <a:sysClr val="windowText" lastClr="000000"/>
              </a:solidFill>
              <a:effectLst/>
              <a:latin typeface="+mn-lt"/>
              <a:ea typeface="+mn-ea"/>
              <a:cs typeface="+mn-cs"/>
            </a:rPr>
            <a:t>百万円積み増しができ、</a:t>
          </a:r>
          <a:r>
            <a:rPr kumimoji="1" lang="ja-JP" altLang="ja-JP" sz="1300">
              <a:solidFill>
                <a:sysClr val="windowText" lastClr="000000"/>
              </a:solidFill>
              <a:effectLst/>
              <a:latin typeface="+mn-lt"/>
              <a:ea typeface="+mn-ea"/>
              <a:cs typeface="+mn-cs"/>
            </a:rPr>
            <a:t>一般廃棄物処理施設建設基金にも例年どおり新しいごみ処理施設の建設計画に沿って</a:t>
          </a:r>
          <a:r>
            <a:rPr kumimoji="1" lang="en-US" altLang="ja-JP" sz="1300">
              <a:solidFill>
                <a:sysClr val="windowText" lastClr="000000"/>
              </a:solidFill>
              <a:effectLst/>
              <a:latin typeface="+mn-lt"/>
              <a:ea typeface="+mn-ea"/>
              <a:cs typeface="+mn-cs"/>
            </a:rPr>
            <a:t>109</a:t>
          </a:r>
          <a:r>
            <a:rPr kumimoji="1" lang="ja-JP" altLang="ja-JP" sz="1300">
              <a:solidFill>
                <a:sysClr val="windowText" lastClr="000000"/>
              </a:solidFill>
              <a:effectLst/>
              <a:latin typeface="+mn-lt"/>
              <a:ea typeface="+mn-ea"/>
              <a:cs typeface="+mn-cs"/>
            </a:rPr>
            <a:t>百万円</a:t>
          </a:r>
          <a:r>
            <a:rPr kumimoji="1" lang="ja-JP" altLang="en-US" sz="1300">
              <a:solidFill>
                <a:sysClr val="windowText" lastClr="000000"/>
              </a:solidFill>
              <a:effectLst/>
              <a:latin typeface="+mn-lt"/>
              <a:ea typeface="+mn-ea"/>
              <a:cs typeface="+mn-cs"/>
            </a:rPr>
            <a:t>積立た</a:t>
          </a:r>
          <a:r>
            <a:rPr kumimoji="1" lang="ja-JP" altLang="ja-JP" sz="1300">
              <a:solidFill>
                <a:sysClr val="windowText" lastClr="000000"/>
              </a:solidFill>
              <a:effectLst/>
              <a:latin typeface="+mn-lt"/>
              <a:ea typeface="+mn-ea"/>
              <a:cs typeface="+mn-cs"/>
            </a:rPr>
            <a:t>ためである。一方で</a:t>
          </a:r>
          <a:r>
            <a:rPr kumimoji="1" lang="ja-JP" altLang="en-US" sz="1300">
              <a:solidFill>
                <a:sysClr val="windowText" lastClr="000000"/>
              </a:solidFill>
              <a:effectLst/>
              <a:latin typeface="+mn-lt"/>
              <a:ea typeface="+mn-ea"/>
              <a:cs typeface="+mn-cs"/>
            </a:rPr>
            <a:t>チバリヨー中城ごさまる応援基金</a:t>
          </a:r>
          <a:r>
            <a:rPr kumimoji="1" lang="ja-JP" altLang="ja-JP" sz="1300">
              <a:solidFill>
                <a:sysClr val="windowText" lastClr="000000"/>
              </a:solidFill>
              <a:effectLst/>
              <a:latin typeface="+mn-lt"/>
              <a:ea typeface="+mn-ea"/>
              <a:cs typeface="+mn-cs"/>
            </a:rPr>
            <a:t>については</a:t>
          </a:r>
          <a:r>
            <a:rPr kumimoji="1" lang="ja-JP" altLang="en-US"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192</a:t>
          </a:r>
          <a:r>
            <a:rPr kumimoji="1" lang="ja-JP" altLang="ja-JP" sz="1300">
              <a:solidFill>
                <a:sysClr val="windowText" lastClr="000000"/>
              </a:solidFill>
              <a:effectLst/>
              <a:latin typeface="+mn-lt"/>
              <a:ea typeface="+mn-ea"/>
              <a:cs typeface="+mn-cs"/>
            </a:rPr>
            <a:t>百万</a:t>
          </a:r>
          <a:r>
            <a:rPr kumimoji="1" lang="ja-JP" altLang="en-US" sz="1300">
              <a:solidFill>
                <a:sysClr val="windowText" lastClr="000000"/>
              </a:solidFill>
              <a:effectLst/>
              <a:latin typeface="+mn-lt"/>
              <a:ea typeface="+mn-ea"/>
              <a:cs typeface="+mn-cs"/>
            </a:rPr>
            <a:t>円</a:t>
          </a:r>
          <a:r>
            <a:rPr kumimoji="1" lang="ja-JP" altLang="ja-JP" sz="1300">
              <a:solidFill>
                <a:sysClr val="windowText" lastClr="000000"/>
              </a:solidFill>
              <a:effectLst/>
              <a:latin typeface="+mn-lt"/>
              <a:ea typeface="+mn-ea"/>
              <a:cs typeface="+mn-cs"/>
            </a:rPr>
            <a:t>程度の取り崩しがあり、年度末残高は前年度比で</a:t>
          </a:r>
          <a:r>
            <a:rPr kumimoji="1" lang="en-US" altLang="ja-JP" sz="1300">
              <a:solidFill>
                <a:sysClr val="windowText" lastClr="000000"/>
              </a:solidFill>
              <a:effectLst/>
              <a:latin typeface="+mn-lt"/>
              <a:ea typeface="+mn-ea"/>
              <a:cs typeface="+mn-cs"/>
            </a:rPr>
            <a:t>99</a:t>
          </a:r>
          <a:r>
            <a:rPr kumimoji="1" lang="ja-JP" altLang="ja-JP" sz="1300">
              <a:solidFill>
                <a:sysClr val="windowText" lastClr="000000"/>
              </a:solidFill>
              <a:effectLst/>
              <a:latin typeface="+mn-lt"/>
              <a:ea typeface="+mn-ea"/>
              <a:cs typeface="+mn-cs"/>
            </a:rPr>
            <a:t>百万円の減となった。</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今後は公立小中学校の建替整備が</a:t>
          </a:r>
          <a:r>
            <a:rPr kumimoji="1" lang="ja-JP" altLang="en-US" sz="1300">
              <a:solidFill>
                <a:sysClr val="windowText" lastClr="000000"/>
              </a:solidFill>
              <a:effectLst/>
              <a:latin typeface="+mn-lt"/>
              <a:ea typeface="+mn-ea"/>
              <a:cs typeface="+mn-cs"/>
            </a:rPr>
            <a:t>本格的に</a:t>
          </a:r>
          <a:r>
            <a:rPr kumimoji="1" lang="ja-JP" altLang="ja-JP" sz="1300">
              <a:solidFill>
                <a:sysClr val="windowText" lastClr="000000"/>
              </a:solidFill>
              <a:effectLst/>
              <a:latin typeface="+mn-lt"/>
              <a:ea typeface="+mn-ea"/>
              <a:cs typeface="+mn-cs"/>
            </a:rPr>
            <a:t>開始されることから、</a:t>
          </a:r>
          <a:r>
            <a:rPr kumimoji="1" lang="ja-JP" altLang="en-US" sz="1300">
              <a:solidFill>
                <a:sysClr val="windowText" lastClr="000000"/>
              </a:solidFill>
              <a:effectLst/>
              <a:latin typeface="+mn-lt"/>
              <a:ea typeface="+mn-ea"/>
              <a:cs typeface="+mn-cs"/>
            </a:rPr>
            <a:t>公共施設整備</a:t>
          </a:r>
          <a:r>
            <a:rPr kumimoji="1" lang="ja-JP" altLang="ja-JP" sz="1300">
              <a:solidFill>
                <a:sysClr val="windowText" lastClr="000000"/>
              </a:solidFill>
              <a:effectLst/>
              <a:latin typeface="+mn-lt"/>
              <a:ea typeface="+mn-ea"/>
              <a:cs typeface="+mn-cs"/>
            </a:rPr>
            <a:t>基金の状況について減少傾向になっていくことが見込まれている。そのため、急激な減少を緩和するためにも、少しでも積み立てができるように一般財源の歳出抑制に努める。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その他、ふるさと納税で得た</a:t>
          </a:r>
          <a:r>
            <a:rPr kumimoji="1" lang="ja-JP" altLang="en-US" sz="1300">
              <a:solidFill>
                <a:sysClr val="windowText" lastClr="000000"/>
              </a:solidFill>
              <a:effectLst/>
              <a:latin typeface="+mn-lt"/>
              <a:ea typeface="+mn-ea"/>
              <a:cs typeface="+mn-cs"/>
            </a:rPr>
            <a:t>寄附金</a:t>
          </a:r>
          <a:r>
            <a:rPr kumimoji="1" lang="ja-JP" altLang="ja-JP" sz="1300">
              <a:solidFill>
                <a:sysClr val="windowText" lastClr="000000"/>
              </a:solidFill>
              <a:effectLst/>
              <a:latin typeface="+mn-lt"/>
              <a:ea typeface="+mn-ea"/>
              <a:cs typeface="+mn-cs"/>
            </a:rPr>
            <a:t>を積立てるチバリヨー中城ごさまる応援基金について</a:t>
          </a:r>
          <a:r>
            <a:rPr kumimoji="1" lang="ja-JP" altLang="en-US" sz="1300">
              <a:solidFill>
                <a:sysClr val="windowText" lastClr="000000"/>
              </a:solidFill>
              <a:effectLst/>
              <a:latin typeface="+mn-lt"/>
              <a:ea typeface="+mn-ea"/>
              <a:cs typeface="+mn-cs"/>
            </a:rPr>
            <a:t>は、現状として寄附金額も大幅に減となっていることから、これまでの取組を抜本的に見直し、体制強化も図りつつ寄附実績を向上させ積立額を増加させていけるように努める。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・公共施設整備基金：公共施設整備事業に要する経費への充当</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・廃棄物処理施設整備基金：新一般廃棄物処理施設建設事業に要する経費への充当</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・チバリヨー中城ごさまる応援基金：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中城城跡の保全</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児童の健全育成・教育環境整備</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等の施策の推進</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・人材育成基金：活力と魅力に満ちた村づくりに資する人材育成事業の</a:t>
          </a:r>
          <a:r>
            <a:rPr kumimoji="1" lang="ja-JP" altLang="en-US" sz="1300">
              <a:solidFill>
                <a:sysClr val="windowText" lastClr="000000"/>
              </a:solidFill>
              <a:effectLst/>
              <a:latin typeface="+mn-lt"/>
              <a:ea typeface="+mn-ea"/>
              <a:cs typeface="+mn-cs"/>
            </a:rPr>
            <a:t>推進</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・森林環境譲与税基金：森林環境改善の目的に沿った事業への充当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・公共施設整備基金：今後予定される大型ハード事業を見越して、積立（</a:t>
          </a:r>
          <a:r>
            <a:rPr kumimoji="1" lang="en-US" altLang="ja-JP" sz="1300">
              <a:solidFill>
                <a:sysClr val="windowText" lastClr="000000"/>
              </a:solidFill>
              <a:effectLst/>
              <a:latin typeface="+mn-lt"/>
              <a:ea typeface="+mn-ea"/>
              <a:cs typeface="+mn-cs"/>
            </a:rPr>
            <a:t>155</a:t>
          </a:r>
          <a:r>
            <a:rPr kumimoji="1" lang="ja-JP" altLang="ja-JP" sz="1300">
              <a:solidFill>
                <a:sysClr val="windowText" lastClr="000000"/>
              </a:solidFill>
              <a:effectLst/>
              <a:latin typeface="+mn-lt"/>
              <a:ea typeface="+mn-ea"/>
              <a:cs typeface="+mn-cs"/>
            </a:rPr>
            <a:t>百万円）を行ったことによる増。</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・廃棄物処理施設建設基金：新しいごみ処理施設建設に向けて積立（</a:t>
          </a:r>
          <a:r>
            <a:rPr kumimoji="1" lang="en-US" altLang="ja-JP" sz="1300">
              <a:solidFill>
                <a:sysClr val="windowText" lastClr="000000"/>
              </a:solidFill>
              <a:effectLst/>
              <a:latin typeface="+mn-lt"/>
              <a:ea typeface="+mn-ea"/>
              <a:cs typeface="+mn-cs"/>
            </a:rPr>
            <a:t>109</a:t>
          </a:r>
          <a:r>
            <a:rPr kumimoji="1" lang="ja-JP" altLang="ja-JP" sz="1300">
              <a:solidFill>
                <a:sysClr val="windowText" lastClr="000000"/>
              </a:solidFill>
              <a:effectLst/>
              <a:latin typeface="+mn-lt"/>
              <a:ea typeface="+mn-ea"/>
              <a:cs typeface="+mn-cs"/>
            </a:rPr>
            <a:t>百万円）を行ったことによる増。</a:t>
          </a:r>
          <a:endParaRPr lang="ja-JP" altLang="ja-JP" sz="1300">
            <a:solidFill>
              <a:srgbClr val="FF0000"/>
            </a:solidFill>
            <a:effectLst/>
          </a:endParaRPr>
        </a:p>
        <a:p>
          <a:r>
            <a:rPr kumimoji="1" lang="ja-JP" altLang="ja-JP" sz="1300">
              <a:solidFill>
                <a:sysClr val="windowText" lastClr="000000"/>
              </a:solidFill>
              <a:effectLst/>
              <a:latin typeface="+mn-lt"/>
              <a:ea typeface="+mn-ea"/>
              <a:cs typeface="+mn-cs"/>
            </a:rPr>
            <a:t>・チバリヨー中城ごさまる応援基金：前年度個人版ふるさと納税寄付実績額（経費差引後）の積立（</a:t>
          </a:r>
          <a:r>
            <a:rPr kumimoji="1" lang="en-US" altLang="ja-JP" sz="1300">
              <a:solidFill>
                <a:sysClr val="windowText" lastClr="000000"/>
              </a:solidFill>
              <a:effectLst/>
              <a:latin typeface="+mn-lt"/>
              <a:ea typeface="+mn-ea"/>
              <a:cs typeface="+mn-cs"/>
            </a:rPr>
            <a:t>53</a:t>
          </a:r>
          <a:r>
            <a:rPr kumimoji="1" lang="ja-JP" altLang="ja-JP" sz="1300">
              <a:solidFill>
                <a:sysClr val="windowText" lastClr="000000"/>
              </a:solidFill>
              <a:effectLst/>
              <a:latin typeface="+mn-lt"/>
              <a:ea typeface="+mn-ea"/>
              <a:cs typeface="+mn-cs"/>
            </a:rPr>
            <a:t>百万円）及び企業版ふるさと納税</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実績額の積立（</a:t>
          </a:r>
          <a:r>
            <a:rPr kumimoji="1" lang="en-US" altLang="ja-JP" sz="1300">
              <a:solidFill>
                <a:sysClr val="windowText" lastClr="000000"/>
              </a:solidFill>
              <a:effectLst/>
              <a:latin typeface="+mn-lt"/>
              <a:ea typeface="+mn-ea"/>
              <a:cs typeface="+mn-cs"/>
            </a:rPr>
            <a:t>40</a:t>
          </a:r>
          <a:r>
            <a:rPr kumimoji="1" lang="ja-JP" altLang="ja-JP" sz="1300">
              <a:solidFill>
                <a:sysClr val="windowText" lastClr="000000"/>
              </a:solidFill>
              <a:effectLst/>
              <a:latin typeface="+mn-lt"/>
              <a:ea typeface="+mn-ea"/>
              <a:cs typeface="+mn-cs"/>
            </a:rPr>
            <a:t>百万円）を行ったことによる増。</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・人材育成基金：前年度人材育成</a:t>
          </a:r>
          <a:r>
            <a:rPr kumimoji="1" lang="ja-JP" altLang="en-US" sz="1300">
              <a:solidFill>
                <a:sysClr val="windowText" lastClr="000000"/>
              </a:solidFill>
              <a:effectLst/>
              <a:latin typeface="+mn-lt"/>
              <a:ea typeface="+mn-ea"/>
              <a:cs typeface="+mn-cs"/>
            </a:rPr>
            <a:t>寄附実績額が取崩額を下回ったことによる微減。</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・森林環境譲与税基金：積立実績分から取崩額を引いた分の微増。</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・公共施設整備基金及び廃棄物処理施設建設基金は、毎年度一定額を積立予定。令和７年度頃からは公立小中学校建替事業に伴い取崩を</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行っていくため、計画的な繰入に留意し管理していく。</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人事院勧告に伴う人件費の増により</a:t>
          </a:r>
          <a:r>
            <a:rPr kumimoji="1" lang="en-US" altLang="ja-JP" sz="1300">
              <a:solidFill>
                <a:sysClr val="windowText" lastClr="000000"/>
              </a:solidFill>
              <a:effectLst/>
              <a:latin typeface="+mn-lt"/>
              <a:ea typeface="+mn-ea"/>
              <a:cs typeface="+mn-cs"/>
            </a:rPr>
            <a:t>112</a:t>
          </a:r>
          <a:r>
            <a:rPr kumimoji="1" lang="ja-JP" altLang="ja-JP" sz="1300">
              <a:solidFill>
                <a:sysClr val="windowText" lastClr="000000"/>
              </a:solidFill>
              <a:effectLst/>
              <a:latin typeface="+mn-lt"/>
              <a:ea typeface="+mn-ea"/>
              <a:cs typeface="+mn-cs"/>
            </a:rPr>
            <a:t>百万</a:t>
          </a:r>
          <a:r>
            <a:rPr kumimoji="1" lang="ja-JP" altLang="en-US" sz="1300">
              <a:solidFill>
                <a:sysClr val="windowText" lastClr="000000"/>
              </a:solidFill>
              <a:effectLst/>
              <a:latin typeface="+mn-lt"/>
              <a:ea typeface="+mn-ea"/>
              <a:cs typeface="+mn-cs"/>
            </a:rPr>
            <a:t>円</a:t>
          </a:r>
          <a:r>
            <a:rPr kumimoji="1" lang="ja-JP" altLang="ja-JP" sz="1300">
              <a:solidFill>
                <a:sysClr val="windowText" lastClr="000000"/>
              </a:solidFill>
              <a:effectLst/>
              <a:latin typeface="+mn-lt"/>
              <a:ea typeface="+mn-ea"/>
              <a:cs typeface="+mn-cs"/>
            </a:rPr>
            <a:t>程度取り崩しを行った</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最終補正時に各歳出の実績減により</a:t>
          </a:r>
          <a:r>
            <a:rPr kumimoji="1" lang="en-US" altLang="ja-JP" sz="1300">
              <a:solidFill>
                <a:sysClr val="windowText" lastClr="000000"/>
              </a:solidFill>
              <a:effectLst/>
              <a:latin typeface="+mn-lt"/>
              <a:ea typeface="+mn-ea"/>
              <a:cs typeface="+mn-cs"/>
            </a:rPr>
            <a:t>294</a:t>
          </a:r>
          <a:r>
            <a:rPr kumimoji="1" lang="ja-JP" altLang="en-US" sz="1300">
              <a:solidFill>
                <a:sysClr val="windowText" lastClr="000000"/>
              </a:solidFill>
              <a:effectLst/>
              <a:latin typeface="+mn-lt"/>
              <a:ea typeface="+mn-ea"/>
              <a:cs typeface="+mn-cs"/>
            </a:rPr>
            <a:t>百万円を基金へ戻すことができたため、</a:t>
          </a:r>
          <a:r>
            <a:rPr kumimoji="1" lang="ja-JP" altLang="ja-JP" sz="1300">
              <a:solidFill>
                <a:sysClr val="windowText" lastClr="000000"/>
              </a:solidFill>
              <a:effectLst/>
              <a:latin typeface="+mn-lt"/>
              <a:ea typeface="+mn-ea"/>
              <a:cs typeface="+mn-cs"/>
            </a:rPr>
            <a:t>年度末現在高が対前年度比で</a:t>
          </a:r>
          <a:r>
            <a:rPr kumimoji="1" lang="en-US" altLang="ja-JP" sz="1300">
              <a:solidFill>
                <a:sysClr val="windowText" lastClr="000000"/>
              </a:solidFill>
              <a:effectLst/>
              <a:latin typeface="+mn-lt"/>
              <a:ea typeface="+mn-ea"/>
              <a:cs typeface="+mn-cs"/>
            </a:rPr>
            <a:t>207</a:t>
          </a:r>
          <a:r>
            <a:rPr kumimoji="1" lang="ja-JP" altLang="ja-JP" sz="1300">
              <a:solidFill>
                <a:sysClr val="windowText" lastClr="000000"/>
              </a:solidFill>
              <a:effectLst/>
              <a:latin typeface="+mn-lt"/>
              <a:ea typeface="+mn-ea"/>
              <a:cs typeface="+mn-cs"/>
            </a:rPr>
            <a:t>百万円の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となっている。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今後、公立小中学校施設の建替</a:t>
          </a:r>
          <a:r>
            <a:rPr kumimoji="1" lang="ja-JP" altLang="en-US" sz="1300">
              <a:solidFill>
                <a:sysClr val="windowText" lastClr="000000"/>
              </a:solidFill>
              <a:effectLst/>
              <a:latin typeface="+mn-lt"/>
              <a:ea typeface="+mn-ea"/>
              <a:cs typeface="+mn-cs"/>
            </a:rPr>
            <a:t>など大型事業が本格的に開始されることに加え、民生費や衛生費の扶助費等の義務的経費の大幅な増傾向に対応するため、</a:t>
          </a:r>
          <a:r>
            <a:rPr kumimoji="1" lang="ja-JP" altLang="ja-JP" sz="1300">
              <a:solidFill>
                <a:sysClr val="windowText" lastClr="000000"/>
              </a:solidFill>
              <a:effectLst/>
              <a:latin typeface="+mn-lt"/>
              <a:ea typeface="+mn-ea"/>
              <a:cs typeface="+mn-cs"/>
            </a:rPr>
            <a:t>可能な限り</a:t>
          </a:r>
          <a:r>
            <a:rPr kumimoji="1" lang="ja-JP" altLang="en-US" sz="1300">
              <a:solidFill>
                <a:sysClr val="windowText" lastClr="000000"/>
              </a:solidFill>
              <a:effectLst/>
              <a:latin typeface="+mn-lt"/>
              <a:ea typeface="+mn-ea"/>
              <a:cs typeface="+mn-cs"/>
            </a:rPr>
            <a:t>歳出削減を図り</a:t>
          </a:r>
          <a:r>
            <a:rPr kumimoji="1" lang="ja-JP" altLang="ja-JP" sz="1300">
              <a:solidFill>
                <a:sysClr val="windowText" lastClr="000000"/>
              </a:solidFill>
              <a:effectLst/>
              <a:latin typeface="+mn-lt"/>
              <a:ea typeface="+mn-ea"/>
              <a:cs typeface="+mn-cs"/>
            </a:rPr>
            <a:t>財政調整基金への積み立てを</a:t>
          </a:r>
          <a:r>
            <a:rPr kumimoji="1" lang="ja-JP" altLang="en-US" sz="1300">
              <a:solidFill>
                <a:sysClr val="windowText" lastClr="000000"/>
              </a:solidFill>
              <a:effectLst/>
              <a:latin typeface="+mn-lt"/>
              <a:ea typeface="+mn-ea"/>
              <a:cs typeface="+mn-cs"/>
            </a:rPr>
            <a:t>継続的に実行できるようにする</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普通交付税の再算定があり、追加交付があった内の</a:t>
          </a:r>
          <a:r>
            <a:rPr kumimoji="1" lang="en-US" altLang="ja-JP" sz="1300">
              <a:solidFill>
                <a:sysClr val="windowText" lastClr="000000"/>
              </a:solidFill>
              <a:effectLst/>
              <a:latin typeface="+mn-lt"/>
              <a:ea typeface="+mn-ea"/>
              <a:cs typeface="+mn-cs"/>
            </a:rPr>
            <a:t>24</a:t>
          </a:r>
          <a:r>
            <a:rPr kumimoji="1" lang="ja-JP" altLang="ja-JP" sz="1300">
              <a:solidFill>
                <a:sysClr val="windowText" lastClr="000000"/>
              </a:solidFill>
              <a:effectLst/>
              <a:latin typeface="+mn-lt"/>
              <a:ea typeface="+mn-ea"/>
              <a:cs typeface="+mn-cs"/>
            </a:rPr>
            <a:t>百万</a:t>
          </a:r>
          <a:r>
            <a:rPr kumimoji="1" lang="ja-JP" altLang="en-US" sz="1300">
              <a:solidFill>
                <a:sysClr val="windowText" lastClr="000000"/>
              </a:solidFill>
              <a:effectLst/>
              <a:latin typeface="+mn-lt"/>
              <a:ea typeface="+mn-ea"/>
              <a:cs typeface="+mn-cs"/>
            </a:rPr>
            <a:t>円</a:t>
          </a:r>
          <a:r>
            <a:rPr kumimoji="1" lang="ja-JP" altLang="ja-JP" sz="1300">
              <a:solidFill>
                <a:sysClr val="windowText" lastClr="000000"/>
              </a:solidFill>
              <a:effectLst/>
              <a:latin typeface="+mn-lt"/>
              <a:ea typeface="+mn-ea"/>
              <a:cs typeface="+mn-cs"/>
            </a:rPr>
            <a:t>程度を積み増しすることになったため。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今後、公債費が財政を圧迫する場合、繰上償還等を検討する。また、償還額が多額になっていく場合は、取崩を行い公債費に充当していくことも予測される。</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沖縄県中城村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22,683
22,352
15.53
11,097,227
11,044,057
23,709
5,302,965
5,139,386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財政力指数は、令和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0.66</a:t>
          </a:r>
          <a:r>
            <a:rPr kumimoji="1" lang="ja-JP" altLang="ja-JP" sz="1100">
              <a:solidFill>
                <a:sysClr val="windowText" lastClr="000000"/>
              </a:solidFill>
              <a:effectLst/>
              <a:latin typeface="+mn-lt"/>
              <a:ea typeface="+mn-ea"/>
              <a:cs typeface="+mn-cs"/>
            </a:rPr>
            <a:t>から令和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0.61</a:t>
          </a:r>
          <a:r>
            <a:rPr kumimoji="1" lang="ja-JP" altLang="ja-JP" sz="1100">
              <a:solidFill>
                <a:sysClr val="windowText" lastClr="000000"/>
              </a:solidFill>
              <a:effectLst/>
              <a:latin typeface="+mn-lt"/>
              <a:ea typeface="+mn-ea"/>
              <a:cs typeface="+mn-cs"/>
            </a:rPr>
            <a:t>まで、</a:t>
          </a:r>
          <a:r>
            <a:rPr kumimoji="1" lang="ja-JP" altLang="en-US" sz="1100">
              <a:solidFill>
                <a:sysClr val="windowText" lastClr="000000"/>
              </a:solidFill>
              <a:effectLst/>
              <a:latin typeface="+mn-lt"/>
              <a:ea typeface="+mn-ea"/>
              <a:cs typeface="+mn-cs"/>
            </a:rPr>
            <a:t>毎年わずかに減少してきているが昨年度とは同値となり、</a:t>
          </a:r>
          <a:r>
            <a:rPr kumimoji="1" lang="ja-JP" altLang="ja-JP" sz="1100">
              <a:solidFill>
                <a:sysClr val="windowText" lastClr="000000"/>
              </a:solidFill>
              <a:effectLst/>
              <a:latin typeface="+mn-lt"/>
              <a:ea typeface="+mn-ea"/>
              <a:cs typeface="+mn-cs"/>
            </a:rPr>
            <a:t>概ね安定的な傾向にある。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a:t>
          </a:r>
          <a:r>
            <a:rPr kumimoji="1" lang="ja-JP" altLang="en-US" sz="1100">
              <a:solidFill>
                <a:sysClr val="windowText" lastClr="000000"/>
              </a:solidFill>
              <a:effectLst/>
              <a:latin typeface="+mn-lt"/>
              <a:ea typeface="+mn-ea"/>
              <a:cs typeface="+mn-cs"/>
            </a:rPr>
            <a:t>区画整理により宅地造成された南上原地区の人口増に伴う税収増が大きな要因である。</a:t>
          </a:r>
          <a:r>
            <a:rPr kumimoji="1" lang="ja-JP" altLang="ja-JP" sz="1100">
              <a:solidFill>
                <a:sysClr val="windowText" lastClr="000000"/>
              </a:solidFill>
              <a:effectLst/>
              <a:latin typeface="+mn-lt"/>
              <a:ea typeface="+mn-ea"/>
              <a:cs typeface="+mn-cs"/>
            </a:rPr>
            <a:t>しかし、</a:t>
          </a:r>
          <a:r>
            <a:rPr kumimoji="1" lang="ja-JP" altLang="en-US" sz="1100">
              <a:solidFill>
                <a:sysClr val="windowText" lastClr="000000"/>
              </a:solidFill>
              <a:effectLst/>
              <a:latin typeface="+mn-lt"/>
              <a:ea typeface="+mn-ea"/>
              <a:cs typeface="+mn-cs"/>
            </a:rPr>
            <a:t>近年の物価高騰による人件費の増に加え、民生費や衛生費における扶助費など義務的経費の増加などが影響し、自主財源の確保が課題となっている。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今後も更なる課税客体の適切な把握に</a:t>
          </a:r>
          <a:r>
            <a:rPr kumimoji="1" lang="ja-JP" altLang="en-US" sz="1100">
              <a:solidFill>
                <a:sysClr val="windowText" lastClr="000000"/>
              </a:solidFill>
              <a:effectLst/>
              <a:latin typeface="+mn-lt"/>
              <a:ea typeface="+mn-ea"/>
              <a:cs typeface="+mn-cs"/>
            </a:rPr>
            <a:t>努め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ふるさと納税にも積極的に取り組み</a:t>
          </a:r>
          <a:r>
            <a:rPr kumimoji="1" lang="ja-JP" altLang="ja-JP" sz="1100">
              <a:solidFill>
                <a:sysClr val="windowText" lastClr="000000"/>
              </a:solidFill>
              <a:effectLst/>
              <a:latin typeface="+mn-lt"/>
              <a:ea typeface="+mn-ea"/>
              <a:cs typeface="+mn-cs"/>
            </a:rPr>
            <a:t>財政基盤の強化に努めていく必要がある。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ポイント増加となっている。主な要因としては</a:t>
          </a:r>
          <a:r>
            <a:rPr kumimoji="1" lang="ja-JP" altLang="en-US" sz="1100">
              <a:solidFill>
                <a:sysClr val="windowText" lastClr="000000"/>
              </a:solidFill>
              <a:effectLst/>
              <a:latin typeface="+mn-lt"/>
              <a:ea typeface="+mn-ea"/>
              <a:cs typeface="+mn-cs"/>
            </a:rPr>
            <a:t>障害福祉サービス給付費などの扶助費が</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ていることなどが</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影響している。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類似団体平均値と比較すると</a:t>
          </a:r>
          <a:r>
            <a:rPr kumimoji="1" lang="en-US" altLang="ja-JP" sz="1100">
              <a:solidFill>
                <a:sysClr val="windowText" lastClr="000000"/>
              </a:solidFill>
              <a:effectLst/>
              <a:latin typeface="+mn-lt"/>
              <a:ea typeface="+mn-ea"/>
              <a:cs typeface="+mn-cs"/>
            </a:rPr>
            <a:t>4.5</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下回っており、数値的には良好であるが、今後も扶助費</a:t>
          </a:r>
          <a:r>
            <a:rPr kumimoji="1" lang="ja-JP" altLang="en-US" sz="1100">
              <a:solidFill>
                <a:sysClr val="windowText" lastClr="000000"/>
              </a:solidFill>
              <a:effectLst/>
              <a:latin typeface="+mn-lt"/>
              <a:ea typeface="+mn-ea"/>
              <a:cs typeface="+mn-cs"/>
            </a:rPr>
            <a:t>に加え人件費</a:t>
          </a:r>
          <a:r>
            <a:rPr kumimoji="1" lang="ja-JP" altLang="ja-JP" sz="1100">
              <a:solidFill>
                <a:sysClr val="windowText" lastClr="000000"/>
              </a:solidFill>
              <a:effectLst/>
              <a:latin typeface="+mn-lt"/>
              <a:ea typeface="+mn-ea"/>
              <a:cs typeface="+mn-cs"/>
            </a:rPr>
            <a:t>などは増加する見込みであり、通常の行政運営へ向けて経常経費の増加が予想されるため、引続き自主財源確保の取り組みと併せて、経常経費の削減に努める。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51816</xdr:rowOff>
    </xdr:from>
    <xdr:to>
      <xdr:col>23</xdr:col>
      <xdr:colOff>133350</xdr:colOff>
      <xdr:row>67</xdr:row>
      <xdr:rowOff>80010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10266"/>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138193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25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51816</xdr:rowOff>
    </xdr:from>
    <xdr:to>
      <xdr:col>24</xdr:col>
      <xdr:colOff>12700</xdr:colOff>
      <xdr:row>61</xdr:row>
      <xdr:rowOff>51816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1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4698"/>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47515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165354</xdr:rowOff>
    </xdr:from>
    <xdr:to>
      <xdr:col>19</xdr:col>
      <xdr:colOff>133350</xdr:colOff>
      <xdr:row>62</xdr:row>
      <xdr:rowOff>34798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5235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65786</xdr:rowOff>
    </xdr:from>
    <xdr:to>
      <xdr:col>19</xdr:col>
      <xdr:colOff>184150</xdr:colOff>
      <xdr:row>64</xdr:row>
      <xdr:rowOff>167386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60</xdr:row>
      <xdr:rowOff>165354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6896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150368</xdr:rowOff>
    </xdr:from>
    <xdr:to>
      <xdr:col>15</xdr:col>
      <xdr:colOff>133350</xdr:colOff>
      <xdr:row>64</xdr:row>
      <xdr:rowOff>80518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153416</xdr:rowOff>
    </xdr:from>
    <xdr:to>
      <xdr:col>11</xdr:col>
      <xdr:colOff>31750</xdr:colOff>
      <xdr:row>62</xdr:row>
      <xdr:rowOff>34798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68966"/>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128778</xdr:rowOff>
    </xdr:from>
    <xdr:to>
      <xdr:col>11</xdr:col>
      <xdr:colOff>82550</xdr:colOff>
      <xdr:row>63</xdr:row>
      <xdr:rowOff>58928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46245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114554</xdr:rowOff>
    </xdr:from>
    <xdr:to>
      <xdr:col>15</xdr:col>
      <xdr:colOff>133350</xdr:colOff>
      <xdr:row>61</xdr:row>
      <xdr:rowOff>44704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54881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102616</xdr:rowOff>
    </xdr:from>
    <xdr:to>
      <xdr:col>11</xdr:col>
      <xdr:colOff>82550</xdr:colOff>
      <xdr:row>60</xdr:row>
      <xdr:rowOff>32766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42943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人あたりの人件費・物件費等は前年比</a:t>
          </a:r>
          <a:r>
            <a:rPr kumimoji="1" lang="en-US" altLang="ja-JP" sz="1100">
              <a:solidFill>
                <a:sysClr val="windowText" lastClr="000000"/>
              </a:solidFill>
              <a:effectLst/>
              <a:latin typeface="+mn-lt"/>
              <a:ea typeface="+mn-ea"/>
              <a:cs typeface="+mn-cs"/>
            </a:rPr>
            <a:t>6,136</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で</a:t>
          </a:r>
          <a:r>
            <a:rPr kumimoji="1" lang="ja-JP" altLang="en-US" sz="1100">
              <a:solidFill>
                <a:sysClr val="windowText" lastClr="000000"/>
              </a:solidFill>
              <a:effectLst/>
              <a:latin typeface="+mn-lt"/>
              <a:ea typeface="+mn-ea"/>
              <a:cs typeface="+mn-cs"/>
            </a:rPr>
            <a:t>はあるが</a:t>
          </a:r>
          <a:r>
            <a:rPr kumimoji="1" lang="ja-JP" altLang="ja-JP" sz="1100">
              <a:solidFill>
                <a:sysClr val="windowText" lastClr="000000"/>
              </a:solidFill>
              <a:effectLst/>
              <a:latin typeface="+mn-lt"/>
              <a:ea typeface="+mn-ea"/>
              <a:cs typeface="+mn-cs"/>
            </a:rPr>
            <a:t>、類似団体の平均</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比べ</a:t>
          </a:r>
          <a:r>
            <a:rPr kumimoji="1" lang="ja-JP" altLang="en-US" sz="1100">
              <a:solidFill>
                <a:sysClr val="windowText" lastClr="000000"/>
              </a:solidFill>
              <a:effectLst/>
              <a:latin typeface="+mn-lt"/>
              <a:ea typeface="+mn-ea"/>
              <a:cs typeface="+mn-cs"/>
            </a:rPr>
            <a:t>ると</a:t>
          </a:r>
          <a:r>
            <a:rPr kumimoji="1" lang="en-US" altLang="ja-JP" sz="1100">
              <a:solidFill>
                <a:sysClr val="windowText" lastClr="000000"/>
              </a:solidFill>
              <a:effectLst/>
              <a:latin typeface="+mn-lt"/>
              <a:ea typeface="+mn-ea"/>
              <a:cs typeface="+mn-cs"/>
            </a:rPr>
            <a:t>24,175</a:t>
          </a:r>
          <a:r>
            <a:rPr kumimoji="1" lang="ja-JP" altLang="ja-JP" sz="1100">
              <a:solidFill>
                <a:sysClr val="windowText" lastClr="000000"/>
              </a:solidFill>
              <a:effectLst/>
              <a:latin typeface="+mn-lt"/>
              <a:ea typeface="+mn-ea"/>
              <a:cs typeface="+mn-cs"/>
            </a:rPr>
            <a:t>円下回っている。人件費</a:t>
          </a:r>
          <a:r>
            <a:rPr kumimoji="1" lang="ja-JP" altLang="en-US" sz="1100">
              <a:solidFill>
                <a:sysClr val="windowText" lastClr="000000"/>
              </a:solidFill>
              <a:effectLst/>
              <a:latin typeface="+mn-lt"/>
              <a:ea typeface="+mn-ea"/>
              <a:cs typeface="+mn-cs"/>
            </a:rPr>
            <a:t>は人事院勧告による給与改定により</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77,124</a:t>
          </a:r>
          <a:r>
            <a:rPr kumimoji="1" lang="ja-JP" altLang="ja-JP" sz="1100">
              <a:solidFill>
                <a:sysClr val="windowText" lastClr="000000"/>
              </a:solidFill>
              <a:effectLst/>
              <a:latin typeface="+mn-lt"/>
              <a:ea typeface="+mn-ea"/>
              <a:cs typeface="+mn-cs"/>
            </a:rPr>
            <a:t>千円増加している。物件費について</a:t>
          </a:r>
          <a:r>
            <a:rPr kumimoji="1" lang="ja-JP" altLang="en-US" sz="1100">
              <a:solidFill>
                <a:sysClr val="windowText" lastClr="000000"/>
              </a:solidFill>
              <a:effectLst/>
              <a:latin typeface="+mn-lt"/>
              <a:ea typeface="+mn-ea"/>
              <a:cs typeface="+mn-cs"/>
            </a:rPr>
            <a:t>も委託業務等で発注先の人件費高騰により委託料が増と</a:t>
          </a:r>
          <a:r>
            <a:rPr kumimoji="1" lang="ja-JP" altLang="ja-JP" sz="1100">
              <a:solidFill>
                <a:sysClr val="windowText" lastClr="000000"/>
              </a:solidFill>
              <a:effectLst/>
              <a:latin typeface="+mn-lt"/>
              <a:ea typeface="+mn-ea"/>
              <a:cs typeface="+mn-cs"/>
            </a:rPr>
            <a:t>なったことにより、人件費・物件費等全体として</a:t>
          </a:r>
          <a:r>
            <a:rPr kumimoji="1" lang="ja-JP" altLang="en-US" sz="1100">
              <a:solidFill>
                <a:sysClr val="windowText" lastClr="000000"/>
              </a:solidFill>
              <a:effectLst/>
              <a:latin typeface="+mn-lt"/>
              <a:ea typeface="+mn-ea"/>
              <a:cs typeface="+mn-cs"/>
            </a:rPr>
            <a:t>増となった。</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45191</xdr:rowOff>
    </xdr:from>
    <xdr:to>
      <xdr:col>23</xdr:col>
      <xdr:colOff>133350</xdr:colOff>
      <xdr:row>82</xdr:row>
      <xdr:rowOff>82207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04091"/>
          <a:ext cx="838200" cy="3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45191</xdr:rowOff>
    </xdr:from>
    <xdr:to>
      <xdr:col>19</xdr:col>
      <xdr:colOff>133350</xdr:colOff>
      <xdr:row>82</xdr:row>
      <xdr:rowOff>98138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04091"/>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82099</xdr:rowOff>
    </xdr:from>
    <xdr:to>
      <xdr:col>15</xdr:col>
      <xdr:colOff>82550</xdr:colOff>
      <xdr:row>82</xdr:row>
      <xdr:rowOff>98138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40999"/>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81990</xdr:rowOff>
    </xdr:from>
    <xdr:to>
      <xdr:col>11</xdr:col>
      <xdr:colOff>31750</xdr:colOff>
      <xdr:row>82</xdr:row>
      <xdr:rowOff>82099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40890"/>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31407</xdr:rowOff>
    </xdr:from>
    <xdr:to>
      <xdr:col>23</xdr:col>
      <xdr:colOff>184150</xdr:colOff>
      <xdr:row>82</xdr:row>
      <xdr:rowOff>133007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124134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165841</xdr:rowOff>
    </xdr:from>
    <xdr:to>
      <xdr:col>19</xdr:col>
      <xdr:colOff>184150</xdr:colOff>
      <xdr:row>82</xdr:row>
      <xdr:rowOff>95991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5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106168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22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47338</xdr:rowOff>
    </xdr:from>
    <xdr:to>
      <xdr:col>15</xdr:col>
      <xdr:colOff>133350</xdr:colOff>
      <xdr:row>82</xdr:row>
      <xdr:rowOff>148938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159115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7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31299</xdr:rowOff>
    </xdr:from>
    <xdr:to>
      <xdr:col>11</xdr:col>
      <xdr:colOff>82550</xdr:colOff>
      <xdr:row>82</xdr:row>
      <xdr:rowOff>132899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143076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5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31190</xdr:rowOff>
    </xdr:from>
    <xdr:to>
      <xdr:col>7</xdr:col>
      <xdr:colOff>31750</xdr:colOff>
      <xdr:row>82</xdr:row>
      <xdr:rowOff>132790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142967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a:t>
          </a:r>
          <a:r>
            <a:rPr kumimoji="1" lang="ja-JP" altLang="en-US" sz="1100">
              <a:solidFill>
                <a:sysClr val="windowText" lastClr="000000"/>
              </a:solidFill>
              <a:effectLst/>
              <a:latin typeface="+mn-lt"/>
              <a:ea typeface="+mn-ea"/>
              <a:cs typeface="+mn-cs"/>
            </a:rPr>
            <a:t>よりわずかながら減少</a:t>
          </a:r>
          <a:r>
            <a:rPr kumimoji="1" lang="ja-JP" altLang="ja-JP" sz="1100">
              <a:solidFill>
                <a:sysClr val="windowText" lastClr="000000"/>
              </a:solidFill>
              <a:effectLst/>
              <a:latin typeface="+mn-lt"/>
              <a:ea typeface="+mn-ea"/>
              <a:cs typeface="+mn-cs"/>
            </a:rPr>
            <a:t>しているものの、類似団体平均値</a:t>
          </a:r>
          <a:r>
            <a:rPr kumimoji="1" lang="ja-JP" altLang="en-US" sz="1100">
              <a:solidFill>
                <a:sysClr val="windowText" lastClr="000000"/>
              </a:solidFill>
              <a:effectLst/>
              <a:latin typeface="+mn-lt"/>
              <a:ea typeface="+mn-ea"/>
              <a:cs typeface="+mn-cs"/>
            </a:rPr>
            <a:t>との</a:t>
          </a:r>
          <a:r>
            <a:rPr kumimoji="1" lang="ja-JP" altLang="ja-JP" sz="1100">
              <a:solidFill>
                <a:sysClr val="windowText" lastClr="000000"/>
              </a:solidFill>
              <a:effectLst/>
              <a:latin typeface="+mn-lt"/>
              <a:ea typeface="+mn-ea"/>
              <a:cs typeface="+mn-cs"/>
            </a:rPr>
            <a:t>比較</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ポイント上回っており、依然として高い状況である。その要因として、本村の職員の平均年齢、経験年齢が低く若年層職員の中間管理職への登用しなければならない職員構成となっているのが原因となっており、集中改革プラン実施前の職員採用を行わなかった事が要因となり、国や他の団体との職員数のバランスが異なる状況となっている。今後は職員採用における適正なる計画によりバランスのとれた職員構成に努める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69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類似団体平均値より</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人下回っているが対前年度比においては</a:t>
          </a:r>
          <a:r>
            <a:rPr kumimoji="1" lang="en-US" altLang="ja-JP" sz="1100">
              <a:solidFill>
                <a:sysClr val="windowText" lastClr="000000"/>
              </a:solidFill>
              <a:effectLst/>
              <a:latin typeface="+mn-lt"/>
              <a:ea typeface="+mn-ea"/>
              <a:cs typeface="+mn-cs"/>
            </a:rPr>
            <a:t>0.11</a:t>
          </a:r>
          <a:r>
            <a:rPr kumimoji="1" lang="ja-JP" altLang="ja-JP" sz="1100">
              <a:solidFill>
                <a:sysClr val="windowText" lastClr="000000"/>
              </a:solidFill>
              <a:effectLst/>
              <a:latin typeface="+mn-lt"/>
              <a:ea typeface="+mn-ea"/>
              <a:cs typeface="+mn-cs"/>
            </a:rPr>
            <a:t>人増となっている。これまで、集中改革プランの明示どおりに組織改革に取り組んできた成果であるが、全国及び県平均値より大幅に下回っている状況で</a:t>
          </a:r>
          <a:r>
            <a:rPr kumimoji="1" lang="ja-JP" altLang="en-US" sz="1100">
              <a:solidFill>
                <a:sysClr val="windowText" lastClr="000000"/>
              </a:solidFill>
              <a:effectLst/>
              <a:latin typeface="+mn-lt"/>
              <a:ea typeface="+mn-ea"/>
              <a:cs typeface="+mn-cs"/>
            </a:rPr>
            <a:t>ある。</a:t>
          </a:r>
          <a:r>
            <a:rPr kumimoji="1" lang="ja-JP" altLang="ja-JP" sz="1100">
              <a:solidFill>
                <a:sysClr val="windowText" lastClr="000000"/>
              </a:solidFill>
              <a:effectLst/>
              <a:latin typeface="+mn-lt"/>
              <a:ea typeface="+mn-ea"/>
              <a:cs typeface="+mn-cs"/>
            </a:rPr>
            <a:t>村内の人口増加に職員数の増が追い付いていない現状があり、今後の多様な住民サービスへの対応を考えると職員定数の適正化は急務であると同時に、</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より効率的な組織体制の見直しを図らなければならない。</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16016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88270"/>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160655</xdr:rowOff>
    </xdr:from>
    <xdr:to>
      <xdr:col>77</xdr:col>
      <xdr:colOff>44450</xdr:colOff>
      <xdr:row>60</xdr:row>
      <xdr:rowOff>1270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762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1270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762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6632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8270"/>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136666</xdr:rowOff>
    </xdr:from>
    <xdr:to>
      <xdr:col>81</xdr:col>
      <xdr:colOff>95250</xdr:colOff>
      <xdr:row>60</xdr:row>
      <xdr:rowOff>66816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153193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127282</xdr:rowOff>
    </xdr:from>
    <xdr:to>
      <xdr:col>64</xdr:col>
      <xdr:colOff>152400</xdr:colOff>
      <xdr:row>60</xdr:row>
      <xdr:rowOff>57432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67609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ポイント改善しており、類似団体平均を比較しても</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ポイント下回っている。数値減少の主な要因は、標準財政規模の増加と、元利償還額が減少したことが挙げられる。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今後は公立小中学校の建替や移転整備に伴う多額の公債費の発行があり、大幅な上昇が見込まれることから全庁的に事業の必要性や優先性などをこれまで以上に十分に精査し、健全な行財政運営に努め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159173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9930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1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本数値については、令和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年度及び令和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年度の算定に誤りが生じ</a:t>
          </a:r>
          <a:r>
            <a:rPr kumimoji="1" lang="ja-JP" altLang="en-US" sz="1100">
              <a:solidFill>
                <a:sysClr val="windowText" lastClr="000000"/>
              </a:solidFill>
              <a:effectLst/>
              <a:latin typeface="+mn-lt"/>
              <a:ea typeface="+mn-ea"/>
              <a:cs typeface="+mn-cs"/>
            </a:rPr>
            <a:t>ていたため、修正後は発生しない結果となったが、</a:t>
          </a:r>
          <a:r>
            <a:rPr kumimoji="1" lang="ja-JP" altLang="ja-JP" sz="1100">
              <a:solidFill>
                <a:sysClr val="windowText" lastClr="000000"/>
              </a:solidFill>
              <a:effectLst/>
              <a:latin typeface="+mn-lt"/>
              <a:ea typeface="+mn-ea"/>
              <a:cs typeface="+mn-cs"/>
            </a:rPr>
            <a:t>公立小学校</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校をほぼ同時に建替える事業が本格化することから、次年度より</a:t>
          </a:r>
          <a:r>
            <a:rPr kumimoji="1" lang="ja-JP" altLang="ja-JP" sz="1100">
              <a:solidFill>
                <a:sysClr val="windowText" lastClr="000000"/>
              </a:solidFill>
              <a:effectLst/>
              <a:latin typeface="+mn-lt"/>
              <a:ea typeface="+mn-ea"/>
              <a:cs typeface="+mn-cs"/>
            </a:rPr>
            <a:t>その影響</a:t>
          </a:r>
          <a:r>
            <a:rPr kumimoji="1" lang="ja-JP" altLang="en-US" sz="1100">
              <a:solidFill>
                <a:sysClr val="windowText" lastClr="000000"/>
              </a:solidFill>
              <a:effectLst/>
              <a:latin typeface="+mn-lt"/>
              <a:ea typeface="+mn-ea"/>
              <a:cs typeface="+mn-cs"/>
            </a:rPr>
            <a:t>が将来負担</a:t>
          </a:r>
          <a:r>
            <a:rPr kumimoji="1" lang="ja-JP" altLang="ja-JP" sz="1100">
              <a:solidFill>
                <a:sysClr val="windowText" lastClr="000000"/>
              </a:solidFill>
              <a:effectLst/>
              <a:latin typeface="+mn-lt"/>
              <a:ea typeface="+mn-ea"/>
              <a:cs typeface="+mn-cs"/>
            </a:rPr>
            <a:t>比率に</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表れてくると考えられる。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よって、今後の財政運営に非常に大きな負担となることから、引き続き中長期的な財政計画を基に持続可能な予算編成に全力で努めていく必要がある。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49076</xdr:rowOff>
    </xdr:from>
    <xdr:to>
      <xdr:col>68</xdr:col>
      <xdr:colOff>152400</xdr:colOff>
      <xdr:row>17</xdr:row>
      <xdr:rowOff>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449376"/>
          <a:ext cx="889000" cy="46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169726</xdr:rowOff>
    </xdr:from>
    <xdr:to>
      <xdr:col>68</xdr:col>
      <xdr:colOff>203200</xdr:colOff>
      <xdr:row>14</xdr:row>
      <xdr:rowOff>99876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3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84653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8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8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35668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5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沖縄県中城村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22,683
22,352
15.53
11,097,227
11,044,057
23,709
5,302,965
5,139,386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と同値</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年度以前より常に類似団体平均値よりも下回って推移している。</a:t>
          </a:r>
          <a:r>
            <a:rPr kumimoji="1" lang="ja-JP" altLang="en-US" sz="1100">
              <a:solidFill>
                <a:sysClr val="windowText" lastClr="000000"/>
              </a:solidFill>
              <a:effectLst/>
              <a:latin typeface="+mn-lt"/>
              <a:ea typeface="+mn-ea"/>
              <a:cs typeface="+mn-cs"/>
            </a:rPr>
            <a:t>給与改定等の影響も</a:t>
          </a:r>
          <a:r>
            <a:rPr kumimoji="1" lang="ja-JP" altLang="ja-JP" sz="1100">
              <a:solidFill>
                <a:sysClr val="windowText" lastClr="000000"/>
              </a:solidFill>
              <a:effectLst/>
              <a:latin typeface="+mn-lt"/>
              <a:ea typeface="+mn-ea"/>
              <a:cs typeface="+mn-cs"/>
            </a:rPr>
            <a:t>あり人件費自体は増加しているが、類似団体などと比較して職員数が少ない状況が影響している。人件費については、今後も増加していくものと想定されるが、人口増加や行政サービスの拡大による財政規模の増も鑑み、バランスの取れた人員配置に努める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7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effectLst/>
              <a:latin typeface="+mn-lt"/>
              <a:ea typeface="+mn-ea"/>
              <a:cs typeface="+mn-cs"/>
            </a:rPr>
            <a:t>ポイント増</a:t>
          </a:r>
          <a:r>
            <a:rPr kumimoji="1" lang="ja-JP" altLang="ja-JP" sz="1100">
              <a:solidFill>
                <a:sysClr val="windowText" lastClr="000000"/>
              </a:solidFill>
              <a:effectLst/>
              <a:latin typeface="+mn-lt"/>
              <a:ea typeface="+mn-ea"/>
              <a:cs typeface="+mn-cs"/>
            </a:rPr>
            <a:t>となっているが、類似団体平均値よりは</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ポイント下回っている。</a:t>
          </a:r>
          <a:r>
            <a:rPr kumimoji="1" lang="ja-JP" altLang="en-US" sz="1100">
              <a:solidFill>
                <a:sysClr val="windowText" lastClr="000000"/>
              </a:solidFill>
              <a:effectLst/>
              <a:latin typeface="+mn-lt"/>
              <a:ea typeface="+mn-ea"/>
              <a:cs typeface="+mn-cs"/>
            </a:rPr>
            <a:t>予防接種委託料や電算機器構築業務委託料の増</a:t>
          </a:r>
          <a:r>
            <a:rPr kumimoji="1" lang="ja-JP" altLang="ja-JP" sz="1100">
              <a:solidFill>
                <a:sysClr val="windowText" lastClr="000000"/>
              </a:solidFill>
              <a:effectLst/>
              <a:latin typeface="+mn-lt"/>
              <a:ea typeface="+mn-ea"/>
              <a:cs typeface="+mn-cs"/>
            </a:rPr>
            <a:t>もあり、物件費総額としては前年度比で</a:t>
          </a:r>
          <a:r>
            <a:rPr kumimoji="1" lang="en-US" altLang="ja-JP" sz="1100">
              <a:solidFill>
                <a:sysClr val="windowText" lastClr="000000"/>
              </a:solidFill>
              <a:effectLst/>
              <a:latin typeface="+mn-lt"/>
              <a:ea typeface="+mn-ea"/>
              <a:cs typeface="+mn-cs"/>
            </a:rPr>
            <a:t>44,525</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なって</a:t>
          </a:r>
          <a:r>
            <a:rPr kumimoji="1" lang="ja-JP" altLang="ja-JP" sz="1100">
              <a:solidFill>
                <a:sysClr val="windowText" lastClr="000000"/>
              </a:solidFill>
              <a:effectLst/>
              <a:latin typeface="+mn-lt"/>
              <a:ea typeface="+mn-ea"/>
              <a:cs typeface="+mn-cs"/>
            </a:rPr>
            <a:t>いる状況である。</a:t>
          </a:r>
          <a:r>
            <a:rPr kumimoji="1" lang="ja-JP" altLang="en-US" sz="1100">
              <a:solidFill>
                <a:sysClr val="windowText" lastClr="000000"/>
              </a:solidFill>
              <a:effectLst/>
              <a:latin typeface="+mn-lt"/>
              <a:ea typeface="+mn-ea"/>
              <a:cs typeface="+mn-cs"/>
            </a:rPr>
            <a:t>物件費については</a:t>
          </a:r>
          <a:r>
            <a:rPr kumimoji="1" lang="ja-JP" altLang="ja-JP" sz="1100">
              <a:solidFill>
                <a:sysClr val="windowText" lastClr="000000"/>
              </a:solidFill>
              <a:effectLst/>
              <a:latin typeface="+mn-lt"/>
              <a:ea typeface="+mn-ea"/>
              <a:cs typeface="+mn-cs"/>
            </a:rPr>
            <a:t>、物価高騰によ</a:t>
          </a:r>
          <a:r>
            <a:rPr kumimoji="1" lang="ja-JP" altLang="en-US" sz="1100">
              <a:solidFill>
                <a:sysClr val="windowText" lastClr="000000"/>
              </a:solidFill>
              <a:effectLst/>
              <a:latin typeface="+mn-lt"/>
              <a:ea typeface="+mn-ea"/>
              <a:cs typeface="+mn-cs"/>
            </a:rPr>
            <a:t>る価格転嫁等により</a:t>
          </a:r>
          <a:r>
            <a:rPr kumimoji="1" lang="ja-JP" altLang="ja-JP" sz="1100">
              <a:solidFill>
                <a:sysClr val="windowText" lastClr="000000"/>
              </a:solidFill>
              <a:effectLst/>
              <a:latin typeface="+mn-lt"/>
              <a:ea typeface="+mn-ea"/>
              <a:cs typeface="+mn-cs"/>
            </a:rPr>
            <a:t>各種委託費や施設の水光熱費等も上昇し、それに伴い物件費も増加することが見込まれることから、引き続き需用費や委託料等の抑制に努める必要がある。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167005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273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2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7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01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116205</xdr:rowOff>
    </xdr:from>
    <xdr:to>
      <xdr:col>82</xdr:col>
      <xdr:colOff>158750</xdr:colOff>
      <xdr:row>15</xdr:row>
      <xdr:rowOff>46355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132732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6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4.3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増となり急</a:t>
          </a:r>
          <a:r>
            <a:rPr kumimoji="1" lang="ja-JP" altLang="ja-JP" sz="1100">
              <a:solidFill>
                <a:sysClr val="windowText" lastClr="000000"/>
              </a:solidFill>
              <a:effectLst/>
              <a:latin typeface="+mn-lt"/>
              <a:ea typeface="+mn-ea"/>
              <a:cs typeface="+mn-cs"/>
            </a:rPr>
            <a:t>上昇しており、類似団体平均値</a:t>
          </a:r>
          <a:r>
            <a:rPr kumimoji="1" lang="ja-JP" altLang="en-US" sz="1100">
              <a:solidFill>
                <a:sysClr val="windowText" lastClr="000000"/>
              </a:solidFill>
              <a:effectLst/>
              <a:latin typeface="+mn-lt"/>
              <a:ea typeface="+mn-ea"/>
              <a:cs typeface="+mn-cs"/>
            </a:rPr>
            <a:t>と比較しても</a:t>
          </a:r>
          <a:r>
            <a:rPr kumimoji="1" lang="en-US" altLang="ja-JP" sz="1100">
              <a:solidFill>
                <a:sysClr val="windowText" lastClr="000000"/>
              </a:solidFill>
              <a:effectLst/>
              <a:latin typeface="+mn-lt"/>
              <a:ea typeface="+mn-ea"/>
              <a:cs typeface="+mn-cs"/>
            </a:rPr>
            <a:t>9.6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上回る</a:t>
          </a:r>
          <a:r>
            <a:rPr kumimoji="1" lang="en-US" altLang="ja-JP" sz="1100">
              <a:solidFill>
                <a:sysClr val="windowText" lastClr="000000"/>
              </a:solidFill>
              <a:effectLst/>
              <a:latin typeface="+mn-lt"/>
              <a:ea typeface="+mn-ea"/>
              <a:cs typeface="+mn-cs"/>
            </a:rPr>
            <a:t>19.9</a:t>
          </a:r>
          <a:r>
            <a:rPr kumimoji="1" lang="ja-JP" altLang="ja-JP" sz="1100">
              <a:solidFill>
                <a:sysClr val="windowText" lastClr="000000"/>
              </a:solidFill>
              <a:effectLst/>
              <a:latin typeface="+mn-lt"/>
              <a:ea typeface="+mn-ea"/>
              <a:cs typeface="+mn-cs"/>
            </a:rPr>
            <a:t>％となった。主な要因としては、障害福祉ｻｰﾋﾞｽ</a:t>
          </a:r>
          <a:r>
            <a:rPr kumimoji="1" lang="ja-JP" altLang="en-US" sz="1100">
              <a:solidFill>
                <a:sysClr val="windowText" lastClr="000000"/>
              </a:solidFill>
              <a:effectLst/>
              <a:latin typeface="+mn-lt"/>
              <a:ea typeface="+mn-ea"/>
              <a:cs typeface="+mn-cs"/>
            </a:rPr>
            <a:t>等給付</a:t>
          </a:r>
          <a:r>
            <a:rPr kumimoji="1" lang="ja-JP" altLang="ja-JP" sz="1100">
              <a:solidFill>
                <a:sysClr val="windowText" lastClr="000000"/>
              </a:solidFill>
              <a:effectLst/>
              <a:latin typeface="+mn-lt"/>
              <a:ea typeface="+mn-ea"/>
              <a:cs typeface="+mn-cs"/>
            </a:rPr>
            <a:t>費及び教育・保育給付費の増大が</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影響している。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今後も、障害福祉や子育て支援に関する事業等により増加が見込まれるため、新規事業の必要性の検討及び財源確保に努める</a:t>
          </a:r>
          <a:r>
            <a:rPr kumimoji="1" lang="ja-JP" altLang="en-US" sz="1100">
              <a:solidFill>
                <a:sysClr val="windowText" lastClr="000000"/>
              </a:solidFill>
              <a:effectLst/>
              <a:latin typeface="+mn-lt"/>
              <a:ea typeface="+mn-ea"/>
              <a:cs typeface="+mn-cs"/>
            </a:rPr>
            <a:t>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10414</xdr:rowOff>
    </xdr:from>
    <xdr:to>
      <xdr:col>24</xdr:col>
      <xdr:colOff>25400</xdr:colOff>
      <xdr:row>61</xdr:row>
      <xdr:rowOff>60706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10125964"/>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26416</xdr:rowOff>
    </xdr:from>
    <xdr:to>
      <xdr:col>19</xdr:col>
      <xdr:colOff>187325</xdr:colOff>
      <xdr:row>59</xdr:row>
      <xdr:rowOff>10414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9705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133858</xdr:rowOff>
    </xdr:from>
    <xdr:to>
      <xdr:col>15</xdr:col>
      <xdr:colOff>98425</xdr:colOff>
      <xdr:row>58</xdr:row>
      <xdr:rowOff>26416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906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133858</xdr:rowOff>
    </xdr:from>
    <xdr:to>
      <xdr:col>11</xdr:col>
      <xdr:colOff>9525</xdr:colOff>
      <xdr:row>58</xdr:row>
      <xdr:rowOff>8128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906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9906</xdr:rowOff>
    </xdr:from>
    <xdr:to>
      <xdr:col>24</xdr:col>
      <xdr:colOff>76200</xdr:colOff>
      <xdr:row>61</xdr:row>
      <xdr:rowOff>111506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89933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131064</xdr:rowOff>
    </xdr:from>
    <xdr:to>
      <xdr:col>20</xdr:col>
      <xdr:colOff>38100</xdr:colOff>
      <xdr:row>59</xdr:row>
      <xdr:rowOff>61214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45991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147066</xdr:rowOff>
    </xdr:from>
    <xdr:to>
      <xdr:col>15</xdr:col>
      <xdr:colOff>149225</xdr:colOff>
      <xdr:row>58</xdr:row>
      <xdr:rowOff>77216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61993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83058</xdr:rowOff>
    </xdr:from>
    <xdr:to>
      <xdr:col>11</xdr:col>
      <xdr:colOff>60325</xdr:colOff>
      <xdr:row>58</xdr:row>
      <xdr:rowOff>13208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169435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128778</xdr:rowOff>
    </xdr:from>
    <xdr:to>
      <xdr:col>6</xdr:col>
      <xdr:colOff>171450</xdr:colOff>
      <xdr:row>58</xdr:row>
      <xdr:rowOff>58928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43705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類似団体平均値及び県平均値</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下回っている状況でる。</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の主な要因としては、維持補修費で対前年度比</a:t>
          </a:r>
          <a:r>
            <a:rPr kumimoji="1" lang="en-US" altLang="ja-JP" sz="1100">
              <a:solidFill>
                <a:sysClr val="windowText" lastClr="000000"/>
              </a:solidFill>
              <a:effectLst/>
              <a:latin typeface="+mn-lt"/>
              <a:ea typeface="+mn-ea"/>
              <a:cs typeface="+mn-cs"/>
            </a:rPr>
            <a:t>3,142</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や出資金で</a:t>
          </a:r>
          <a:r>
            <a:rPr kumimoji="1" lang="en-US" altLang="ja-JP" sz="1100">
              <a:solidFill>
                <a:sysClr val="windowText" lastClr="000000"/>
              </a:solidFill>
              <a:effectLst/>
              <a:latin typeface="+mn-lt"/>
              <a:ea typeface="+mn-ea"/>
              <a:cs typeface="+mn-cs"/>
            </a:rPr>
            <a:t>10,000</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が挙げられる。</a:t>
          </a:r>
          <a:r>
            <a:rPr kumimoji="1" lang="ja-JP" altLang="en-US" sz="1100">
              <a:solidFill>
                <a:sysClr val="windowText" lastClr="000000"/>
              </a:solidFill>
              <a:effectLst/>
              <a:latin typeface="+mn-lt"/>
              <a:ea typeface="+mn-ea"/>
              <a:cs typeface="+mn-cs"/>
            </a:rPr>
            <a:t>しかし</a:t>
          </a:r>
          <a:r>
            <a:rPr kumimoji="1" lang="ja-JP" altLang="ja-JP" sz="1100">
              <a:solidFill>
                <a:sysClr val="windowText" lastClr="000000"/>
              </a:solidFill>
              <a:effectLst/>
              <a:latin typeface="+mn-lt"/>
              <a:ea typeface="+mn-ea"/>
              <a:cs typeface="+mn-cs"/>
            </a:rPr>
            <a:t>、特別会計への繰出金については、依然として多額となっていることから医療費の適正化や収納率の向上更には、下水道料金の増改定などを図り、一般会計の負担を減らしていくよう努める。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82550</xdr:rowOff>
    </xdr:from>
    <xdr:to>
      <xdr:col>82</xdr:col>
      <xdr:colOff>107950</xdr:colOff>
      <xdr:row>55</xdr:row>
      <xdr:rowOff>95250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12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152400</xdr:rowOff>
    </xdr:from>
    <xdr:to>
      <xdr:col>78</xdr:col>
      <xdr:colOff>69850</xdr:colOff>
      <xdr:row>55</xdr:row>
      <xdr:rowOff>95250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1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152400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34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55</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347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31750</xdr:rowOff>
    </xdr:from>
    <xdr:to>
      <xdr:col>82</xdr:col>
      <xdr:colOff>158750</xdr:colOff>
      <xdr:row>55</xdr:row>
      <xdr:rowOff>133350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48277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44450</xdr:rowOff>
    </xdr:from>
    <xdr:to>
      <xdr:col>78</xdr:col>
      <xdr:colOff>120650</xdr:colOff>
      <xdr:row>55</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156227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101600</xdr:rowOff>
    </xdr:from>
    <xdr:to>
      <xdr:col>74</xdr:col>
      <xdr:colOff>31750</xdr:colOff>
      <xdr:row>55</xdr:row>
      <xdr:rowOff>31750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41927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ポイント増となっている。これは前年度と比較して</a:t>
          </a:r>
          <a:r>
            <a:rPr kumimoji="1" lang="ja-JP" altLang="en-US" sz="1100">
              <a:solidFill>
                <a:sysClr val="windowText" lastClr="000000"/>
              </a:solidFill>
              <a:effectLst/>
              <a:latin typeface="+mn-lt"/>
              <a:ea typeface="+mn-ea"/>
              <a:cs typeface="+mn-cs"/>
            </a:rPr>
            <a:t>観光協会や消防組合への</a:t>
          </a:r>
          <a:r>
            <a:rPr kumimoji="1" lang="ja-JP" altLang="ja-JP" sz="1100">
              <a:solidFill>
                <a:sysClr val="windowText" lastClr="000000"/>
              </a:solidFill>
              <a:effectLst/>
              <a:latin typeface="+mn-lt"/>
              <a:ea typeface="+mn-ea"/>
              <a:cs typeface="+mn-cs"/>
            </a:rPr>
            <a:t>負担金が増加したことなどが影響している。今年度</a:t>
          </a:r>
          <a:r>
            <a:rPr kumimoji="1" lang="ja-JP" altLang="en-US" sz="1100">
              <a:solidFill>
                <a:sysClr val="windowText" lastClr="000000"/>
              </a:solidFill>
              <a:effectLst/>
              <a:latin typeface="+mn-lt"/>
              <a:ea typeface="+mn-ea"/>
              <a:cs typeface="+mn-cs"/>
            </a:rPr>
            <a:t>もわずかに</a:t>
          </a:r>
          <a:r>
            <a:rPr kumimoji="1" lang="ja-JP" altLang="ja-JP" sz="1100">
              <a:solidFill>
                <a:sysClr val="windowText" lastClr="000000"/>
              </a:solidFill>
              <a:effectLst/>
              <a:latin typeface="+mn-lt"/>
              <a:ea typeface="+mn-ea"/>
              <a:cs typeface="+mn-cs"/>
            </a:rPr>
            <a:t>類似団体平均値を上回っており、県平均と比較しても</a:t>
          </a:r>
          <a:r>
            <a:rPr kumimoji="1" lang="en-US" altLang="ja-JP" sz="1100">
              <a:solidFill>
                <a:sysClr val="windowText" lastClr="000000"/>
              </a:solidFill>
              <a:effectLst/>
              <a:latin typeface="+mn-lt"/>
              <a:ea typeface="+mn-ea"/>
              <a:cs typeface="+mn-cs"/>
            </a:rPr>
            <a:t>5.4</a:t>
          </a:r>
          <a:r>
            <a:rPr kumimoji="1" lang="ja-JP" altLang="ja-JP" sz="1100">
              <a:solidFill>
                <a:sysClr val="windowText" lastClr="000000"/>
              </a:solidFill>
              <a:effectLst/>
              <a:latin typeface="+mn-lt"/>
              <a:ea typeface="+mn-ea"/>
              <a:cs typeface="+mn-cs"/>
            </a:rPr>
            <a:t>ポイントも上回っている。引き続き、各種補助団体等へ交付している負担金・補助金も含め、その目的を十分精査し、より適正な執行について検討していく必要がある。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60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119380</xdr:rowOff>
    </xdr:from>
    <xdr:to>
      <xdr:col>78</xdr:col>
      <xdr:colOff>69850</xdr:colOff>
      <xdr:row>37</xdr:row>
      <xdr:rowOff>16510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73660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73660</xdr:rowOff>
    </xdr:from>
    <xdr:to>
      <xdr:col>69</xdr:col>
      <xdr:colOff>92075</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45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52087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22860</xdr:rowOff>
    </xdr:from>
    <xdr:to>
      <xdr:col>69</xdr:col>
      <xdr:colOff>142875</xdr:colOff>
      <xdr:row>36</xdr:row>
      <xdr:rowOff>124460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67327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ポイント減少、類似団体平均値より</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ポイント下回った。主な要因は</a:t>
          </a:r>
          <a:r>
            <a:rPr kumimoji="1" lang="ja-JP" altLang="en-US" sz="1100">
              <a:solidFill>
                <a:sysClr val="windowText" lastClr="000000"/>
              </a:solidFill>
              <a:effectLst/>
              <a:latin typeface="+mn-lt"/>
              <a:ea typeface="+mn-ea"/>
              <a:cs typeface="+mn-cs"/>
            </a:rPr>
            <a:t>多額の起債借入等がなく順調に償還が進んだためである</a:t>
          </a:r>
          <a:r>
            <a:rPr kumimoji="1" lang="ja-JP" altLang="ja-JP" sz="1100">
              <a:solidFill>
                <a:sysClr val="windowText" lastClr="000000"/>
              </a:solidFill>
              <a:effectLst/>
              <a:latin typeface="+mn-lt"/>
              <a:ea typeface="+mn-ea"/>
              <a:cs typeface="+mn-cs"/>
            </a:rPr>
            <a:t>。しかし、今後は教育施設整備事業債の新規発行や既に発行済みの新庁舎建設事業債の償還が開始されることにより、公債費が大幅に増えていくことが予想されるため、後年度に及ぼす影響も考えながら公債費の抑制に努める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133858</xdr:rowOff>
    </xdr:from>
    <xdr:to>
      <xdr:col>24</xdr:col>
      <xdr:colOff>25400</xdr:colOff>
      <xdr:row>75</xdr:row>
      <xdr:rowOff>156718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926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75</xdr:row>
      <xdr:rowOff>161289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15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75</xdr:row>
      <xdr:rowOff>165863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20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246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83058</xdr:rowOff>
    </xdr:from>
    <xdr:to>
      <xdr:col>24</xdr:col>
      <xdr:colOff>76200</xdr:colOff>
      <xdr:row>76</xdr:row>
      <xdr:rowOff>13208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99585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対前年度比は</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ポイント増加している。</a:t>
          </a:r>
          <a:r>
            <a:rPr kumimoji="1" lang="ja-JP" altLang="en-US" sz="1100">
              <a:solidFill>
                <a:sysClr val="windowText" lastClr="000000"/>
              </a:solidFill>
              <a:effectLst/>
              <a:latin typeface="+mn-lt"/>
              <a:ea typeface="+mn-ea"/>
              <a:cs typeface="+mn-cs"/>
            </a:rPr>
            <a:t>直近</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年間で上昇が続いている。</a:t>
          </a:r>
          <a:r>
            <a:rPr kumimoji="1" lang="ja-JP" altLang="ja-JP" sz="1100">
              <a:solidFill>
                <a:sysClr val="windowText" lastClr="000000"/>
              </a:solidFill>
              <a:effectLst/>
              <a:latin typeface="+mn-lt"/>
              <a:ea typeface="+mn-ea"/>
              <a:cs typeface="+mn-cs"/>
            </a:rPr>
            <a:t>類似団体平均値及び県平均値を</a:t>
          </a:r>
          <a:r>
            <a:rPr kumimoji="1" lang="ja-JP" altLang="en-US" sz="1100">
              <a:solidFill>
                <a:sysClr val="windowText" lastClr="000000"/>
              </a:solidFill>
              <a:effectLst/>
              <a:latin typeface="+mn-lt"/>
              <a:ea typeface="+mn-ea"/>
              <a:cs typeface="+mn-cs"/>
            </a:rPr>
            <a:t>わずかに</a:t>
          </a:r>
          <a:r>
            <a:rPr kumimoji="1" lang="ja-JP" altLang="ja-JP" sz="1100">
              <a:solidFill>
                <a:sysClr val="windowText" lastClr="000000"/>
              </a:solidFill>
              <a:effectLst/>
              <a:latin typeface="+mn-lt"/>
              <a:ea typeface="+mn-ea"/>
              <a:cs typeface="+mn-cs"/>
            </a:rPr>
            <a:t>下回っている状況であるが、扶助費については他の類似団体と比較して高い水準にあるため、継続して経費の削減と自主財源確保に努める。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また、経常収支比率に直接影響する各性質における経常費用については、これまで以上に適正な執行を管理していく。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76</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00990"/>
          <a:ext cx="8382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142240</xdr:rowOff>
    </xdr:from>
    <xdr:to>
      <xdr:col>78</xdr:col>
      <xdr:colOff>69850</xdr:colOff>
      <xdr:row>75</xdr:row>
      <xdr:rowOff>142240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2954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165100</xdr:rowOff>
    </xdr:from>
    <xdr:to>
      <xdr:col>73</xdr:col>
      <xdr:colOff>180975</xdr:colOff>
      <xdr:row>74</xdr:row>
      <xdr:rowOff>142240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6809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165100</xdr:rowOff>
    </xdr:from>
    <xdr:to>
      <xdr:col>69</xdr:col>
      <xdr:colOff>92075</xdr:colOff>
      <xdr:row>75</xdr:row>
      <xdr:rowOff>85090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68095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91440</xdr:rowOff>
    </xdr:from>
    <xdr:to>
      <xdr:col>74</xdr:col>
      <xdr:colOff>31750</xdr:colOff>
      <xdr:row>75</xdr:row>
      <xdr:rowOff>21590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31767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114300</xdr:rowOff>
    </xdr:from>
    <xdr:to>
      <xdr:col>69</xdr:col>
      <xdr:colOff>142875</xdr:colOff>
      <xdr:row>74</xdr:row>
      <xdr:rowOff>44450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54627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沖縄県中城村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142024</xdr:rowOff>
    </xdr:from>
    <xdr:to>
      <xdr:col>29</xdr:col>
      <xdr:colOff>127000</xdr:colOff>
      <xdr:row>19</xdr:row>
      <xdr:rowOff>36144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5749"/>
          <a:ext cx="647700" cy="6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126801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36144</xdr:rowOff>
    </xdr:from>
    <xdr:to>
      <xdr:col>26</xdr:col>
      <xdr:colOff>50800</xdr:colOff>
      <xdr:row>19</xdr:row>
      <xdr:rowOff>114617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1319"/>
          <a:ext cx="698500" cy="78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114617</xdr:rowOff>
    </xdr:from>
    <xdr:to>
      <xdr:col>22</xdr:col>
      <xdr:colOff>114300</xdr:colOff>
      <xdr:row>19</xdr:row>
      <xdr:rowOff>135890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9792"/>
          <a:ext cx="698500" cy="21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135890</xdr:rowOff>
    </xdr:from>
    <xdr:to>
      <xdr:col>18</xdr:col>
      <xdr:colOff>177800</xdr:colOff>
      <xdr:row>19</xdr:row>
      <xdr:rowOff>157112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1065"/>
          <a:ext cx="6985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91224</xdr:rowOff>
    </xdr:from>
    <xdr:to>
      <xdr:col>29</xdr:col>
      <xdr:colOff>177800</xdr:colOff>
      <xdr:row>19</xdr:row>
      <xdr:rowOff>21374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107751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156794</xdr:rowOff>
    </xdr:from>
    <xdr:to>
      <xdr:col>26</xdr:col>
      <xdr:colOff>101600</xdr:colOff>
      <xdr:row>19</xdr:row>
      <xdr:rowOff>86944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97121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9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63817</xdr:rowOff>
    </xdr:from>
    <xdr:to>
      <xdr:col>22</xdr:col>
      <xdr:colOff>165100</xdr:colOff>
      <xdr:row>19</xdr:row>
      <xdr:rowOff>165417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8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150194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85090</xdr:rowOff>
    </xdr:from>
    <xdr:to>
      <xdr:col>19</xdr:col>
      <xdr:colOff>38100</xdr:colOff>
      <xdr:row>20</xdr:row>
      <xdr:rowOff>15240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106312</xdr:rowOff>
    </xdr:from>
    <xdr:to>
      <xdr:col>15</xdr:col>
      <xdr:colOff>101600</xdr:colOff>
      <xdr:row>20</xdr:row>
      <xdr:rowOff>36462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21239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165016</xdr:rowOff>
    </xdr:from>
    <xdr:to>
      <xdr:col>29</xdr:col>
      <xdr:colOff>127000</xdr:colOff>
      <xdr:row>35</xdr:row>
      <xdr:rowOff>175944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75366"/>
          <a:ext cx="647700" cy="10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149883</xdr:rowOff>
    </xdr:from>
    <xdr:to>
      <xdr:col>26</xdr:col>
      <xdr:colOff>50800</xdr:colOff>
      <xdr:row>35</xdr:row>
      <xdr:rowOff>165016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60233"/>
          <a:ext cx="698500" cy="15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137310</xdr:rowOff>
    </xdr:from>
    <xdr:to>
      <xdr:col>22</xdr:col>
      <xdr:colOff>114300</xdr:colOff>
      <xdr:row>35</xdr:row>
      <xdr:rowOff>149883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7660"/>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137310</xdr:rowOff>
    </xdr:from>
    <xdr:to>
      <xdr:col>18</xdr:col>
      <xdr:colOff>177800</xdr:colOff>
      <xdr:row>35</xdr:row>
      <xdr:rowOff>139825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7660"/>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125144</xdr:rowOff>
    </xdr:from>
    <xdr:to>
      <xdr:col>29</xdr:col>
      <xdr:colOff>177800</xdr:colOff>
      <xdr:row>35</xdr:row>
      <xdr:rowOff>226744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97221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114216</xdr:rowOff>
    </xdr:from>
    <xdr:to>
      <xdr:col>26</xdr:col>
      <xdr:colOff>101600</xdr:colOff>
      <xdr:row>35</xdr:row>
      <xdr:rowOff>215816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200593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99083</xdr:rowOff>
    </xdr:from>
    <xdr:to>
      <xdr:col>22</xdr:col>
      <xdr:colOff>165100</xdr:colOff>
      <xdr:row>35</xdr:row>
      <xdr:rowOff>200683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9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185460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9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86510</xdr:rowOff>
    </xdr:from>
    <xdr:to>
      <xdr:col>19</xdr:col>
      <xdr:colOff>38100</xdr:colOff>
      <xdr:row>35</xdr:row>
      <xdr:rowOff>188110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172887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89025</xdr:rowOff>
    </xdr:from>
    <xdr:to>
      <xdr:col>15</xdr:col>
      <xdr:colOff>101600</xdr:colOff>
      <xdr:row>35</xdr:row>
      <xdr:rowOff>190625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175402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沖縄県中城村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22,683
22,352
15.53
11,097,227
11,044,057
23,709
5,302,965
5,139,386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131552</xdr:rowOff>
    </xdr:from>
    <xdr:to>
      <xdr:col>24</xdr:col>
      <xdr:colOff>63500</xdr:colOff>
      <xdr:row>37</xdr:row>
      <xdr:rowOff>12419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3752"/>
          <a:ext cx="8382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12419</xdr:rowOff>
    </xdr:from>
    <xdr:to>
      <xdr:col>19</xdr:col>
      <xdr:colOff>177800</xdr:colOff>
      <xdr:row>37</xdr:row>
      <xdr:rowOff>59560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6069"/>
          <a:ext cx="889000" cy="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59560</xdr:rowOff>
    </xdr:from>
    <xdr:to>
      <xdr:col>15</xdr:col>
      <xdr:colOff>50800</xdr:colOff>
      <xdr:row>37</xdr:row>
      <xdr:rowOff>83497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3210"/>
          <a:ext cx="889000" cy="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83497</xdr:rowOff>
    </xdr:from>
    <xdr:to>
      <xdr:col>10</xdr:col>
      <xdr:colOff>114300</xdr:colOff>
      <xdr:row>37</xdr:row>
      <xdr:rowOff>109508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7147"/>
          <a:ext cx="889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80752</xdr:rowOff>
    </xdr:from>
    <xdr:to>
      <xdr:col>24</xdr:col>
      <xdr:colOff>114300</xdr:colOff>
      <xdr:row>37</xdr:row>
      <xdr:rowOff>10902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59179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133069</xdr:rowOff>
    </xdr:from>
    <xdr:to>
      <xdr:col>20</xdr:col>
      <xdr:colOff>38100</xdr:colOff>
      <xdr:row>37</xdr:row>
      <xdr:rowOff>63219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54346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8760</xdr:rowOff>
    </xdr:from>
    <xdr:to>
      <xdr:col>15</xdr:col>
      <xdr:colOff>101600</xdr:colOff>
      <xdr:row>37</xdr:row>
      <xdr:rowOff>110360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101487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32697</xdr:rowOff>
    </xdr:from>
    <xdr:to>
      <xdr:col>10</xdr:col>
      <xdr:colOff>165100</xdr:colOff>
      <xdr:row>37</xdr:row>
      <xdr:rowOff>134297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125424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58708</xdr:rowOff>
    </xdr:from>
    <xdr:to>
      <xdr:col>6</xdr:col>
      <xdr:colOff>38100</xdr:colOff>
      <xdr:row>37</xdr:row>
      <xdr:rowOff>160308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151436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103856</xdr:rowOff>
    </xdr:from>
    <xdr:to>
      <xdr:col>24</xdr:col>
      <xdr:colOff>63500</xdr:colOff>
      <xdr:row>58</xdr:row>
      <xdr:rowOff>120397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7956"/>
          <a:ext cx="838200" cy="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167918</xdr:rowOff>
    </xdr:from>
    <xdr:to>
      <xdr:col>19</xdr:col>
      <xdr:colOff>177800</xdr:colOff>
      <xdr:row>58</xdr:row>
      <xdr:rowOff>120397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0568"/>
          <a:ext cx="889000" cy="1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167918</xdr:rowOff>
    </xdr:from>
    <xdr:to>
      <xdr:col>15</xdr:col>
      <xdr:colOff>50800</xdr:colOff>
      <xdr:row>58</xdr:row>
      <xdr:rowOff>17134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0568"/>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xdr:rowOff>
    </xdr:from>
    <xdr:to>
      <xdr:col>10</xdr:col>
      <xdr:colOff>114300</xdr:colOff>
      <xdr:row>58</xdr:row>
      <xdr:rowOff>17134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4235"/>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53056</xdr:rowOff>
    </xdr:from>
    <xdr:to>
      <xdr:col>24</xdr:col>
      <xdr:colOff>114300</xdr:colOff>
      <xdr:row>58</xdr:row>
      <xdr:rowOff>154656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139433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69597</xdr:rowOff>
    </xdr:from>
    <xdr:to>
      <xdr:col>20</xdr:col>
      <xdr:colOff>38100</xdr:colOff>
      <xdr:row>58</xdr:row>
      <xdr:rowOff>171197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162324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117118</xdr:rowOff>
    </xdr:from>
    <xdr:to>
      <xdr:col>15</xdr:col>
      <xdr:colOff>101600</xdr:colOff>
      <xdr:row>58</xdr:row>
      <xdr:rowOff>47268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38395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137784</xdr:rowOff>
    </xdr:from>
    <xdr:to>
      <xdr:col>10</xdr:col>
      <xdr:colOff>165100</xdr:colOff>
      <xdr:row>58</xdr:row>
      <xdr:rowOff>67934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59061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120785</xdr:rowOff>
    </xdr:from>
    <xdr:to>
      <xdr:col>6</xdr:col>
      <xdr:colOff>38100</xdr:colOff>
      <xdr:row>58</xdr:row>
      <xdr:rowOff>50935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67462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17216</xdr:rowOff>
    </xdr:from>
    <xdr:to>
      <xdr:col>24</xdr:col>
      <xdr:colOff>63500</xdr:colOff>
      <xdr:row>78</xdr:row>
      <xdr:rowOff>23892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0316"/>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17216</xdr:rowOff>
    </xdr:from>
    <xdr:to>
      <xdr:col>19</xdr:col>
      <xdr:colOff>177800</xdr:colOff>
      <xdr:row>78</xdr:row>
      <xdr:rowOff>92608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0316"/>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57815</xdr:rowOff>
    </xdr:from>
    <xdr:to>
      <xdr:col>15</xdr:col>
      <xdr:colOff>50800</xdr:colOff>
      <xdr:row>78</xdr:row>
      <xdr:rowOff>92608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0915"/>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57815</xdr:rowOff>
    </xdr:from>
    <xdr:to>
      <xdr:col>10</xdr:col>
      <xdr:colOff>114300</xdr:colOff>
      <xdr:row>78</xdr:row>
      <xdr:rowOff>94712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0915"/>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144542</xdr:rowOff>
    </xdr:from>
    <xdr:to>
      <xdr:col>24</xdr:col>
      <xdr:colOff>114300</xdr:colOff>
      <xdr:row>78</xdr:row>
      <xdr:rowOff>74692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59469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137866</xdr:rowOff>
    </xdr:from>
    <xdr:to>
      <xdr:col>20</xdr:col>
      <xdr:colOff>38100</xdr:colOff>
      <xdr:row>78</xdr:row>
      <xdr:rowOff>68016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59143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41808</xdr:rowOff>
    </xdr:from>
    <xdr:to>
      <xdr:col>15</xdr:col>
      <xdr:colOff>101600</xdr:colOff>
      <xdr:row>78</xdr:row>
      <xdr:rowOff>143408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134535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7015</xdr:rowOff>
    </xdr:from>
    <xdr:to>
      <xdr:col>10</xdr:col>
      <xdr:colOff>165100</xdr:colOff>
      <xdr:row>78</xdr:row>
      <xdr:rowOff>108615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99742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43912</xdr:rowOff>
    </xdr:from>
    <xdr:to>
      <xdr:col>6</xdr:col>
      <xdr:colOff>38100</xdr:colOff>
      <xdr:row>78</xdr:row>
      <xdr:rowOff>145512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136639</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09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17028</xdr:rowOff>
    </xdr:from>
    <xdr:to>
      <xdr:col>24</xdr:col>
      <xdr:colOff>63500</xdr:colOff>
      <xdr:row>93</xdr:row>
      <xdr:rowOff>78947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90428"/>
          <a:ext cx="838200" cy="23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78947</xdr:rowOff>
    </xdr:from>
    <xdr:to>
      <xdr:col>19</xdr:col>
      <xdr:colOff>177800</xdr:colOff>
      <xdr:row>93</xdr:row>
      <xdr:rowOff>130132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23797"/>
          <a:ext cx="889000" cy="5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116470</xdr:rowOff>
    </xdr:from>
    <xdr:to>
      <xdr:col>15</xdr:col>
      <xdr:colOff>50800</xdr:colOff>
      <xdr:row>93</xdr:row>
      <xdr:rowOff>130132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61320"/>
          <a:ext cx="889000" cy="1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116470</xdr:rowOff>
    </xdr:from>
    <xdr:to>
      <xdr:col>10</xdr:col>
      <xdr:colOff>114300</xdr:colOff>
      <xdr:row>95</xdr:row>
      <xdr:rowOff>92391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61320"/>
          <a:ext cx="889000" cy="3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137678</xdr:rowOff>
    </xdr:from>
    <xdr:to>
      <xdr:col>24</xdr:col>
      <xdr:colOff>114300</xdr:colOff>
      <xdr:row>92</xdr:row>
      <xdr:rowOff>67828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52605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5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28147</xdr:rowOff>
    </xdr:from>
    <xdr:to>
      <xdr:col>20</xdr:col>
      <xdr:colOff>38100</xdr:colOff>
      <xdr:row>93</xdr:row>
      <xdr:rowOff>129747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146274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4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79332</xdr:rowOff>
    </xdr:from>
    <xdr:to>
      <xdr:col>15</xdr:col>
      <xdr:colOff>101600</xdr:colOff>
      <xdr:row>94</xdr:row>
      <xdr:rowOff>9482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2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26009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9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65670</xdr:rowOff>
    </xdr:from>
    <xdr:to>
      <xdr:col>10</xdr:col>
      <xdr:colOff>165100</xdr:colOff>
      <xdr:row>93</xdr:row>
      <xdr:rowOff>167270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12347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8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41591</xdr:rowOff>
    </xdr:from>
    <xdr:to>
      <xdr:col>6</xdr:col>
      <xdr:colOff>38100</xdr:colOff>
      <xdr:row>95</xdr:row>
      <xdr:rowOff>143191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159718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0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157422</xdr:rowOff>
    </xdr:from>
    <xdr:to>
      <xdr:col>55</xdr:col>
      <xdr:colOff>0</xdr:colOff>
      <xdr:row>38</xdr:row>
      <xdr:rowOff>79959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01072"/>
          <a:ext cx="838200" cy="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79959</xdr:rowOff>
    </xdr:from>
    <xdr:to>
      <xdr:col>50</xdr:col>
      <xdr:colOff>114300</xdr:colOff>
      <xdr:row>38</xdr:row>
      <xdr:rowOff>142998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95059"/>
          <a:ext cx="889000" cy="6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133898</xdr:rowOff>
    </xdr:from>
    <xdr:to>
      <xdr:col>45</xdr:col>
      <xdr:colOff>177800</xdr:colOff>
      <xdr:row>38</xdr:row>
      <xdr:rowOff>142998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48998"/>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41783</xdr:rowOff>
    </xdr:from>
    <xdr:to>
      <xdr:col>41</xdr:col>
      <xdr:colOff>50800</xdr:colOff>
      <xdr:row>38</xdr:row>
      <xdr:rowOff>133898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8183"/>
          <a:ext cx="889000" cy="1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106622</xdr:rowOff>
    </xdr:from>
    <xdr:to>
      <xdr:col>55</xdr:col>
      <xdr:colOff>50800</xdr:colOff>
      <xdr:row>38</xdr:row>
      <xdr:rowOff>36771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02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85049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29159</xdr:rowOff>
    </xdr:from>
    <xdr:to>
      <xdr:col>50</xdr:col>
      <xdr:colOff>165100</xdr:colOff>
      <xdr:row>38</xdr:row>
      <xdr:rowOff>130759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121886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92198</xdr:rowOff>
    </xdr:from>
    <xdr:to>
      <xdr:col>46</xdr:col>
      <xdr:colOff>38100</xdr:colOff>
      <xdr:row>39</xdr:row>
      <xdr:rowOff>22348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13475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83098</xdr:rowOff>
    </xdr:from>
    <xdr:to>
      <xdr:col>41</xdr:col>
      <xdr:colOff>101600</xdr:colOff>
      <xdr:row>39</xdr:row>
      <xdr:rowOff>13248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4375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162433</xdr:rowOff>
    </xdr:from>
    <xdr:to>
      <xdr:col>36</xdr:col>
      <xdr:colOff>165100</xdr:colOff>
      <xdr:row>32</xdr:row>
      <xdr:rowOff>92583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83710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60582</xdr:rowOff>
    </xdr:from>
    <xdr:to>
      <xdr:col>55</xdr:col>
      <xdr:colOff>0</xdr:colOff>
      <xdr:row>56</xdr:row>
      <xdr:rowOff>145638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61782"/>
          <a:ext cx="838200" cy="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60582</xdr:rowOff>
    </xdr:from>
    <xdr:to>
      <xdr:col>50</xdr:col>
      <xdr:colOff>114300</xdr:colOff>
      <xdr:row>56</xdr:row>
      <xdr:rowOff>101724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61782"/>
          <a:ext cx="889000" cy="4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101724</xdr:rowOff>
    </xdr:from>
    <xdr:to>
      <xdr:col>45</xdr:col>
      <xdr:colOff>177800</xdr:colOff>
      <xdr:row>57</xdr:row>
      <xdr:rowOff>21182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02924"/>
          <a:ext cx="889000" cy="9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134888</xdr:rowOff>
    </xdr:from>
    <xdr:to>
      <xdr:col>41</xdr:col>
      <xdr:colOff>50800</xdr:colOff>
      <xdr:row>57</xdr:row>
      <xdr:rowOff>21182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64638"/>
          <a:ext cx="889000" cy="2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94838</xdr:rowOff>
    </xdr:from>
    <xdr:to>
      <xdr:col>55</xdr:col>
      <xdr:colOff>50800</xdr:colOff>
      <xdr:row>57</xdr:row>
      <xdr:rowOff>24988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73265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9782</xdr:rowOff>
    </xdr:from>
    <xdr:to>
      <xdr:col>50</xdr:col>
      <xdr:colOff>165100</xdr:colOff>
      <xdr:row>56</xdr:row>
      <xdr:rowOff>111382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1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127909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50924</xdr:rowOff>
    </xdr:from>
    <xdr:to>
      <xdr:col>46</xdr:col>
      <xdr:colOff>38100</xdr:colOff>
      <xdr:row>56</xdr:row>
      <xdr:rowOff>152524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169051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2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141832</xdr:rowOff>
    </xdr:from>
    <xdr:to>
      <xdr:col>41</xdr:col>
      <xdr:colOff>101600</xdr:colOff>
      <xdr:row>57</xdr:row>
      <xdr:rowOff>71982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84088</xdr:rowOff>
    </xdr:from>
    <xdr:to>
      <xdr:col>36</xdr:col>
      <xdr:colOff>165100</xdr:colOff>
      <xdr:row>56</xdr:row>
      <xdr:rowOff>14238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30765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8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168790</xdr:rowOff>
    </xdr:from>
    <xdr:to>
      <xdr:col>55</xdr:col>
      <xdr:colOff>0</xdr:colOff>
      <xdr:row>79</xdr:row>
      <xdr:rowOff>23609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41890"/>
          <a:ext cx="838200" cy="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168218</xdr:rowOff>
    </xdr:from>
    <xdr:to>
      <xdr:col>50</xdr:col>
      <xdr:colOff>114300</xdr:colOff>
      <xdr:row>78</xdr:row>
      <xdr:rowOff>168790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131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120859</xdr:rowOff>
    </xdr:from>
    <xdr:to>
      <xdr:col>45</xdr:col>
      <xdr:colOff>177800</xdr:colOff>
      <xdr:row>78</xdr:row>
      <xdr:rowOff>168218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93959"/>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127336</xdr:rowOff>
    </xdr:from>
    <xdr:to>
      <xdr:col>41</xdr:col>
      <xdr:colOff>50800</xdr:colOff>
      <xdr:row>78</xdr:row>
      <xdr:rowOff>120859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43186"/>
          <a:ext cx="889000" cy="85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144259</xdr:rowOff>
    </xdr:from>
    <xdr:to>
      <xdr:col>55</xdr:col>
      <xdr:colOff>50800</xdr:colOff>
      <xdr:row>79</xdr:row>
      <xdr:rowOff>74409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59186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117990</xdr:rowOff>
    </xdr:from>
    <xdr:to>
      <xdr:col>50</xdr:col>
      <xdr:colOff>165100</xdr:colOff>
      <xdr:row>79</xdr:row>
      <xdr:rowOff>48140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39267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117418</xdr:rowOff>
    </xdr:from>
    <xdr:to>
      <xdr:col>46</xdr:col>
      <xdr:colOff>38100</xdr:colOff>
      <xdr:row>79</xdr:row>
      <xdr:rowOff>47568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38695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70059</xdr:rowOff>
    </xdr:from>
    <xdr:to>
      <xdr:col>41</xdr:col>
      <xdr:colOff>101600</xdr:colOff>
      <xdr:row>79</xdr:row>
      <xdr:rowOff>209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162786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76536</xdr:rowOff>
    </xdr:from>
    <xdr:to>
      <xdr:col>36</xdr:col>
      <xdr:colOff>165100</xdr:colOff>
      <xdr:row>74</xdr:row>
      <xdr:rowOff>6686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9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23213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114387</xdr:rowOff>
    </xdr:from>
    <xdr:to>
      <xdr:col>55</xdr:col>
      <xdr:colOff>0</xdr:colOff>
      <xdr:row>98</xdr:row>
      <xdr:rowOff>85674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45037"/>
          <a:ext cx="838200" cy="1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62357</xdr:rowOff>
    </xdr:from>
    <xdr:to>
      <xdr:col>50</xdr:col>
      <xdr:colOff>114300</xdr:colOff>
      <xdr:row>98</xdr:row>
      <xdr:rowOff>85674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4457"/>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62357</xdr:rowOff>
    </xdr:from>
    <xdr:to>
      <xdr:col>45</xdr:col>
      <xdr:colOff>177800</xdr:colOff>
      <xdr:row>98</xdr:row>
      <xdr:rowOff>76836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445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68689</xdr:rowOff>
    </xdr:from>
    <xdr:to>
      <xdr:col>41</xdr:col>
      <xdr:colOff>50800</xdr:colOff>
      <xdr:row>98</xdr:row>
      <xdr:rowOff>76836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70789"/>
          <a:ext cx="8890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63587</xdr:rowOff>
    </xdr:from>
    <xdr:to>
      <xdr:col>55</xdr:col>
      <xdr:colOff>50800</xdr:colOff>
      <xdr:row>97</xdr:row>
      <xdr:rowOff>165187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86464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4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34874</xdr:rowOff>
    </xdr:from>
    <xdr:to>
      <xdr:col>50</xdr:col>
      <xdr:colOff>165100</xdr:colOff>
      <xdr:row>98</xdr:row>
      <xdr:rowOff>136474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127601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11557</xdr:rowOff>
    </xdr:from>
    <xdr:to>
      <xdr:col>46</xdr:col>
      <xdr:colOff>38100</xdr:colOff>
      <xdr:row>98</xdr:row>
      <xdr:rowOff>113157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104284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26036</xdr:rowOff>
    </xdr:from>
    <xdr:to>
      <xdr:col>41</xdr:col>
      <xdr:colOff>101600</xdr:colOff>
      <xdr:row>98</xdr:row>
      <xdr:rowOff>127636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118763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17889</xdr:rowOff>
    </xdr:from>
    <xdr:to>
      <xdr:col>36</xdr:col>
      <xdr:colOff>165100</xdr:colOff>
      <xdr:row>98</xdr:row>
      <xdr:rowOff>119489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110616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132293</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7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81493</xdr:rowOff>
    </xdr:from>
    <xdr:to>
      <xdr:col>67</xdr:col>
      <xdr:colOff>101600</xdr:colOff>
      <xdr:row>39</xdr:row>
      <xdr:rowOff>11643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2770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116230</xdr:rowOff>
    </xdr:from>
    <xdr:to>
      <xdr:col>85</xdr:col>
      <xdr:colOff>127000</xdr:colOff>
      <xdr:row>77</xdr:row>
      <xdr:rowOff>119635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7880"/>
          <a:ext cx="8382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111049</xdr:rowOff>
    </xdr:from>
    <xdr:to>
      <xdr:col>81</xdr:col>
      <xdr:colOff>50800</xdr:colOff>
      <xdr:row>77</xdr:row>
      <xdr:rowOff>116230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1269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98692</xdr:rowOff>
    </xdr:from>
    <xdr:to>
      <xdr:col>76</xdr:col>
      <xdr:colOff>114300</xdr:colOff>
      <xdr:row>77</xdr:row>
      <xdr:rowOff>111049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0342"/>
          <a:ext cx="8890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88215</xdr:rowOff>
    </xdr:from>
    <xdr:to>
      <xdr:col>71</xdr:col>
      <xdr:colOff>177800</xdr:colOff>
      <xdr:row>77</xdr:row>
      <xdr:rowOff>98692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8986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68835</xdr:rowOff>
    </xdr:from>
    <xdr:to>
      <xdr:col>85</xdr:col>
      <xdr:colOff>177800</xdr:colOff>
      <xdr:row>77</xdr:row>
      <xdr:rowOff>170435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47262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65430</xdr:rowOff>
    </xdr:from>
    <xdr:to>
      <xdr:col>81</xdr:col>
      <xdr:colOff>101600</xdr:colOff>
      <xdr:row>77</xdr:row>
      <xdr:rowOff>167030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158157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60249</xdr:rowOff>
    </xdr:from>
    <xdr:to>
      <xdr:col>76</xdr:col>
      <xdr:colOff>165100</xdr:colOff>
      <xdr:row>77</xdr:row>
      <xdr:rowOff>161849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152976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47892</xdr:rowOff>
    </xdr:from>
    <xdr:to>
      <xdr:col>72</xdr:col>
      <xdr:colOff>38100</xdr:colOff>
      <xdr:row>77</xdr:row>
      <xdr:rowOff>149492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140619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37415</xdr:rowOff>
    </xdr:from>
    <xdr:to>
      <xdr:col>67</xdr:col>
      <xdr:colOff>101600</xdr:colOff>
      <xdr:row>77</xdr:row>
      <xdr:rowOff>139015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130142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160872</xdr:rowOff>
    </xdr:from>
    <xdr:to>
      <xdr:col>85</xdr:col>
      <xdr:colOff>127000</xdr:colOff>
      <xdr:row>97</xdr:row>
      <xdr:rowOff>170653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91522"/>
          <a:ext cx="8382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160872</xdr:rowOff>
    </xdr:from>
    <xdr:to>
      <xdr:col>81</xdr:col>
      <xdr:colOff>50800</xdr:colOff>
      <xdr:row>98</xdr:row>
      <xdr:rowOff>25102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91522"/>
          <a:ext cx="889000" cy="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102662</xdr:rowOff>
    </xdr:from>
    <xdr:to>
      <xdr:col>76</xdr:col>
      <xdr:colOff>114300</xdr:colOff>
      <xdr:row>98</xdr:row>
      <xdr:rowOff>25102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33312"/>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102662</xdr:rowOff>
    </xdr:from>
    <xdr:to>
      <xdr:col>71</xdr:col>
      <xdr:colOff>177800</xdr:colOff>
      <xdr:row>97</xdr:row>
      <xdr:rowOff>152662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33312"/>
          <a:ext cx="889000" cy="5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119853</xdr:rowOff>
    </xdr:from>
    <xdr:to>
      <xdr:col>85</xdr:col>
      <xdr:colOff>177800</xdr:colOff>
      <xdr:row>98</xdr:row>
      <xdr:rowOff>50003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142730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110072</xdr:rowOff>
    </xdr:from>
    <xdr:to>
      <xdr:col>81</xdr:col>
      <xdr:colOff>101600</xdr:colOff>
      <xdr:row>98</xdr:row>
      <xdr:rowOff>40222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56749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145752</xdr:rowOff>
    </xdr:from>
    <xdr:to>
      <xdr:col>76</xdr:col>
      <xdr:colOff>165100</xdr:colOff>
      <xdr:row>98</xdr:row>
      <xdr:rowOff>75902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92429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51862</xdr:rowOff>
    </xdr:from>
    <xdr:to>
      <xdr:col>72</xdr:col>
      <xdr:colOff>38100</xdr:colOff>
      <xdr:row>97</xdr:row>
      <xdr:rowOff>153462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169989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101862</xdr:rowOff>
    </xdr:from>
    <xdr:to>
      <xdr:col>67</xdr:col>
      <xdr:colOff>101600</xdr:colOff>
      <xdr:row>98</xdr:row>
      <xdr:rowOff>32012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48539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163566</xdr:rowOff>
    </xdr:from>
    <xdr:to>
      <xdr:col>116</xdr:col>
      <xdr:colOff>63500</xdr:colOff>
      <xdr:row>38</xdr:row>
      <xdr:rowOff>12736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07216"/>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163566</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07216"/>
          <a:ext cx="889000" cy="14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133386</xdr:rowOff>
    </xdr:from>
    <xdr:to>
      <xdr:col>116</xdr:col>
      <xdr:colOff>114300</xdr:colOff>
      <xdr:row>38</xdr:row>
      <xdr:rowOff>63536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92763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112766</xdr:rowOff>
    </xdr:from>
    <xdr:to>
      <xdr:col>112</xdr:col>
      <xdr:colOff>38100</xdr:colOff>
      <xdr:row>38</xdr:row>
      <xdr:rowOff>42916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59443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3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72230</xdr:rowOff>
    </xdr:from>
    <xdr:to>
      <xdr:col>116</xdr:col>
      <xdr:colOff>63500</xdr:colOff>
      <xdr:row>77</xdr:row>
      <xdr:rowOff>1037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102430"/>
          <a:ext cx="838200" cy="1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169842</xdr:rowOff>
    </xdr:from>
    <xdr:to>
      <xdr:col>111</xdr:col>
      <xdr:colOff>177800</xdr:colOff>
      <xdr:row>76</xdr:row>
      <xdr:rowOff>72230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028592"/>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169842</xdr:rowOff>
    </xdr:from>
    <xdr:to>
      <xdr:col>107</xdr:col>
      <xdr:colOff>50800</xdr:colOff>
      <xdr:row>76</xdr:row>
      <xdr:rowOff>15277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28592"/>
          <a:ext cx="889000" cy="1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111289</xdr:rowOff>
    </xdr:from>
    <xdr:to>
      <xdr:col>102</xdr:col>
      <xdr:colOff>114300</xdr:colOff>
      <xdr:row>76</xdr:row>
      <xdr:rowOff>15277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970039"/>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121687</xdr:rowOff>
    </xdr:from>
    <xdr:to>
      <xdr:col>116</xdr:col>
      <xdr:colOff>114300</xdr:colOff>
      <xdr:row>77</xdr:row>
      <xdr:rowOff>51837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100114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3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21430</xdr:rowOff>
    </xdr:from>
    <xdr:to>
      <xdr:col>112</xdr:col>
      <xdr:colOff>38100</xdr:colOff>
      <xdr:row>76</xdr:row>
      <xdr:rowOff>123030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114157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119042</xdr:rowOff>
    </xdr:from>
    <xdr:to>
      <xdr:col>107</xdr:col>
      <xdr:colOff>101600</xdr:colOff>
      <xdr:row>76</xdr:row>
      <xdr:rowOff>49192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65719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135927</xdr:rowOff>
    </xdr:from>
    <xdr:to>
      <xdr:col>102</xdr:col>
      <xdr:colOff>165100</xdr:colOff>
      <xdr:row>76</xdr:row>
      <xdr:rowOff>66077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82604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60489</xdr:rowOff>
    </xdr:from>
    <xdr:to>
      <xdr:col>98</xdr:col>
      <xdr:colOff>38100</xdr:colOff>
      <xdr:row>75</xdr:row>
      <xdr:rowOff>162089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1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歳出決算総額は、住民一人当たり約</a:t>
          </a:r>
          <a:r>
            <a:rPr kumimoji="1" lang="en-US" altLang="ja-JP" sz="1100">
              <a:solidFill>
                <a:sysClr val="windowText" lastClr="000000"/>
              </a:solidFill>
              <a:effectLst/>
              <a:latin typeface="+mn-lt"/>
              <a:ea typeface="+mn-ea"/>
              <a:cs typeface="+mn-cs"/>
            </a:rPr>
            <a:t>486,887</a:t>
          </a:r>
          <a:r>
            <a:rPr kumimoji="1" lang="ja-JP" altLang="ja-JP" sz="1100">
              <a:solidFill>
                <a:sysClr val="windowText" lastClr="000000"/>
              </a:solidFill>
              <a:effectLst/>
              <a:latin typeface="+mn-lt"/>
              <a:ea typeface="+mn-ea"/>
              <a:cs typeface="+mn-cs"/>
            </a:rPr>
            <a:t>円となっている。主な構成項目では、約</a:t>
          </a: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を占める扶助費が</a:t>
          </a:r>
          <a:r>
            <a:rPr kumimoji="1" lang="en-US" altLang="ja-JP" sz="1100">
              <a:solidFill>
                <a:sysClr val="windowText" lastClr="000000"/>
              </a:solidFill>
              <a:effectLst/>
              <a:latin typeface="+mn-lt"/>
              <a:ea typeface="+mn-ea"/>
              <a:cs typeface="+mn-cs"/>
            </a:rPr>
            <a:t>177,769</a:t>
          </a:r>
          <a:r>
            <a:rPr kumimoji="1" lang="ja-JP" altLang="ja-JP" sz="1100">
              <a:solidFill>
                <a:sysClr val="windowText" lastClr="000000"/>
              </a:solidFill>
              <a:effectLst/>
              <a:latin typeface="+mn-lt"/>
              <a:ea typeface="+mn-ea"/>
              <a:cs typeface="+mn-cs"/>
            </a:rPr>
            <a:t>円と最も高く、人件費が</a:t>
          </a:r>
          <a:r>
            <a:rPr kumimoji="1" lang="en-US" altLang="ja-JP" sz="1100">
              <a:solidFill>
                <a:sysClr val="windowText" lastClr="000000"/>
              </a:solidFill>
              <a:effectLst/>
              <a:latin typeface="+mn-lt"/>
              <a:ea typeface="+mn-ea"/>
              <a:cs typeface="+mn-cs"/>
            </a:rPr>
            <a:t>69,499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14</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56,122</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、物件費が</a:t>
          </a:r>
          <a:r>
            <a:rPr kumimoji="1" lang="en-US" altLang="ja-JP" sz="1100">
              <a:solidFill>
                <a:sysClr val="windowText" lastClr="000000"/>
              </a:solidFill>
              <a:effectLst/>
              <a:latin typeface="+mn-lt"/>
              <a:ea typeface="+mn-ea"/>
              <a:cs typeface="+mn-cs"/>
            </a:rPr>
            <a:t>53,920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と次いでいる。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扶助費は類似団体と比較しても</a:t>
          </a:r>
          <a:r>
            <a:rPr kumimoji="1" lang="ja-JP" altLang="en-US" sz="1100">
              <a:solidFill>
                <a:sysClr val="windowText" lastClr="000000"/>
              </a:solidFill>
              <a:effectLst/>
              <a:latin typeface="+mn-lt"/>
              <a:ea typeface="+mn-ea"/>
              <a:cs typeface="+mn-cs"/>
            </a:rPr>
            <a:t>非常に</a:t>
          </a:r>
          <a:r>
            <a:rPr kumimoji="1" lang="ja-JP" altLang="ja-JP" sz="1100">
              <a:solidFill>
                <a:sysClr val="windowText" lastClr="000000"/>
              </a:solidFill>
              <a:effectLst/>
              <a:latin typeface="+mn-lt"/>
              <a:ea typeface="+mn-ea"/>
              <a:cs typeface="+mn-cs"/>
            </a:rPr>
            <a:t>高い状況</a:t>
          </a:r>
          <a:r>
            <a:rPr kumimoji="1" lang="ja-JP" altLang="en-US" sz="1100">
              <a:solidFill>
                <a:sysClr val="windowText" lastClr="000000"/>
              </a:solidFill>
              <a:effectLst/>
              <a:latin typeface="+mn-lt"/>
              <a:ea typeface="+mn-ea"/>
              <a:cs typeface="+mn-cs"/>
            </a:rPr>
            <a:t>が継続している。</a:t>
          </a:r>
          <a:r>
            <a:rPr kumimoji="1" lang="ja-JP" altLang="ja-JP" sz="1100">
              <a:solidFill>
                <a:sysClr val="windowText" lastClr="000000"/>
              </a:solidFill>
              <a:effectLst/>
              <a:latin typeface="+mn-lt"/>
              <a:ea typeface="+mn-ea"/>
              <a:cs typeface="+mn-cs"/>
            </a:rPr>
            <a:t>その要因には、障害福祉ｻｰﾋﾞｽの給付対象者が増加していることや子育て支援関係の給付費等の</a:t>
          </a:r>
          <a:r>
            <a:rPr kumimoji="1" lang="ja-JP" altLang="en-US" sz="1100">
              <a:solidFill>
                <a:sysClr val="windowText" lastClr="000000"/>
              </a:solidFill>
              <a:effectLst/>
              <a:latin typeface="+mn-lt"/>
              <a:ea typeface="+mn-ea"/>
              <a:cs typeface="+mn-cs"/>
            </a:rPr>
            <a:t>単価</a:t>
          </a:r>
          <a:r>
            <a:rPr kumimoji="1" lang="ja-JP" altLang="ja-JP" sz="1100">
              <a:solidFill>
                <a:sysClr val="windowText" lastClr="000000"/>
              </a:solidFill>
              <a:effectLst/>
              <a:latin typeface="+mn-lt"/>
              <a:ea typeface="+mn-ea"/>
              <a:cs typeface="+mn-cs"/>
            </a:rPr>
            <a:t>増が挙げられ、これらの費用は今後も継続して高い水準を維持する見込となっている。　　　　　　　　　　　　　　　　　　　　　　　　　　　　　 人件費については、</a:t>
          </a:r>
          <a:r>
            <a:rPr kumimoji="1" lang="ja-JP" altLang="en-US" sz="1100">
              <a:solidFill>
                <a:sysClr val="windowText" lastClr="000000"/>
              </a:solidFill>
              <a:effectLst/>
              <a:latin typeface="+mn-lt"/>
              <a:ea typeface="+mn-ea"/>
              <a:cs typeface="+mn-cs"/>
            </a:rPr>
            <a:t>人事院勧告による給与改定</a:t>
          </a:r>
          <a:r>
            <a:rPr kumimoji="1" lang="ja-JP" altLang="ja-JP" sz="1100">
              <a:solidFill>
                <a:sysClr val="windowText" lastClr="000000"/>
              </a:solidFill>
              <a:effectLst/>
              <a:latin typeface="+mn-lt"/>
              <a:ea typeface="+mn-ea"/>
              <a:cs typeface="+mn-cs"/>
            </a:rPr>
            <a:t>増により前年度対比で</a:t>
          </a:r>
          <a:r>
            <a:rPr kumimoji="1" lang="en-US" altLang="ja-JP" sz="1100">
              <a:solidFill>
                <a:sysClr val="windowText" lastClr="000000"/>
              </a:solidFill>
              <a:effectLst/>
              <a:latin typeface="+mn-lt"/>
              <a:ea typeface="+mn-ea"/>
              <a:cs typeface="+mn-cs"/>
            </a:rPr>
            <a:t>3,204</a:t>
          </a:r>
          <a:r>
            <a:rPr kumimoji="1" lang="ja-JP" altLang="ja-JP" sz="1100">
              <a:solidFill>
                <a:sysClr val="windowText" lastClr="000000"/>
              </a:solidFill>
              <a:effectLst/>
              <a:latin typeface="+mn-lt"/>
              <a:ea typeface="+mn-ea"/>
              <a:cs typeface="+mn-cs"/>
            </a:rPr>
            <a:t>円の増となっている。　　　　　　　　　　　　　　　　　　　　　　　　　　　　　　　　　　　　　　　　　　　　　　　　　　　　　　　　　　　　　　　　　　　　　　　　　　　　　　　　　　　　　　　　　　　　　　　　　　　　　　　　　　　　　　　　　　　　　　　　　　　　　　　　　　　　　　　　　　　　　　　　　　　　　　　　　　　　　　　　　　　　　　　　　　　　　　　　　　　　　　　　　</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の増については、</a:t>
          </a:r>
          <a:r>
            <a:rPr kumimoji="1" lang="ja-JP" altLang="en-US" sz="1100">
              <a:solidFill>
                <a:sysClr val="windowText" lastClr="000000"/>
              </a:solidFill>
              <a:effectLst/>
              <a:latin typeface="+mn-lt"/>
              <a:ea typeface="+mn-ea"/>
              <a:cs typeface="+mn-cs"/>
            </a:rPr>
            <a:t>観光協会へ一過性の大型補助があり</a:t>
          </a:r>
          <a:r>
            <a:rPr kumimoji="1" lang="ja-JP" altLang="ja-JP" sz="1100">
              <a:solidFill>
                <a:sysClr val="windowText" lastClr="000000"/>
              </a:solidFill>
              <a:effectLst/>
              <a:latin typeface="+mn-lt"/>
              <a:ea typeface="+mn-ea"/>
              <a:cs typeface="+mn-cs"/>
            </a:rPr>
            <a:t>で大幅な増があったことが</a:t>
          </a:r>
          <a:r>
            <a:rPr kumimoji="1" lang="ja-JP" altLang="en-US" sz="1100">
              <a:solidFill>
                <a:sysClr val="windowText" lastClr="000000"/>
              </a:solidFill>
              <a:effectLst/>
              <a:latin typeface="+mn-lt"/>
              <a:ea typeface="+mn-ea"/>
              <a:cs typeface="+mn-cs"/>
            </a:rPr>
            <a:t>主な要因である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物件費の減については、</a:t>
          </a:r>
          <a:r>
            <a:rPr kumimoji="1" lang="ja-JP" altLang="en-US" sz="1100">
              <a:solidFill>
                <a:sysClr val="windowText" lastClr="000000"/>
              </a:solidFill>
              <a:effectLst/>
              <a:latin typeface="+mn-lt"/>
              <a:ea typeface="+mn-ea"/>
              <a:cs typeface="+mn-cs"/>
            </a:rPr>
            <a:t>標準化に伴う電算機器構築委託料や単独費での計画策定業務委託等の増が影響している。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学校施設の建替事業実施が予定されており、普通建設事業費や公債費がさらに増大する見込みとなっている事から、自主財源確保の取り組みと併せて経費の削減に努める。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沖縄県中城村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22,683
22,352
15.53
11,097,227
11,044,057
23,709
5,302,965
5,139,386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169037</xdr:rowOff>
    </xdr:from>
    <xdr:to>
      <xdr:col>24</xdr:col>
      <xdr:colOff>63500</xdr:colOff>
      <xdr:row>33</xdr:row>
      <xdr:rowOff>79883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5437"/>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169037</xdr:rowOff>
    </xdr:from>
    <xdr:to>
      <xdr:col>19</xdr:col>
      <xdr:colOff>177800</xdr:colOff>
      <xdr:row>33</xdr:row>
      <xdr:rowOff>142367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543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124079</xdr:rowOff>
    </xdr:from>
    <xdr:to>
      <xdr:col>15</xdr:col>
      <xdr:colOff>50800</xdr:colOff>
      <xdr:row>33</xdr:row>
      <xdr:rowOff>142367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19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124079</xdr:rowOff>
    </xdr:from>
    <xdr:to>
      <xdr:col>10</xdr:col>
      <xdr:colOff>114300</xdr:colOff>
      <xdr:row>33</xdr:row>
      <xdr:rowOff>153797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192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29083</xdr:rowOff>
    </xdr:from>
    <xdr:to>
      <xdr:col>24</xdr:col>
      <xdr:colOff>114300</xdr:colOff>
      <xdr:row>33</xdr:row>
      <xdr:rowOff>130683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51960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118237</xdr:rowOff>
    </xdr:from>
    <xdr:to>
      <xdr:col>20</xdr:col>
      <xdr:colOff>38100</xdr:colOff>
      <xdr:row>33</xdr:row>
      <xdr:rowOff>48387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64914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91567</xdr:rowOff>
    </xdr:from>
    <xdr:to>
      <xdr:col>15</xdr:col>
      <xdr:colOff>101600</xdr:colOff>
      <xdr:row>34</xdr:row>
      <xdr:rowOff>21717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38244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73279</xdr:rowOff>
    </xdr:from>
    <xdr:to>
      <xdr:col>10</xdr:col>
      <xdr:colOff>165100</xdr:colOff>
      <xdr:row>34</xdr:row>
      <xdr:rowOff>3429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19956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102997</xdr:rowOff>
    </xdr:from>
    <xdr:to>
      <xdr:col>6</xdr:col>
      <xdr:colOff>38100</xdr:colOff>
      <xdr:row>34</xdr:row>
      <xdr:rowOff>33147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49674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106812</xdr:rowOff>
    </xdr:from>
    <xdr:to>
      <xdr:col>24</xdr:col>
      <xdr:colOff>63500</xdr:colOff>
      <xdr:row>57</xdr:row>
      <xdr:rowOff>108153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9462"/>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108153</xdr:rowOff>
    </xdr:from>
    <xdr:to>
      <xdr:col>19</xdr:col>
      <xdr:colOff>177800</xdr:colOff>
      <xdr:row>57</xdr:row>
      <xdr:rowOff>115491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0803"/>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47079</xdr:rowOff>
    </xdr:from>
    <xdr:to>
      <xdr:col>15</xdr:col>
      <xdr:colOff>50800</xdr:colOff>
      <xdr:row>57</xdr:row>
      <xdr:rowOff>115491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9729"/>
          <a:ext cx="889000" cy="6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117435</xdr:rowOff>
    </xdr:from>
    <xdr:to>
      <xdr:col>10</xdr:col>
      <xdr:colOff>114300</xdr:colOff>
      <xdr:row>57</xdr:row>
      <xdr:rowOff>47079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75735"/>
          <a:ext cx="889000" cy="44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56012</xdr:rowOff>
    </xdr:from>
    <xdr:to>
      <xdr:col>24</xdr:col>
      <xdr:colOff>114300</xdr:colOff>
      <xdr:row>57</xdr:row>
      <xdr:rowOff>157612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34439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57353</xdr:rowOff>
    </xdr:from>
    <xdr:to>
      <xdr:col>20</xdr:col>
      <xdr:colOff>38100</xdr:colOff>
      <xdr:row>57</xdr:row>
      <xdr:rowOff>158953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0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64691</xdr:rowOff>
    </xdr:from>
    <xdr:to>
      <xdr:col>15</xdr:col>
      <xdr:colOff>101600</xdr:colOff>
      <xdr:row>57</xdr:row>
      <xdr:rowOff>166291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1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167729</xdr:rowOff>
    </xdr:from>
    <xdr:to>
      <xdr:col>10</xdr:col>
      <xdr:colOff>165100</xdr:colOff>
      <xdr:row>57</xdr:row>
      <xdr:rowOff>97879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114406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66635</xdr:rowOff>
    </xdr:from>
    <xdr:to>
      <xdr:col>6</xdr:col>
      <xdr:colOff>38100</xdr:colOff>
      <xdr:row>54</xdr:row>
      <xdr:rowOff>168235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13312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0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155748</xdr:rowOff>
    </xdr:from>
    <xdr:to>
      <xdr:col>24</xdr:col>
      <xdr:colOff>63500</xdr:colOff>
      <xdr:row>74</xdr:row>
      <xdr:rowOff>88440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1598"/>
          <a:ext cx="838200" cy="1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153233</xdr:rowOff>
    </xdr:from>
    <xdr:to>
      <xdr:col>19</xdr:col>
      <xdr:colOff>177800</xdr:colOff>
      <xdr:row>74</xdr:row>
      <xdr:rowOff>88440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69083"/>
          <a:ext cx="889000" cy="10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153233</xdr:rowOff>
    </xdr:from>
    <xdr:to>
      <xdr:col>15</xdr:col>
      <xdr:colOff>50800</xdr:colOff>
      <xdr:row>74</xdr:row>
      <xdr:rowOff>169837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69083"/>
          <a:ext cx="889000" cy="18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169837</xdr:rowOff>
    </xdr:from>
    <xdr:to>
      <xdr:col>10</xdr:col>
      <xdr:colOff>114300</xdr:colOff>
      <xdr:row>76</xdr:row>
      <xdr:rowOff>25941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57137"/>
          <a:ext cx="889000" cy="19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104948</xdr:rowOff>
    </xdr:from>
    <xdr:to>
      <xdr:col>24</xdr:col>
      <xdr:colOff>114300</xdr:colOff>
      <xdr:row>74</xdr:row>
      <xdr:rowOff>35098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127825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37640</xdr:rowOff>
    </xdr:from>
    <xdr:to>
      <xdr:col>20</xdr:col>
      <xdr:colOff>38100</xdr:colOff>
      <xdr:row>74</xdr:row>
      <xdr:rowOff>139240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155767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0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102433</xdr:rowOff>
    </xdr:from>
    <xdr:to>
      <xdr:col>15</xdr:col>
      <xdr:colOff>101600</xdr:colOff>
      <xdr:row>74</xdr:row>
      <xdr:rowOff>32583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49110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119037</xdr:rowOff>
    </xdr:from>
    <xdr:to>
      <xdr:col>10</xdr:col>
      <xdr:colOff>165100</xdr:colOff>
      <xdr:row>75</xdr:row>
      <xdr:rowOff>49187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65714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146591</xdr:rowOff>
    </xdr:from>
    <xdr:to>
      <xdr:col>6</xdr:col>
      <xdr:colOff>38100</xdr:colOff>
      <xdr:row>76</xdr:row>
      <xdr:rowOff>76741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93268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131333</xdr:rowOff>
    </xdr:from>
    <xdr:to>
      <xdr:col>24</xdr:col>
      <xdr:colOff>63500</xdr:colOff>
      <xdr:row>98</xdr:row>
      <xdr:rowOff>15906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1983"/>
          <a:ext cx="838200" cy="5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10922</xdr:rowOff>
    </xdr:from>
    <xdr:to>
      <xdr:col>19</xdr:col>
      <xdr:colOff>177800</xdr:colOff>
      <xdr:row>98</xdr:row>
      <xdr:rowOff>15906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13022"/>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147411</xdr:rowOff>
    </xdr:from>
    <xdr:to>
      <xdr:col>15</xdr:col>
      <xdr:colOff>50800</xdr:colOff>
      <xdr:row>98</xdr:row>
      <xdr:rowOff>10922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78061"/>
          <a:ext cx="8890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147411</xdr:rowOff>
    </xdr:from>
    <xdr:to>
      <xdr:col>10</xdr:col>
      <xdr:colOff>114300</xdr:colOff>
      <xdr:row>97</xdr:row>
      <xdr:rowOff>155169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8061"/>
          <a:ext cx="889000" cy="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80533</xdr:rowOff>
    </xdr:from>
    <xdr:to>
      <xdr:col>24</xdr:col>
      <xdr:colOff>114300</xdr:colOff>
      <xdr:row>98</xdr:row>
      <xdr:rowOff>10683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58960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136556</xdr:rowOff>
    </xdr:from>
    <xdr:to>
      <xdr:col>20</xdr:col>
      <xdr:colOff>38100</xdr:colOff>
      <xdr:row>98</xdr:row>
      <xdr:rowOff>66706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57833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131572</xdr:rowOff>
    </xdr:from>
    <xdr:to>
      <xdr:col>15</xdr:col>
      <xdr:colOff>101600</xdr:colOff>
      <xdr:row>98</xdr:row>
      <xdr:rowOff>61722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52849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96611</xdr:rowOff>
    </xdr:from>
    <xdr:to>
      <xdr:col>10</xdr:col>
      <xdr:colOff>165100</xdr:colOff>
      <xdr:row>98</xdr:row>
      <xdr:rowOff>26761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17888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104369</xdr:rowOff>
    </xdr:from>
    <xdr:to>
      <xdr:col>6</xdr:col>
      <xdr:colOff>38100</xdr:colOff>
      <xdr:row>98</xdr:row>
      <xdr:rowOff>34519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51046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42708</xdr:rowOff>
    </xdr:from>
    <xdr:to>
      <xdr:col>55</xdr:col>
      <xdr:colOff>0</xdr:colOff>
      <xdr:row>39</xdr:row>
      <xdr:rowOff>48587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29258"/>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47934</xdr:rowOff>
    </xdr:from>
    <xdr:to>
      <xdr:col>50</xdr:col>
      <xdr:colOff>114300</xdr:colOff>
      <xdr:row>39</xdr:row>
      <xdr:rowOff>48587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448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47280</xdr:rowOff>
    </xdr:from>
    <xdr:to>
      <xdr:col>45</xdr:col>
      <xdr:colOff>177800</xdr:colOff>
      <xdr:row>39</xdr:row>
      <xdr:rowOff>47934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383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43035</xdr:rowOff>
    </xdr:from>
    <xdr:to>
      <xdr:col>41</xdr:col>
      <xdr:colOff>50800</xdr:colOff>
      <xdr:row>39</xdr:row>
      <xdr:rowOff>47280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29585"/>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163358</xdr:rowOff>
    </xdr:from>
    <xdr:to>
      <xdr:col>55</xdr:col>
      <xdr:colOff>50800</xdr:colOff>
      <xdr:row>39</xdr:row>
      <xdr:rowOff>93508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78285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3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169237</xdr:rowOff>
    </xdr:from>
    <xdr:to>
      <xdr:col>50</xdr:col>
      <xdr:colOff>165100</xdr:colOff>
      <xdr:row>39</xdr:row>
      <xdr:rowOff>99387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90514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168584</xdr:rowOff>
    </xdr:from>
    <xdr:to>
      <xdr:col>46</xdr:col>
      <xdr:colOff>38100</xdr:colOff>
      <xdr:row>39</xdr:row>
      <xdr:rowOff>98734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89861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76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167930</xdr:rowOff>
    </xdr:from>
    <xdr:to>
      <xdr:col>41</xdr:col>
      <xdr:colOff>101600</xdr:colOff>
      <xdr:row>39</xdr:row>
      <xdr:rowOff>98080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89207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7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163685</xdr:rowOff>
    </xdr:from>
    <xdr:to>
      <xdr:col>36</xdr:col>
      <xdr:colOff>165100</xdr:colOff>
      <xdr:row>39</xdr:row>
      <xdr:rowOff>93835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84962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7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100419</xdr:rowOff>
    </xdr:from>
    <xdr:to>
      <xdr:col>55</xdr:col>
      <xdr:colOff>0</xdr:colOff>
      <xdr:row>58</xdr:row>
      <xdr:rowOff>30410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73069"/>
          <a:ext cx="838200" cy="10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30410</xdr:rowOff>
    </xdr:from>
    <xdr:to>
      <xdr:col>50</xdr:col>
      <xdr:colOff>114300</xdr:colOff>
      <xdr:row>58</xdr:row>
      <xdr:rowOff>59785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74510"/>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28372</xdr:rowOff>
    </xdr:from>
    <xdr:to>
      <xdr:col>45</xdr:col>
      <xdr:colOff>177800</xdr:colOff>
      <xdr:row>58</xdr:row>
      <xdr:rowOff>59785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72472"/>
          <a:ext cx="889000" cy="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13360</xdr:rowOff>
    </xdr:from>
    <xdr:to>
      <xdr:col>41</xdr:col>
      <xdr:colOff>50800</xdr:colOff>
      <xdr:row>58</xdr:row>
      <xdr:rowOff>28372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7460"/>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49619</xdr:rowOff>
    </xdr:from>
    <xdr:to>
      <xdr:col>55</xdr:col>
      <xdr:colOff>50800</xdr:colOff>
      <xdr:row>57</xdr:row>
      <xdr:rowOff>151219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72496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151060</xdr:rowOff>
    </xdr:from>
    <xdr:to>
      <xdr:col>50</xdr:col>
      <xdr:colOff>165100</xdr:colOff>
      <xdr:row>58</xdr:row>
      <xdr:rowOff>81210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72337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8985</xdr:rowOff>
    </xdr:from>
    <xdr:to>
      <xdr:col>46</xdr:col>
      <xdr:colOff>38100</xdr:colOff>
      <xdr:row>58</xdr:row>
      <xdr:rowOff>110585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101712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4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149022</xdr:rowOff>
    </xdr:from>
    <xdr:to>
      <xdr:col>41</xdr:col>
      <xdr:colOff>101600</xdr:colOff>
      <xdr:row>58</xdr:row>
      <xdr:rowOff>79172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95699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69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134010</xdr:rowOff>
    </xdr:from>
    <xdr:to>
      <xdr:col>36</xdr:col>
      <xdr:colOff>165100</xdr:colOff>
      <xdr:row>58</xdr:row>
      <xdr:rowOff>64160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80687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8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12694</xdr:rowOff>
    </xdr:from>
    <xdr:to>
      <xdr:col>55</xdr:col>
      <xdr:colOff>0</xdr:colOff>
      <xdr:row>78</xdr:row>
      <xdr:rowOff>145510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5794"/>
          <a:ext cx="8382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144120</xdr:rowOff>
    </xdr:from>
    <xdr:to>
      <xdr:col>50</xdr:col>
      <xdr:colOff>114300</xdr:colOff>
      <xdr:row>78</xdr:row>
      <xdr:rowOff>145510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7220"/>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91312</xdr:rowOff>
    </xdr:from>
    <xdr:to>
      <xdr:col>45</xdr:col>
      <xdr:colOff>177800</xdr:colOff>
      <xdr:row>78</xdr:row>
      <xdr:rowOff>144120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4412"/>
          <a:ext cx="889000" cy="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91312</xdr:rowOff>
    </xdr:from>
    <xdr:to>
      <xdr:col>41</xdr:col>
      <xdr:colOff>50800</xdr:colOff>
      <xdr:row>78</xdr:row>
      <xdr:rowOff>112021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4412"/>
          <a:ext cx="889000" cy="2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133344</xdr:rowOff>
    </xdr:from>
    <xdr:to>
      <xdr:col>55</xdr:col>
      <xdr:colOff>50800</xdr:colOff>
      <xdr:row>78</xdr:row>
      <xdr:rowOff>63494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156221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94710</xdr:rowOff>
    </xdr:from>
    <xdr:to>
      <xdr:col>50</xdr:col>
      <xdr:colOff>165100</xdr:colOff>
      <xdr:row>79</xdr:row>
      <xdr:rowOff>24860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15987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93320</xdr:rowOff>
    </xdr:from>
    <xdr:to>
      <xdr:col>46</xdr:col>
      <xdr:colOff>38100</xdr:colOff>
      <xdr:row>79</xdr:row>
      <xdr:rowOff>23470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14597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40512</xdr:rowOff>
    </xdr:from>
    <xdr:to>
      <xdr:col>41</xdr:col>
      <xdr:colOff>101600</xdr:colOff>
      <xdr:row>78</xdr:row>
      <xdr:rowOff>142112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133239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61221</xdr:rowOff>
    </xdr:from>
    <xdr:to>
      <xdr:col>36</xdr:col>
      <xdr:colOff>165100</xdr:colOff>
      <xdr:row>78</xdr:row>
      <xdr:rowOff>162821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153948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978</xdr:rowOff>
    </xdr:from>
    <xdr:to>
      <xdr:col>55</xdr:col>
      <xdr:colOff>0</xdr:colOff>
      <xdr:row>97</xdr:row>
      <xdr:rowOff>126416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31628"/>
          <a:ext cx="838200" cy="12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86804</xdr:rowOff>
    </xdr:from>
    <xdr:to>
      <xdr:col>50</xdr:col>
      <xdr:colOff>114300</xdr:colOff>
      <xdr:row>97</xdr:row>
      <xdr:rowOff>126416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17454"/>
          <a:ext cx="8890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86804</xdr:rowOff>
    </xdr:from>
    <xdr:to>
      <xdr:col>45</xdr:col>
      <xdr:colOff>177800</xdr:colOff>
      <xdr:row>97</xdr:row>
      <xdr:rowOff>116396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7454"/>
          <a:ext cx="889000" cy="2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82765</xdr:rowOff>
    </xdr:from>
    <xdr:to>
      <xdr:col>41</xdr:col>
      <xdr:colOff>50800</xdr:colOff>
      <xdr:row>97</xdr:row>
      <xdr:rowOff>116396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13415"/>
          <a:ext cx="889000" cy="3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121628</xdr:rowOff>
    </xdr:from>
    <xdr:to>
      <xdr:col>55</xdr:col>
      <xdr:colOff>50800</xdr:colOff>
      <xdr:row>97</xdr:row>
      <xdr:rowOff>51778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100055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75616</xdr:rowOff>
    </xdr:from>
    <xdr:to>
      <xdr:col>50</xdr:col>
      <xdr:colOff>165100</xdr:colOff>
      <xdr:row>98</xdr:row>
      <xdr:rowOff>5766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168343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9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36004</xdr:rowOff>
    </xdr:from>
    <xdr:to>
      <xdr:col>46</xdr:col>
      <xdr:colOff>38100</xdr:colOff>
      <xdr:row>97</xdr:row>
      <xdr:rowOff>137604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128731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65596</xdr:rowOff>
    </xdr:from>
    <xdr:to>
      <xdr:col>41</xdr:col>
      <xdr:colOff>101600</xdr:colOff>
      <xdr:row>97</xdr:row>
      <xdr:rowOff>167196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158323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31965</xdr:rowOff>
    </xdr:from>
    <xdr:to>
      <xdr:col>36</xdr:col>
      <xdr:colOff>165100</xdr:colOff>
      <xdr:row>97</xdr:row>
      <xdr:rowOff>133565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124692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132124</xdr:rowOff>
    </xdr:from>
    <xdr:to>
      <xdr:col>85</xdr:col>
      <xdr:colOff>127000</xdr:colOff>
      <xdr:row>38</xdr:row>
      <xdr:rowOff>151554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7224"/>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151424</xdr:rowOff>
    </xdr:from>
    <xdr:to>
      <xdr:col>81</xdr:col>
      <xdr:colOff>50800</xdr:colOff>
      <xdr:row>38</xdr:row>
      <xdr:rowOff>151554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6652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148713</xdr:rowOff>
    </xdr:from>
    <xdr:to>
      <xdr:col>76</xdr:col>
      <xdr:colOff>114300</xdr:colOff>
      <xdr:row>38</xdr:row>
      <xdr:rowOff>151424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63813"/>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148713</xdr:rowOff>
    </xdr:from>
    <xdr:to>
      <xdr:col>71</xdr:col>
      <xdr:colOff>177800</xdr:colOff>
      <xdr:row>38</xdr:row>
      <xdr:rowOff>164683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63813"/>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81324</xdr:rowOff>
    </xdr:from>
    <xdr:to>
      <xdr:col>85</xdr:col>
      <xdr:colOff>177800</xdr:colOff>
      <xdr:row>39</xdr:row>
      <xdr:rowOff>11474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167701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100754</xdr:rowOff>
    </xdr:from>
    <xdr:to>
      <xdr:col>81</xdr:col>
      <xdr:colOff>101600</xdr:colOff>
      <xdr:row>39</xdr:row>
      <xdr:rowOff>30904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22031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100624</xdr:rowOff>
    </xdr:from>
    <xdr:to>
      <xdr:col>76</xdr:col>
      <xdr:colOff>165100</xdr:colOff>
      <xdr:row>39</xdr:row>
      <xdr:rowOff>30774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21901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97913</xdr:rowOff>
    </xdr:from>
    <xdr:to>
      <xdr:col>72</xdr:col>
      <xdr:colOff>38100</xdr:colOff>
      <xdr:row>39</xdr:row>
      <xdr:rowOff>28063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19190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113883</xdr:rowOff>
    </xdr:from>
    <xdr:to>
      <xdr:col>67</xdr:col>
      <xdr:colOff>101600</xdr:colOff>
      <xdr:row>39</xdr:row>
      <xdr:rowOff>44033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35160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113699</xdr:rowOff>
    </xdr:from>
    <xdr:to>
      <xdr:col>85</xdr:col>
      <xdr:colOff>127000</xdr:colOff>
      <xdr:row>57</xdr:row>
      <xdr:rowOff>60513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14899"/>
          <a:ext cx="838200" cy="11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113699</xdr:rowOff>
    </xdr:from>
    <xdr:to>
      <xdr:col>81</xdr:col>
      <xdr:colOff>50800</xdr:colOff>
      <xdr:row>57</xdr:row>
      <xdr:rowOff>84520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14899"/>
          <a:ext cx="889000" cy="14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59635</xdr:rowOff>
    </xdr:from>
    <xdr:to>
      <xdr:col>76</xdr:col>
      <xdr:colOff>114300</xdr:colOff>
      <xdr:row>57</xdr:row>
      <xdr:rowOff>84520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32285"/>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611</xdr:rowOff>
    </xdr:from>
    <xdr:to>
      <xdr:col>71</xdr:col>
      <xdr:colOff>177800</xdr:colOff>
      <xdr:row>57</xdr:row>
      <xdr:rowOff>59635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73261"/>
          <a:ext cx="889000" cy="5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9713</xdr:rowOff>
    </xdr:from>
    <xdr:to>
      <xdr:col>85</xdr:col>
      <xdr:colOff>177800</xdr:colOff>
      <xdr:row>57</xdr:row>
      <xdr:rowOff>111313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62899</xdr:rowOff>
    </xdr:from>
    <xdr:to>
      <xdr:col>81</xdr:col>
      <xdr:colOff>101600</xdr:colOff>
      <xdr:row>56</xdr:row>
      <xdr:rowOff>164499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6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33720</xdr:rowOff>
    </xdr:from>
    <xdr:to>
      <xdr:col>76</xdr:col>
      <xdr:colOff>165100</xdr:colOff>
      <xdr:row>57</xdr:row>
      <xdr:rowOff>135320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126447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8835</xdr:rowOff>
    </xdr:from>
    <xdr:to>
      <xdr:col>72</xdr:col>
      <xdr:colOff>38100</xdr:colOff>
      <xdr:row>57</xdr:row>
      <xdr:rowOff>110435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126962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121261</xdr:rowOff>
    </xdr:from>
    <xdr:to>
      <xdr:col>67</xdr:col>
      <xdr:colOff>101600</xdr:colOff>
      <xdr:row>57</xdr:row>
      <xdr:rowOff>51411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67938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9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132293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5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81493</xdr:rowOff>
    </xdr:from>
    <xdr:to>
      <xdr:col>67</xdr:col>
      <xdr:colOff>101600</xdr:colOff>
      <xdr:row>79</xdr:row>
      <xdr:rowOff>11643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2770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7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116230</xdr:rowOff>
    </xdr:from>
    <xdr:to>
      <xdr:col>85</xdr:col>
      <xdr:colOff>127000</xdr:colOff>
      <xdr:row>97</xdr:row>
      <xdr:rowOff>119635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6880"/>
          <a:ext cx="8382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111049</xdr:rowOff>
    </xdr:from>
    <xdr:to>
      <xdr:col>81</xdr:col>
      <xdr:colOff>50800</xdr:colOff>
      <xdr:row>97</xdr:row>
      <xdr:rowOff>116230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4169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98692</xdr:rowOff>
    </xdr:from>
    <xdr:to>
      <xdr:col>76</xdr:col>
      <xdr:colOff>114300</xdr:colOff>
      <xdr:row>97</xdr:row>
      <xdr:rowOff>111049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29342"/>
          <a:ext cx="8890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88215</xdr:rowOff>
    </xdr:from>
    <xdr:to>
      <xdr:col>71</xdr:col>
      <xdr:colOff>177800</xdr:colOff>
      <xdr:row>97</xdr:row>
      <xdr:rowOff>98692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1886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68835</xdr:rowOff>
    </xdr:from>
    <xdr:to>
      <xdr:col>85</xdr:col>
      <xdr:colOff>177800</xdr:colOff>
      <xdr:row>97</xdr:row>
      <xdr:rowOff>170435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47262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65430</xdr:rowOff>
    </xdr:from>
    <xdr:to>
      <xdr:col>81</xdr:col>
      <xdr:colOff>101600</xdr:colOff>
      <xdr:row>97</xdr:row>
      <xdr:rowOff>167030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158157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60249</xdr:rowOff>
    </xdr:from>
    <xdr:to>
      <xdr:col>76</xdr:col>
      <xdr:colOff>165100</xdr:colOff>
      <xdr:row>97</xdr:row>
      <xdr:rowOff>161849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152976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47892</xdr:rowOff>
    </xdr:from>
    <xdr:to>
      <xdr:col>72</xdr:col>
      <xdr:colOff>38100</xdr:colOff>
      <xdr:row>97</xdr:row>
      <xdr:rowOff>149492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140619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37415</xdr:rowOff>
    </xdr:from>
    <xdr:to>
      <xdr:col>67</xdr:col>
      <xdr:colOff>101600</xdr:colOff>
      <xdr:row>97</xdr:row>
      <xdr:rowOff>139015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130142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構成項目別では、歳出決算総額の住民一人当たり</a:t>
          </a:r>
          <a:r>
            <a:rPr kumimoji="1" lang="en-US" altLang="ja-JP" sz="1200">
              <a:solidFill>
                <a:sysClr val="windowText" lastClr="000000"/>
              </a:solidFill>
              <a:effectLst/>
              <a:latin typeface="+mn-lt"/>
              <a:ea typeface="+mn-ea"/>
              <a:cs typeface="+mn-cs"/>
            </a:rPr>
            <a:t>486,887</a:t>
          </a:r>
          <a:r>
            <a:rPr kumimoji="1" lang="ja-JP" altLang="ja-JP" sz="1200">
              <a:solidFill>
                <a:sysClr val="windowText" lastClr="000000"/>
              </a:solidFill>
              <a:effectLst/>
              <a:latin typeface="+mn-lt"/>
              <a:ea typeface="+mn-ea"/>
              <a:cs typeface="+mn-cs"/>
            </a:rPr>
            <a:t>円のうち約</a:t>
          </a:r>
          <a:r>
            <a:rPr kumimoji="1" lang="en-US" altLang="ja-JP" sz="1200">
              <a:solidFill>
                <a:sysClr val="windowText" lastClr="000000"/>
              </a:solidFill>
              <a:effectLst/>
              <a:latin typeface="+mn-lt"/>
              <a:ea typeface="+mn-ea"/>
              <a:cs typeface="+mn-cs"/>
            </a:rPr>
            <a:t>45.3%</a:t>
          </a:r>
          <a:r>
            <a:rPr kumimoji="1" lang="ja-JP" altLang="ja-JP" sz="1200">
              <a:solidFill>
                <a:sysClr val="windowText" lastClr="000000"/>
              </a:solidFill>
              <a:effectLst/>
              <a:latin typeface="+mn-lt"/>
              <a:ea typeface="+mn-ea"/>
              <a:cs typeface="+mn-cs"/>
            </a:rPr>
            <a:t>を占める民生費が</a:t>
          </a:r>
          <a:r>
            <a:rPr kumimoji="1" lang="en-US" altLang="ja-JP" sz="1200">
              <a:solidFill>
                <a:sysClr val="windowText" lastClr="000000"/>
              </a:solidFill>
              <a:effectLst/>
              <a:latin typeface="+mn-lt"/>
              <a:ea typeface="+mn-ea"/>
              <a:cs typeface="+mn-cs"/>
            </a:rPr>
            <a:t>220,394</a:t>
          </a:r>
          <a:r>
            <a:rPr kumimoji="1" lang="ja-JP" altLang="ja-JP" sz="1200">
              <a:solidFill>
                <a:sysClr val="windowText" lastClr="000000"/>
              </a:solidFill>
              <a:effectLst/>
              <a:latin typeface="+mn-lt"/>
              <a:ea typeface="+mn-ea"/>
              <a:cs typeface="+mn-cs"/>
            </a:rPr>
            <a:t>円と最も高く、総務費が</a:t>
          </a:r>
          <a:r>
            <a:rPr kumimoji="1" lang="en-US" altLang="ja-JP" sz="1200">
              <a:solidFill>
                <a:sysClr val="windowText" lastClr="000000"/>
              </a:solidFill>
              <a:effectLst/>
              <a:latin typeface="+mn-lt"/>
              <a:ea typeface="+mn-ea"/>
              <a:cs typeface="+mn-cs"/>
            </a:rPr>
            <a:t>73,632</a:t>
          </a:r>
          <a:r>
            <a:rPr kumimoji="1" lang="ja-JP" altLang="ja-JP" sz="1200">
              <a:solidFill>
                <a:sysClr val="windowText" lastClr="000000"/>
              </a:solidFill>
              <a:effectLst/>
              <a:latin typeface="+mn-lt"/>
              <a:ea typeface="+mn-ea"/>
              <a:cs typeface="+mn-cs"/>
            </a:rPr>
            <a:t>円、教育費が</a:t>
          </a:r>
          <a:r>
            <a:rPr kumimoji="1" lang="en-US" altLang="ja-JP" sz="1200">
              <a:solidFill>
                <a:sysClr val="windowText" lastClr="000000"/>
              </a:solidFill>
              <a:effectLst/>
              <a:latin typeface="+mn-lt"/>
              <a:ea typeface="+mn-ea"/>
              <a:cs typeface="+mn-cs"/>
            </a:rPr>
            <a:t>54,820</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衛生費が</a:t>
          </a:r>
          <a:r>
            <a:rPr kumimoji="1" lang="en-US" altLang="ja-JP" sz="1200">
              <a:solidFill>
                <a:sysClr val="windowText" lastClr="000000"/>
              </a:solidFill>
              <a:effectLst/>
              <a:latin typeface="+mn-lt"/>
              <a:ea typeface="+mn-ea"/>
              <a:cs typeface="+mn-cs"/>
            </a:rPr>
            <a:t>41,799</a:t>
          </a:r>
          <a:r>
            <a:rPr kumimoji="1" lang="ja-JP" altLang="ja-JP" sz="1200">
              <a:solidFill>
                <a:sysClr val="windowText" lastClr="000000"/>
              </a:solidFill>
              <a:effectLst/>
              <a:latin typeface="+mn-lt"/>
              <a:ea typeface="+mn-ea"/>
              <a:cs typeface="+mn-cs"/>
            </a:rPr>
            <a:t>円と次いでいる。</a:t>
          </a:r>
          <a:br>
            <a:rPr kumimoji="1" lang="ja-JP" altLang="ja-JP" sz="1200">
              <a:solidFill>
                <a:sysClr val="windowText" lastClr="000000"/>
              </a:solidFill>
              <a:effectLst/>
              <a:latin typeface="+mn-lt"/>
              <a:ea typeface="+mn-ea"/>
              <a:cs typeface="+mn-cs"/>
            </a:rPr>
          </a:br>
          <a:r>
            <a:rPr kumimoji="1" lang="ja-JP" altLang="ja-JP" sz="1200">
              <a:solidFill>
                <a:sysClr val="windowText" lastClr="000000"/>
              </a:solidFill>
              <a:effectLst/>
              <a:latin typeface="+mn-lt"/>
              <a:ea typeface="+mn-ea"/>
              <a:cs typeface="+mn-cs"/>
            </a:rPr>
            <a:t>民生費に占める主なものとしては、</a:t>
          </a:r>
          <a:r>
            <a:rPr kumimoji="1" lang="ja-JP" altLang="en-US" sz="1200">
              <a:solidFill>
                <a:sysClr val="windowText" lastClr="000000"/>
              </a:solidFill>
              <a:effectLst/>
              <a:latin typeface="+mn-lt"/>
              <a:ea typeface="+mn-ea"/>
              <a:cs typeface="+mn-cs"/>
            </a:rPr>
            <a:t>昨年度に引き続き</a:t>
          </a:r>
          <a:r>
            <a:rPr kumimoji="1" lang="ja-JP" altLang="ja-JP" sz="1200">
              <a:solidFill>
                <a:sysClr val="windowText" lastClr="000000"/>
              </a:solidFill>
              <a:effectLst/>
              <a:latin typeface="+mn-lt"/>
              <a:ea typeface="+mn-ea"/>
              <a:cs typeface="+mn-cs"/>
            </a:rPr>
            <a:t>認可保育園等に対する施設型給付費があり、児童手当についても年々増加している。また、障害福祉サービス費等給付事業などの社会福祉費や、介護保険特別会計事業など老人福祉費も増加傾向にある。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総務費は、</a:t>
          </a:r>
          <a:r>
            <a:rPr kumimoji="1" lang="ja-JP" altLang="en-US" sz="1200">
              <a:solidFill>
                <a:sysClr val="windowText" lastClr="000000"/>
              </a:solidFill>
              <a:effectLst/>
              <a:latin typeface="+mn-lt"/>
              <a:ea typeface="+mn-ea"/>
              <a:cs typeface="+mn-cs"/>
            </a:rPr>
            <a:t>人事院勧告による職員給与等の人件費</a:t>
          </a:r>
          <a:r>
            <a:rPr kumimoji="1" lang="ja-JP" altLang="ja-JP" sz="1200">
              <a:solidFill>
                <a:sysClr val="windowText" lastClr="000000"/>
              </a:solidFill>
              <a:effectLst/>
              <a:latin typeface="+mn-lt"/>
              <a:ea typeface="+mn-ea"/>
              <a:cs typeface="+mn-cs"/>
            </a:rPr>
            <a:t>が</a:t>
          </a:r>
          <a:r>
            <a:rPr kumimoji="1" lang="ja-JP" altLang="en-US" sz="1200">
              <a:solidFill>
                <a:sysClr val="windowText" lastClr="000000"/>
              </a:solidFill>
              <a:effectLst/>
              <a:latin typeface="+mn-lt"/>
              <a:ea typeface="+mn-ea"/>
              <a:cs typeface="+mn-cs"/>
            </a:rPr>
            <a:t>大幅に</a:t>
          </a:r>
          <a:r>
            <a:rPr kumimoji="1" lang="ja-JP" altLang="ja-JP" sz="1200">
              <a:solidFill>
                <a:sysClr val="windowText" lastClr="000000"/>
              </a:solidFill>
              <a:effectLst/>
              <a:latin typeface="+mn-lt"/>
              <a:ea typeface="+mn-ea"/>
              <a:cs typeface="+mn-cs"/>
            </a:rPr>
            <a:t>増加したことが影響している。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今回、大幅に</a:t>
          </a:r>
          <a:r>
            <a:rPr kumimoji="1" lang="ja-JP" altLang="en-US" sz="1200">
              <a:solidFill>
                <a:sysClr val="windowText" lastClr="000000"/>
              </a:solidFill>
              <a:effectLst/>
              <a:latin typeface="+mn-lt"/>
              <a:ea typeface="+mn-ea"/>
              <a:cs typeface="+mn-cs"/>
            </a:rPr>
            <a:t>減少した</a:t>
          </a:r>
          <a:r>
            <a:rPr kumimoji="1" lang="ja-JP" altLang="ja-JP" sz="1200">
              <a:solidFill>
                <a:sysClr val="windowText" lastClr="000000"/>
              </a:solidFill>
              <a:effectLst/>
              <a:latin typeface="+mn-lt"/>
              <a:ea typeface="+mn-ea"/>
              <a:cs typeface="+mn-cs"/>
            </a:rPr>
            <a:t>教育費ついては、</a:t>
          </a:r>
          <a:r>
            <a:rPr kumimoji="1" lang="ja-JP" altLang="en-US" sz="1200">
              <a:solidFill>
                <a:sysClr val="windowText" lastClr="000000"/>
              </a:solidFill>
              <a:effectLst/>
              <a:latin typeface="+mn-lt"/>
              <a:ea typeface="+mn-ea"/>
              <a:cs typeface="+mn-cs"/>
            </a:rPr>
            <a:t>昨年度の用地購入費が皆減となったことが影響しているが、</a:t>
          </a:r>
          <a:r>
            <a:rPr kumimoji="1" lang="ja-JP" altLang="ja-JP" sz="1200">
              <a:solidFill>
                <a:sysClr val="windowText" lastClr="000000"/>
              </a:solidFill>
              <a:effectLst/>
              <a:latin typeface="+mn-lt"/>
              <a:ea typeface="+mn-ea"/>
              <a:cs typeface="+mn-cs"/>
            </a:rPr>
            <a:t>今後</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公立小・中学校施設の建設事業が本格化していくことから、</a:t>
          </a:r>
          <a:r>
            <a:rPr kumimoji="1" lang="ja-JP" altLang="en-US" sz="1200">
              <a:solidFill>
                <a:sysClr val="windowText" lastClr="000000"/>
              </a:solidFill>
              <a:effectLst/>
              <a:latin typeface="+mn-lt"/>
              <a:ea typeface="+mn-ea"/>
              <a:cs typeface="+mn-cs"/>
            </a:rPr>
            <a:t>次年度以降も</a:t>
          </a:r>
          <a:r>
            <a:rPr kumimoji="1" lang="ja-JP" altLang="ja-JP" sz="1200">
              <a:solidFill>
                <a:sysClr val="windowText" lastClr="000000"/>
              </a:solidFill>
              <a:effectLst/>
              <a:latin typeface="+mn-lt"/>
              <a:ea typeface="+mn-ea"/>
              <a:cs typeface="+mn-cs"/>
            </a:rPr>
            <a:t>高い水準で推移していくものと見込まれる</a:t>
          </a:r>
          <a:r>
            <a:rPr kumimoji="1" lang="ja-JP" altLang="en-US" sz="1200">
              <a:solidFill>
                <a:sysClr val="windowText" lastClr="000000"/>
              </a:solidFill>
              <a:effectLst/>
              <a:latin typeface="+mn-lt"/>
              <a:ea typeface="+mn-ea"/>
              <a:cs typeface="+mn-cs"/>
            </a:rPr>
            <a:t>。また、衛生費の増については一般廃棄物処理施設建設のための積立額が増加したことが影響している。</a:t>
          </a:r>
          <a:endParaRPr lang="ja-JP" altLang="ja-JP" sz="12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財政規模に対し、財政調整基金残高は前年度比</a:t>
          </a:r>
          <a:r>
            <a:rPr kumimoji="1" lang="en-US" altLang="ja-JP" sz="1100">
              <a:solidFill>
                <a:sysClr val="windowText" lastClr="000000"/>
              </a:solidFill>
              <a:effectLst/>
              <a:latin typeface="+mn-lt"/>
              <a:ea typeface="+mn-ea"/>
              <a:cs typeface="+mn-cs"/>
            </a:rPr>
            <a:t>3.31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となった、主な要因は、</a:t>
          </a:r>
          <a:r>
            <a:rPr kumimoji="1" lang="ja-JP" altLang="en-US" sz="1100">
              <a:solidFill>
                <a:sysClr val="windowText" lastClr="000000"/>
              </a:solidFill>
              <a:effectLst/>
              <a:latin typeface="+mn-lt"/>
              <a:ea typeface="+mn-ea"/>
              <a:cs typeface="+mn-cs"/>
            </a:rPr>
            <a:t>最終補正時に各事業費等の減があり</a:t>
          </a:r>
          <a:r>
            <a:rPr kumimoji="1" lang="en-US" altLang="ja-JP" sz="1100">
              <a:solidFill>
                <a:sysClr val="windowText" lastClr="000000"/>
              </a:solidFill>
              <a:effectLst/>
              <a:latin typeface="+mn-lt"/>
              <a:ea typeface="+mn-ea"/>
              <a:cs typeface="+mn-cs"/>
            </a:rPr>
            <a:t>293,668</a:t>
          </a:r>
          <a:r>
            <a:rPr kumimoji="1" lang="ja-JP" altLang="en-US" sz="1100">
              <a:solidFill>
                <a:sysClr val="windowText" lastClr="000000"/>
              </a:solidFill>
              <a:effectLst/>
              <a:latin typeface="+mn-lt"/>
              <a:ea typeface="+mn-ea"/>
              <a:cs typeface="+mn-cs"/>
            </a:rPr>
            <a:t>千円を基金へ戻すことができたためである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一方で、実質収支額は</a:t>
          </a:r>
          <a:r>
            <a:rPr kumimoji="1" lang="en-US" altLang="ja-JP" sz="1100">
              <a:solidFill>
                <a:sysClr val="windowText" lastClr="000000"/>
              </a:solidFill>
              <a:effectLst/>
              <a:latin typeface="+mn-lt"/>
              <a:ea typeface="+mn-ea"/>
              <a:cs typeface="+mn-cs"/>
            </a:rPr>
            <a:t>5.34</a:t>
          </a:r>
          <a:r>
            <a:rPr kumimoji="1" lang="ja-JP" altLang="en-US" sz="1100">
              <a:solidFill>
                <a:sysClr val="windowText" lastClr="000000"/>
              </a:solidFill>
              <a:effectLst/>
              <a:latin typeface="+mn-lt"/>
              <a:ea typeface="+mn-ea"/>
              <a:cs typeface="+mn-cs"/>
            </a:rPr>
            <a:t>ポイント減で</a:t>
          </a:r>
          <a:r>
            <a:rPr kumimoji="1" lang="en-US" altLang="ja-JP" sz="1100">
              <a:solidFill>
                <a:sysClr val="windowText" lastClr="000000"/>
              </a:solidFill>
              <a:effectLst/>
              <a:latin typeface="+mn-lt"/>
              <a:ea typeface="+mn-ea"/>
              <a:cs typeface="+mn-cs"/>
            </a:rPr>
            <a:t>23,709</a:t>
          </a:r>
          <a:r>
            <a:rPr kumimoji="1" lang="ja-JP" altLang="en-US" sz="1100">
              <a:solidFill>
                <a:sysClr val="windowText" lastClr="000000"/>
              </a:solidFill>
              <a:effectLst/>
              <a:latin typeface="+mn-lt"/>
              <a:ea typeface="+mn-ea"/>
              <a:cs typeface="+mn-cs"/>
            </a:rPr>
            <a:t>千円となり非常に厳しい結果となっている。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扶助費等の義務的経費の増加や</a:t>
          </a:r>
          <a:r>
            <a:rPr kumimoji="1" lang="ja-JP" altLang="ja-JP" sz="1100">
              <a:solidFill>
                <a:sysClr val="windowText" lastClr="000000"/>
              </a:solidFill>
              <a:effectLst/>
              <a:latin typeface="+mn-lt"/>
              <a:ea typeface="+mn-ea"/>
              <a:cs typeface="+mn-cs"/>
            </a:rPr>
            <a:t>給与改定等による人件費の増加等により基金残高は減少することが見込まれる。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において、各会計は黒字となっている。しかしながら、水道事業会計、土地区画整理事業特別会計を除く特別会計では、依然として一般会計からの多額の繰出金により収支が黒字となっている状況である。特に繰出額の多い国民健康保険事業特別会計については、高齢化などに伴う医療費の増加が今後も続く見込みであり、保険料の増改定や村民の健康づくりによる医療費の低減、保険料の徴収率向上などが必要であ</a:t>
          </a:r>
          <a:r>
            <a:rPr kumimoji="1" lang="ja-JP" altLang="en-US" sz="1100">
              <a:solidFill>
                <a:sysClr val="windowText" lastClr="000000"/>
              </a:solidFill>
              <a:effectLst/>
              <a:latin typeface="+mn-lt"/>
              <a:ea typeface="+mn-ea"/>
              <a:cs typeface="+mn-cs"/>
            </a:rPr>
            <a:t>る。一方で一般会計については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最終補正後の歳入の伸びがなく黒字額を大幅に減少させている。今後は税収や寄附金など</a:t>
          </a:r>
          <a:r>
            <a:rPr kumimoji="1" lang="ja-JP" altLang="ja-JP" sz="1100">
              <a:solidFill>
                <a:sysClr val="windowText" lastClr="000000"/>
              </a:solidFill>
              <a:effectLst/>
              <a:latin typeface="+mn-lt"/>
              <a:ea typeface="+mn-ea"/>
              <a:cs typeface="+mn-cs"/>
            </a:rPr>
            <a:t>自主財源の増と合わせて、歳出の抑制を</a:t>
          </a:r>
          <a:r>
            <a:rPr kumimoji="1" lang="ja-JP" altLang="en-US" sz="1100">
              <a:solidFill>
                <a:sysClr val="windowText" lastClr="000000"/>
              </a:solidFill>
              <a:effectLst/>
              <a:latin typeface="+mn-lt"/>
              <a:ea typeface="+mn-ea"/>
              <a:cs typeface="+mn-cs"/>
            </a:rPr>
            <a:t>更に</a:t>
          </a:r>
          <a:r>
            <a:rPr kumimoji="1" lang="ja-JP" altLang="ja-JP" sz="1100">
              <a:solidFill>
                <a:sysClr val="windowText" lastClr="000000"/>
              </a:solidFill>
              <a:effectLst/>
              <a:latin typeface="+mn-lt"/>
              <a:ea typeface="+mn-ea"/>
              <a:cs typeface="+mn-cs"/>
            </a:rPr>
            <a:t>強化していく必要がある。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workbookViewId="0">
      <selection activeCell="BV34" sqref="BV34"/>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11097227</v>
      </c>
      <c r="BO4" s="371"/>
      <c r="BP4" s="371"/>
      <c r="BQ4" s="371"/>
      <c r="BR4" s="371"/>
      <c r="BS4" s="371"/>
      <c r="BT4" s="371"/>
      <c r="BU4" s="372"/>
      <c r="BV4" s="370">
        <v>11083510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0.4</v>
      </c>
      <c r="CU4" s="377"/>
      <c r="CV4" s="377"/>
      <c r="CW4" s="377"/>
      <c r="CX4" s="377"/>
      <c r="CY4" s="377"/>
      <c r="CZ4" s="377"/>
      <c r="DA4" s="378"/>
      <c r="DB4" s="376">
        <v>5.8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11044057</v>
      </c>
      <c r="BO5" s="408"/>
      <c r="BP5" s="408"/>
      <c r="BQ5" s="408"/>
      <c r="BR5" s="408"/>
      <c r="BS5" s="408"/>
      <c r="BT5" s="408"/>
      <c r="BU5" s="409"/>
      <c r="BV5" s="407">
        <v>10691892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86.8</v>
      </c>
      <c r="CU5" s="405"/>
      <c r="CV5" s="405"/>
      <c r="CW5" s="405"/>
      <c r="CX5" s="405"/>
      <c r="CY5" s="405"/>
      <c r="CZ5" s="405"/>
      <c r="DA5" s="406"/>
      <c r="DB5" s="404">
        <v>82.3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53170</v>
      </c>
      <c r="BO6" s="408"/>
      <c r="BP6" s="408"/>
      <c r="BQ6" s="408"/>
      <c r="BR6" s="408"/>
      <c r="BS6" s="408"/>
      <c r="BT6" s="408"/>
      <c r="BU6" s="409"/>
      <c r="BV6" s="407">
        <v>391618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87.1</v>
      </c>
      <c r="CU6" s="445"/>
      <c r="CV6" s="445"/>
      <c r="CW6" s="445"/>
      <c r="CX6" s="445"/>
      <c r="CY6" s="445"/>
      <c r="CZ6" s="445"/>
      <c r="DA6" s="446"/>
      <c r="DB6" s="444">
        <v>83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29461</v>
      </c>
      <c r="BO7" s="408"/>
      <c r="BP7" s="408"/>
      <c r="BQ7" s="408"/>
      <c r="BR7" s="408"/>
      <c r="BS7" s="408"/>
      <c r="BT7" s="408"/>
      <c r="BU7" s="409"/>
      <c r="BV7" s="407">
        <v>96167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5302965</v>
      </c>
      <c r="CU7" s="408"/>
      <c r="CV7" s="408"/>
      <c r="CW7" s="408"/>
      <c r="CX7" s="408"/>
      <c r="CY7" s="408"/>
      <c r="CZ7" s="408"/>
      <c r="DA7" s="409"/>
      <c r="DB7" s="407">
        <v>5102036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23709</v>
      </c>
      <c r="BO8" s="408"/>
      <c r="BP8" s="408"/>
      <c r="BQ8" s="408"/>
      <c r="BR8" s="408"/>
      <c r="BS8" s="408"/>
      <c r="BT8" s="408"/>
      <c r="BU8" s="409"/>
      <c r="BV8" s="407">
        <v>295451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22157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-271742</v>
      </c>
      <c r="BO9" s="408"/>
      <c r="BP9" s="408"/>
      <c r="BQ9" s="408"/>
      <c r="BR9" s="408"/>
      <c r="BS9" s="408"/>
      <c r="BT9" s="408"/>
      <c r="BU9" s="409"/>
      <c r="BV9" s="407">
        <v>-148636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7.6</v>
      </c>
      <c r="CU9" s="405"/>
      <c r="CV9" s="405"/>
      <c r="CW9" s="405"/>
      <c r="CX9" s="405"/>
      <c r="CY9" s="405"/>
      <c r="CZ9" s="405"/>
      <c r="DA9" s="406"/>
      <c r="DB9" s="404">
        <v>7.6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19454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311558</v>
      </c>
      <c r="BO10" s="408"/>
      <c r="BP10" s="408"/>
      <c r="BQ10" s="408"/>
      <c r="BR10" s="408"/>
      <c r="BS10" s="408"/>
      <c r="BT10" s="408"/>
      <c r="BU10" s="409"/>
      <c r="BV10" s="407">
        <v>243596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22683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104680</v>
      </c>
      <c r="BO12" s="408"/>
      <c r="BP12" s="408"/>
      <c r="BQ12" s="408"/>
      <c r="BR12" s="408"/>
      <c r="BS12" s="408"/>
      <c r="BT12" s="408"/>
      <c r="BU12" s="409"/>
      <c r="BV12" s="407">
        <v>324635</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22352</v>
      </c>
      <c r="S13" s="492"/>
      <c r="T13" s="492"/>
      <c r="U13" s="492"/>
      <c r="V13" s="493"/>
      <c r="W13" s="423" t="s">
        <v>130</v>
      </c>
      <c r="X13" s="424"/>
      <c r="Y13" s="424"/>
      <c r="Z13" s="424"/>
      <c r="AA13" s="424"/>
      <c r="AB13" s="414"/>
      <c r="AC13" s="458">
        <v>203</v>
      </c>
      <c r="AD13" s="459"/>
      <c r="AE13" s="459"/>
      <c r="AF13" s="459"/>
      <c r="AG13" s="501"/>
      <c r="AH13" s="458">
        <v>286</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-64864</v>
      </c>
      <c r="BO13" s="408"/>
      <c r="BP13" s="408"/>
      <c r="BQ13" s="408"/>
      <c r="BR13" s="408"/>
      <c r="BS13" s="408"/>
      <c r="BT13" s="408"/>
      <c r="BU13" s="409"/>
      <c r="BV13" s="407">
        <v>-229675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5.4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22616</v>
      </c>
      <c r="S14" s="492"/>
      <c r="T14" s="492"/>
      <c r="U14" s="492"/>
      <c r="V14" s="493"/>
      <c r="W14" s="397"/>
      <c r="X14" s="398"/>
      <c r="Y14" s="398"/>
      <c r="Z14" s="398"/>
      <c r="AA14" s="398"/>
      <c r="AB14" s="387"/>
      <c r="AC14" s="494">
        <v>2.2999999999999998</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22319</v>
      </c>
      <c r="S15" s="492"/>
      <c r="T15" s="492"/>
      <c r="U15" s="492"/>
      <c r="V15" s="493"/>
      <c r="W15" s="423" t="s">
        <v>137</v>
      </c>
      <c r="X15" s="424"/>
      <c r="Y15" s="424"/>
      <c r="Z15" s="424"/>
      <c r="AA15" s="424"/>
      <c r="AB15" s="414"/>
      <c r="AC15" s="458">
        <v>1545</v>
      </c>
      <c r="AD15" s="459"/>
      <c r="AE15" s="459"/>
      <c r="AF15" s="459"/>
      <c r="AG15" s="501"/>
      <c r="AH15" s="458">
        <v>1601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2760127</v>
      </c>
      <c r="BO15" s="371"/>
      <c r="BP15" s="371"/>
      <c r="BQ15" s="371"/>
      <c r="BR15" s="371"/>
      <c r="BS15" s="371"/>
      <c r="BT15" s="371"/>
      <c r="BU15" s="372"/>
      <c r="BV15" s="370">
        <v>2671172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17.899999999999999</v>
      </c>
      <c r="AD16" s="495"/>
      <c r="AE16" s="495"/>
      <c r="AF16" s="495"/>
      <c r="AG16" s="496"/>
      <c r="AH16" s="494">
        <v>18.899999999999999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4553579</v>
      </c>
      <c r="BO16" s="408"/>
      <c r="BP16" s="408"/>
      <c r="BQ16" s="408"/>
      <c r="BR16" s="408"/>
      <c r="BS16" s="408"/>
      <c r="BT16" s="408"/>
      <c r="BU16" s="409"/>
      <c r="BV16" s="407">
        <v>4339561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6894</v>
      </c>
      <c r="AD17" s="459"/>
      <c r="AE17" s="459"/>
      <c r="AF17" s="459"/>
      <c r="AG17" s="501"/>
      <c r="AH17" s="458">
        <v>6573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3499185</v>
      </c>
      <c r="BO17" s="408"/>
      <c r="BP17" s="408"/>
      <c r="BQ17" s="408"/>
      <c r="BR17" s="408"/>
      <c r="BS17" s="408"/>
      <c r="BT17" s="408"/>
      <c r="BU17" s="409"/>
      <c r="BV17" s="407">
        <v>3388930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15.53</v>
      </c>
      <c r="M18" s="531"/>
      <c r="N18" s="531"/>
      <c r="O18" s="531"/>
      <c r="P18" s="531"/>
      <c r="Q18" s="531"/>
      <c r="R18" s="532"/>
      <c r="S18" s="532"/>
      <c r="T18" s="532"/>
      <c r="U18" s="532"/>
      <c r="V18" s="533"/>
      <c r="W18" s="425"/>
      <c r="X18" s="426"/>
      <c r="Y18" s="426"/>
      <c r="Z18" s="426"/>
      <c r="AA18" s="426"/>
      <c r="AB18" s="417"/>
      <c r="AC18" s="534">
        <v>79.8</v>
      </c>
      <c r="AD18" s="535"/>
      <c r="AE18" s="535"/>
      <c r="AF18" s="535"/>
      <c r="AG18" s="536"/>
      <c r="AH18" s="534">
        <v>77.7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4684851</v>
      </c>
      <c r="BO18" s="408"/>
      <c r="BP18" s="408"/>
      <c r="BQ18" s="408"/>
      <c r="BR18" s="408"/>
      <c r="BS18" s="408"/>
      <c r="BT18" s="408"/>
      <c r="BU18" s="409"/>
      <c r="BV18" s="407">
        <v>4220675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1427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6287131</v>
      </c>
      <c r="BO19" s="408"/>
      <c r="BP19" s="408"/>
      <c r="BQ19" s="408"/>
      <c r="BR19" s="408"/>
      <c r="BS19" s="408"/>
      <c r="BT19" s="408"/>
      <c r="BU19" s="409"/>
      <c r="BV19" s="407">
        <v>6367568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8851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5139386</v>
      </c>
      <c r="BO22" s="371"/>
      <c r="BP22" s="371"/>
      <c r="BQ22" s="371"/>
      <c r="BR22" s="371"/>
      <c r="BS22" s="371"/>
      <c r="BT22" s="371"/>
      <c r="BU22" s="372"/>
      <c r="BV22" s="370">
        <v>5400655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3866089</v>
      </c>
      <c r="BO23" s="408"/>
      <c r="BP23" s="408"/>
      <c r="BQ23" s="408"/>
      <c r="BR23" s="408"/>
      <c r="BS23" s="408"/>
      <c r="BT23" s="408"/>
      <c r="BU23" s="409"/>
      <c r="BV23" s="407">
        <v>4111005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7320</v>
      </c>
      <c r="R24" s="459"/>
      <c r="S24" s="459"/>
      <c r="T24" s="459"/>
      <c r="U24" s="459"/>
      <c r="V24" s="501"/>
      <c r="W24" s="553"/>
      <c r="X24" s="554"/>
      <c r="Y24" s="555"/>
      <c r="Z24" s="457" t="s">
        <v>162</v>
      </c>
      <c r="AA24" s="437"/>
      <c r="AB24" s="437"/>
      <c r="AC24" s="437"/>
      <c r="AD24" s="437"/>
      <c r="AE24" s="437"/>
      <c r="AF24" s="437"/>
      <c r="AG24" s="438"/>
      <c r="AH24" s="458">
        <v>119</v>
      </c>
      <c r="AI24" s="459"/>
      <c r="AJ24" s="459"/>
      <c r="AK24" s="459"/>
      <c r="AL24" s="501"/>
      <c r="AM24" s="458">
        <v>350574</v>
      </c>
      <c r="AN24" s="459"/>
      <c r="AO24" s="459"/>
      <c r="AP24" s="459"/>
      <c r="AQ24" s="459"/>
      <c r="AR24" s="501"/>
      <c r="AS24" s="458">
        <v>2946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2773703</v>
      </c>
      <c r="BO24" s="408"/>
      <c r="BP24" s="408"/>
      <c r="BQ24" s="408"/>
      <c r="BR24" s="408"/>
      <c r="BS24" s="408"/>
      <c r="BT24" s="408"/>
      <c r="BU24" s="409"/>
      <c r="BV24" s="407">
        <v>2820867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5930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20447257</v>
      </c>
      <c r="BO25" s="371"/>
      <c r="BP25" s="371"/>
      <c r="BQ25" s="371"/>
      <c r="BR25" s="371"/>
      <c r="BS25" s="371"/>
      <c r="BT25" s="371"/>
      <c r="BU25" s="372"/>
      <c r="BV25" s="370">
        <v>6753976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5560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15234</v>
      </c>
      <c r="AN26" s="459"/>
      <c r="AO26" s="459"/>
      <c r="AP26" s="459"/>
      <c r="AQ26" s="459"/>
      <c r="AR26" s="501"/>
      <c r="AS26" s="458">
        <v>2539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104753</v>
      </c>
      <c r="BO27" s="527"/>
      <c r="BP27" s="527"/>
      <c r="BQ27" s="527"/>
      <c r="BR27" s="527"/>
      <c r="BS27" s="527"/>
      <c r="BT27" s="527"/>
      <c r="BU27" s="528"/>
      <c r="BV27" s="526">
        <v>104753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2710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995561</v>
      </c>
      <c r="BO28" s="371"/>
      <c r="BP28" s="371"/>
      <c r="BQ28" s="371"/>
      <c r="BR28" s="371"/>
      <c r="BS28" s="371"/>
      <c r="BT28" s="371"/>
      <c r="BU28" s="372"/>
      <c r="BV28" s="370">
        <v>788683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14</v>
      </c>
      <c r="M29" s="459"/>
      <c r="N29" s="459"/>
      <c r="O29" s="459"/>
      <c r="P29" s="501"/>
      <c r="Q29" s="458">
        <v>2500</v>
      </c>
      <c r="R29" s="459"/>
      <c r="S29" s="459"/>
      <c r="T29" s="459"/>
      <c r="U29" s="459"/>
      <c r="V29" s="501"/>
      <c r="W29" s="556"/>
      <c r="X29" s="557"/>
      <c r="Y29" s="558"/>
      <c r="Z29" s="457" t="s">
        <v>178</v>
      </c>
      <c r="AA29" s="437"/>
      <c r="AB29" s="437"/>
      <c r="AC29" s="437"/>
      <c r="AD29" s="437"/>
      <c r="AE29" s="437"/>
      <c r="AF29" s="437"/>
      <c r="AG29" s="438"/>
      <c r="AH29" s="458">
        <v>121</v>
      </c>
      <c r="AI29" s="459"/>
      <c r="AJ29" s="459"/>
      <c r="AK29" s="459"/>
      <c r="AL29" s="501"/>
      <c r="AM29" s="458">
        <v>359016</v>
      </c>
      <c r="AN29" s="459"/>
      <c r="AO29" s="459"/>
      <c r="AP29" s="459"/>
      <c r="AQ29" s="459"/>
      <c r="AR29" s="501"/>
      <c r="AS29" s="458">
        <v>2967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316475</v>
      </c>
      <c r="BO29" s="408"/>
      <c r="BP29" s="408"/>
      <c r="BQ29" s="408"/>
      <c r="BR29" s="408"/>
      <c r="BS29" s="408"/>
      <c r="BT29" s="408"/>
      <c r="BU29" s="409"/>
      <c r="BV29" s="407">
        <v>292272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2093754</v>
      </c>
      <c r="BO30" s="527"/>
      <c r="BP30" s="527"/>
      <c r="BQ30" s="527"/>
      <c r="BR30" s="527"/>
      <c r="BS30" s="527"/>
      <c r="BT30" s="527"/>
      <c r="BU30" s="528"/>
      <c r="BV30" s="526">
        <v>2031977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南部広域行政組合（東部環境衛生事業特別会計）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沖縄県市町村総合事務組合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中城村北中城村清掃事務組合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中城北中城消防組合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中部広域市町村圏事務組合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沖縄県介護保険広域連合（一般会計）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沖縄県介護保険広域連合(特別会計)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沖縄県後期高齢者医療広域連合（一般会計)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沖縄県後期高齢者医療広域連合(特別会計)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yq3ghlSgLaXMkw/0BvLf0h4wuepaXp9e2/Va71rP37LhXPz7x7o87c5QahbbPw2FITscDNzgnG5BS5JGK2/Pg==" saltValue="7iIwdZ7KykEp0kmHeFwh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election activeCell="J36" sqref="J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15.34</v>
      </c>
      <c r="G34" s="33">
        <v>15.98</v>
      </c>
      <c r="H34" s="33">
        <v>14.24</v>
      </c>
      <c r="I34" s="33">
        <v>14.33</v>
      </c>
      <c r="J34" s="34">
        <v>11.83</v>
      </c>
      <c r="K34" s="22"/>
      <c r="L34" s="22"/>
      <c r="M34" s="22"/>
      <c r="N34" s="22"/>
      <c r="O34" s="22"/>
      <c r="P34" s="22"/>
    </row>
    <row r="35" spans="1:16" ht="39" customHeight="1" x14ac:dyDescent="0.2">
      <c r="A35" s="22"/>
      <c r="B35" s="35"/>
      <c r="C35" s="1145" t="s">
        <v>534</v>
      </c>
      <c r="D35" s="1146"/>
      <c r="E35" s="1147"/>
      <c r="F35" s="36">
        <v>7.4</v>
      </c>
      <c r="G35" s="37">
        <v>6.47</v>
      </c>
      <c r="H35" s="37">
        <v>8.7799999999999994</v>
      </c>
      <c r="I35" s="37">
        <v>5.79</v>
      </c>
      <c r="J35" s="38">
        <v>0.44</v>
      </c>
      <c r="K35" s="22"/>
      <c r="L35" s="22"/>
      <c r="M35" s="22"/>
      <c r="N35" s="22"/>
      <c r="O35" s="22"/>
      <c r="P35" s="22"/>
    </row>
    <row r="36" spans="1:16" ht="39" customHeight="1" x14ac:dyDescent="0.2">
      <c r="A36" s="22"/>
      <c r="B36" s="35"/>
      <c r="C36" s="1145" t="s">
        <v>535</v>
      </c>
      <c r="D36" s="1146"/>
      <c r="E36" s="1147"/>
      <c r="F36" s="36" t="s">
        <v>488</v>
      </c>
      <c r="G36" s="37" t="s">
        <v>488</v>
      </c>
      <c r="H36" s="37" t="s">
        <v>488</v>
      </c>
      <c r="I36" s="37">
        <v>0.45</v>
      </c>
      <c r="J36" s="38">
        <v>0.28000000000000003</v>
      </c>
      <c r="K36" s="22"/>
      <c r="L36" s="22"/>
      <c r="M36" s="22"/>
      <c r="N36" s="22"/>
      <c r="O36" s="22"/>
      <c r="P36" s="22"/>
    </row>
    <row r="37" spans="1:16" ht="39" customHeight="1" x14ac:dyDescent="0.2">
      <c r="A37" s="22"/>
      <c r="B37" s="35"/>
      <c r="C37" s="1145" t="s">
        <v>536</v>
      </c>
      <c r="D37" s="1146"/>
      <c r="E37" s="1147"/>
      <c r="F37" s="36">
        <v>1.1100000000000001</v>
      </c>
      <c r="G37" s="37">
        <v>0.4</v>
      </c>
      <c r="H37" s="37">
        <v>0.09</v>
      </c>
      <c r="I37" s="37">
        <v>0.08</v>
      </c>
      <c r="J37" s="38">
        <v>0.1</v>
      </c>
      <c r="K37" s="22"/>
      <c r="L37" s="22"/>
      <c r="M37" s="22"/>
      <c r="N37" s="22"/>
      <c r="O37" s="22"/>
      <c r="P37" s="22"/>
    </row>
    <row r="38" spans="1:16" ht="39" customHeight="1" x14ac:dyDescent="0.2">
      <c r="A38" s="22"/>
      <c r="B38" s="35"/>
      <c r="C38" s="1145" t="s">
        <v>537</v>
      </c>
      <c r="D38" s="1146"/>
      <c r="E38" s="1147"/>
      <c r="F38" s="36">
        <v>0.04</v>
      </c>
      <c r="G38" s="37">
        <v>0.01</v>
      </c>
      <c r="H38" s="37">
        <v>0.03</v>
      </c>
      <c r="I38" s="37">
        <v>0.02</v>
      </c>
      <c r="J38" s="38">
        <v>0.01</v>
      </c>
      <c r="K38" s="22"/>
      <c r="L38" s="22"/>
      <c r="M38" s="22"/>
      <c r="N38" s="22"/>
      <c r="O38" s="22"/>
      <c r="P38" s="22"/>
    </row>
    <row r="39" spans="1:16" ht="39" customHeight="1" x14ac:dyDescent="0.2">
      <c r="A39" s="22"/>
      <c r="B39" s="35"/>
      <c r="C39" s="1145" t="s">
        <v>538</v>
      </c>
      <c r="D39" s="1146"/>
      <c r="E39" s="1147"/>
      <c r="F39" s="36">
        <v>0</v>
      </c>
      <c r="G39" s="37">
        <v>0.01</v>
      </c>
      <c r="H39" s="37">
        <v>7.0000000000000007E-2</v>
      </c>
      <c r="I39" s="37">
        <v>0.15</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540</v>
      </c>
      <c r="D43" s="1149"/>
      <c r="E43" s="1150"/>
      <c r="F43" s="41">
        <v>0.01</v>
      </c>
      <c r="G43" s="42">
        <v>0.03</v>
      </c>
      <c r="H43" s="42">
        <v>0.12</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VFU22LodRxQ+DnKdLd27d/V88RhHEfI9fVvq/Uo0t8cCGYXTju93ad5wBLpYgWxwGNIkcAEs4WJpcxS3iVztQ==" saltValue="JTEpKYtZFRVsGExmNfgT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519</v>
      </c>
      <c r="L45" s="60">
        <v>505</v>
      </c>
      <c r="M45" s="60">
        <v>488</v>
      </c>
      <c r="N45" s="60">
        <v>483</v>
      </c>
      <c r="O45" s="61">
        <v>477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113</v>
      </c>
      <c r="L48" s="64">
        <v>119</v>
      </c>
      <c r="M48" s="64">
        <v>125</v>
      </c>
      <c r="N48" s="64">
        <v>115</v>
      </c>
      <c r="O48" s="65">
        <v>102</v>
      </c>
      <c r="P48" s="48"/>
      <c r="Q48" s="48"/>
      <c r="R48" s="48"/>
      <c r="S48" s="48"/>
      <c r="T48" s="48"/>
      <c r="U48" s="48"/>
    </row>
    <row r="49" spans="1:21" ht="30.75" customHeight="1" x14ac:dyDescent="0.2">
      <c r="A49" s="48"/>
      <c r="B49" s="1155"/>
      <c r="C49" s="1156"/>
      <c r="D49" s="62"/>
      <c r="E49" s="1161" t="s">
        <v>14</v>
      </c>
      <c r="F49" s="1161"/>
      <c r="G49" s="1161"/>
      <c r="H49" s="1161"/>
      <c r="I49" s="1161"/>
      <c r="J49" s="1162"/>
      <c r="K49" s="63">
        <v>24</v>
      </c>
      <c r="L49" s="64">
        <v>26</v>
      </c>
      <c r="M49" s="64">
        <v>27</v>
      </c>
      <c r="N49" s="64">
        <v>26</v>
      </c>
      <c r="O49" s="65">
        <v>26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393</v>
      </c>
      <c r="L52" s="64">
        <v>383</v>
      </c>
      <c r="M52" s="64">
        <v>381</v>
      </c>
      <c r="N52" s="64">
        <v>379</v>
      </c>
      <c r="O52" s="65">
        <v>371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263</v>
      </c>
      <c r="L53" s="69">
        <v>267</v>
      </c>
      <c r="M53" s="69">
        <v>259</v>
      </c>
      <c r="N53" s="69">
        <v>245</v>
      </c>
      <c r="O53" s="70">
        <v>235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aOxTJTQF2Dq8WnqomA0xYxFtSJvq7at6MuVgwGVvwiQuQEXS4ZjUMc2N1NNEN+YTsR/mE0dRshboUQ/Mjo6Vw==" saltValue="s8sJdxR9ZbnyW39MpYKX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5827</v>
      </c>
      <c r="J41" s="344">
        <v>5731</v>
      </c>
      <c r="K41" s="344">
        <v>5454</v>
      </c>
      <c r="L41" s="344">
        <v>5401</v>
      </c>
      <c r="M41" s="345">
        <v>5139</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1904</v>
      </c>
      <c r="J43" s="347">
        <v>1627</v>
      </c>
      <c r="K43" s="347">
        <v>1670</v>
      </c>
      <c r="L43" s="347">
        <v>1687</v>
      </c>
      <c r="M43" s="348">
        <v>1593</v>
      </c>
    </row>
    <row r="44" spans="2:13" ht="27.75" customHeight="1" x14ac:dyDescent="0.2">
      <c r="B44" s="1186"/>
      <c r="C44" s="1187"/>
      <c r="D44" s="106"/>
      <c r="E44" s="1192" t="s">
        <v>34</v>
      </c>
      <c r="F44" s="1192"/>
      <c r="G44" s="1192"/>
      <c r="H44" s="1193"/>
      <c r="I44" s="346">
        <v>137</v>
      </c>
      <c r="J44" s="347">
        <v>192</v>
      </c>
      <c r="K44" s="347">
        <v>159</v>
      </c>
      <c r="L44" s="347">
        <v>126</v>
      </c>
      <c r="M44" s="348">
        <v>639</v>
      </c>
    </row>
    <row r="45" spans="2:13" ht="27.75" customHeight="1" x14ac:dyDescent="0.2">
      <c r="B45" s="1186"/>
      <c r="C45" s="1187"/>
      <c r="D45" s="106"/>
      <c r="E45" s="1192" t="s">
        <v>35</v>
      </c>
      <c r="F45" s="1192"/>
      <c r="G45" s="1192"/>
      <c r="H45" s="1193"/>
      <c r="I45" s="346">
        <v>18</v>
      </c>
      <c r="J45" s="347" t="s">
        <v>488</v>
      </c>
      <c r="K45" s="347" t="s">
        <v>488</v>
      </c>
      <c r="L45" s="347" t="s">
        <v>488</v>
      </c>
      <c r="M45" s="348" t="s">
        <v>488</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1665</v>
      </c>
      <c r="J50" s="347">
        <v>2499</v>
      </c>
      <c r="K50" s="347">
        <v>2808</v>
      </c>
      <c r="L50" s="347">
        <v>3213</v>
      </c>
      <c r="M50" s="348">
        <v>3503</v>
      </c>
    </row>
    <row r="51" spans="2:13" ht="27.75" customHeight="1" x14ac:dyDescent="0.2">
      <c r="B51" s="1186"/>
      <c r="C51" s="1187"/>
      <c r="D51" s="106"/>
      <c r="E51" s="1192" t="s">
        <v>42</v>
      </c>
      <c r="F51" s="1192"/>
      <c r="G51" s="1192"/>
      <c r="H51" s="1193"/>
      <c r="I51" s="346" t="s">
        <v>488</v>
      </c>
      <c r="J51" s="347" t="s">
        <v>488</v>
      </c>
      <c r="K51" s="347" t="s">
        <v>488</v>
      </c>
      <c r="L51" s="347" t="s">
        <v>488</v>
      </c>
      <c r="M51" s="348" t="s">
        <v>488</v>
      </c>
    </row>
    <row r="52" spans="2:13" ht="27.75" customHeight="1" x14ac:dyDescent="0.2">
      <c r="B52" s="1188"/>
      <c r="C52" s="1189"/>
      <c r="D52" s="106"/>
      <c r="E52" s="1192" t="s">
        <v>43</v>
      </c>
      <c r="F52" s="1192"/>
      <c r="G52" s="1192"/>
      <c r="H52" s="1193"/>
      <c r="I52" s="346">
        <v>4700</v>
      </c>
      <c r="J52" s="347">
        <v>4671</v>
      </c>
      <c r="K52" s="347">
        <v>4501</v>
      </c>
      <c r="L52" s="347">
        <v>4264</v>
      </c>
      <c r="M52" s="348">
        <v>4027</v>
      </c>
    </row>
    <row r="53" spans="2:13" ht="27.75" customHeight="1" thickBot="1" x14ac:dyDescent="0.25">
      <c r="B53" s="1199" t="s">
        <v>19</v>
      </c>
      <c r="C53" s="1200"/>
      <c r="D53" s="110"/>
      <c r="E53" s="1201" t="s">
        <v>44</v>
      </c>
      <c r="F53" s="1201"/>
      <c r="G53" s="1201"/>
      <c r="H53" s="1202"/>
      <c r="I53" s="349">
        <v>1520</v>
      </c>
      <c r="J53" s="350">
        <v>381</v>
      </c>
      <c r="K53" s="350">
        <v>-25</v>
      </c>
      <c r="L53" s="350">
        <v>-263</v>
      </c>
      <c r="M53" s="351">
        <v>-159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onXCPeddsMropBm1pfVpvSnKNGV7kcMtk7TsTRIQoBZxB0zHeZn77YyC8NiWNHDG0UCc8gimZ1EGsfcERyMQ==" saltValue="N+QFsDcmTdBvLr/ZdJfJ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9"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870</v>
      </c>
      <c r="G55" s="352">
        <v>789</v>
      </c>
      <c r="H55" s="353">
        <v>996</v>
      </c>
    </row>
    <row r="56" spans="2:8" ht="52.5" customHeight="1" x14ac:dyDescent="0.2">
      <c r="B56" s="122"/>
      <c r="C56" s="1213" t="s">
        <v>47</v>
      </c>
      <c r="D56" s="1213"/>
      <c r="E56" s="1214"/>
      <c r="F56" s="354">
        <v>274</v>
      </c>
      <c r="G56" s="354">
        <v>292</v>
      </c>
      <c r="H56" s="355">
        <v>316</v>
      </c>
    </row>
    <row r="57" spans="2:8" ht="53.25" customHeight="1" x14ac:dyDescent="0.2">
      <c r="B57" s="122"/>
      <c r="C57" s="1215" t="s">
        <v>48</v>
      </c>
      <c r="D57" s="1215"/>
      <c r="E57" s="1216"/>
      <c r="F57" s="356">
        <v>1562</v>
      </c>
      <c r="G57" s="356">
        <v>2032</v>
      </c>
      <c r="H57" s="357">
        <v>2094</v>
      </c>
    </row>
    <row r="58" spans="2:8" ht="45.75" customHeight="1" x14ac:dyDescent="0.2">
      <c r="B58" s="123"/>
      <c r="C58" s="1203" t="s">
        <v>555</v>
      </c>
      <c r="D58" s="1204"/>
      <c r="E58" s="1205"/>
      <c r="F58" s="358">
        <v>863</v>
      </c>
      <c r="G58" s="358">
        <v>1014</v>
      </c>
      <c r="H58" s="359">
        <v>1169</v>
      </c>
    </row>
    <row r="59" spans="2:8" ht="45.75" customHeight="1" x14ac:dyDescent="0.2">
      <c r="B59" s="123"/>
      <c r="C59" s="1203" t="s">
        <v>556</v>
      </c>
      <c r="D59" s="1204"/>
      <c r="E59" s="1205"/>
      <c r="F59" s="358">
        <v>316</v>
      </c>
      <c r="G59" s="358">
        <v>585</v>
      </c>
      <c r="H59" s="359">
        <v>486</v>
      </c>
    </row>
    <row r="60" spans="2:8" ht="45.75" customHeight="1" x14ac:dyDescent="0.2">
      <c r="B60" s="123"/>
      <c r="C60" s="1203" t="s">
        <v>557</v>
      </c>
      <c r="D60" s="1204"/>
      <c r="E60" s="1205"/>
      <c r="F60" s="358">
        <v>261</v>
      </c>
      <c r="G60" s="358">
        <v>308</v>
      </c>
      <c r="H60" s="359">
        <v>418</v>
      </c>
    </row>
    <row r="61" spans="2:8" ht="45.75" customHeight="1" x14ac:dyDescent="0.2">
      <c r="B61" s="123"/>
      <c r="C61" s="1203" t="s">
        <v>558</v>
      </c>
      <c r="D61" s="1204"/>
      <c r="E61" s="1205"/>
      <c r="F61" s="358">
        <v>17</v>
      </c>
      <c r="G61" s="358">
        <v>17</v>
      </c>
      <c r="H61" s="359">
        <v>14</v>
      </c>
    </row>
    <row r="62" spans="2:8" ht="45.75" customHeight="1" thickBot="1" x14ac:dyDescent="0.25">
      <c r="B62" s="124"/>
      <c r="C62" s="1206" t="s">
        <v>559</v>
      </c>
      <c r="D62" s="1207"/>
      <c r="E62" s="1208"/>
      <c r="F62" s="360">
        <v>3</v>
      </c>
      <c r="G62" s="360">
        <v>5</v>
      </c>
      <c r="H62" s="361">
        <v>7</v>
      </c>
    </row>
    <row r="63" spans="2:8" ht="52.5" customHeight="1" thickBot="1" x14ac:dyDescent="0.25">
      <c r="B63" s="125"/>
      <c r="C63" s="1209" t="s">
        <v>49</v>
      </c>
      <c r="D63" s="1209"/>
      <c r="E63" s="1210"/>
      <c r="F63" s="362">
        <v>2706</v>
      </c>
      <c r="G63" s="362">
        <v>3113</v>
      </c>
      <c r="H63" s="363">
        <v>3406</v>
      </c>
    </row>
    <row r="64" spans="2:8" ht="13.2" x14ac:dyDescent="0.2"/>
  </sheetData>
  <sheetProtection algorithmName="SHA-512" hashValue="5d5M63VpY+5kQiss7Lq2Ljrjhz4bXaZrdJgAqoc4X+6mbru367gIG7ATA1om9ojph+wpeBpkjnRnIVTslg0d8A==" saltValue="ytoz7MnJAhBZmutZqP6n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70842</v>
      </c>
      <c r="E3" s="144"/>
      <c r="F3" s="145">
        <v>52068</v>
      </c>
      <c r="G3" s="146"/>
      <c r="H3" s="147"/>
    </row>
    <row r="4" spans="1:8" x14ac:dyDescent="0.2">
      <c r="A4" s="148"/>
      <c r="B4" s="149"/>
      <c r="C4" s="150"/>
      <c r="D4" s="151">
        <v>31846</v>
      </c>
      <c r="E4" s="152"/>
      <c r="F4" s="153">
        <v>26936</v>
      </c>
      <c r="G4" s="154"/>
      <c r="H4" s="155"/>
    </row>
    <row r="5" spans="1:8" x14ac:dyDescent="0.2">
      <c r="A5" s="136" t="s">
        <v>520</v>
      </c>
      <c r="B5" s="141"/>
      <c r="C5" s="142"/>
      <c r="D5" s="143">
        <v>30738</v>
      </c>
      <c r="E5" s="144"/>
      <c r="F5" s="145">
        <v>47161</v>
      </c>
      <c r="G5" s="146"/>
      <c r="H5" s="147"/>
    </row>
    <row r="6" spans="1:8" x14ac:dyDescent="0.2">
      <c r="A6" s="148"/>
      <c r="B6" s="149"/>
      <c r="C6" s="150"/>
      <c r="D6" s="151">
        <v>1411</v>
      </c>
      <c r="E6" s="152"/>
      <c r="F6" s="153">
        <v>24595</v>
      </c>
      <c r="G6" s="154"/>
      <c r="H6" s="155"/>
    </row>
    <row r="7" spans="1:8" x14ac:dyDescent="0.2">
      <c r="A7" s="136" t="s">
        <v>521</v>
      </c>
      <c r="B7" s="141"/>
      <c r="C7" s="142"/>
      <c r="D7" s="143">
        <v>46645</v>
      </c>
      <c r="E7" s="144"/>
      <c r="F7" s="145">
        <v>43423</v>
      </c>
      <c r="G7" s="146"/>
      <c r="H7" s="147"/>
    </row>
    <row r="8" spans="1:8" x14ac:dyDescent="0.2">
      <c r="A8" s="148"/>
      <c r="B8" s="149"/>
      <c r="C8" s="150"/>
      <c r="D8" s="151">
        <v>8423</v>
      </c>
      <c r="E8" s="152"/>
      <c r="F8" s="153">
        <v>22207</v>
      </c>
      <c r="G8" s="154"/>
      <c r="H8" s="155"/>
    </row>
    <row r="9" spans="1:8" x14ac:dyDescent="0.2">
      <c r="A9" s="136" t="s">
        <v>522</v>
      </c>
      <c r="B9" s="141"/>
      <c r="C9" s="142"/>
      <c r="D9" s="143">
        <v>53844</v>
      </c>
      <c r="E9" s="144"/>
      <c r="F9" s="145">
        <v>45265</v>
      </c>
      <c r="G9" s="146"/>
      <c r="H9" s="147"/>
    </row>
    <row r="10" spans="1:8" x14ac:dyDescent="0.2">
      <c r="A10" s="148"/>
      <c r="B10" s="149"/>
      <c r="C10" s="150"/>
      <c r="D10" s="151">
        <v>5920</v>
      </c>
      <c r="E10" s="152"/>
      <c r="F10" s="153">
        <v>22600</v>
      </c>
      <c r="G10" s="154"/>
      <c r="H10" s="155"/>
    </row>
    <row r="11" spans="1:8" x14ac:dyDescent="0.2">
      <c r="A11" s="136" t="s">
        <v>523</v>
      </c>
      <c r="B11" s="141"/>
      <c r="C11" s="142"/>
      <c r="D11" s="143">
        <v>38961</v>
      </c>
      <c r="E11" s="144"/>
      <c r="F11" s="145">
        <v>54621</v>
      </c>
      <c r="G11" s="146"/>
      <c r="H11" s="147"/>
    </row>
    <row r="12" spans="1:8" x14ac:dyDescent="0.2">
      <c r="A12" s="148"/>
      <c r="B12" s="149"/>
      <c r="C12" s="156"/>
      <c r="D12" s="151">
        <v>6886</v>
      </c>
      <c r="E12" s="152"/>
      <c r="F12" s="153">
        <v>30892</v>
      </c>
      <c r="G12" s="154"/>
      <c r="H12" s="155"/>
    </row>
    <row r="13" spans="1:8" x14ac:dyDescent="0.2">
      <c r="A13" s="136"/>
      <c r="B13" s="141"/>
      <c r="C13" s="157"/>
      <c r="D13" s="158">
        <v>48206</v>
      </c>
      <c r="E13" s="159"/>
      <c r="F13" s="160">
        <v>48508</v>
      </c>
      <c r="G13" s="161"/>
      <c r="H13" s="147"/>
    </row>
    <row r="14" spans="1:8" x14ac:dyDescent="0.2">
      <c r="A14" s="148"/>
      <c r="B14" s="149"/>
      <c r="C14" s="150"/>
      <c r="D14" s="151">
        <v>10897</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7.4</v>
      </c>
      <c r="C19" s="162">
        <f>ROUND(VALUE(SUBSTITUTE(実質収支比率等に係る経年分析!G$48,"▲","-")),2)</f>
        <v>6.48</v>
      </c>
      <c r="D19" s="162">
        <f>ROUND(VALUE(SUBSTITUTE(実質収支比率等に係る経年分析!H$48,"▲","-")),2)</f>
        <v>8.7799999999999994</v>
      </c>
      <c r="E19" s="162">
        <f>ROUND(VALUE(SUBSTITUTE(実質収支比率等に係る経年分析!I$48,"▲","-")),2)</f>
        <v>5.79</v>
      </c>
      <c r="F19" s="162">
        <f>ROUND(VALUE(SUBSTITUTE(実質収支比率等に係る経年分析!J$48,"▲","-")),2)</f>
        <v>0.45</v>
      </c>
    </row>
    <row r="20" spans="1:11" x14ac:dyDescent="0.2">
      <c r="A20" s="162" t="s">
        <v>53</v>
      </c>
      <c r="B20" s="162">
        <f>ROUND(VALUE(SUBSTITUTE(実質収支比率等に係る経年分析!F$47,"▲","-")),2)</f>
        <v>15.87</v>
      </c>
      <c r="C20" s="162">
        <f>ROUND(VALUE(SUBSTITUTE(実質収支比率等に係る経年分析!G$47,"▲","-")),2)</f>
        <v>16.850000000000001</v>
      </c>
      <c r="D20" s="162">
        <f>ROUND(VALUE(SUBSTITUTE(実質収支比率等に係る経年分析!H$47,"▲","-")),2)</f>
        <v>17.2</v>
      </c>
      <c r="E20" s="162">
        <f>ROUND(VALUE(SUBSTITUTE(実質収支比率等に係る経年分析!I$47,"▲","-")),2)</f>
        <v>15.46</v>
      </c>
      <c r="F20" s="162">
        <f>ROUND(VALUE(SUBSTITUTE(実質収支比率等に係る経年分析!J$47,"▲","-")),2)</f>
        <v>18.77</v>
      </c>
    </row>
    <row r="21" spans="1:11" x14ac:dyDescent="0.2">
      <c r="A21" s="162" t="s">
        <v>54</v>
      </c>
      <c r="B21" s="162">
        <f>IF(ISNUMBER(VALUE(SUBSTITUTE(実質収支比率等に係る経年分析!F$49,"▲","-"))),ROUND(VALUE(SUBSTITUTE(実質収支比率等に係る経年分析!F$49,"▲","-")),2),NA())</f>
        <v>6.95</v>
      </c>
      <c r="C21" s="162">
        <f>IF(ISNUMBER(VALUE(SUBSTITUTE(実質収支比率等に係る経年分析!G$49,"▲","-"))),ROUND(VALUE(SUBSTITUTE(実質収支比率等に係る経年分析!G$49,"▲","-")),2),NA())</f>
        <v>1.92</v>
      </c>
      <c r="D21" s="162">
        <f>IF(ISNUMBER(VALUE(SUBSTITUTE(実質収支比率等に係る経年分析!H$49,"▲","-"))),ROUND(VALUE(SUBSTITUTE(実質収支比率等に係る経年分析!H$49,"▲","-")),2),NA())</f>
        <v>2.2200000000000002</v>
      </c>
      <c r="E21" s="162">
        <f>IF(ISNUMBER(VALUE(SUBSTITUTE(実質収支比率等に係る経年分析!I$49,"▲","-"))),ROUND(VALUE(SUBSTITUTE(実質収支比率等に係る経年分析!I$49,"▲","-")),2),NA())</f>
        <v>-4.5</v>
      </c>
      <c r="F21" s="162">
        <f>IF(ISNUMBER(VALUE(SUBSTITUTE(実質収支比率等に係る経年分析!J$49,"▲","-"))),ROUND(VALUE(SUBSTITUTE(実質収支比率等に係る経年分析!J$49,"▲","-")),2),NA())</f>
        <v>-1.22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0.28000000000000003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8.7799999999999994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0.44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11.83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393</v>
      </c>
      <c r="E42" s="164"/>
      <c r="F42" s="164"/>
      <c r="G42" s="164">
        <f>'実質公債費比率（分子）の構造'!L$52</f>
        <v>383</v>
      </c>
      <c r="H42" s="164"/>
      <c r="I42" s="164"/>
      <c r="J42" s="164">
        <f>'実質公債費比率（分子）の構造'!M$52</f>
        <v>381</v>
      </c>
      <c r="K42" s="164"/>
      <c r="L42" s="164"/>
      <c r="M42" s="164">
        <f>'実質公債費比率（分子）の構造'!N$52</f>
        <v>379</v>
      </c>
      <c r="N42" s="164"/>
      <c r="O42" s="164"/>
      <c r="P42" s="164">
        <f>'実質公債費比率（分子）の構造'!O$52</f>
        <v>371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1</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24</v>
      </c>
      <c r="C45" s="164"/>
      <c r="D45" s="164"/>
      <c r="E45" s="164">
        <f>'実質公債費比率（分子）の構造'!L$49</f>
        <v>26</v>
      </c>
      <c r="F45" s="164"/>
      <c r="G45" s="164"/>
      <c r="H45" s="164">
        <f>'実質公債費比率（分子）の構造'!M$49</f>
        <v>27</v>
      </c>
      <c r="I45" s="164"/>
      <c r="J45" s="164"/>
      <c r="K45" s="164">
        <f>'実質公債費比率（分子）の構造'!N$49</f>
        <v>26</v>
      </c>
      <c r="L45" s="164"/>
      <c r="M45" s="164"/>
      <c r="N45" s="164">
        <f>'実質公債費比率（分子）の構造'!O$49</f>
        <v>26</v>
      </c>
      <c r="O45" s="164"/>
      <c r="P45" s="164"/>
    </row>
    <row r="46" spans="1:16" x14ac:dyDescent="0.2">
      <c r="A46" s="164" t="s">
        <v>64</v>
      </c>
      <c r="B46" s="164">
        <f>'実質公債費比率（分子）の構造'!K$48</f>
        <v>113</v>
      </c>
      <c r="C46" s="164"/>
      <c r="D46" s="164"/>
      <c r="E46" s="164">
        <f>'実質公債費比率（分子）の構造'!L$48</f>
        <v>119</v>
      </c>
      <c r="F46" s="164"/>
      <c r="G46" s="164"/>
      <c r="H46" s="164">
        <f>'実質公債費比率（分子）の構造'!M$48</f>
        <v>125</v>
      </c>
      <c r="I46" s="164"/>
      <c r="J46" s="164"/>
      <c r="K46" s="164">
        <f>'実質公債費比率（分子）の構造'!N$48</f>
        <v>115</v>
      </c>
      <c r="L46" s="164"/>
      <c r="M46" s="164"/>
      <c r="N46" s="164">
        <f>'実質公債費比率（分子）の構造'!O$48</f>
        <v>102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519</v>
      </c>
      <c r="C49" s="164"/>
      <c r="D49" s="164"/>
      <c r="E49" s="164">
        <f>'実質公債費比率（分子）の構造'!L$45</f>
        <v>505</v>
      </c>
      <c r="F49" s="164"/>
      <c r="G49" s="164"/>
      <c r="H49" s="164">
        <f>'実質公債費比率（分子）の構造'!M$45</f>
        <v>488</v>
      </c>
      <c r="I49" s="164"/>
      <c r="J49" s="164"/>
      <c r="K49" s="164">
        <f>'実質公債費比率（分子）の構造'!N$45</f>
        <v>483</v>
      </c>
      <c r="L49" s="164"/>
      <c r="M49" s="164"/>
      <c r="N49" s="164">
        <f>'実質公債費比率（分子）の構造'!O$45</f>
        <v>477</v>
      </c>
      <c r="O49" s="164"/>
      <c r="P49" s="164"/>
    </row>
    <row r="50" spans="1:16" x14ac:dyDescent="0.2">
      <c r="A50" s="164" t="s">
        <v>67</v>
      </c>
      <c r="B50" s="164" t="e">
        <f>NA()</f>
        <v>#N/A</v>
      </c>
      <c r="C50" s="164">
        <f>IF(ISNUMBER('実質公債費比率（分子）の構造'!K$53),'実質公債費比率（分子）の構造'!K$53,NA())</f>
        <v>263</v>
      </c>
      <c r="D50" s="164" t="e">
        <f>NA()</f>
        <v>#N/A</v>
      </c>
      <c r="E50" s="164" t="e">
        <f>NA()</f>
        <v>#N/A</v>
      </c>
      <c r="F50" s="164">
        <f>IF(ISNUMBER('実質公債費比率（分子）の構造'!L$53),'実質公債費比率（分子）の構造'!L$53,NA())</f>
        <v>267</v>
      </c>
      <c r="G50" s="164" t="e">
        <f>NA()</f>
        <v>#N/A</v>
      </c>
      <c r="H50" s="164" t="e">
        <f>NA()</f>
        <v>#N/A</v>
      </c>
      <c r="I50" s="164">
        <f>IF(ISNUMBER('実質公債費比率（分子）の構造'!M$53),'実質公債費比率（分子）の構造'!M$53,NA())</f>
        <v>259</v>
      </c>
      <c r="J50" s="164" t="e">
        <f>NA()</f>
        <v>#N/A</v>
      </c>
      <c r="K50" s="164" t="e">
        <f>NA()</f>
        <v>#N/A</v>
      </c>
      <c r="L50" s="164">
        <f>IF(ISNUMBER('実質公債費比率（分子）の構造'!N$53),'実質公債費比率（分子）の構造'!N$53,NA())</f>
        <v>245</v>
      </c>
      <c r="M50" s="164" t="e">
        <f>NA()</f>
        <v>#N/A</v>
      </c>
      <c r="N50" s="164" t="e">
        <f>NA()</f>
        <v>#N/A</v>
      </c>
      <c r="O50" s="164">
        <f>IF(ISNUMBER('実質公債費比率（分子）の構造'!O$53),'実質公債費比率（分子）の構造'!O$53,NA())</f>
        <v>235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4700</v>
      </c>
      <c r="E56" s="163"/>
      <c r="F56" s="163"/>
      <c r="G56" s="163">
        <f>'将来負担比率（分子）の構造'!J$52</f>
        <v>4671</v>
      </c>
      <c r="H56" s="163"/>
      <c r="I56" s="163"/>
      <c r="J56" s="163">
        <f>'将来負担比率（分子）の構造'!K$52</f>
        <v>4501</v>
      </c>
      <c r="K56" s="163"/>
      <c r="L56" s="163"/>
      <c r="M56" s="163">
        <f>'将来負担比率（分子）の構造'!L$52</f>
        <v>4264</v>
      </c>
      <c r="N56" s="163"/>
      <c r="O56" s="163"/>
      <c r="P56" s="163">
        <f>'将来負担比率（分子）の構造'!M$52</f>
        <v>4027</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1665</v>
      </c>
      <c r="E58" s="163"/>
      <c r="F58" s="163"/>
      <c r="G58" s="163">
        <f>'将来負担比率（分子）の構造'!J$50</f>
        <v>2499</v>
      </c>
      <c r="H58" s="163"/>
      <c r="I58" s="163"/>
      <c r="J58" s="163">
        <f>'将来負担比率（分子）の構造'!K$50</f>
        <v>2808</v>
      </c>
      <c r="K58" s="163"/>
      <c r="L58" s="163"/>
      <c r="M58" s="163">
        <f>'将来負担比率（分子）の構造'!L$50</f>
        <v>3213</v>
      </c>
      <c r="N58" s="163"/>
      <c r="O58" s="163"/>
      <c r="P58" s="163">
        <f>'将来負担比率（分子）の構造'!M$50</f>
        <v>3503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137</v>
      </c>
      <c r="C63" s="163"/>
      <c r="D63" s="163"/>
      <c r="E63" s="163">
        <f>'将来負担比率（分子）の構造'!J$44</f>
        <v>192</v>
      </c>
      <c r="F63" s="163"/>
      <c r="G63" s="163"/>
      <c r="H63" s="163">
        <f>'将来負担比率（分子）の構造'!K$44</f>
        <v>159</v>
      </c>
      <c r="I63" s="163"/>
      <c r="J63" s="163"/>
      <c r="K63" s="163">
        <f>'将来負担比率（分子）の構造'!L$44</f>
        <v>126</v>
      </c>
      <c r="L63" s="163"/>
      <c r="M63" s="163"/>
      <c r="N63" s="163">
        <f>'将来負担比率（分子）の構造'!M$44</f>
        <v>639</v>
      </c>
      <c r="O63" s="163"/>
      <c r="P63" s="163"/>
    </row>
    <row r="64" spans="1:16" x14ac:dyDescent="0.2">
      <c r="A64" s="163" t="s">
        <v>33</v>
      </c>
      <c r="B64" s="163">
        <f>'将来負担比率（分子）の構造'!I$43</f>
        <v>1904</v>
      </c>
      <c r="C64" s="163"/>
      <c r="D64" s="163"/>
      <c r="E64" s="163">
        <f>'将来負担比率（分子）の構造'!J$43</f>
        <v>1627</v>
      </c>
      <c r="F64" s="163"/>
      <c r="G64" s="163"/>
      <c r="H64" s="163">
        <f>'将来負担比率（分子）の構造'!K$43</f>
        <v>1670</v>
      </c>
      <c r="I64" s="163"/>
      <c r="J64" s="163"/>
      <c r="K64" s="163">
        <f>'将来負担比率（分子）の構造'!L$43</f>
        <v>1687</v>
      </c>
      <c r="L64" s="163"/>
      <c r="M64" s="163"/>
      <c r="N64" s="163">
        <f>'将来負担比率（分子）の構造'!M$43</f>
        <v>1593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5827</v>
      </c>
      <c r="C66" s="163"/>
      <c r="D66" s="163"/>
      <c r="E66" s="163">
        <f>'将来負担比率（分子）の構造'!J$41</f>
        <v>5731</v>
      </c>
      <c r="F66" s="163"/>
      <c r="G66" s="163"/>
      <c r="H66" s="163">
        <f>'将来負担比率（分子）の構造'!K$41</f>
        <v>5454</v>
      </c>
      <c r="I66" s="163"/>
      <c r="J66" s="163"/>
      <c r="K66" s="163">
        <f>'将来負担比率（分子）の構造'!L$41</f>
        <v>5401</v>
      </c>
      <c r="L66" s="163"/>
      <c r="M66" s="163"/>
      <c r="N66" s="163">
        <f>'将来負担比率（分子）の構造'!M$41</f>
        <v>5139</v>
      </c>
      <c r="O66" s="163"/>
      <c r="P66" s="163"/>
    </row>
    <row r="67" spans="1:16" x14ac:dyDescent="0.2">
      <c r="A67" s="163" t="s">
        <v>71</v>
      </c>
      <c r="B67" s="163" t="e">
        <f>NA()</f>
        <v>#N/A</v>
      </c>
      <c r="C67" s="163">
        <f>IF(ISNUMBER('将来負担比率（分子）の構造'!I$53), IF('将来負担比率（分子）の構造'!I$53 &lt; 0, 0, '将来負担比率（分子）の構造'!I$53), NA())</f>
        <v>1520</v>
      </c>
      <c r="D67" s="163" t="e">
        <f>NA()</f>
        <v>#N/A</v>
      </c>
      <c r="E67" s="163" t="e">
        <f>NA()</f>
        <v>#N/A</v>
      </c>
      <c r="F67" s="163">
        <f>IF(ISNUMBER('将来負担比率（分子）の構造'!J$53), IF('将来負担比率（分子）の構造'!J$53 &lt; 0, 0, '将来負担比率（分子）の構造'!J$53), NA())</f>
        <v>381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870</v>
      </c>
      <c r="C72" s="167">
        <f>基金残高に係る経年分析!G55</f>
        <v>789</v>
      </c>
      <c r="D72" s="167">
        <f>基金残高に係る経年分析!H55</f>
        <v>996</v>
      </c>
    </row>
    <row r="73" spans="1:16" x14ac:dyDescent="0.2">
      <c r="A73" s="166" t="s">
        <v>74</v>
      </c>
      <c r="B73" s="167">
        <f>基金残高に係る経年分析!F56</f>
        <v>274</v>
      </c>
      <c r="C73" s="167">
        <f>基金残高に係る経年分析!G56</f>
        <v>292</v>
      </c>
      <c r="D73" s="167">
        <f>基金残高に係る経年分析!H56</f>
        <v>316</v>
      </c>
    </row>
    <row r="74" spans="1:16" x14ac:dyDescent="0.2">
      <c r="A74" s="166" t="s">
        <v>75</v>
      </c>
      <c r="B74" s="167">
        <f>基金残高に係る経年分析!F57</f>
        <v>1562</v>
      </c>
      <c r="C74" s="167">
        <f>基金残高に係る経年分析!G57</f>
        <v>2032</v>
      </c>
      <c r="D74" s="167">
        <f>基金残高に係る経年分析!H57</f>
        <v>2094</v>
      </c>
    </row>
  </sheetData>
  <sheetProtection algorithmName="SHA-512" hashValue="QLwdepKJ4/Ripu/vOpslpi6LU3n922qxQSpXNE9J+mmD9zS3Y+GGZ2PluPNe8e3XwWOjiHHPbffbzTu1m7CezA==" saltValue="lWs+Y5BVPqyIFC1jz5T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2794654</v>
      </c>
      <c r="S5" s="613"/>
      <c r="T5" s="613"/>
      <c r="U5" s="613"/>
      <c r="V5" s="613"/>
      <c r="W5" s="613"/>
      <c r="X5" s="613"/>
      <c r="Y5" s="614"/>
      <c r="Z5" s="615">
        <v>25.2</v>
      </c>
      <c r="AA5" s="615"/>
      <c r="AB5" s="615"/>
      <c r="AC5" s="615"/>
      <c r="AD5" s="616">
        <v>2794654</v>
      </c>
      <c r="AE5" s="616"/>
      <c r="AF5" s="616"/>
      <c r="AG5" s="616"/>
      <c r="AH5" s="616"/>
      <c r="AI5" s="616"/>
      <c r="AJ5" s="616"/>
      <c r="AK5" s="616"/>
      <c r="AL5" s="617">
        <v>52</v>
      </c>
      <c r="AM5" s="618"/>
      <c r="AN5" s="618"/>
      <c r="AO5" s="619"/>
      <c r="AP5" s="609" t="s">
        <v>217</v>
      </c>
      <c r="AQ5" s="610"/>
      <c r="AR5" s="610"/>
      <c r="AS5" s="610"/>
      <c r="AT5" s="610"/>
      <c r="AU5" s="610"/>
      <c r="AV5" s="610"/>
      <c r="AW5" s="610"/>
      <c r="AX5" s="610"/>
      <c r="AY5" s="610"/>
      <c r="AZ5" s="610"/>
      <c r="BA5" s="610"/>
      <c r="BB5" s="610"/>
      <c r="BC5" s="610"/>
      <c r="BD5" s="610"/>
      <c r="BE5" s="610"/>
      <c r="BF5" s="611"/>
      <c r="BG5" s="623">
        <v>2794654</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56372</v>
      </c>
      <c r="S6" s="624"/>
      <c r="T6" s="624"/>
      <c r="U6" s="624"/>
      <c r="V6" s="624"/>
      <c r="W6" s="624"/>
      <c r="X6" s="624"/>
      <c r="Y6" s="625"/>
      <c r="Z6" s="626">
        <v>0.5</v>
      </c>
      <c r="AA6" s="626"/>
      <c r="AB6" s="626"/>
      <c r="AC6" s="626"/>
      <c r="AD6" s="627">
        <v>56372</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2794654</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104493</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104493</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679</v>
      </c>
      <c r="S7" s="624"/>
      <c r="T7" s="624"/>
      <c r="U7" s="624"/>
      <c r="V7" s="624"/>
      <c r="W7" s="624"/>
      <c r="X7" s="624"/>
      <c r="Y7" s="625"/>
      <c r="Z7" s="626">
        <v>0</v>
      </c>
      <c r="AA7" s="626"/>
      <c r="AB7" s="626"/>
      <c r="AC7" s="626"/>
      <c r="AD7" s="627">
        <v>679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1093870</v>
      </c>
      <c r="BH7" s="624"/>
      <c r="BI7" s="624"/>
      <c r="BJ7" s="624"/>
      <c r="BK7" s="624"/>
      <c r="BL7" s="624"/>
      <c r="BM7" s="624"/>
      <c r="BN7" s="625"/>
      <c r="BO7" s="626">
        <v>39.1</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1670197</v>
      </c>
      <c r="CS7" s="624"/>
      <c r="CT7" s="624"/>
      <c r="CU7" s="624"/>
      <c r="CV7" s="624"/>
      <c r="CW7" s="624"/>
      <c r="CX7" s="624"/>
      <c r="CY7" s="625"/>
      <c r="CZ7" s="626">
        <v>15.1</v>
      </c>
      <c r="DA7" s="626"/>
      <c r="DB7" s="626"/>
      <c r="DC7" s="626"/>
      <c r="DD7" s="632">
        <v>122891</v>
      </c>
      <c r="DE7" s="624"/>
      <c r="DF7" s="624"/>
      <c r="DG7" s="624"/>
      <c r="DH7" s="624"/>
      <c r="DI7" s="624"/>
      <c r="DJ7" s="624"/>
      <c r="DK7" s="624"/>
      <c r="DL7" s="624"/>
      <c r="DM7" s="624"/>
      <c r="DN7" s="624"/>
      <c r="DO7" s="624"/>
      <c r="DP7" s="625"/>
      <c r="DQ7" s="632">
        <v>1121850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6876</v>
      </c>
      <c r="S8" s="624"/>
      <c r="T8" s="624"/>
      <c r="U8" s="624"/>
      <c r="V8" s="624"/>
      <c r="W8" s="624"/>
      <c r="X8" s="624"/>
      <c r="Y8" s="625"/>
      <c r="Z8" s="626">
        <v>0.1</v>
      </c>
      <c r="AA8" s="626"/>
      <c r="AB8" s="626"/>
      <c r="AC8" s="626"/>
      <c r="AD8" s="627">
        <v>6876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29561</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4999189</v>
      </c>
      <c r="CS8" s="624"/>
      <c r="CT8" s="624"/>
      <c r="CU8" s="624"/>
      <c r="CV8" s="624"/>
      <c r="CW8" s="624"/>
      <c r="CX8" s="624"/>
      <c r="CY8" s="625"/>
      <c r="CZ8" s="626">
        <v>45.3</v>
      </c>
      <c r="DA8" s="626"/>
      <c r="DB8" s="626"/>
      <c r="DC8" s="626"/>
      <c r="DD8" s="632">
        <v>9422</v>
      </c>
      <c r="DE8" s="624"/>
      <c r="DF8" s="624"/>
      <c r="DG8" s="624"/>
      <c r="DH8" s="624"/>
      <c r="DI8" s="624"/>
      <c r="DJ8" s="624"/>
      <c r="DK8" s="624"/>
      <c r="DL8" s="624"/>
      <c r="DM8" s="624"/>
      <c r="DN8" s="624"/>
      <c r="DO8" s="624"/>
      <c r="DP8" s="625"/>
      <c r="DQ8" s="632">
        <v>2208735</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15324</v>
      </c>
      <c r="S9" s="624"/>
      <c r="T9" s="624"/>
      <c r="U9" s="624"/>
      <c r="V9" s="624"/>
      <c r="W9" s="624"/>
      <c r="X9" s="624"/>
      <c r="Y9" s="625"/>
      <c r="Z9" s="626">
        <v>0.1</v>
      </c>
      <c r="AA9" s="626"/>
      <c r="AB9" s="626"/>
      <c r="AC9" s="626"/>
      <c r="AD9" s="627">
        <v>15324</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955823</v>
      </c>
      <c r="BH9" s="624"/>
      <c r="BI9" s="624"/>
      <c r="BJ9" s="624"/>
      <c r="BK9" s="624"/>
      <c r="BL9" s="624"/>
      <c r="BM9" s="624"/>
      <c r="BN9" s="625"/>
      <c r="BO9" s="626">
        <v>34.200000000000003</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948130</v>
      </c>
      <c r="CS9" s="624"/>
      <c r="CT9" s="624"/>
      <c r="CU9" s="624"/>
      <c r="CV9" s="624"/>
      <c r="CW9" s="624"/>
      <c r="CX9" s="624"/>
      <c r="CY9" s="625"/>
      <c r="CZ9" s="626">
        <v>8.6</v>
      </c>
      <c r="DA9" s="626"/>
      <c r="DB9" s="626"/>
      <c r="DC9" s="626"/>
      <c r="DD9" s="632">
        <v>2738</v>
      </c>
      <c r="DE9" s="624"/>
      <c r="DF9" s="624"/>
      <c r="DG9" s="624"/>
      <c r="DH9" s="624"/>
      <c r="DI9" s="624"/>
      <c r="DJ9" s="624"/>
      <c r="DK9" s="624"/>
      <c r="DL9" s="624"/>
      <c r="DM9" s="624"/>
      <c r="DN9" s="624"/>
      <c r="DO9" s="624"/>
      <c r="DP9" s="625"/>
      <c r="DQ9" s="632">
        <v>783823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58014</v>
      </c>
      <c r="BH10" s="624"/>
      <c r="BI10" s="624"/>
      <c r="BJ10" s="624"/>
      <c r="BK10" s="624"/>
      <c r="BL10" s="624"/>
      <c r="BM10" s="624"/>
      <c r="BN10" s="625"/>
      <c r="BO10" s="626">
        <v>2.1</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3899</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3899</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531131</v>
      </c>
      <c r="S11" s="624"/>
      <c r="T11" s="624"/>
      <c r="U11" s="624"/>
      <c r="V11" s="624"/>
      <c r="W11" s="624"/>
      <c r="X11" s="624"/>
      <c r="Y11" s="625"/>
      <c r="Z11" s="628">
        <v>4.8</v>
      </c>
      <c r="AA11" s="629"/>
      <c r="AB11" s="629"/>
      <c r="AC11" s="635"/>
      <c r="AD11" s="632">
        <v>531131</v>
      </c>
      <c r="AE11" s="624"/>
      <c r="AF11" s="624"/>
      <c r="AG11" s="624"/>
      <c r="AH11" s="624"/>
      <c r="AI11" s="624"/>
      <c r="AJ11" s="624"/>
      <c r="AK11" s="625"/>
      <c r="AL11" s="628">
        <v>9.9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50472</v>
      </c>
      <c r="BH11" s="624"/>
      <c r="BI11" s="624"/>
      <c r="BJ11" s="624"/>
      <c r="BK11" s="624"/>
      <c r="BL11" s="624"/>
      <c r="BM11" s="624"/>
      <c r="BN11" s="625"/>
      <c r="BO11" s="626">
        <v>1.8</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341641</v>
      </c>
      <c r="CS11" s="624"/>
      <c r="CT11" s="624"/>
      <c r="CU11" s="624"/>
      <c r="CV11" s="624"/>
      <c r="CW11" s="624"/>
      <c r="CX11" s="624"/>
      <c r="CY11" s="625"/>
      <c r="CZ11" s="626">
        <v>3.1</v>
      </c>
      <c r="DA11" s="626"/>
      <c r="DB11" s="626"/>
      <c r="DC11" s="626"/>
      <c r="DD11" s="632">
        <v>214547</v>
      </c>
      <c r="DE11" s="624"/>
      <c r="DF11" s="624"/>
      <c r="DG11" s="624"/>
      <c r="DH11" s="624"/>
      <c r="DI11" s="624"/>
      <c r="DJ11" s="624"/>
      <c r="DK11" s="624"/>
      <c r="DL11" s="624"/>
      <c r="DM11" s="624"/>
      <c r="DN11" s="624"/>
      <c r="DO11" s="624"/>
      <c r="DP11" s="625"/>
      <c r="DQ11" s="632">
        <v>85241</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33966</v>
      </c>
      <c r="S12" s="624"/>
      <c r="T12" s="624"/>
      <c r="U12" s="624"/>
      <c r="V12" s="624"/>
      <c r="W12" s="624"/>
      <c r="X12" s="624"/>
      <c r="Y12" s="625"/>
      <c r="Z12" s="626">
        <v>0.3</v>
      </c>
      <c r="AA12" s="626"/>
      <c r="AB12" s="626"/>
      <c r="AC12" s="626"/>
      <c r="AD12" s="627">
        <v>33966</v>
      </c>
      <c r="AE12" s="627"/>
      <c r="AF12" s="627"/>
      <c r="AG12" s="627"/>
      <c r="AH12" s="627"/>
      <c r="AI12" s="627"/>
      <c r="AJ12" s="627"/>
      <c r="AK12" s="627"/>
      <c r="AL12" s="628">
        <v>0.6</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1518026</v>
      </c>
      <c r="BH12" s="624"/>
      <c r="BI12" s="624"/>
      <c r="BJ12" s="624"/>
      <c r="BK12" s="624"/>
      <c r="BL12" s="624"/>
      <c r="BM12" s="624"/>
      <c r="BN12" s="625"/>
      <c r="BO12" s="626">
        <v>54.3</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241963</v>
      </c>
      <c r="CS12" s="624"/>
      <c r="CT12" s="624"/>
      <c r="CU12" s="624"/>
      <c r="CV12" s="624"/>
      <c r="CW12" s="624"/>
      <c r="CX12" s="624"/>
      <c r="CY12" s="625"/>
      <c r="CZ12" s="626">
        <v>2.2000000000000002</v>
      </c>
      <c r="DA12" s="626"/>
      <c r="DB12" s="626"/>
      <c r="DC12" s="626"/>
      <c r="DD12" s="632" t="s">
        <v>121</v>
      </c>
      <c r="DE12" s="624"/>
      <c r="DF12" s="624"/>
      <c r="DG12" s="624"/>
      <c r="DH12" s="624"/>
      <c r="DI12" s="624"/>
      <c r="DJ12" s="624"/>
      <c r="DK12" s="624"/>
      <c r="DL12" s="624"/>
      <c r="DM12" s="624"/>
      <c r="DN12" s="624"/>
      <c r="DO12" s="624"/>
      <c r="DP12" s="625"/>
      <c r="DQ12" s="632">
        <v>34154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1512689</v>
      </c>
      <c r="BH13" s="624"/>
      <c r="BI13" s="624"/>
      <c r="BJ13" s="624"/>
      <c r="BK13" s="624"/>
      <c r="BL13" s="624"/>
      <c r="BM13" s="624"/>
      <c r="BN13" s="625"/>
      <c r="BO13" s="626">
        <v>54.1</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690090</v>
      </c>
      <c r="CS13" s="624"/>
      <c r="CT13" s="624"/>
      <c r="CU13" s="624"/>
      <c r="CV13" s="624"/>
      <c r="CW13" s="624"/>
      <c r="CX13" s="624"/>
      <c r="CY13" s="625"/>
      <c r="CZ13" s="626">
        <v>6.2</v>
      </c>
      <c r="DA13" s="626"/>
      <c r="DB13" s="626"/>
      <c r="DC13" s="626"/>
      <c r="DD13" s="632">
        <v>380414</v>
      </c>
      <c r="DE13" s="624"/>
      <c r="DF13" s="624"/>
      <c r="DG13" s="624"/>
      <c r="DH13" s="624"/>
      <c r="DI13" s="624"/>
      <c r="DJ13" s="624"/>
      <c r="DK13" s="624"/>
      <c r="DL13" s="624"/>
      <c r="DM13" s="624"/>
      <c r="DN13" s="624"/>
      <c r="DO13" s="624"/>
      <c r="DP13" s="625"/>
      <c r="DQ13" s="632">
        <v>300670</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95195</v>
      </c>
      <c r="BH14" s="624"/>
      <c r="BI14" s="624"/>
      <c r="BJ14" s="624"/>
      <c r="BK14" s="624"/>
      <c r="BL14" s="624"/>
      <c r="BM14" s="624"/>
      <c r="BN14" s="625"/>
      <c r="BO14" s="626">
        <v>3.4</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322832</v>
      </c>
      <c r="CS14" s="624"/>
      <c r="CT14" s="624"/>
      <c r="CU14" s="624"/>
      <c r="CV14" s="624"/>
      <c r="CW14" s="624"/>
      <c r="CX14" s="624"/>
      <c r="CY14" s="625"/>
      <c r="CZ14" s="626">
        <v>2.9</v>
      </c>
      <c r="DA14" s="626"/>
      <c r="DB14" s="626"/>
      <c r="DC14" s="626"/>
      <c r="DD14" s="632" t="s">
        <v>121</v>
      </c>
      <c r="DE14" s="624"/>
      <c r="DF14" s="624"/>
      <c r="DG14" s="624"/>
      <c r="DH14" s="624"/>
      <c r="DI14" s="624"/>
      <c r="DJ14" s="624"/>
      <c r="DK14" s="624"/>
      <c r="DL14" s="624"/>
      <c r="DM14" s="624"/>
      <c r="DN14" s="624"/>
      <c r="DO14" s="624"/>
      <c r="DP14" s="625"/>
      <c r="DQ14" s="632">
        <v>322832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5999</v>
      </c>
      <c r="S15" s="624"/>
      <c r="T15" s="624"/>
      <c r="U15" s="624"/>
      <c r="V15" s="624"/>
      <c r="W15" s="624"/>
      <c r="X15" s="624"/>
      <c r="Y15" s="625"/>
      <c r="Z15" s="626">
        <v>0.1</v>
      </c>
      <c r="AA15" s="626"/>
      <c r="AB15" s="626"/>
      <c r="AC15" s="626"/>
      <c r="AD15" s="627">
        <v>5999</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87563</v>
      </c>
      <c r="BH15" s="624"/>
      <c r="BI15" s="624"/>
      <c r="BJ15" s="624"/>
      <c r="BK15" s="624"/>
      <c r="BL15" s="624"/>
      <c r="BM15" s="624"/>
      <c r="BN15" s="625"/>
      <c r="BO15" s="626">
        <v>3.1</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1243473</v>
      </c>
      <c r="CS15" s="624"/>
      <c r="CT15" s="624"/>
      <c r="CU15" s="624"/>
      <c r="CV15" s="624"/>
      <c r="CW15" s="624"/>
      <c r="CX15" s="624"/>
      <c r="CY15" s="625"/>
      <c r="CZ15" s="626">
        <v>11.3</v>
      </c>
      <c r="DA15" s="626"/>
      <c r="DB15" s="626"/>
      <c r="DC15" s="626"/>
      <c r="DD15" s="632">
        <v>153751</v>
      </c>
      <c r="DE15" s="624"/>
      <c r="DF15" s="624"/>
      <c r="DG15" s="624"/>
      <c r="DH15" s="624"/>
      <c r="DI15" s="624"/>
      <c r="DJ15" s="624"/>
      <c r="DK15" s="624"/>
      <c r="DL15" s="624"/>
      <c r="DM15" s="624"/>
      <c r="DN15" s="624"/>
      <c r="DO15" s="624"/>
      <c r="DP15" s="625"/>
      <c r="DQ15" s="632">
        <v>790114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34584</v>
      </c>
      <c r="S16" s="624"/>
      <c r="T16" s="624"/>
      <c r="U16" s="624"/>
      <c r="V16" s="624"/>
      <c r="W16" s="624"/>
      <c r="X16" s="624"/>
      <c r="Y16" s="625"/>
      <c r="Z16" s="626">
        <v>0.3</v>
      </c>
      <c r="AA16" s="626"/>
      <c r="AB16" s="626"/>
      <c r="AC16" s="626"/>
      <c r="AD16" s="627">
        <v>34584</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114879</v>
      </c>
      <c r="S17" s="624"/>
      <c r="T17" s="624"/>
      <c r="U17" s="624"/>
      <c r="V17" s="624"/>
      <c r="W17" s="624"/>
      <c r="X17" s="624"/>
      <c r="Y17" s="625"/>
      <c r="Z17" s="626">
        <v>1</v>
      </c>
      <c r="AA17" s="626"/>
      <c r="AB17" s="626"/>
      <c r="AC17" s="626"/>
      <c r="AD17" s="627">
        <v>114879</v>
      </c>
      <c r="AE17" s="627"/>
      <c r="AF17" s="627"/>
      <c r="AG17" s="627"/>
      <c r="AH17" s="627"/>
      <c r="AI17" s="627"/>
      <c r="AJ17" s="627"/>
      <c r="AK17" s="627"/>
      <c r="AL17" s="628">
        <v>2.1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478150</v>
      </c>
      <c r="CS17" s="624"/>
      <c r="CT17" s="624"/>
      <c r="CU17" s="624"/>
      <c r="CV17" s="624"/>
      <c r="CW17" s="624"/>
      <c r="CX17" s="624"/>
      <c r="CY17" s="625"/>
      <c r="CZ17" s="626">
        <v>4.3</v>
      </c>
      <c r="DA17" s="626"/>
      <c r="DB17" s="626"/>
      <c r="DC17" s="626"/>
      <c r="DD17" s="632" t="s">
        <v>121</v>
      </c>
      <c r="DE17" s="624"/>
      <c r="DF17" s="624"/>
      <c r="DG17" s="624"/>
      <c r="DH17" s="624"/>
      <c r="DI17" s="624"/>
      <c r="DJ17" s="624"/>
      <c r="DK17" s="624"/>
      <c r="DL17" s="624"/>
      <c r="DM17" s="624"/>
      <c r="DN17" s="624"/>
      <c r="DO17" s="624"/>
      <c r="DP17" s="625"/>
      <c r="DQ17" s="632">
        <v>478150</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21388</v>
      </c>
      <c r="S18" s="624"/>
      <c r="T18" s="624"/>
      <c r="U18" s="624"/>
      <c r="V18" s="624"/>
      <c r="W18" s="624"/>
      <c r="X18" s="624"/>
      <c r="Y18" s="625"/>
      <c r="Z18" s="626">
        <v>0.2</v>
      </c>
      <c r="AA18" s="626"/>
      <c r="AB18" s="626"/>
      <c r="AC18" s="626"/>
      <c r="AD18" s="627">
        <v>21388</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93021</v>
      </c>
      <c r="S19" s="624"/>
      <c r="T19" s="624"/>
      <c r="U19" s="624"/>
      <c r="V19" s="624"/>
      <c r="W19" s="624"/>
      <c r="X19" s="624"/>
      <c r="Y19" s="625"/>
      <c r="Z19" s="626">
        <v>0.8</v>
      </c>
      <c r="AA19" s="626"/>
      <c r="AB19" s="626"/>
      <c r="AC19" s="626"/>
      <c r="AD19" s="627">
        <v>93021</v>
      </c>
      <c r="AE19" s="627"/>
      <c r="AF19" s="627"/>
      <c r="AG19" s="627"/>
      <c r="AH19" s="627"/>
      <c r="AI19" s="627"/>
      <c r="AJ19" s="627"/>
      <c r="AK19" s="627"/>
      <c r="AL19" s="628">
        <v>1.7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470</v>
      </c>
      <c r="S20" s="624"/>
      <c r="T20" s="624"/>
      <c r="U20" s="624"/>
      <c r="V20" s="624"/>
      <c r="W20" s="624"/>
      <c r="X20" s="624"/>
      <c r="Y20" s="625"/>
      <c r="Z20" s="626">
        <v>0</v>
      </c>
      <c r="AA20" s="626"/>
      <c r="AB20" s="626"/>
      <c r="AC20" s="626"/>
      <c r="AD20" s="627">
        <v>470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11044057</v>
      </c>
      <c r="CS20" s="624"/>
      <c r="CT20" s="624"/>
      <c r="CU20" s="624"/>
      <c r="CV20" s="624"/>
      <c r="CW20" s="624"/>
      <c r="CX20" s="624"/>
      <c r="CY20" s="625"/>
      <c r="CZ20" s="626">
        <v>100</v>
      </c>
      <c r="DA20" s="626"/>
      <c r="DB20" s="626"/>
      <c r="DC20" s="626"/>
      <c r="DD20" s="632">
        <v>883763</v>
      </c>
      <c r="DE20" s="624"/>
      <c r="DF20" s="624"/>
      <c r="DG20" s="624"/>
      <c r="DH20" s="624"/>
      <c r="DI20" s="624"/>
      <c r="DJ20" s="624"/>
      <c r="DK20" s="624"/>
      <c r="DL20" s="624"/>
      <c r="DM20" s="624"/>
      <c r="DN20" s="624"/>
      <c r="DO20" s="624"/>
      <c r="DP20" s="625"/>
      <c r="DQ20" s="632">
        <v>6233961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1882809</v>
      </c>
      <c r="S21" s="624"/>
      <c r="T21" s="624"/>
      <c r="U21" s="624"/>
      <c r="V21" s="624"/>
      <c r="W21" s="624"/>
      <c r="X21" s="624"/>
      <c r="Y21" s="625"/>
      <c r="Z21" s="626">
        <v>17</v>
      </c>
      <c r="AA21" s="626"/>
      <c r="AB21" s="626"/>
      <c r="AC21" s="626"/>
      <c r="AD21" s="627">
        <v>1782306</v>
      </c>
      <c r="AE21" s="627"/>
      <c r="AF21" s="627"/>
      <c r="AG21" s="627"/>
      <c r="AH21" s="627"/>
      <c r="AI21" s="627"/>
      <c r="AJ21" s="627"/>
      <c r="AK21" s="627"/>
      <c r="AL21" s="628">
        <v>33.1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1782306</v>
      </c>
      <c r="S22" s="624"/>
      <c r="T22" s="624"/>
      <c r="U22" s="624"/>
      <c r="V22" s="624"/>
      <c r="W22" s="624"/>
      <c r="X22" s="624"/>
      <c r="Y22" s="625"/>
      <c r="Z22" s="626">
        <v>16.100000000000001</v>
      </c>
      <c r="AA22" s="626"/>
      <c r="AB22" s="626"/>
      <c r="AC22" s="626"/>
      <c r="AD22" s="627">
        <v>1782306</v>
      </c>
      <c r="AE22" s="627"/>
      <c r="AF22" s="627"/>
      <c r="AG22" s="627"/>
      <c r="AH22" s="627"/>
      <c r="AI22" s="627"/>
      <c r="AJ22" s="627"/>
      <c r="AK22" s="627"/>
      <c r="AL22" s="628">
        <v>33.1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100503</v>
      </c>
      <c r="S23" s="624"/>
      <c r="T23" s="624"/>
      <c r="U23" s="624"/>
      <c r="V23" s="624"/>
      <c r="W23" s="624"/>
      <c r="X23" s="624"/>
      <c r="Y23" s="625"/>
      <c r="Z23" s="626">
        <v>0.9</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6086919</v>
      </c>
      <c r="CS24" s="613"/>
      <c r="CT24" s="613"/>
      <c r="CU24" s="613"/>
      <c r="CV24" s="613"/>
      <c r="CW24" s="613"/>
      <c r="CX24" s="613"/>
      <c r="CY24" s="614"/>
      <c r="CZ24" s="617">
        <v>55.1</v>
      </c>
      <c r="DA24" s="618"/>
      <c r="DB24" s="618"/>
      <c r="DC24" s="634"/>
      <c r="DD24" s="655">
        <v>3170479</v>
      </c>
      <c r="DE24" s="613"/>
      <c r="DF24" s="613"/>
      <c r="DG24" s="613"/>
      <c r="DH24" s="613"/>
      <c r="DI24" s="613"/>
      <c r="DJ24" s="613"/>
      <c r="DK24" s="614"/>
      <c r="DL24" s="655">
        <v>2717030</v>
      </c>
      <c r="DM24" s="613"/>
      <c r="DN24" s="613"/>
      <c r="DO24" s="613"/>
      <c r="DP24" s="613"/>
      <c r="DQ24" s="613"/>
      <c r="DR24" s="613"/>
      <c r="DS24" s="613"/>
      <c r="DT24" s="613"/>
      <c r="DU24" s="613"/>
      <c r="DV24" s="614"/>
      <c r="DW24" s="617">
        <v>50.3</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5477273</v>
      </c>
      <c r="S25" s="624"/>
      <c r="T25" s="624"/>
      <c r="U25" s="624"/>
      <c r="V25" s="624"/>
      <c r="W25" s="624"/>
      <c r="X25" s="624"/>
      <c r="Y25" s="625"/>
      <c r="Z25" s="626">
        <v>49.4</v>
      </c>
      <c r="AA25" s="626"/>
      <c r="AB25" s="626"/>
      <c r="AC25" s="626"/>
      <c r="AD25" s="627">
        <v>5376770</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1576443</v>
      </c>
      <c r="CS25" s="656"/>
      <c r="CT25" s="656"/>
      <c r="CU25" s="656"/>
      <c r="CV25" s="656"/>
      <c r="CW25" s="656"/>
      <c r="CX25" s="656"/>
      <c r="CY25" s="657"/>
      <c r="CZ25" s="628">
        <v>14.3</v>
      </c>
      <c r="DA25" s="653"/>
      <c r="DB25" s="653"/>
      <c r="DC25" s="658"/>
      <c r="DD25" s="632">
        <v>1267409</v>
      </c>
      <c r="DE25" s="656"/>
      <c r="DF25" s="656"/>
      <c r="DG25" s="656"/>
      <c r="DH25" s="656"/>
      <c r="DI25" s="656"/>
      <c r="DJ25" s="656"/>
      <c r="DK25" s="657"/>
      <c r="DL25" s="632">
        <v>1162085</v>
      </c>
      <c r="DM25" s="656"/>
      <c r="DN25" s="656"/>
      <c r="DO25" s="656"/>
      <c r="DP25" s="656"/>
      <c r="DQ25" s="656"/>
      <c r="DR25" s="656"/>
      <c r="DS25" s="656"/>
      <c r="DT25" s="656"/>
      <c r="DU25" s="656"/>
      <c r="DV25" s="657"/>
      <c r="DW25" s="628">
        <v>21.5</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1562</v>
      </c>
      <c r="S26" s="624"/>
      <c r="T26" s="624"/>
      <c r="U26" s="624"/>
      <c r="V26" s="624"/>
      <c r="W26" s="624"/>
      <c r="X26" s="624"/>
      <c r="Y26" s="625"/>
      <c r="Z26" s="626">
        <v>0</v>
      </c>
      <c r="AA26" s="626"/>
      <c r="AB26" s="626"/>
      <c r="AC26" s="626"/>
      <c r="AD26" s="627">
        <v>1562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697703</v>
      </c>
      <c r="CS26" s="624"/>
      <c r="CT26" s="624"/>
      <c r="CU26" s="624"/>
      <c r="CV26" s="624"/>
      <c r="CW26" s="624"/>
      <c r="CX26" s="624"/>
      <c r="CY26" s="625"/>
      <c r="CZ26" s="628">
        <v>6.3</v>
      </c>
      <c r="DA26" s="653"/>
      <c r="DB26" s="653"/>
      <c r="DC26" s="658"/>
      <c r="DD26" s="632">
        <v>598156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100788</v>
      </c>
      <c r="S27" s="624"/>
      <c r="T27" s="624"/>
      <c r="U27" s="624"/>
      <c r="V27" s="624"/>
      <c r="W27" s="624"/>
      <c r="X27" s="624"/>
      <c r="Y27" s="625"/>
      <c r="Z27" s="626">
        <v>0.9</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2794654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4032326</v>
      </c>
      <c r="CS27" s="656"/>
      <c r="CT27" s="656"/>
      <c r="CU27" s="656"/>
      <c r="CV27" s="656"/>
      <c r="CW27" s="656"/>
      <c r="CX27" s="656"/>
      <c r="CY27" s="657"/>
      <c r="CZ27" s="628">
        <v>36.5</v>
      </c>
      <c r="DA27" s="653"/>
      <c r="DB27" s="653"/>
      <c r="DC27" s="658"/>
      <c r="DD27" s="632">
        <v>1424920</v>
      </c>
      <c r="DE27" s="656"/>
      <c r="DF27" s="656"/>
      <c r="DG27" s="656"/>
      <c r="DH27" s="656"/>
      <c r="DI27" s="656"/>
      <c r="DJ27" s="656"/>
      <c r="DK27" s="657"/>
      <c r="DL27" s="632">
        <v>1076795</v>
      </c>
      <c r="DM27" s="656"/>
      <c r="DN27" s="656"/>
      <c r="DO27" s="656"/>
      <c r="DP27" s="656"/>
      <c r="DQ27" s="656"/>
      <c r="DR27" s="656"/>
      <c r="DS27" s="656"/>
      <c r="DT27" s="656"/>
      <c r="DU27" s="656"/>
      <c r="DV27" s="657"/>
      <c r="DW27" s="628">
        <v>19.899999999999999</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56925</v>
      </c>
      <c r="S28" s="624"/>
      <c r="T28" s="624"/>
      <c r="U28" s="624"/>
      <c r="V28" s="624"/>
      <c r="W28" s="624"/>
      <c r="X28" s="624"/>
      <c r="Y28" s="625"/>
      <c r="Z28" s="626">
        <v>0.5</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478150</v>
      </c>
      <c r="CS28" s="624"/>
      <c r="CT28" s="624"/>
      <c r="CU28" s="624"/>
      <c r="CV28" s="624"/>
      <c r="CW28" s="624"/>
      <c r="CX28" s="624"/>
      <c r="CY28" s="625"/>
      <c r="CZ28" s="628">
        <v>4.3</v>
      </c>
      <c r="DA28" s="653"/>
      <c r="DB28" s="653"/>
      <c r="DC28" s="658"/>
      <c r="DD28" s="632">
        <v>478150</v>
      </c>
      <c r="DE28" s="624"/>
      <c r="DF28" s="624"/>
      <c r="DG28" s="624"/>
      <c r="DH28" s="624"/>
      <c r="DI28" s="624"/>
      <c r="DJ28" s="624"/>
      <c r="DK28" s="625"/>
      <c r="DL28" s="632">
        <v>478150</v>
      </c>
      <c r="DM28" s="624"/>
      <c r="DN28" s="624"/>
      <c r="DO28" s="624"/>
      <c r="DP28" s="624"/>
      <c r="DQ28" s="624"/>
      <c r="DR28" s="624"/>
      <c r="DS28" s="624"/>
      <c r="DT28" s="624"/>
      <c r="DU28" s="624"/>
      <c r="DV28" s="625"/>
      <c r="DW28" s="628">
        <v>8.9</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43499</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476771</v>
      </c>
      <c r="CS29" s="656"/>
      <c r="CT29" s="656"/>
      <c r="CU29" s="656"/>
      <c r="CV29" s="656"/>
      <c r="CW29" s="656"/>
      <c r="CX29" s="656"/>
      <c r="CY29" s="657"/>
      <c r="CZ29" s="628">
        <v>4.3</v>
      </c>
      <c r="DA29" s="653"/>
      <c r="DB29" s="653"/>
      <c r="DC29" s="658"/>
      <c r="DD29" s="632">
        <v>476771</v>
      </c>
      <c r="DE29" s="656"/>
      <c r="DF29" s="656"/>
      <c r="DG29" s="656"/>
      <c r="DH29" s="656"/>
      <c r="DI29" s="656"/>
      <c r="DJ29" s="656"/>
      <c r="DK29" s="657"/>
      <c r="DL29" s="632">
        <v>476771</v>
      </c>
      <c r="DM29" s="656"/>
      <c r="DN29" s="656"/>
      <c r="DO29" s="656"/>
      <c r="DP29" s="656"/>
      <c r="DQ29" s="656"/>
      <c r="DR29" s="656"/>
      <c r="DS29" s="656"/>
      <c r="DT29" s="656"/>
      <c r="DU29" s="656"/>
      <c r="DV29" s="657"/>
      <c r="DW29" s="628">
        <v>8.8000000000000007</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2455826</v>
      </c>
      <c r="S30" s="624"/>
      <c r="T30" s="624"/>
      <c r="U30" s="624"/>
      <c r="V30" s="624"/>
      <c r="W30" s="624"/>
      <c r="X30" s="624"/>
      <c r="Y30" s="625"/>
      <c r="Z30" s="626">
        <v>22.1</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450143</v>
      </c>
      <c r="CS30" s="624"/>
      <c r="CT30" s="624"/>
      <c r="CU30" s="624"/>
      <c r="CV30" s="624"/>
      <c r="CW30" s="624"/>
      <c r="CX30" s="624"/>
      <c r="CY30" s="625"/>
      <c r="CZ30" s="628">
        <v>4.0999999999999996</v>
      </c>
      <c r="DA30" s="653"/>
      <c r="DB30" s="653"/>
      <c r="DC30" s="658"/>
      <c r="DD30" s="632">
        <v>450143</v>
      </c>
      <c r="DE30" s="624"/>
      <c r="DF30" s="624"/>
      <c r="DG30" s="624"/>
      <c r="DH30" s="624"/>
      <c r="DI30" s="624"/>
      <c r="DJ30" s="624"/>
      <c r="DK30" s="625"/>
      <c r="DL30" s="632">
        <v>450143</v>
      </c>
      <c r="DM30" s="624"/>
      <c r="DN30" s="624"/>
      <c r="DO30" s="624"/>
      <c r="DP30" s="624"/>
      <c r="DQ30" s="624"/>
      <c r="DR30" s="624"/>
      <c r="DS30" s="624"/>
      <c r="DT30" s="624"/>
      <c r="DU30" s="624"/>
      <c r="DV30" s="625"/>
      <c r="DW30" s="628">
        <v>8.3000000000000007</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98.7</v>
      </c>
      <c r="BH31" s="667"/>
      <c r="BI31" s="667"/>
      <c r="BJ31" s="667"/>
      <c r="BK31" s="667"/>
      <c r="BL31" s="667"/>
      <c r="BM31" s="618">
        <v>95.5</v>
      </c>
      <c r="BN31" s="667"/>
      <c r="BO31" s="667"/>
      <c r="BP31" s="667"/>
      <c r="BQ31" s="668"/>
      <c r="BR31" s="670">
        <v>98.7</v>
      </c>
      <c r="BS31" s="667"/>
      <c r="BT31" s="667"/>
      <c r="BU31" s="667"/>
      <c r="BV31" s="667"/>
      <c r="BW31" s="667"/>
      <c r="BX31" s="618">
        <v>95.2</v>
      </c>
      <c r="BY31" s="667"/>
      <c r="BZ31" s="667"/>
      <c r="CA31" s="667"/>
      <c r="CB31" s="668"/>
      <c r="CD31" s="663"/>
      <c r="CE31" s="664"/>
      <c r="CF31" s="620" t="s">
        <v>301</v>
      </c>
      <c r="CG31" s="621"/>
      <c r="CH31" s="621"/>
      <c r="CI31" s="621"/>
      <c r="CJ31" s="621"/>
      <c r="CK31" s="621"/>
      <c r="CL31" s="621"/>
      <c r="CM31" s="621"/>
      <c r="CN31" s="621"/>
      <c r="CO31" s="621"/>
      <c r="CP31" s="621"/>
      <c r="CQ31" s="622"/>
      <c r="CR31" s="623">
        <v>26628</v>
      </c>
      <c r="CS31" s="656"/>
      <c r="CT31" s="656"/>
      <c r="CU31" s="656"/>
      <c r="CV31" s="656"/>
      <c r="CW31" s="656"/>
      <c r="CX31" s="656"/>
      <c r="CY31" s="657"/>
      <c r="CZ31" s="628">
        <v>0.2</v>
      </c>
      <c r="DA31" s="653"/>
      <c r="DB31" s="653"/>
      <c r="DC31" s="658"/>
      <c r="DD31" s="632">
        <v>26628</v>
      </c>
      <c r="DE31" s="656"/>
      <c r="DF31" s="656"/>
      <c r="DG31" s="656"/>
      <c r="DH31" s="656"/>
      <c r="DI31" s="656"/>
      <c r="DJ31" s="656"/>
      <c r="DK31" s="657"/>
      <c r="DL31" s="632">
        <v>26628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1712445</v>
      </c>
      <c r="S32" s="624"/>
      <c r="T32" s="624"/>
      <c r="U32" s="624"/>
      <c r="V32" s="624"/>
      <c r="W32" s="624"/>
      <c r="X32" s="624"/>
      <c r="Y32" s="625"/>
      <c r="Z32" s="626">
        <v>15.4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303</v>
      </c>
      <c r="AX32" s="620" t="s">
        <v>304</v>
      </c>
      <c r="AY32" s="621"/>
      <c r="AZ32" s="621"/>
      <c r="BA32" s="621"/>
      <c r="BB32" s="621"/>
      <c r="BC32" s="621"/>
      <c r="BD32" s="621"/>
      <c r="BE32" s="621"/>
      <c r="BF32" s="622"/>
      <c r="BG32" s="680">
        <v>99.1</v>
      </c>
      <c r="BH32" s="656"/>
      <c r="BI32" s="656"/>
      <c r="BJ32" s="656"/>
      <c r="BK32" s="656"/>
      <c r="BL32" s="656"/>
      <c r="BM32" s="629">
        <v>96.5</v>
      </c>
      <c r="BN32" s="656"/>
      <c r="BO32" s="656"/>
      <c r="BP32" s="656"/>
      <c r="BQ32" s="669"/>
      <c r="BR32" s="680">
        <v>99</v>
      </c>
      <c r="BS32" s="656"/>
      <c r="BT32" s="656"/>
      <c r="BU32" s="656"/>
      <c r="BV32" s="656"/>
      <c r="BW32" s="656"/>
      <c r="BX32" s="629">
        <v>96.4</v>
      </c>
      <c r="BY32" s="656"/>
      <c r="BZ32" s="656"/>
      <c r="CA32" s="656"/>
      <c r="CB32" s="669"/>
      <c r="CD32" s="665"/>
      <c r="CE32" s="666"/>
      <c r="CF32" s="620" t="s">
        <v>305</v>
      </c>
      <c r="CG32" s="621"/>
      <c r="CH32" s="621"/>
      <c r="CI32" s="621"/>
      <c r="CJ32" s="621"/>
      <c r="CK32" s="621"/>
      <c r="CL32" s="621"/>
      <c r="CM32" s="621"/>
      <c r="CN32" s="621"/>
      <c r="CO32" s="621"/>
      <c r="CP32" s="621"/>
      <c r="CQ32" s="622"/>
      <c r="CR32" s="623">
        <v>1379</v>
      </c>
      <c r="CS32" s="624"/>
      <c r="CT32" s="624"/>
      <c r="CU32" s="624"/>
      <c r="CV32" s="624"/>
      <c r="CW32" s="624"/>
      <c r="CX32" s="624"/>
      <c r="CY32" s="625"/>
      <c r="CZ32" s="628">
        <v>0</v>
      </c>
      <c r="DA32" s="653"/>
      <c r="DB32" s="653"/>
      <c r="DC32" s="658"/>
      <c r="DD32" s="632">
        <v>1379</v>
      </c>
      <c r="DE32" s="624"/>
      <c r="DF32" s="624"/>
      <c r="DG32" s="624"/>
      <c r="DH32" s="624"/>
      <c r="DI32" s="624"/>
      <c r="DJ32" s="624"/>
      <c r="DK32" s="625"/>
      <c r="DL32" s="632">
        <v>1379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14802</v>
      </c>
      <c r="S33" s="624"/>
      <c r="T33" s="624"/>
      <c r="U33" s="624"/>
      <c r="V33" s="624"/>
      <c r="W33" s="624"/>
      <c r="X33" s="624"/>
      <c r="Y33" s="625"/>
      <c r="Z33" s="626">
        <v>0.1</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98.4</v>
      </c>
      <c r="BH33" s="682"/>
      <c r="BI33" s="682"/>
      <c r="BJ33" s="682"/>
      <c r="BK33" s="682"/>
      <c r="BL33" s="682"/>
      <c r="BM33" s="683">
        <v>94.6</v>
      </c>
      <c r="BN33" s="682"/>
      <c r="BO33" s="682"/>
      <c r="BP33" s="682"/>
      <c r="BQ33" s="684"/>
      <c r="BR33" s="681">
        <v>98.4</v>
      </c>
      <c r="BS33" s="682"/>
      <c r="BT33" s="682"/>
      <c r="BU33" s="682"/>
      <c r="BV33" s="682"/>
      <c r="BW33" s="682"/>
      <c r="BX33" s="683">
        <v>94.1</v>
      </c>
      <c r="BY33" s="682"/>
      <c r="BZ33" s="682"/>
      <c r="CA33" s="682"/>
      <c r="CB33" s="684"/>
      <c r="CD33" s="620" t="s">
        <v>308</v>
      </c>
      <c r="CE33" s="621"/>
      <c r="CF33" s="621"/>
      <c r="CG33" s="621"/>
      <c r="CH33" s="621"/>
      <c r="CI33" s="621"/>
      <c r="CJ33" s="621"/>
      <c r="CK33" s="621"/>
      <c r="CL33" s="621"/>
      <c r="CM33" s="621"/>
      <c r="CN33" s="621"/>
      <c r="CO33" s="621"/>
      <c r="CP33" s="621"/>
      <c r="CQ33" s="622"/>
      <c r="CR33" s="623">
        <v>4073375</v>
      </c>
      <c r="CS33" s="656"/>
      <c r="CT33" s="656"/>
      <c r="CU33" s="656"/>
      <c r="CV33" s="656"/>
      <c r="CW33" s="656"/>
      <c r="CX33" s="656"/>
      <c r="CY33" s="657"/>
      <c r="CZ33" s="628">
        <v>36.9</v>
      </c>
      <c r="DA33" s="653"/>
      <c r="DB33" s="653"/>
      <c r="DC33" s="658"/>
      <c r="DD33" s="632">
        <v>3004660</v>
      </c>
      <c r="DE33" s="656"/>
      <c r="DF33" s="656"/>
      <c r="DG33" s="656"/>
      <c r="DH33" s="656"/>
      <c r="DI33" s="656"/>
      <c r="DJ33" s="656"/>
      <c r="DK33" s="657"/>
      <c r="DL33" s="632">
        <v>1967821</v>
      </c>
      <c r="DM33" s="656"/>
      <c r="DN33" s="656"/>
      <c r="DO33" s="656"/>
      <c r="DP33" s="656"/>
      <c r="DQ33" s="656"/>
      <c r="DR33" s="656"/>
      <c r="DS33" s="656"/>
      <c r="DT33" s="656"/>
      <c r="DU33" s="656"/>
      <c r="DV33" s="657"/>
      <c r="DW33" s="628">
        <v>36.4</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113533</v>
      </c>
      <c r="S34" s="624"/>
      <c r="T34" s="624"/>
      <c r="U34" s="624"/>
      <c r="V34" s="624"/>
      <c r="W34" s="624"/>
      <c r="X34" s="624"/>
      <c r="Y34" s="625"/>
      <c r="Z34" s="626">
        <v>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1223060</v>
      </c>
      <c r="CS34" s="624"/>
      <c r="CT34" s="624"/>
      <c r="CU34" s="624"/>
      <c r="CV34" s="624"/>
      <c r="CW34" s="624"/>
      <c r="CX34" s="624"/>
      <c r="CY34" s="625"/>
      <c r="CZ34" s="628">
        <v>11.1</v>
      </c>
      <c r="DA34" s="653"/>
      <c r="DB34" s="653"/>
      <c r="DC34" s="658"/>
      <c r="DD34" s="632">
        <v>841349</v>
      </c>
      <c r="DE34" s="624"/>
      <c r="DF34" s="624"/>
      <c r="DG34" s="624"/>
      <c r="DH34" s="624"/>
      <c r="DI34" s="624"/>
      <c r="DJ34" s="624"/>
      <c r="DK34" s="625"/>
      <c r="DL34" s="632">
        <v>684733</v>
      </c>
      <c r="DM34" s="624"/>
      <c r="DN34" s="624"/>
      <c r="DO34" s="624"/>
      <c r="DP34" s="624"/>
      <c r="DQ34" s="624"/>
      <c r="DR34" s="624"/>
      <c r="DS34" s="624"/>
      <c r="DT34" s="624"/>
      <c r="DU34" s="624"/>
      <c r="DV34" s="625"/>
      <c r="DW34" s="628">
        <v>12.7</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404955</v>
      </c>
      <c r="S35" s="624"/>
      <c r="T35" s="624"/>
      <c r="U35" s="624"/>
      <c r="V35" s="624"/>
      <c r="W35" s="624"/>
      <c r="X35" s="624"/>
      <c r="Y35" s="625"/>
      <c r="Z35" s="626">
        <v>3.6</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57447</v>
      </c>
      <c r="CS35" s="656"/>
      <c r="CT35" s="656"/>
      <c r="CU35" s="656"/>
      <c r="CV35" s="656"/>
      <c r="CW35" s="656"/>
      <c r="CX35" s="656"/>
      <c r="CY35" s="657"/>
      <c r="CZ35" s="628">
        <v>0.5</v>
      </c>
      <c r="DA35" s="653"/>
      <c r="DB35" s="653"/>
      <c r="DC35" s="658"/>
      <c r="DD35" s="632">
        <v>52438</v>
      </c>
      <c r="DE35" s="656"/>
      <c r="DF35" s="656"/>
      <c r="DG35" s="656"/>
      <c r="DH35" s="656"/>
      <c r="DI35" s="656"/>
      <c r="DJ35" s="656"/>
      <c r="DK35" s="657"/>
      <c r="DL35" s="632">
        <v>9651</v>
      </c>
      <c r="DM35" s="656"/>
      <c r="DN35" s="656"/>
      <c r="DO35" s="656"/>
      <c r="DP35" s="656"/>
      <c r="DQ35" s="656"/>
      <c r="DR35" s="656"/>
      <c r="DS35" s="656"/>
      <c r="DT35" s="656"/>
      <c r="DU35" s="656"/>
      <c r="DV35" s="657"/>
      <c r="DW35" s="628">
        <v>0.2</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391618</v>
      </c>
      <c r="S36" s="624"/>
      <c r="T36" s="624"/>
      <c r="U36" s="624"/>
      <c r="V36" s="624"/>
      <c r="W36" s="624"/>
      <c r="X36" s="624"/>
      <c r="Y36" s="625"/>
      <c r="Z36" s="626">
        <v>3.5</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899090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5654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1273017</v>
      </c>
      <c r="CS36" s="624"/>
      <c r="CT36" s="624"/>
      <c r="CU36" s="624"/>
      <c r="CV36" s="624"/>
      <c r="CW36" s="624"/>
      <c r="CX36" s="624"/>
      <c r="CY36" s="625"/>
      <c r="CZ36" s="628">
        <v>11.5</v>
      </c>
      <c r="DA36" s="653"/>
      <c r="DB36" s="653"/>
      <c r="DC36" s="658"/>
      <c r="DD36" s="632">
        <v>937251</v>
      </c>
      <c r="DE36" s="624"/>
      <c r="DF36" s="624"/>
      <c r="DG36" s="624"/>
      <c r="DH36" s="624"/>
      <c r="DI36" s="624"/>
      <c r="DJ36" s="624"/>
      <c r="DK36" s="625"/>
      <c r="DL36" s="632">
        <v>777939</v>
      </c>
      <c r="DM36" s="624"/>
      <c r="DN36" s="624"/>
      <c r="DO36" s="624"/>
      <c r="DP36" s="624"/>
      <c r="DQ36" s="624"/>
      <c r="DR36" s="624"/>
      <c r="DS36" s="624"/>
      <c r="DT36" s="624"/>
      <c r="DU36" s="624"/>
      <c r="DV36" s="625"/>
      <c r="DW36" s="628">
        <v>14.4</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135127</v>
      </c>
      <c r="S37" s="624"/>
      <c r="T37" s="624"/>
      <c r="U37" s="624"/>
      <c r="V37" s="624"/>
      <c r="W37" s="624"/>
      <c r="X37" s="624"/>
      <c r="Y37" s="625"/>
      <c r="Z37" s="626">
        <v>1.2</v>
      </c>
      <c r="AA37" s="626"/>
      <c r="AB37" s="626"/>
      <c r="AC37" s="626"/>
      <c r="AD37" s="627" t="s">
        <v>121</v>
      </c>
      <c r="AE37" s="627"/>
      <c r="AF37" s="627"/>
      <c r="AG37" s="627"/>
      <c r="AH37" s="627"/>
      <c r="AI37" s="627"/>
      <c r="AJ37" s="627"/>
      <c r="AK37" s="627"/>
      <c r="AL37" s="628" t="s">
        <v>121</v>
      </c>
      <c r="AM37" s="629"/>
      <c r="AN37" s="629"/>
      <c r="AO37" s="630"/>
      <c r="AQ37" s="686" t="s">
        <v>320</v>
      </c>
      <c r="AR37" s="687"/>
      <c r="AS37" s="687"/>
      <c r="AT37" s="687"/>
      <c r="AU37" s="687"/>
      <c r="AV37" s="687"/>
      <c r="AW37" s="687"/>
      <c r="AX37" s="687"/>
      <c r="AY37" s="688"/>
      <c r="AZ37" s="623">
        <v>139291</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-64413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652908</v>
      </c>
      <c r="CS37" s="656"/>
      <c r="CT37" s="656"/>
      <c r="CU37" s="656"/>
      <c r="CV37" s="656"/>
      <c r="CW37" s="656"/>
      <c r="CX37" s="656"/>
      <c r="CY37" s="657"/>
      <c r="CZ37" s="628">
        <v>5.9</v>
      </c>
      <c r="DA37" s="653"/>
      <c r="DB37" s="653"/>
      <c r="DC37" s="658"/>
      <c r="DD37" s="632">
        <v>651845</v>
      </c>
      <c r="DE37" s="656"/>
      <c r="DF37" s="656"/>
      <c r="DG37" s="656"/>
      <c r="DH37" s="656"/>
      <c r="DI37" s="656"/>
      <c r="DJ37" s="656"/>
      <c r="DK37" s="657"/>
      <c r="DL37" s="632">
        <v>648025</v>
      </c>
      <c r="DM37" s="656"/>
      <c r="DN37" s="656"/>
      <c r="DO37" s="656"/>
      <c r="DP37" s="656"/>
      <c r="DQ37" s="656"/>
      <c r="DR37" s="656"/>
      <c r="DS37" s="656"/>
      <c r="DT37" s="656"/>
      <c r="DU37" s="656"/>
      <c r="DV37" s="657"/>
      <c r="DW37" s="628">
        <v>12</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188874</v>
      </c>
      <c r="S38" s="624"/>
      <c r="T38" s="624"/>
      <c r="U38" s="624"/>
      <c r="V38" s="624"/>
      <c r="W38" s="624"/>
      <c r="X38" s="624"/>
      <c r="Y38" s="625"/>
      <c r="Z38" s="626">
        <v>1.7</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t="s">
        <v>121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2930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759799</v>
      </c>
      <c r="CS38" s="624"/>
      <c r="CT38" s="624"/>
      <c r="CU38" s="624"/>
      <c r="CV38" s="624"/>
      <c r="CW38" s="624"/>
      <c r="CX38" s="624"/>
      <c r="CY38" s="625"/>
      <c r="CZ38" s="628">
        <v>6.9</v>
      </c>
      <c r="DA38" s="653"/>
      <c r="DB38" s="653"/>
      <c r="DC38" s="658"/>
      <c r="DD38" s="632">
        <v>591631</v>
      </c>
      <c r="DE38" s="624"/>
      <c r="DF38" s="624"/>
      <c r="DG38" s="624"/>
      <c r="DH38" s="624"/>
      <c r="DI38" s="624"/>
      <c r="DJ38" s="624"/>
      <c r="DK38" s="625"/>
      <c r="DL38" s="632">
        <v>495498</v>
      </c>
      <c r="DM38" s="624"/>
      <c r="DN38" s="624"/>
      <c r="DO38" s="624"/>
      <c r="DP38" s="624"/>
      <c r="DQ38" s="624"/>
      <c r="DR38" s="624"/>
      <c r="DS38" s="624"/>
      <c r="DT38" s="624"/>
      <c r="DU38" s="624"/>
      <c r="DV38" s="625"/>
      <c r="DW38" s="628">
        <v>9.1999999999999993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4726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697052</v>
      </c>
      <c r="CS39" s="656"/>
      <c r="CT39" s="656"/>
      <c r="CU39" s="656"/>
      <c r="CV39" s="656"/>
      <c r="CW39" s="656"/>
      <c r="CX39" s="656"/>
      <c r="CY39" s="657"/>
      <c r="CZ39" s="628">
        <v>6.3</v>
      </c>
      <c r="DA39" s="653"/>
      <c r="DB39" s="653"/>
      <c r="DC39" s="658"/>
      <c r="DD39" s="632">
        <v>518991</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21474</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86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63000</v>
      </c>
      <c r="CS40" s="624"/>
      <c r="CT40" s="624"/>
      <c r="CU40" s="624"/>
      <c r="CV40" s="624"/>
      <c r="CW40" s="624"/>
      <c r="CX40" s="624"/>
      <c r="CY40" s="625"/>
      <c r="CZ40" s="628">
        <v>0.6</v>
      </c>
      <c r="DA40" s="653"/>
      <c r="DB40" s="653"/>
      <c r="DC40" s="658"/>
      <c r="DD40" s="632">
        <v>63000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11097227</v>
      </c>
      <c r="S41" s="696"/>
      <c r="T41" s="696"/>
      <c r="U41" s="696"/>
      <c r="V41" s="696"/>
      <c r="W41" s="696"/>
      <c r="X41" s="696"/>
      <c r="Y41" s="700"/>
      <c r="Z41" s="701">
        <v>100</v>
      </c>
      <c r="AA41" s="701"/>
      <c r="AB41" s="701"/>
      <c r="AC41" s="701"/>
      <c r="AD41" s="702">
        <v>5378332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294913</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464886</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345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883763</v>
      </c>
      <c r="CS42" s="656"/>
      <c r="CT42" s="656"/>
      <c r="CU42" s="656"/>
      <c r="CV42" s="656"/>
      <c r="CW42" s="656"/>
      <c r="CX42" s="656"/>
      <c r="CY42" s="657"/>
      <c r="CZ42" s="628">
        <v>8</v>
      </c>
      <c r="DA42" s="653"/>
      <c r="DB42" s="653"/>
      <c r="DC42" s="658"/>
      <c r="DD42" s="632">
        <v>58822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4817</v>
      </c>
      <c r="CS43" s="656"/>
      <c r="CT43" s="656"/>
      <c r="CU43" s="656"/>
      <c r="CV43" s="656"/>
      <c r="CW43" s="656"/>
      <c r="CX43" s="656"/>
      <c r="CY43" s="657"/>
      <c r="CZ43" s="628">
        <v>0</v>
      </c>
      <c r="DA43" s="653"/>
      <c r="DB43" s="653"/>
      <c r="DC43" s="658"/>
      <c r="DD43" s="632">
        <v>1083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883763</v>
      </c>
      <c r="CS44" s="624"/>
      <c r="CT44" s="624"/>
      <c r="CU44" s="624"/>
      <c r="CV44" s="624"/>
      <c r="CW44" s="624"/>
      <c r="CX44" s="624"/>
      <c r="CY44" s="625"/>
      <c r="CZ44" s="628">
        <v>8</v>
      </c>
      <c r="DA44" s="629"/>
      <c r="DB44" s="629"/>
      <c r="DC44" s="635"/>
      <c r="DD44" s="632">
        <v>58822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727572</v>
      </c>
      <c r="CS45" s="656"/>
      <c r="CT45" s="656"/>
      <c r="CU45" s="656"/>
      <c r="CV45" s="656"/>
      <c r="CW45" s="656"/>
      <c r="CX45" s="656"/>
      <c r="CY45" s="657"/>
      <c r="CZ45" s="628">
        <v>6.6</v>
      </c>
      <c r="DA45" s="653"/>
      <c r="DB45" s="653"/>
      <c r="DC45" s="658"/>
      <c r="DD45" s="632">
        <v>26015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156191</v>
      </c>
      <c r="CS46" s="624"/>
      <c r="CT46" s="624"/>
      <c r="CU46" s="624"/>
      <c r="CV46" s="624"/>
      <c r="CW46" s="624"/>
      <c r="CX46" s="624"/>
      <c r="CY46" s="625"/>
      <c r="CZ46" s="628">
        <v>1.4</v>
      </c>
      <c r="DA46" s="629"/>
      <c r="DB46" s="629"/>
      <c r="DC46" s="635"/>
      <c r="DD46" s="632">
        <v>32807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11044057</v>
      </c>
      <c r="CS49" s="682"/>
      <c r="CT49" s="682"/>
      <c r="CU49" s="682"/>
      <c r="CV49" s="682"/>
      <c r="CW49" s="682"/>
      <c r="CX49" s="682"/>
      <c r="CY49" s="711"/>
      <c r="CZ49" s="703">
        <v>100</v>
      </c>
      <c r="DA49" s="712"/>
      <c r="DB49" s="712"/>
      <c r="DC49" s="713"/>
      <c r="DD49" s="714">
        <v>6233961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UQF0F7Gr1amVeM9mCj/Gi3GG9dNnhlYD0uZqKgykrMYgIZOhpA30rQ6grUDicQVecsEy56O3vo/vzb8D81Z4Q==" saltValue="lMh6lGMprkU7xrXiAXNb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Z71" sqref="AZ71:BD71"/>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11097</v>
      </c>
      <c r="R7" s="753"/>
      <c r="S7" s="753"/>
      <c r="T7" s="753"/>
      <c r="U7" s="753"/>
      <c r="V7" s="753">
        <v>11044</v>
      </c>
      <c r="W7" s="753"/>
      <c r="X7" s="753"/>
      <c r="Y7" s="753"/>
      <c r="Z7" s="753"/>
      <c r="AA7" s="753">
        <v>53</v>
      </c>
      <c r="AB7" s="753"/>
      <c r="AC7" s="753"/>
      <c r="AD7" s="753"/>
      <c r="AE7" s="754"/>
      <c r="AF7" s="755">
        <v>24</v>
      </c>
      <c r="AG7" s="756"/>
      <c r="AH7" s="756"/>
      <c r="AI7" s="756"/>
      <c r="AJ7" s="757"/>
      <c r="AK7" s="758" t="s">
        <v>560</v>
      </c>
      <c r="AL7" s="759"/>
      <c r="AM7" s="759"/>
      <c r="AN7" s="759"/>
      <c r="AO7" s="759"/>
      <c r="AP7" s="759">
        <v>5139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24</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2449</v>
      </c>
      <c r="R28" s="823"/>
      <c r="S28" s="823"/>
      <c r="T28" s="823"/>
      <c r="U28" s="823"/>
      <c r="V28" s="823">
        <v>2443</v>
      </c>
      <c r="W28" s="823"/>
      <c r="X28" s="823"/>
      <c r="Y28" s="823"/>
      <c r="Z28" s="823"/>
      <c r="AA28" s="823">
        <v>6</v>
      </c>
      <c r="AB28" s="823"/>
      <c r="AC28" s="823"/>
      <c r="AD28" s="823"/>
      <c r="AE28" s="824"/>
      <c r="AF28" s="825">
        <v>6</v>
      </c>
      <c r="AG28" s="823"/>
      <c r="AH28" s="823"/>
      <c r="AI28" s="823"/>
      <c r="AJ28" s="826"/>
      <c r="AK28" s="827">
        <v>295</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230</v>
      </c>
      <c r="R29" s="784"/>
      <c r="S29" s="784"/>
      <c r="T29" s="784"/>
      <c r="U29" s="784"/>
      <c r="V29" s="784">
        <v>229</v>
      </c>
      <c r="W29" s="784"/>
      <c r="X29" s="784"/>
      <c r="Y29" s="784"/>
      <c r="Z29" s="784"/>
      <c r="AA29" s="784">
        <v>1</v>
      </c>
      <c r="AB29" s="784"/>
      <c r="AC29" s="784"/>
      <c r="AD29" s="784"/>
      <c r="AE29" s="785"/>
      <c r="AF29" s="786">
        <v>1</v>
      </c>
      <c r="AG29" s="787"/>
      <c r="AH29" s="787"/>
      <c r="AI29" s="787"/>
      <c r="AJ29" s="788"/>
      <c r="AK29" s="834">
        <v>53</v>
      </c>
      <c r="AL29" s="830"/>
      <c r="AM29" s="830"/>
      <c r="AN29" s="830"/>
      <c r="AO29" s="830"/>
      <c r="AP29" s="830" t="s">
        <v>560</v>
      </c>
      <c r="AQ29" s="830"/>
      <c r="AR29" s="830"/>
      <c r="AS29" s="830"/>
      <c r="AT29" s="830"/>
      <c r="AU29" s="830" t="s">
        <v>560</v>
      </c>
      <c r="AV29" s="830"/>
      <c r="AW29" s="830"/>
      <c r="AX29" s="830"/>
      <c r="AY29" s="830"/>
      <c r="AZ29" s="831" t="s">
        <v>560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518</v>
      </c>
      <c r="R30" s="784"/>
      <c r="S30" s="784"/>
      <c r="T30" s="784"/>
      <c r="U30" s="784"/>
      <c r="V30" s="784">
        <v>486</v>
      </c>
      <c r="W30" s="784"/>
      <c r="X30" s="784"/>
      <c r="Y30" s="784"/>
      <c r="Z30" s="784"/>
      <c r="AA30" s="784">
        <v>32</v>
      </c>
      <c r="AB30" s="784"/>
      <c r="AC30" s="784"/>
      <c r="AD30" s="784"/>
      <c r="AE30" s="785"/>
      <c r="AF30" s="786">
        <v>627</v>
      </c>
      <c r="AG30" s="787"/>
      <c r="AH30" s="787"/>
      <c r="AI30" s="787"/>
      <c r="AJ30" s="788"/>
      <c r="AK30" s="834" t="s">
        <v>560</v>
      </c>
      <c r="AL30" s="830"/>
      <c r="AM30" s="830"/>
      <c r="AN30" s="830"/>
      <c r="AO30" s="830"/>
      <c r="AP30" s="830">
        <v>65</v>
      </c>
      <c r="AQ30" s="830"/>
      <c r="AR30" s="830"/>
      <c r="AS30" s="830"/>
      <c r="AT30" s="830"/>
      <c r="AU30" s="830" t="s">
        <v>560</v>
      </c>
      <c r="AV30" s="830"/>
      <c r="AW30" s="830"/>
      <c r="AX30" s="830"/>
      <c r="AY30" s="830"/>
      <c r="AZ30" s="831" t="s">
        <v>560</v>
      </c>
      <c r="BA30" s="831"/>
      <c r="BB30" s="831"/>
      <c r="BC30" s="831"/>
      <c r="BD30" s="831"/>
      <c r="BE30" s="832" t="s">
        <v>392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266</v>
      </c>
      <c r="R31" s="784"/>
      <c r="S31" s="784"/>
      <c r="T31" s="784"/>
      <c r="U31" s="784"/>
      <c r="V31" s="784">
        <v>262</v>
      </c>
      <c r="W31" s="784"/>
      <c r="X31" s="784"/>
      <c r="Y31" s="784"/>
      <c r="Z31" s="784"/>
      <c r="AA31" s="784">
        <v>4</v>
      </c>
      <c r="AB31" s="784"/>
      <c r="AC31" s="784"/>
      <c r="AD31" s="784"/>
      <c r="AE31" s="785"/>
      <c r="AF31" s="786">
        <v>15</v>
      </c>
      <c r="AG31" s="787"/>
      <c r="AH31" s="787"/>
      <c r="AI31" s="787"/>
      <c r="AJ31" s="788"/>
      <c r="AK31" s="834">
        <v>65</v>
      </c>
      <c r="AL31" s="830"/>
      <c r="AM31" s="830"/>
      <c r="AN31" s="830"/>
      <c r="AO31" s="830"/>
      <c r="AP31" s="830">
        <v>1998</v>
      </c>
      <c r="AQ31" s="830"/>
      <c r="AR31" s="830"/>
      <c r="AS31" s="830"/>
      <c r="AT31" s="830"/>
      <c r="AU31" s="830">
        <v>1593</v>
      </c>
      <c r="AV31" s="830"/>
      <c r="AW31" s="830"/>
      <c r="AX31" s="830"/>
      <c r="AY31" s="830"/>
      <c r="AZ31" s="831" t="s">
        <v>560</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25</v>
      </c>
      <c r="R32" s="784"/>
      <c r="S32" s="784"/>
      <c r="T32" s="784"/>
      <c r="U32" s="784"/>
      <c r="V32" s="784">
        <v>24</v>
      </c>
      <c r="W32" s="784"/>
      <c r="X32" s="784"/>
      <c r="Y32" s="784"/>
      <c r="Z32" s="784"/>
      <c r="AA32" s="784">
        <v>1</v>
      </c>
      <c r="AB32" s="784"/>
      <c r="AC32" s="784"/>
      <c r="AD32" s="784"/>
      <c r="AE32" s="785"/>
      <c r="AF32" s="786">
        <v>0</v>
      </c>
      <c r="AG32" s="787"/>
      <c r="AH32" s="787"/>
      <c r="AI32" s="787"/>
      <c r="AJ32" s="788"/>
      <c r="AK32" s="834" t="s">
        <v>560</v>
      </c>
      <c r="AL32" s="830"/>
      <c r="AM32" s="830"/>
      <c r="AN32" s="830"/>
      <c r="AO32" s="830"/>
      <c r="AP32" s="830" t="s">
        <v>560</v>
      </c>
      <c r="AQ32" s="830"/>
      <c r="AR32" s="830"/>
      <c r="AS32" s="830"/>
      <c r="AT32" s="830"/>
      <c r="AU32" s="830" t="s">
        <v>560</v>
      </c>
      <c r="AV32" s="830"/>
      <c r="AW32" s="830"/>
      <c r="AX32" s="830"/>
      <c r="AY32" s="830"/>
      <c r="AZ32" s="831" t="s">
        <v>560</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781</v>
      </c>
      <c r="R68" s="866"/>
      <c r="S68" s="866"/>
      <c r="T68" s="866"/>
      <c r="U68" s="866"/>
      <c r="V68" s="866">
        <v>701</v>
      </c>
      <c r="W68" s="866"/>
      <c r="X68" s="866"/>
      <c r="Y68" s="866"/>
      <c r="Z68" s="866"/>
      <c r="AA68" s="866">
        <v>80</v>
      </c>
      <c r="AB68" s="866"/>
      <c r="AC68" s="866"/>
      <c r="AD68" s="866"/>
      <c r="AE68" s="866"/>
      <c r="AF68" s="866">
        <v>80</v>
      </c>
      <c r="AG68" s="866"/>
      <c r="AH68" s="866"/>
      <c r="AI68" s="866"/>
      <c r="AJ68" s="866"/>
      <c r="AK68" s="866" t="s">
        <v>560</v>
      </c>
      <c r="AL68" s="866"/>
      <c r="AM68" s="866"/>
      <c r="AN68" s="866"/>
      <c r="AO68" s="866"/>
      <c r="AP68" s="866">
        <v>187</v>
      </c>
      <c r="AQ68" s="866"/>
      <c r="AR68" s="866"/>
      <c r="AS68" s="866"/>
      <c r="AT68" s="866"/>
      <c r="AU68" s="866" t="s">
        <v>560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5657</v>
      </c>
      <c r="R69" s="830"/>
      <c r="S69" s="830"/>
      <c r="T69" s="830"/>
      <c r="U69" s="830"/>
      <c r="V69" s="830">
        <v>5482</v>
      </c>
      <c r="W69" s="830"/>
      <c r="X69" s="830"/>
      <c r="Y69" s="830"/>
      <c r="Z69" s="830"/>
      <c r="AA69" s="830">
        <v>175</v>
      </c>
      <c r="AB69" s="830"/>
      <c r="AC69" s="830"/>
      <c r="AD69" s="830"/>
      <c r="AE69" s="830"/>
      <c r="AF69" s="830">
        <v>175</v>
      </c>
      <c r="AG69" s="830"/>
      <c r="AH69" s="830"/>
      <c r="AI69" s="830"/>
      <c r="AJ69" s="830"/>
      <c r="AK69" s="830">
        <v>1</v>
      </c>
      <c r="AL69" s="830"/>
      <c r="AM69" s="830"/>
      <c r="AN69" s="830"/>
      <c r="AO69" s="830"/>
      <c r="AP69" s="830" t="s">
        <v>560</v>
      </c>
      <c r="AQ69" s="830"/>
      <c r="AR69" s="830"/>
      <c r="AS69" s="830"/>
      <c r="AT69" s="830"/>
      <c r="AU69" s="830" t="s">
        <v>560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578</v>
      </c>
      <c r="R70" s="830"/>
      <c r="S70" s="830"/>
      <c r="T70" s="830"/>
      <c r="U70" s="830"/>
      <c r="V70" s="830">
        <v>564</v>
      </c>
      <c r="W70" s="830"/>
      <c r="X70" s="830"/>
      <c r="Y70" s="830"/>
      <c r="Z70" s="830"/>
      <c r="AA70" s="830">
        <v>14</v>
      </c>
      <c r="AB70" s="830"/>
      <c r="AC70" s="830"/>
      <c r="AD70" s="830"/>
      <c r="AE70" s="830"/>
      <c r="AF70" s="830">
        <v>14</v>
      </c>
      <c r="AG70" s="830"/>
      <c r="AH70" s="830"/>
      <c r="AI70" s="830"/>
      <c r="AJ70" s="830"/>
      <c r="AK70" s="830" t="s">
        <v>560</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1647</v>
      </c>
      <c r="R71" s="830"/>
      <c r="S71" s="830"/>
      <c r="T71" s="830"/>
      <c r="U71" s="830"/>
      <c r="V71" s="830">
        <v>1629</v>
      </c>
      <c r="W71" s="830"/>
      <c r="X71" s="830"/>
      <c r="Y71" s="830"/>
      <c r="Z71" s="830"/>
      <c r="AA71" s="830">
        <v>18</v>
      </c>
      <c r="AB71" s="830"/>
      <c r="AC71" s="830"/>
      <c r="AD71" s="830"/>
      <c r="AE71" s="830"/>
      <c r="AF71" s="830">
        <v>18</v>
      </c>
      <c r="AG71" s="830"/>
      <c r="AH71" s="830"/>
      <c r="AI71" s="830"/>
      <c r="AJ71" s="830"/>
      <c r="AK71" s="830" t="s">
        <v>560</v>
      </c>
      <c r="AL71" s="830"/>
      <c r="AM71" s="830"/>
      <c r="AN71" s="830"/>
      <c r="AO71" s="830"/>
      <c r="AP71" s="830">
        <v>1195</v>
      </c>
      <c r="AQ71" s="830"/>
      <c r="AR71" s="830"/>
      <c r="AS71" s="830"/>
      <c r="AT71" s="830"/>
      <c r="AU71" s="830">
        <v>640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301</v>
      </c>
      <c r="R72" s="830"/>
      <c r="S72" s="830"/>
      <c r="T72" s="830"/>
      <c r="U72" s="830"/>
      <c r="V72" s="830">
        <v>250</v>
      </c>
      <c r="W72" s="830"/>
      <c r="X72" s="830"/>
      <c r="Y72" s="830"/>
      <c r="Z72" s="830"/>
      <c r="AA72" s="830">
        <v>51</v>
      </c>
      <c r="AB72" s="830"/>
      <c r="AC72" s="830"/>
      <c r="AD72" s="830"/>
      <c r="AE72" s="830"/>
      <c r="AF72" s="830">
        <v>51</v>
      </c>
      <c r="AG72" s="830"/>
      <c r="AH72" s="830"/>
      <c r="AI72" s="830"/>
      <c r="AJ72" s="830"/>
      <c r="AK72" s="830" t="s">
        <v>560</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551</v>
      </c>
      <c r="C73" s="874"/>
      <c r="D73" s="874"/>
      <c r="E73" s="874"/>
      <c r="F73" s="874"/>
      <c r="G73" s="874"/>
      <c r="H73" s="874"/>
      <c r="I73" s="874"/>
      <c r="J73" s="874"/>
      <c r="K73" s="874"/>
      <c r="L73" s="874"/>
      <c r="M73" s="874"/>
      <c r="N73" s="874"/>
      <c r="O73" s="874"/>
      <c r="P73" s="875"/>
      <c r="Q73" s="876">
        <v>1548</v>
      </c>
      <c r="R73" s="830"/>
      <c r="S73" s="830"/>
      <c r="T73" s="830"/>
      <c r="U73" s="830"/>
      <c r="V73" s="830">
        <v>1510</v>
      </c>
      <c r="W73" s="830"/>
      <c r="X73" s="830"/>
      <c r="Y73" s="830"/>
      <c r="Z73" s="830"/>
      <c r="AA73" s="830">
        <v>38</v>
      </c>
      <c r="AB73" s="830"/>
      <c r="AC73" s="830"/>
      <c r="AD73" s="830"/>
      <c r="AE73" s="830"/>
      <c r="AF73" s="830">
        <v>38</v>
      </c>
      <c r="AG73" s="830"/>
      <c r="AH73" s="830"/>
      <c r="AI73" s="830"/>
      <c r="AJ73" s="830"/>
      <c r="AK73" s="830">
        <v>1</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552</v>
      </c>
      <c r="C74" s="874"/>
      <c r="D74" s="874"/>
      <c r="E74" s="874"/>
      <c r="F74" s="874"/>
      <c r="G74" s="874"/>
      <c r="H74" s="874"/>
      <c r="I74" s="874"/>
      <c r="J74" s="874"/>
      <c r="K74" s="874"/>
      <c r="L74" s="874"/>
      <c r="M74" s="874"/>
      <c r="N74" s="874"/>
      <c r="O74" s="874"/>
      <c r="P74" s="875"/>
      <c r="Q74" s="876">
        <v>39471</v>
      </c>
      <c r="R74" s="830"/>
      <c r="S74" s="830"/>
      <c r="T74" s="830"/>
      <c r="U74" s="830"/>
      <c r="V74" s="830">
        <v>38552</v>
      </c>
      <c r="W74" s="830"/>
      <c r="X74" s="830"/>
      <c r="Y74" s="830"/>
      <c r="Z74" s="830"/>
      <c r="AA74" s="830">
        <v>919</v>
      </c>
      <c r="AB74" s="830"/>
      <c r="AC74" s="830"/>
      <c r="AD74" s="830"/>
      <c r="AE74" s="830"/>
      <c r="AF74" s="830">
        <v>919</v>
      </c>
      <c r="AG74" s="830"/>
      <c r="AH74" s="830"/>
      <c r="AI74" s="830"/>
      <c r="AJ74" s="830"/>
      <c r="AK74" s="830">
        <v>518</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553</v>
      </c>
      <c r="C75" s="874"/>
      <c r="D75" s="874"/>
      <c r="E75" s="874"/>
      <c r="F75" s="874"/>
      <c r="G75" s="874"/>
      <c r="H75" s="874"/>
      <c r="I75" s="874"/>
      <c r="J75" s="874"/>
      <c r="K75" s="874"/>
      <c r="L75" s="874"/>
      <c r="M75" s="874"/>
      <c r="N75" s="874"/>
      <c r="O75" s="874"/>
      <c r="P75" s="875"/>
      <c r="Q75" s="877">
        <v>324</v>
      </c>
      <c r="R75" s="878"/>
      <c r="S75" s="878"/>
      <c r="T75" s="878"/>
      <c r="U75" s="834"/>
      <c r="V75" s="879">
        <v>308</v>
      </c>
      <c r="W75" s="878"/>
      <c r="X75" s="878"/>
      <c r="Y75" s="878"/>
      <c r="Z75" s="834"/>
      <c r="AA75" s="879">
        <v>16</v>
      </c>
      <c r="AB75" s="878"/>
      <c r="AC75" s="878"/>
      <c r="AD75" s="878"/>
      <c r="AE75" s="834"/>
      <c r="AF75" s="879">
        <v>16</v>
      </c>
      <c r="AG75" s="878"/>
      <c r="AH75" s="878"/>
      <c r="AI75" s="878"/>
      <c r="AJ75" s="834"/>
      <c r="AK75" s="879" t="s">
        <v>560</v>
      </c>
      <c r="AL75" s="878"/>
      <c r="AM75" s="878"/>
      <c r="AN75" s="878"/>
      <c r="AO75" s="834"/>
      <c r="AP75" s="879" t="s">
        <v>560</v>
      </c>
      <c r="AQ75" s="878"/>
      <c r="AR75" s="878"/>
      <c r="AS75" s="878"/>
      <c r="AT75" s="834"/>
      <c r="AU75" s="879" t="s">
        <v>560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554</v>
      </c>
      <c r="C76" s="874"/>
      <c r="D76" s="874"/>
      <c r="E76" s="874"/>
      <c r="F76" s="874"/>
      <c r="G76" s="874"/>
      <c r="H76" s="874"/>
      <c r="I76" s="874"/>
      <c r="J76" s="874"/>
      <c r="K76" s="874"/>
      <c r="L76" s="874"/>
      <c r="M76" s="874"/>
      <c r="N76" s="874"/>
      <c r="O76" s="874"/>
      <c r="P76" s="875"/>
      <c r="Q76" s="877">
        <v>170139</v>
      </c>
      <c r="R76" s="878"/>
      <c r="S76" s="878"/>
      <c r="T76" s="878"/>
      <c r="U76" s="834"/>
      <c r="V76" s="879">
        <v>161758</v>
      </c>
      <c r="W76" s="878"/>
      <c r="X76" s="878"/>
      <c r="Y76" s="878"/>
      <c r="Z76" s="834"/>
      <c r="AA76" s="879">
        <v>8381</v>
      </c>
      <c r="AB76" s="878"/>
      <c r="AC76" s="878"/>
      <c r="AD76" s="878"/>
      <c r="AE76" s="834"/>
      <c r="AF76" s="879">
        <v>8381</v>
      </c>
      <c r="AG76" s="878"/>
      <c r="AH76" s="878"/>
      <c r="AI76" s="878"/>
      <c r="AJ76" s="834"/>
      <c r="AK76" s="879" t="s">
        <v>560</v>
      </c>
      <c r="AL76" s="878"/>
      <c r="AM76" s="878"/>
      <c r="AN76" s="878"/>
      <c r="AO76" s="834"/>
      <c r="AP76" s="879" t="s">
        <v>560</v>
      </c>
      <c r="AQ76" s="878"/>
      <c r="AR76" s="878"/>
      <c r="AS76" s="878"/>
      <c r="AT76" s="834"/>
      <c r="AU76" s="879" t="s">
        <v>560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487535</v>
      </c>
      <c r="AB110" s="900"/>
      <c r="AC110" s="900"/>
      <c r="AD110" s="900"/>
      <c r="AE110" s="901"/>
      <c r="AF110" s="902">
        <v>482808</v>
      </c>
      <c r="AG110" s="900"/>
      <c r="AH110" s="900"/>
      <c r="AI110" s="900"/>
      <c r="AJ110" s="901"/>
      <c r="AK110" s="902">
        <v>476770</v>
      </c>
      <c r="AL110" s="900"/>
      <c r="AM110" s="900"/>
      <c r="AN110" s="900"/>
      <c r="AO110" s="901"/>
      <c r="AP110" s="903">
        <v>9.6999999999999993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5454215</v>
      </c>
      <c r="BR110" s="931"/>
      <c r="BS110" s="931"/>
      <c r="BT110" s="931"/>
      <c r="BU110" s="931"/>
      <c r="BV110" s="931">
        <v>5400655</v>
      </c>
      <c r="BW110" s="931"/>
      <c r="BX110" s="931"/>
      <c r="BY110" s="931"/>
      <c r="BZ110" s="931"/>
      <c r="CA110" s="931">
        <v>5139386</v>
      </c>
      <c r="CB110" s="931"/>
      <c r="CC110" s="931"/>
      <c r="CD110" s="931"/>
      <c r="CE110" s="931"/>
      <c r="CF110" s="944">
        <v>104.2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1669980</v>
      </c>
      <c r="BR112" s="926"/>
      <c r="BS112" s="926"/>
      <c r="BT112" s="926"/>
      <c r="BU112" s="926"/>
      <c r="BV112" s="926">
        <v>1687188</v>
      </c>
      <c r="BW112" s="926"/>
      <c r="BX112" s="926"/>
      <c r="BY112" s="926"/>
      <c r="BZ112" s="926"/>
      <c r="CA112" s="926">
        <v>1592503</v>
      </c>
      <c r="CB112" s="926"/>
      <c r="CC112" s="926"/>
      <c r="CD112" s="926"/>
      <c r="CE112" s="926"/>
      <c r="CF112" s="920">
        <v>32.299999999999997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124756</v>
      </c>
      <c r="AB113" s="938"/>
      <c r="AC113" s="938"/>
      <c r="AD113" s="938"/>
      <c r="AE113" s="939"/>
      <c r="AF113" s="940">
        <v>115348</v>
      </c>
      <c r="AG113" s="938"/>
      <c r="AH113" s="938"/>
      <c r="AI113" s="938"/>
      <c r="AJ113" s="939"/>
      <c r="AK113" s="940">
        <v>101977</v>
      </c>
      <c r="AL113" s="938"/>
      <c r="AM113" s="938"/>
      <c r="AN113" s="938"/>
      <c r="AO113" s="939"/>
      <c r="AP113" s="941">
        <v>2.1</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159331</v>
      </c>
      <c r="BR113" s="926"/>
      <c r="BS113" s="926"/>
      <c r="BT113" s="926"/>
      <c r="BU113" s="926"/>
      <c r="BV113" s="926">
        <v>126294</v>
      </c>
      <c r="BW113" s="926"/>
      <c r="BX113" s="926"/>
      <c r="BY113" s="926"/>
      <c r="BZ113" s="926"/>
      <c r="CA113" s="926">
        <v>639384</v>
      </c>
      <c r="CB113" s="926"/>
      <c r="CC113" s="926"/>
      <c r="CD113" s="926"/>
      <c r="CE113" s="926"/>
      <c r="CF113" s="920">
        <v>13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26749</v>
      </c>
      <c r="AB114" s="959"/>
      <c r="AC114" s="959"/>
      <c r="AD114" s="959"/>
      <c r="AE114" s="960"/>
      <c r="AF114" s="961">
        <v>25686</v>
      </c>
      <c r="AG114" s="959"/>
      <c r="AH114" s="959"/>
      <c r="AI114" s="959"/>
      <c r="AJ114" s="960"/>
      <c r="AK114" s="961">
        <v>25559</v>
      </c>
      <c r="AL114" s="959"/>
      <c r="AM114" s="959"/>
      <c r="AN114" s="959"/>
      <c r="AO114" s="960"/>
      <c r="AP114" s="962">
        <v>0.5</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t="s">
        <v>121</v>
      </c>
      <c r="BR114" s="926"/>
      <c r="BS114" s="926"/>
      <c r="BT114" s="926"/>
      <c r="BU114" s="926"/>
      <c r="BV114" s="926" t="s">
        <v>121</v>
      </c>
      <c r="BW114" s="926"/>
      <c r="BX114" s="926"/>
      <c r="BY114" s="926"/>
      <c r="BZ114" s="926"/>
      <c r="CA114" s="926" t="s">
        <v>121</v>
      </c>
      <c r="CB114" s="926"/>
      <c r="CC114" s="926"/>
      <c r="CD114" s="926"/>
      <c r="CE114" s="926"/>
      <c r="CF114" s="920" t="s">
        <v>121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v>3</v>
      </c>
      <c r="AG116" s="959"/>
      <c r="AH116" s="959"/>
      <c r="AI116" s="959"/>
      <c r="AJ116" s="960"/>
      <c r="AK116" s="961">
        <v>1379</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639040</v>
      </c>
      <c r="AB117" s="979"/>
      <c r="AC117" s="979"/>
      <c r="AD117" s="979"/>
      <c r="AE117" s="980"/>
      <c r="AF117" s="981">
        <v>623845</v>
      </c>
      <c r="AG117" s="979"/>
      <c r="AH117" s="979"/>
      <c r="AI117" s="979"/>
      <c r="AJ117" s="980"/>
      <c r="AK117" s="981">
        <v>605685</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7283526</v>
      </c>
      <c r="BR119" s="1000"/>
      <c r="BS119" s="1000"/>
      <c r="BT119" s="1000"/>
      <c r="BU119" s="1000"/>
      <c r="BV119" s="1000">
        <v>7214137</v>
      </c>
      <c r="BW119" s="1000"/>
      <c r="BX119" s="1000"/>
      <c r="BY119" s="1000"/>
      <c r="BZ119" s="1000"/>
      <c r="CA119" s="1000">
        <v>7371273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2807678</v>
      </c>
      <c r="BR120" s="931"/>
      <c r="BS120" s="931"/>
      <c r="BT120" s="931"/>
      <c r="BU120" s="931"/>
      <c r="BV120" s="931">
        <v>3212844</v>
      </c>
      <c r="BW120" s="931"/>
      <c r="BX120" s="931"/>
      <c r="BY120" s="931"/>
      <c r="BZ120" s="931"/>
      <c r="CA120" s="931">
        <v>3503424</v>
      </c>
      <c r="CB120" s="931"/>
      <c r="CC120" s="931"/>
      <c r="CD120" s="931"/>
      <c r="CE120" s="931"/>
      <c r="CF120" s="944">
        <v>71</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1669980</v>
      </c>
      <c r="DH120" s="931"/>
      <c r="DI120" s="931"/>
      <c r="DJ120" s="931"/>
      <c r="DK120" s="931"/>
      <c r="DL120" s="931">
        <v>1687188</v>
      </c>
      <c r="DM120" s="931"/>
      <c r="DN120" s="931"/>
      <c r="DO120" s="931"/>
      <c r="DP120" s="931"/>
      <c r="DQ120" s="931">
        <v>1592503</v>
      </c>
      <c r="DR120" s="931"/>
      <c r="DS120" s="931"/>
      <c r="DT120" s="931"/>
      <c r="DU120" s="931"/>
      <c r="DV120" s="932">
        <v>32.299999999999997</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4500525</v>
      </c>
      <c r="BR122" s="1000"/>
      <c r="BS122" s="1000"/>
      <c r="BT122" s="1000"/>
      <c r="BU122" s="1000"/>
      <c r="BV122" s="1000">
        <v>4263960</v>
      </c>
      <c r="BW122" s="1000"/>
      <c r="BX122" s="1000"/>
      <c r="BY122" s="1000"/>
      <c r="BZ122" s="1000"/>
      <c r="CA122" s="1000">
        <v>4027281</v>
      </c>
      <c r="CB122" s="1000"/>
      <c r="CC122" s="1000"/>
      <c r="CD122" s="1000"/>
      <c r="CE122" s="1000"/>
      <c r="CF122" s="1017">
        <v>81.7</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7308203</v>
      </c>
      <c r="BR123" s="1064"/>
      <c r="BS123" s="1064"/>
      <c r="BT123" s="1064"/>
      <c r="BU123" s="1064"/>
      <c r="BV123" s="1064">
        <v>7476804</v>
      </c>
      <c r="BW123" s="1064"/>
      <c r="BX123" s="1064"/>
      <c r="BY123" s="1064"/>
      <c r="BZ123" s="1064"/>
      <c r="CA123" s="1064">
        <v>7530705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t="s">
        <v>121</v>
      </c>
      <c r="AB128" s="1046"/>
      <c r="AC128" s="1046"/>
      <c r="AD128" s="1046"/>
      <c r="AE128" s="1047"/>
      <c r="AF128" s="1048" t="s">
        <v>121</v>
      </c>
      <c r="AG128" s="1046"/>
      <c r="AH128" s="1046"/>
      <c r="AI128" s="1046"/>
      <c r="AJ128" s="1047"/>
      <c r="AK128" s="1048" t="s">
        <v>121</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14.81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5056727</v>
      </c>
      <c r="AB129" s="959"/>
      <c r="AC129" s="959"/>
      <c r="AD129" s="959"/>
      <c r="AE129" s="960"/>
      <c r="AF129" s="961">
        <v>5102036</v>
      </c>
      <c r="AG129" s="959"/>
      <c r="AH129" s="959"/>
      <c r="AI129" s="959"/>
      <c r="AJ129" s="960"/>
      <c r="AK129" s="961">
        <v>5302965</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19.809999999999999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381357</v>
      </c>
      <c r="AB130" s="959"/>
      <c r="AC130" s="959"/>
      <c r="AD130" s="959"/>
      <c r="AE130" s="960"/>
      <c r="AF130" s="961">
        <v>378750</v>
      </c>
      <c r="AG130" s="959"/>
      <c r="AH130" s="959"/>
      <c r="AI130" s="959"/>
      <c r="AJ130" s="960"/>
      <c r="AK130" s="961">
        <v>370708</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4675370</v>
      </c>
      <c r="AB131" s="986"/>
      <c r="AC131" s="986"/>
      <c r="AD131" s="986"/>
      <c r="AE131" s="987"/>
      <c r="AF131" s="985">
        <v>4723286</v>
      </c>
      <c r="AG131" s="986"/>
      <c r="AH131" s="986"/>
      <c r="AI131" s="986"/>
      <c r="AJ131" s="987"/>
      <c r="AK131" s="985">
        <v>4932257</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5.5114996249999999</v>
      </c>
      <c r="AB132" s="1097"/>
      <c r="AC132" s="1097"/>
      <c r="AD132" s="1097"/>
      <c r="AE132" s="1098"/>
      <c r="AF132" s="1099">
        <v>5.1890781119999998</v>
      </c>
      <c r="AG132" s="1097"/>
      <c r="AH132" s="1097"/>
      <c r="AI132" s="1097"/>
      <c r="AJ132" s="1098"/>
      <c r="AK132" s="1099">
        <v>4.7640867050000004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5.7</v>
      </c>
      <c r="AB133" s="1080"/>
      <c r="AC133" s="1080"/>
      <c r="AD133" s="1080"/>
      <c r="AE133" s="1081"/>
      <c r="AF133" s="1079">
        <v>5.4</v>
      </c>
      <c r="AG133" s="1080"/>
      <c r="AH133" s="1080"/>
      <c r="AI133" s="1080"/>
      <c r="AJ133" s="1081"/>
      <c r="AK133" s="1079">
        <v>5.0999999999999996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nYZPiVfSiW898iGjO1lTg4EfixBPTU3tmJo4l7b37gwCBvTjIK4kEp0wapYr6ZWnbmR5exBee3z04CCK2OqBQ==" saltValue="MZTp8Ej2SjN6/8JU/Ilf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58" zoomScaleNormal="85" zoomScaleSheetLayoutView="100" workbookViewId="0">
      <selection activeCell="AZ50" sqref="AZ5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Beqtk4G7RGg5OdO6P5Al2vxpYWXQ6VhP86CvvVYIPXwMVkRodLzFgumc20aQvFDlenSNsLWm74vmO0qiu+VJA==" saltValue="PYBPV1nQ6Tr7af+hv7kr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Y52"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3SMuVlYlm6cnlFOi1dDfg8lz+PuHrVW7v/W3mQcZZ+5Vkbvfqy+ps/qa2WmTicBQ+34//+L6VBq6NpeSAwRVA==" saltValue="h3a2mfutVxucwrmWPXJh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L19" sqref="AL19"/>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1576443</v>
      </c>
      <c r="AP9" s="269">
        <v>69499</v>
      </c>
      <c r="AQ9" s="270">
        <v>72090</v>
      </c>
      <c r="AR9" s="271">
        <v>-3.6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270424</v>
      </c>
      <c r="AP10" s="272">
        <v>11922</v>
      </c>
      <c r="AQ10" s="273">
        <v>9072</v>
      </c>
      <c r="AR10" s="274">
        <v>31.4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9876</v>
      </c>
      <c r="AP11" s="272">
        <v>435</v>
      </c>
      <c r="AQ11" s="273">
        <v>383</v>
      </c>
      <c r="AR11" s="274">
        <v>13.6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26</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69431</v>
      </c>
      <c r="AP13" s="272">
        <v>3061</v>
      </c>
      <c r="AQ13" s="273">
        <v>2732</v>
      </c>
      <c r="AR13" s="274">
        <v>12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4817</v>
      </c>
      <c r="AP14" s="272">
        <v>212</v>
      </c>
      <c r="AQ14" s="273">
        <v>1315</v>
      </c>
      <c r="AR14" s="274">
        <v>-83.9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-69472</v>
      </c>
      <c r="AP15" s="272">
        <v>-3063</v>
      </c>
      <c r="AQ15" s="273">
        <v>-4107</v>
      </c>
      <c r="AR15" s="274">
        <v>-25.4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1861519</v>
      </c>
      <c r="AP16" s="272">
        <v>82067</v>
      </c>
      <c r="AQ16" s="273">
        <v>81511</v>
      </c>
      <c r="AR16" s="274">
        <v>0.7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5.33</v>
      </c>
      <c r="AP21" s="286">
        <v>6.74</v>
      </c>
      <c r="AQ21" s="287">
        <v>-1.41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99.1</v>
      </c>
      <c r="AP22" s="291">
        <v>97</v>
      </c>
      <c r="AQ22" s="292">
        <v>2.1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476770</v>
      </c>
      <c r="AP32" s="300">
        <v>21019</v>
      </c>
      <c r="AQ32" s="301">
        <v>33695</v>
      </c>
      <c r="AR32" s="302">
        <v>-37.6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101977</v>
      </c>
      <c r="AP35" s="300">
        <v>4496</v>
      </c>
      <c r="AQ35" s="301">
        <v>8394</v>
      </c>
      <c r="AR35" s="302">
        <v>-46.4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25559</v>
      </c>
      <c r="AP36" s="300">
        <v>1127</v>
      </c>
      <c r="AQ36" s="301">
        <v>1998</v>
      </c>
      <c r="AR36" s="302">
        <v>-43.6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1021</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1379</v>
      </c>
      <c r="AP38" s="303">
        <v>61</v>
      </c>
      <c r="AQ38" s="304">
        <v>3</v>
      </c>
      <c r="AR38" s="292">
        <v>1933.3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t="s">
        <v>488</v>
      </c>
      <c r="AP39" s="300" t="s">
        <v>488</v>
      </c>
      <c r="AQ39" s="301">
        <v>-3210</v>
      </c>
      <c r="AR39" s="302" t="s">
        <v>488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-370708</v>
      </c>
      <c r="AP40" s="300">
        <v>-16343</v>
      </c>
      <c r="AQ40" s="301">
        <v>-26336</v>
      </c>
      <c r="AR40" s="302">
        <v>-37.9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234977</v>
      </c>
      <c r="AP41" s="300">
        <v>10359</v>
      </c>
      <c r="AQ41" s="301">
        <v>15565</v>
      </c>
      <c r="AR41" s="302">
        <v>-33.4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1561789</v>
      </c>
      <c r="AN51" s="322">
        <v>70842</v>
      </c>
      <c r="AO51" s="323">
        <v>-9.9</v>
      </c>
      <c r="AP51" s="324">
        <v>52068</v>
      </c>
      <c r="AQ51" s="325">
        <v>-40.5</v>
      </c>
      <c r="AR51" s="326">
        <v>30.6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702066</v>
      </c>
      <c r="AN52" s="330">
        <v>31846</v>
      </c>
      <c r="AO52" s="331">
        <v>18</v>
      </c>
      <c r="AP52" s="332">
        <v>26936</v>
      </c>
      <c r="AQ52" s="333">
        <v>-43.3</v>
      </c>
      <c r="AR52" s="334">
        <v>61.3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683087</v>
      </c>
      <c r="AN53" s="322">
        <v>30738</v>
      </c>
      <c r="AO53" s="323">
        <v>-56.6</v>
      </c>
      <c r="AP53" s="324">
        <v>47161</v>
      </c>
      <c r="AQ53" s="325">
        <v>-9.4</v>
      </c>
      <c r="AR53" s="326">
        <v>-47.2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31347</v>
      </c>
      <c r="AN54" s="330">
        <v>1411</v>
      </c>
      <c r="AO54" s="331">
        <v>-95.6</v>
      </c>
      <c r="AP54" s="332">
        <v>24595</v>
      </c>
      <c r="AQ54" s="333">
        <v>-8.6999999999999993</v>
      </c>
      <c r="AR54" s="334">
        <v>-86.9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1045258</v>
      </c>
      <c r="AN55" s="322">
        <v>46645</v>
      </c>
      <c r="AO55" s="323">
        <v>51.8</v>
      </c>
      <c r="AP55" s="324">
        <v>43423</v>
      </c>
      <c r="AQ55" s="325">
        <v>-7.9</v>
      </c>
      <c r="AR55" s="326">
        <v>59.7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188745</v>
      </c>
      <c r="AN56" s="330">
        <v>8423</v>
      </c>
      <c r="AO56" s="331">
        <v>497</v>
      </c>
      <c r="AP56" s="332">
        <v>22207</v>
      </c>
      <c r="AQ56" s="333">
        <v>-9.6999999999999993</v>
      </c>
      <c r="AR56" s="334">
        <v>506.7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1217729</v>
      </c>
      <c r="AN57" s="322">
        <v>53844</v>
      </c>
      <c r="AO57" s="323">
        <v>15.4</v>
      </c>
      <c r="AP57" s="324">
        <v>45265</v>
      </c>
      <c r="AQ57" s="325">
        <v>4.2</v>
      </c>
      <c r="AR57" s="326">
        <v>11.2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133882</v>
      </c>
      <c r="AN58" s="330">
        <v>5920</v>
      </c>
      <c r="AO58" s="331">
        <v>-29.7</v>
      </c>
      <c r="AP58" s="332">
        <v>22600</v>
      </c>
      <c r="AQ58" s="333">
        <v>1.8</v>
      </c>
      <c r="AR58" s="334">
        <v>-31.5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883763</v>
      </c>
      <c r="AN59" s="322">
        <v>38961</v>
      </c>
      <c r="AO59" s="323">
        <v>-27.6</v>
      </c>
      <c r="AP59" s="324">
        <v>54621</v>
      </c>
      <c r="AQ59" s="325">
        <v>20.7</v>
      </c>
      <c r="AR59" s="326">
        <v>-48.3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156191</v>
      </c>
      <c r="AN60" s="330">
        <v>6886</v>
      </c>
      <c r="AO60" s="331">
        <v>16.3</v>
      </c>
      <c r="AP60" s="332">
        <v>30892</v>
      </c>
      <c r="AQ60" s="333">
        <v>36.700000000000003</v>
      </c>
      <c r="AR60" s="334">
        <v>-20.399999999999999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1078325</v>
      </c>
      <c r="AN61" s="337">
        <v>48206</v>
      </c>
      <c r="AO61" s="338">
        <v>-5.4</v>
      </c>
      <c r="AP61" s="339">
        <v>48508</v>
      </c>
      <c r="AQ61" s="340">
        <v>-6.6</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242446</v>
      </c>
      <c r="AN62" s="330">
        <v>10897</v>
      </c>
      <c r="AO62" s="331">
        <v>81.2</v>
      </c>
      <c r="AP62" s="332">
        <v>25446</v>
      </c>
      <c r="AQ62" s="333">
        <v>-4.5999999999999996</v>
      </c>
      <c r="AR62" s="334">
        <v>85.8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O/f6qxCoRT2OsbHI7TQg5iP4FEdlzQnNCa/gcFxLpqFQWLzxSTAnBBlyqrBHW+sg8mW4lcxSwuhb/1Ls0hhTRA==" saltValue="ufoTE8n10f2WYVdN1+ZK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AE99" sqref="AE99"/>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8fXog0d4S4VBJk1+RoJ7C9/RcQiMfh/ZYXCpiYXRbg1v7+1xi4vIMcZb7/0MpBHBV4S7Q4kTOYpj22K785ucqA==" saltValue="WEsPtDzcjnVVktyKIv1xQ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9"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4Iji/tWWMjfzkl8SfG20CYMgIpySPE7VbqalIFt7I3KAREyWqsvG+sHh0WTYb7FUm6NU8mBVrYAfnmkt4HjASw==" saltValue="69h2/bketfrkJvmh403Ae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15.87</v>
      </c>
      <c r="G47" s="12">
        <v>16.850000000000001</v>
      </c>
      <c r="H47" s="12">
        <v>17.2</v>
      </c>
      <c r="I47" s="12">
        <v>15.46</v>
      </c>
      <c r="J47" s="13">
        <v>18.77</v>
      </c>
    </row>
    <row r="48" spans="2:10" ht="57.75" customHeight="1" x14ac:dyDescent="0.2">
      <c r="B48" s="14"/>
      <c r="C48" s="1141" t="s">
        <v>4</v>
      </c>
      <c r="D48" s="1141"/>
      <c r="E48" s="1142"/>
      <c r="F48" s="15">
        <v>7.4</v>
      </c>
      <c r="G48" s="16">
        <v>6.48</v>
      </c>
      <c r="H48" s="16">
        <v>8.7799999999999994</v>
      </c>
      <c r="I48" s="16">
        <v>5.79</v>
      </c>
      <c r="J48" s="17">
        <v>0.45</v>
      </c>
    </row>
    <row r="49" spans="2:10" ht="57.75" customHeight="1" thickBot="1" x14ac:dyDescent="0.25">
      <c r="B49" s="18"/>
      <c r="C49" s="1143" t="s">
        <v>5</v>
      </c>
      <c r="D49" s="1143"/>
      <c r="E49" s="1144"/>
      <c r="F49" s="19">
        <v>6.95</v>
      </c>
      <c r="G49" s="20">
        <v>1.92</v>
      </c>
      <c r="H49" s="20">
        <v>2.2200000000000002</v>
      </c>
      <c r="I49" s="20" t="s">
        <v>531</v>
      </c>
      <c r="J49" s="21" t="s">
        <v>532</v>
      </c>
    </row>
    <row r="50" spans="2:10" ht="13.2" x14ac:dyDescent="0.2"/>
  </sheetData>
  <sheetProtection algorithmName="SHA-512" hashValue="PbOKpbvsVGA1vlX+89Q+2bsfDTZjcu1CRgnM6zJIqCBzZ68fb7Dc3GLeX14pawMZbhBZxf9Y6EAYdFVSHSOf4Q==" saltValue="TzYXKY10dga3vbxgdycA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仲地 由邦</cp:lastModifiedBy>
  <cp:lastPrinted>2026-03-12T05:39:01Z</cp:lastPrinted>
  <dcterms:created xsi:type="dcterms:W3CDTF">2026-02-26T10:20:35Z</dcterms:created>
  <dcterms:modified xsi:type="dcterms:W3CDTF">2026-03-12T06:16:24Z</dcterms:modified>
  <cp:category/>
</cp:coreProperties>
</file>