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s00\fs\部署\04企画財政課\20係\02財政係\23 財政状況資料集\R7(R6決算)\20260302_【県市町村課 3_12(木)〆】令和６年度財政状況資料集の作成・公表について（依頼）※1_2通目\02_回答\"/>
    </mc:Choice>
  </mc:AlternateContent>
  <xr:revisionPtr revIDLastSave="0" documentId="13_ncr:1_{54634F32-BBC9-4F40-A0A1-70A2FC488334}" xr6:coauthVersionLast="47" xr6:coauthVersionMax="47" xr10:uidLastSave="{00000000-0000-0000-0000-000000000000}"/>
  <bookViews>
    <workbookView xWindow="3180" yWindow="3180" windowWidth="28800" windowHeight="1541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BW34" i="10"/>
  <c r="BE34" i="10"/>
  <c r="U34" i="10"/>
  <c r="U35" i="10" s="1"/>
  <c r="C34" i="10"/>
  <c r="AM34" i="10" s="1"/>
  <c r="AM35" i="10" s="1"/>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<sst xmlns="http://schemas.openxmlformats.org/spreadsheetml/2006/main" count="1103" uniqueCount="558">
  <si>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</si>
  <si>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</si>
  <si>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</si>
  <si>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</si>
  <si>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</si>
  <si>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</si>
  <si>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</si>
  <si>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</si>
  <si>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</si>
  <si>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</si>
  <si>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</si>
  <si>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</si>
  <si>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</si>
  <si>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</si>
  <si>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</si>
  <si>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</si>
  <si>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</si>
  <si>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</si>
  <si>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</si>
  <si>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</si>
  <si>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</si>
  <si>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</si>
  <si>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</si>
  <si>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</si>
  <si>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</si>
  <si>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</si>
  <si>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</si>
  <si>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</si>
  <si>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</si>
  <si>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</si>
  <si>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</si>
  <si>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</si>
  <si>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</si>
  <si>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</si>
  <si>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</si>
  <si>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</si>
  <si>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</si>
  <si>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</si>
  <si>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</si>
  <si>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</si>
  <si>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</si>
  <si>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</si>
  <si>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</si>
  <si>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</si>
  <si>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</si>
  <si>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</si>
  <si>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</si>
  <si>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</si>
  <si>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</si>
  <si>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</si>
  <si>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</si>
  <si>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</si>
  <si>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</si>
  <si>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</si>
  <si>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</si>
  <si>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</si>
  <si>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</si>
  <si>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</si>
  <si>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</si>
  <si>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</si>
  <si>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</si>
  <si>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</si>
  <si>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</si>
  <si>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</si>
  <si>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</si>
  <si>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</si>
  <si>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</si>
  <si>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</si>
  <si>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</si>
  <si>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</si>
  <si>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</si>
  <si>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</si>
  <si>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</si>
  <si>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</si>
  <si>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</si>
  <si>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</si>
  <si>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</si>
  <si>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</si>
  <si>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</si>
  <si>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</si>
  <si>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</si>
  <si>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</si>
  <si>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</si>
  <si>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</si>
  <si>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</si>
  <si>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</si>
  <si>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</si>
  <si>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</si>
  <si>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</si>
  <si>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</si>
  <si>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</si>
  <si>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</si>
  <si>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</si>
  <si>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</si>
  <si>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北谷町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</si>
  <si>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</si>
  <si>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</si>
  <si>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</si>
  <si>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</si>
  <si>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</si>
  <si>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</si>
  <si>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</si>
  <si>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</si>
  <si>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</si>
  <si>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</si>
  <si>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</si>
  <si>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</si>
  <si>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</si>
  <si>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</si>
  <si>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</si>
  <si>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</si>
  <si>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</si>
  <si>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</si>
  <si>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</si>
  <si>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</si>
  <si>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</si>
  <si>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</si>
  <si>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</si>
  <si>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</si>
  <si>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</si>
  <si>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</si>
  <si>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</si>
  <si>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</si>
  <si>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</si>
  <si>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</si>
  <si>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</si>
  <si>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</si>
  <si>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</si>
  <si>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</si>
  <si>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</si>
  <si>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</si>
  <si>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</si>
  <si>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</si>
  <si>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</si>
  <si>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</si>
  <si>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</si>
  <si>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</si>
  <si>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</si>
  <si>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</si>
  <si>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</si>
  <si>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</si>
  <si>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</si>
  <si>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</si>
  <si>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</si>
  <si>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</si>
  <si>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</si>
  <si>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</si>
  <si>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</si>
  <si>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</si>
  <si>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</si>
  <si>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</si>
  <si>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</si>
  <si>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</si>
  <si>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</si>
  <si>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</si>
  <si>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</si>
  <si>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</si>
  <si>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</si>
  <si>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</si>
  <si>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</si>
  <si>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</si>
  <si>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</si>
  <si>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</si>
  <si>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</si>
  <si>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</si>
  <si>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</si>
  <si>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</si>
  <si>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</si>
  <si>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</si>
  <si>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</si>
  <si>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</si>
  <si>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</si>
  <si>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</si>
  <si>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</si>
  <si>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</si>
  <si>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</si>
  <si>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</si>
  <si>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</si>
  <si>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</si>
  <si>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</si>
  <si>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</si>
  <si>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</si>
  <si>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</si>
  <si>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</si>
  <si>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</si>
  <si>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</si>
  <si>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</si>
  <si>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</si>
  <si>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</si>
  <si>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</si>
  <si>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</si>
  <si>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</si>
  <si>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</si>
  <si>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</si>
  <si>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</si>
  <si>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</si>
  <si>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</si>
  <si>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</si>
  <si>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</si>
  <si>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</si>
  <si>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</si>
  <si>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</si>
  <si>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</si>
  <si>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沖縄県北谷町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</si>
  <si>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</si>
  <si>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</si>
  <si>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</si>
  <si>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</si>
  <si>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</si>
  <si>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</si>
  <si>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</si>
  <si>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</si>
  <si>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</si>
  <si>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</si>
  <si>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</si>
  <si>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</si>
  <si>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</si>
  <si>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</si>
  <si>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</si>
  <si>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</si>
  <si>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</si>
  <si>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</si>
  <si>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</si>
  <si>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</si>
  <si>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</si>
  <si>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</si>
  <si>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</si>
  <si>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</si>
  <si>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</si>
  <si>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</si>
  <si>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</si>
  <si>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</si>
  <si>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</si>
  <si>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</si>
  <si>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</si>
  <si>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</si>
  <si>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</si>
  <si>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</si>
  <si>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</si>
  <si>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</si>
  <si>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</si>
  <si>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</si>
  <si>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</si>
  <si>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</si>
  <si>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</si>
  <si>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</si>
  <si>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</si>
  <si>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</si>
  <si>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</si>
  <si>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</si>
  <si>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</si>
  <si>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</si>
  <si>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</si>
  <si>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</si>
  <si>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</si>
  <si>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</si>
  <si>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</si>
  <si>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</si>
  <si>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</si>
  <si>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</si>
  <si>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</si>
  <si>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</si>
  <si>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</si>
  <si>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</si>
  <si>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</si>
  <si>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</si>
  <si>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</si>
  <si>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</si>
  <si>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</si>
  <si>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</si>
  <si>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</si>
  <si>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</si>
  <si>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</si>
  <si>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</si>
  <si>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</si>
  <si>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</si>
  <si>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</si>
  <si>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</si>
  <si>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</si>
  <si>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</si>
  <si>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</si>
  <si>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</si>
  <si>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</si>
  <si>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</si>
  <si>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</si>
  <si>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</si>
  <si>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</si>
  <si>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</si>
  <si>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</si>
  <si>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</si>
  <si>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</si>
  <si>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</si>
  <si>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</si>
  <si>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</si>
  <si>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</si>
  <si>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</si>
  <si>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</si>
  <si>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</si>
  <si>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</si>
  <si>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</si>
  <si>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</si>
  <si>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</si>
  <si>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</si>
  <si>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</si>
  <si>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</si>
  <si>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</si>
  <si>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</si>
  <si>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</si>
  <si>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</si>
  <si>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</si>
  <si>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</si>
  <si>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</si>
  <si>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</si>
  <si>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</si>
  <si>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</si>
  <si>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</si>
  <si>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</si>
  <si>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</si>
  <si>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</si>
  <si>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</si>
  <si>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</si>
  <si>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</si>
  <si>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</si>
  <si>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</si>
  <si>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</si>
  <si>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</si>
  <si>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</si>
  <si>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</si>
  <si>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</si>
  <si>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</si>
  <si>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</si>
  <si>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</si>
  <si>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</si>
  <si>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</si>
  <si>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</si>
  <si>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</si>
  <si>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</si>
  <si>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</si>
  <si>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</si>
  <si>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</si>
  <si>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</si>
  <si>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</si>
  <si>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</si>
  <si>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</si>
  <si>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</si>
  <si>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</si>
  <si>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</si>
  <si>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</si>
  <si>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</si>
  <si>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</si>
  <si>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</si>
  <si>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</si>
  <si>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</si>
  <si>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</si>
  <si>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沖縄県北谷町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</si>
  <si>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</si>
  <si>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</si>
  <si>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</si>
  <si>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</si>
  <si>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</si>
  <si>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</si>
  <si>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</si>
  <si>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</si>
  <si>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</si>
  <si>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</si>
  <si>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</si>
  <si>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</si>
  <si>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</si>
  <si>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</si>
  <si>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</si>
  <si>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</si>
  <si>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</si>
  <si>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</si>
  <si>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</si>
  <si>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</si>
  <si>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</si>
  <si>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</si>
  <si>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</si>
  <si>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</si>
  <si>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</si>
  <si>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</si>
  <si>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</si>
  <si>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</si>
  <si>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</si>
  <si>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</si>
  <si>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</si>
  <si>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</si>
  <si>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</si>
  <si>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</si>
  <si>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</si>
  <si>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</si>
  <si>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</si>
  <si>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</si>
  <si>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</si>
  <si>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</si>
  <si>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</si>
  <si>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</si>
  <si>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</si>
  <si>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</si>
  <si>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</si>
  <si>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</si>
  <si>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</si>
  <si>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</si>
  <si>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</si>
  <si>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</si>
  <si>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</si>
  <si>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</si>
  <si>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</si>
  <si>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</si>
  <si>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</si>
  <si>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</si>
  <si>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</si>
  <si>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</si>
  <si>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</si>
  <si>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</si>
  <si>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</si>
  <si>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</si>
  <si>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</si>
  <si>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</si>
  <si>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</si>
  <si>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</si>
  <si>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</si>
  <si>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</si>
  <si>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</si>
  <si>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</si>
  <si>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</si>
  <si>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</si>
  <si>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</si>
  <si>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</si>
  <si>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</si>
  <si>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</si>
  <si>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</si>
  <si>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</si>
  <si>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</si>
  <si>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</si>
  <si>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</si>
  <si>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</si>
  <si>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</si>
  <si>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</si>
  <si>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</si>
  <si>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</si>
  <si>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</si>
  <si>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</si>
  <si>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</si>
  <si>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</si>
  <si>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</si>
  <si>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</si>
  <si>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</si>
  <si>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</si>
  <si>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</si>
  <si>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</si>
  <si>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</si>
  <si>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</si>
  <si>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</si>
  <si>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</si>
  <si>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</si>
  <si>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</si>
  <si>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</si>
  <si>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</si>
  <si>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</si>
  <si>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</si>
  <si>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</si>
  <si>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</si>
  <si>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</si>
  <si>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</si>
  <si>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</si>
  <si>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</si>
  <si>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</si>
  <si>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</si>
  <si>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</si>
  <si>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</si>
  <si>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</si>
  <si>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</si>
  <si>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</si>
  <si>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</si>
  <si>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</si>
  <si>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</si>
  <si>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</si>
  <si>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</si>
  <si>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</si>
  <si>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</si>
  <si>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</si>
  <si>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</si>
  <si>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</si>
  <si>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</si>
  <si>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</si>
  <si>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</si>
  <si>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</si>
  <si>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</si>
  <si>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</si>
  <si>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</si>
  <si>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</si>
  <si>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</si>
  <si>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</si>
  <si>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</si>
  <si>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</si>
  <si>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</si>
  <si>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</si>
  <si>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</si>
  <si>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</si>
  <si>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</si>
  <si>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</si>
  <si>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</si>
  <si>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</si>
  <si>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</si>
  <si>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</si>
  <si>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</si>
  <si>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</si>
  <si>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</si>
  <si>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</si>
  <si>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</si>
  <si>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</si>
  <si>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</si>
  <si>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</si>
  <si>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</si>
  <si>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</si>
  <si>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</si>
  <si>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</si>
  <si>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</si>
  <si>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</si>
  <si>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</si>
  <si>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</si>
  <si>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</si>
  <si>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</si>
  <si>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</si>
  <si>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</si>
  <si>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</si>
  <si>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</si>
  <si>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</si>
  <si>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</si>
  <si>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下水道事業会計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</si>
  <si>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</si>
  <si>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</si>
  <si>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</si>
  <si>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</si>
  <si>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</si>
  <si>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</si>
  <si>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</si>
  <si>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</si>
  <si>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</si>
  <si>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一般社団法人　北谷地域振興センター</t>
    <rPh sb="0" eb="2">
      <t>イッパン</t>
    </rPh>
    <rPh sb="2" eb="4">
      <t>シャダン</t>
    </rPh>
    <rPh sb="4" eb="6">
      <t>ホウジン</t>
    </rPh>
    <rPh sb="7" eb="9">
      <t>チャタン</t>
    </rPh>
    <rPh sb="9" eb="11">
      <t>チイキ</t>
    </rPh>
    <rPh sb="11" eb="13">
      <t>シンコウ</t>
    </rPh>
    <phoneticPr fontId="2"/>
  </si>
  <si>
    <t>沖縄県後期高齢者医療広域連合（一般会計）</t>
    <rPh sb="0" eb="3">
      <t>オキナワケン</t>
    </rPh>
    <rPh sb="3" eb="5">
      <t>コウキ</t>
    </rPh>
    <rPh sb="5" eb="8">
      <t>コウレイシャ</t>
    </rPh>
    <rPh sb="8" eb="10">
      <t>イリョウ</t>
    </rPh>
    <rPh sb="10" eb="12">
      <t>コウイキ</t>
    </rPh>
    <rPh sb="12" eb="14">
      <t>レンゴウ</t>
    </rPh>
    <rPh sb="15" eb="17">
      <t>イッパン</t>
    </rPh>
    <rPh sb="17" eb="19">
      <t>カイケイ</t>
    </rPh>
    <phoneticPr fontId="38"/>
  </si>
  <si>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38"/>
  </si>
  <si>
    <t>倉浜衛生施設組合</t>
    <rPh sb="0" eb="2">
      <t>クラハマ</t>
    </rPh>
    <rPh sb="2" eb="4">
      <t>エイセイ</t>
    </rPh>
    <rPh sb="4" eb="6">
      <t>シセツ</t>
    </rPh>
    <rPh sb="6" eb="8">
      <t>クミアイ</t>
    </rPh>
    <phoneticPr fontId="38"/>
  </si>
  <si>
    <t>中部広域市町村圏事務組合（一般会計）</t>
    <rPh sb="0" eb="2">
      <t>チュウブ</t>
    </rPh>
    <rPh sb="2" eb="4">
      <t>コウイキ</t>
    </rPh>
    <rPh sb="4" eb="7">
      <t>シチョウソン</t>
    </rPh>
    <rPh sb="7" eb="8">
      <t>ケン</t>
    </rPh>
    <rPh sb="8" eb="10">
      <t>ジム</t>
    </rPh>
    <rPh sb="10" eb="12">
      <t>クミアイ</t>
    </rPh>
    <rPh sb="13" eb="15">
      <t>イッパン</t>
    </rPh>
    <rPh sb="15" eb="17">
      <t>カイケイ</t>
    </rPh>
    <phoneticPr fontId="38"/>
  </si>
  <si>
    <t>中部広域市町村圏事務組合（特別会計）</t>
    <rPh sb="0" eb="2">
      <t>チュウブ</t>
    </rPh>
    <rPh sb="2" eb="4">
      <t>コウイキ</t>
    </rPh>
    <rPh sb="4" eb="7">
      <t>シチョウソン</t>
    </rPh>
    <rPh sb="7" eb="8">
      <t>ケン</t>
    </rPh>
    <rPh sb="8" eb="10">
      <t>ジム</t>
    </rPh>
    <rPh sb="10" eb="12">
      <t>クミアイ</t>
    </rPh>
    <rPh sb="13" eb="15">
      <t>トクベツ</t>
    </rPh>
    <rPh sb="15" eb="17">
      <t>カイケイ</t>
    </rPh>
    <phoneticPr fontId="38"/>
  </si>
  <si>
    <t>沖縄県市町村総合事務組合</t>
    <rPh sb="0" eb="3">
      <t>オキナワケン</t>
    </rPh>
    <rPh sb="3" eb="6">
      <t>シチョウソン</t>
    </rPh>
    <rPh sb="6" eb="8">
      <t>ソウゴウ</t>
    </rPh>
    <rPh sb="8" eb="10">
      <t>ジム</t>
    </rPh>
    <rPh sb="10" eb="12">
      <t>クミアイ</t>
    </rPh>
    <phoneticPr fontId="38"/>
  </si>
  <si>
    <t>比謝川行政事務組合（一般会計）</t>
    <rPh sb="0" eb="3">
      <t>ヒジャガワ</t>
    </rPh>
    <rPh sb="3" eb="5">
      <t>ギョウセイ</t>
    </rPh>
    <rPh sb="5" eb="7">
      <t>ジム</t>
    </rPh>
    <rPh sb="7" eb="9">
      <t>クミアイ</t>
    </rPh>
    <rPh sb="10" eb="12">
      <t>イッパン</t>
    </rPh>
    <rPh sb="12" eb="14">
      <t>カイケイ</t>
    </rPh>
    <phoneticPr fontId="38"/>
  </si>
  <si>
    <t>比謝川行政事務組合（特別会計）</t>
    <rPh sb="0" eb="3">
      <t>ヒジャガワ</t>
    </rPh>
    <rPh sb="3" eb="5">
      <t>ギョウセイ</t>
    </rPh>
    <rPh sb="5" eb="7">
      <t>ジム</t>
    </rPh>
    <rPh sb="7" eb="9">
      <t>クミアイ</t>
    </rPh>
    <rPh sb="10" eb="12">
      <t>トクベツ</t>
    </rPh>
    <rPh sb="12" eb="14">
      <t>カイケイ</t>
    </rPh>
    <phoneticPr fontId="38"/>
  </si>
  <si>
    <t>沖縄県介護保険広域連合（一般会計）</t>
    <rPh sb="0" eb="3">
      <t>オキナワケン</t>
    </rPh>
    <rPh sb="3" eb="5">
      <t>カイゴ</t>
    </rPh>
    <rPh sb="5" eb="7">
      <t>ホケン</t>
    </rPh>
    <rPh sb="7" eb="9">
      <t>コウイキ</t>
    </rPh>
    <rPh sb="9" eb="11">
      <t>レンゴウ</t>
    </rPh>
    <rPh sb="12" eb="14">
      <t>イッパン</t>
    </rPh>
    <rPh sb="14" eb="16">
      <t>カイケイ</t>
    </rPh>
    <phoneticPr fontId="38"/>
  </si>
  <si>
    <t>沖縄県介護保険広域連合（特別会計）</t>
    <rPh sb="0" eb="3">
      <t>オキナワケン</t>
    </rPh>
    <rPh sb="3" eb="5">
      <t>カイゴ</t>
    </rPh>
    <rPh sb="5" eb="7">
      <t>ホケン</t>
    </rPh>
    <rPh sb="7" eb="9">
      <t>コウイキ</t>
    </rPh>
    <rPh sb="9" eb="11">
      <t>レンゴウ</t>
    </rPh>
    <rPh sb="12" eb="14">
      <t>トクベツ</t>
    </rPh>
    <rPh sb="14" eb="16">
      <t>カイケイ</t>
    </rPh>
    <phoneticPr fontId="38"/>
  </si>
  <si>
    <t>沖縄県市町村自治会館管理組合</t>
    <rPh sb="0" eb="3">
      <t>オキナワケン</t>
    </rPh>
    <rPh sb="3" eb="6">
      <t>シチョウソン</t>
    </rPh>
    <rPh sb="6" eb="8">
      <t>ジチ</t>
    </rPh>
    <rPh sb="8" eb="10">
      <t>カイカン</t>
    </rPh>
    <rPh sb="10" eb="12">
      <t>カンリ</t>
    </rPh>
    <rPh sb="12" eb="14">
      <t>クミアイ</t>
    </rPh>
    <phoneticPr fontId="38"/>
  </si>
  <si>
    <t>特定防衛施設周辺整備調整交付金事業基金</t>
    <phoneticPr fontId="5"/>
  </si>
  <si>
    <t>普通財産処分金運用基金</t>
    <phoneticPr fontId="5"/>
  </si>
  <si>
    <t>美浜地区開発基金</t>
    <phoneticPr fontId="5"/>
  </si>
  <si>
    <t>博物館建設基金</t>
    <phoneticPr fontId="5"/>
  </si>
  <si>
    <t>-</t>
    <phoneticPr fontId="2"/>
  </si>
  <si>
    <t>特定駐留軍用地等内土地取得事業基金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</si>
</sst>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78B1-4ED6-9F9D-A79B1FA3FF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85606</c:v>
                </c:pt>
                <c:pt idx="1">
                  <c:v>87812</c:v>
                </c:pt>
                <c:pt idx="2">
                  <c:v>76511</c:v>
                </c:pt>
                <c:pt idx="3">
                  <c:v>148481</c:v>
                </c:pt>
                <c:pt idx="4">
                  <c:v>160416</c:v>
                </c:pt>
              </c:numCache>
            </c:numRef>
          </c:val>
          <c:smooth val="0"/>
          <c:extLst>
            <c:ext xmlns:c16="http://schemas.microsoft.com/office/drawing/2014/chart" uri="{C3380CC4-5D6E-409C-BE32-E72D297353CC}">
              <c16:uniqueId val="{00000001-78B1-4ED6-9F9D-A79B1FA3FFC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9.56</c:v>
                </c:pt>
                <c:pt idx="1">
                  <c:v>12.24</c:v>
                </c:pt>
                <c:pt idx="2">
                  <c:v>12.54</c:v>
                </c:pt>
                <c:pt idx="3">
                  <c:v>0.1</c:v>
                </c:pt>
                <c:pt idx="4">
                  <c:v>7.55</c:v>
                </c:pt>
              </c:numCache>
            </c:numRef>
          </c:val>
          <c:extLst>
            <c:ext xmlns:c16="http://schemas.microsoft.com/office/drawing/2014/chart" uri="{C3380CC4-5D6E-409C-BE32-E72D297353CC}">
              <c16:uniqueId val="{00000000-FD29-42AB-83FB-1449A8CB076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52.94</c:v>
                </c:pt>
                <c:pt idx="1">
                  <c:v>50.6</c:v>
                </c:pt>
                <c:pt idx="2">
                  <c:v>61.46</c:v>
                </c:pt>
                <c:pt idx="3">
                  <c:v>71.08</c:v>
                </c:pt>
                <c:pt idx="4">
                  <c:v>74.66</c:v>
                </c:pt>
              </c:numCache>
            </c:numRef>
          </c:val>
          <c:extLst>
            <c:ext xmlns:c16="http://schemas.microsoft.com/office/drawing/2014/chart" uri="{C3380CC4-5D6E-409C-BE32-E72D297353CC}">
              <c16:uniqueId val="{00000001-FD29-42AB-83FB-1449A8CB076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4.62</c:v>
                </c:pt>
                <c:pt idx="1">
                  <c:v>4.51</c:v>
                </c:pt>
                <c:pt idx="2">
                  <c:v>8.74</c:v>
                </c:pt>
                <c:pt idx="3">
                  <c:v>0.18</c:v>
                </c:pt>
                <c:pt idx="4">
                  <c:v>13.99</c:v>
                </c:pt>
              </c:numCache>
            </c:numRef>
          </c:val>
          <c:smooth val="0"/>
          <c:extLst>
            <c:ext xmlns:c16="http://schemas.microsoft.com/office/drawing/2014/chart" uri="{C3380CC4-5D6E-409C-BE32-E72D297353CC}">
              <c16:uniqueId val="{00000002-FD29-42AB-83FB-1449A8CB076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585-4A8E-BE64-DF429C1021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85-4A8E-BE64-DF429C10216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585-4A8E-BE64-DF429C10216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585-4A8E-BE64-DF429C10216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585-4A8E-BE64-DF429C10216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0.04</c:v>
                </c:pt>
                <c:pt idx="4">
                  <c:v>#N/A</c:v>
                </c:pt>
                <c:pt idx="5">
                  <c:v>0.06</c:v>
                </c:pt>
                <c:pt idx="6">
                  <c:v>#N/A</c:v>
                </c:pt>
                <c:pt idx="7">
                  <c:v>0.03</c:v>
                </c:pt>
                <c:pt idx="8">
                  <c:v>#N/A</c:v>
                </c:pt>
                <c:pt idx="9">
                  <c:v>0.04</c:v>
                </c:pt>
              </c:numCache>
            </c:numRef>
          </c:val>
          <c:extLst>
            <c:ext xmlns:c16="http://schemas.microsoft.com/office/drawing/2014/chart" uri="{C3380CC4-5D6E-409C-BE32-E72D297353CC}">
              <c16:uniqueId val="{00000005-D585-4A8E-BE64-DF429C10216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0.75</c:v>
                </c:pt>
                <c:pt idx="2">
                  <c:v>#N/A</c:v>
                </c:pt>
                <c:pt idx="3">
                  <c:v>1.98</c:v>
                </c:pt>
                <c:pt idx="4">
                  <c:v>#N/A</c:v>
                </c:pt>
                <c:pt idx="5">
                  <c:v>1.27</c:v>
                </c:pt>
                <c:pt idx="6">
                  <c:v>#N/A</c:v>
                </c:pt>
                <c:pt idx="7">
                  <c:v>0.92</c:v>
                </c:pt>
                <c:pt idx="8">
                  <c:v>#N/A</c:v>
                </c:pt>
                <c:pt idx="9">
                  <c:v>1.79</c:v>
                </c:pt>
              </c:numCache>
            </c:numRef>
          </c:val>
          <c:extLst>
            <c:ext xmlns:c16="http://schemas.microsoft.com/office/drawing/2014/chart" uri="{C3380CC4-5D6E-409C-BE32-E72D297353CC}">
              <c16:uniqueId val="{00000006-D585-4A8E-BE64-DF429C10216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3.57</c:v>
                </c:pt>
                <c:pt idx="2">
                  <c:v>#N/A</c:v>
                </c:pt>
                <c:pt idx="3">
                  <c:v>2.81</c:v>
                </c:pt>
                <c:pt idx="4">
                  <c:v>#N/A</c:v>
                </c:pt>
                <c:pt idx="5">
                  <c:v>2.39</c:v>
                </c:pt>
                <c:pt idx="6">
                  <c:v>#N/A</c:v>
                </c:pt>
                <c:pt idx="7">
                  <c:v>2.78</c:v>
                </c:pt>
                <c:pt idx="8">
                  <c:v>#N/A</c:v>
                </c:pt>
                <c:pt idx="9">
                  <c:v>3.25</c:v>
                </c:pt>
              </c:numCache>
            </c:numRef>
          </c:val>
          <c:extLst>
            <c:ext xmlns:c16="http://schemas.microsoft.com/office/drawing/2014/chart" uri="{C3380CC4-5D6E-409C-BE32-E72D297353CC}">
              <c16:uniqueId val="{00000007-D585-4A8E-BE64-DF429C10216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9.86</c:v>
                </c:pt>
                <c:pt idx="2">
                  <c:v>#N/A</c:v>
                </c:pt>
                <c:pt idx="3">
                  <c:v>12.67</c:v>
                </c:pt>
                <c:pt idx="4">
                  <c:v>#N/A</c:v>
                </c:pt>
                <c:pt idx="5">
                  <c:v>12.53</c:v>
                </c:pt>
                <c:pt idx="6">
                  <c:v>#N/A</c:v>
                </c:pt>
                <c:pt idx="7">
                  <c:v>0.13</c:v>
                </c:pt>
                <c:pt idx="8">
                  <c:v>#N/A</c:v>
                </c:pt>
                <c:pt idx="9">
                  <c:v>7.55</c:v>
                </c:pt>
              </c:numCache>
            </c:numRef>
          </c:val>
          <c:extLst>
            <c:ext xmlns:c16="http://schemas.microsoft.com/office/drawing/2014/chart" uri="{C3380CC4-5D6E-409C-BE32-E72D297353CC}">
              <c16:uniqueId val="{00000008-D585-4A8E-BE64-DF429C10216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35.619999999999997</c:v>
                </c:pt>
                <c:pt idx="2">
                  <c:v>#N/A</c:v>
                </c:pt>
                <c:pt idx="3">
                  <c:v>32.94</c:v>
                </c:pt>
                <c:pt idx="4">
                  <c:v>#N/A</c:v>
                </c:pt>
                <c:pt idx="5">
                  <c:v>31.22</c:v>
                </c:pt>
                <c:pt idx="6">
                  <c:v>#N/A</c:v>
                </c:pt>
                <c:pt idx="7">
                  <c:v>26.97</c:v>
                </c:pt>
                <c:pt idx="8">
                  <c:v>#N/A</c:v>
                </c:pt>
                <c:pt idx="9">
                  <c:v>24.88</c:v>
                </c:pt>
              </c:numCache>
            </c:numRef>
          </c:val>
          <c:extLst>
            <c:ext xmlns:c16="http://schemas.microsoft.com/office/drawing/2014/chart" uri="{C3380CC4-5D6E-409C-BE32-E72D297353CC}">
              <c16:uniqueId val="{00000009-D585-4A8E-BE64-DF429C10216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744</c:v>
                </c:pt>
                <c:pt idx="5">
                  <c:v>733</c:v>
                </c:pt>
                <c:pt idx="8">
                  <c:v>597</c:v>
                </c:pt>
                <c:pt idx="11">
                  <c:v>588</c:v>
                </c:pt>
                <c:pt idx="14">
                  <c:v>591</c:v>
                </c:pt>
              </c:numCache>
            </c:numRef>
          </c:val>
          <c:extLst>
            <c:ext xmlns:c16="http://schemas.microsoft.com/office/drawing/2014/chart" uri="{C3380CC4-5D6E-409C-BE32-E72D297353CC}">
              <c16:uniqueId val="{00000000-DDAE-4163-8423-A7311EF7FE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DAE-4163-8423-A7311EF7FE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DAE-4163-8423-A7311EF7FE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135</c:v>
                </c:pt>
                <c:pt idx="3">
                  <c:v>107</c:v>
                </c:pt>
                <c:pt idx="6">
                  <c:v>122</c:v>
                </c:pt>
                <c:pt idx="9">
                  <c:v>106</c:v>
                </c:pt>
                <c:pt idx="12">
                  <c:v>85</c:v>
                </c:pt>
              </c:numCache>
            </c:numRef>
          </c:val>
          <c:extLst>
            <c:ext xmlns:c16="http://schemas.microsoft.com/office/drawing/2014/chart" uri="{C3380CC4-5D6E-409C-BE32-E72D297353CC}">
              <c16:uniqueId val="{00000003-DDAE-4163-8423-A7311EF7FE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44</c:v>
                </c:pt>
                <c:pt idx="3">
                  <c:v>86</c:v>
                </c:pt>
                <c:pt idx="6">
                  <c:v>87</c:v>
                </c:pt>
                <c:pt idx="9">
                  <c:v>89</c:v>
                </c:pt>
                <c:pt idx="12">
                  <c:v>95</c:v>
                </c:pt>
              </c:numCache>
            </c:numRef>
          </c:val>
          <c:extLst>
            <c:ext xmlns:c16="http://schemas.microsoft.com/office/drawing/2014/chart" uri="{C3380CC4-5D6E-409C-BE32-E72D297353CC}">
              <c16:uniqueId val="{00000004-DDAE-4163-8423-A7311EF7FE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AE-4163-8423-A7311EF7FE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AE-4163-8423-A7311EF7FE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874</c:v>
                </c:pt>
                <c:pt idx="3">
                  <c:v>897</c:v>
                </c:pt>
                <c:pt idx="6">
                  <c:v>734</c:v>
                </c:pt>
                <c:pt idx="9">
                  <c:v>694</c:v>
                </c:pt>
                <c:pt idx="12">
                  <c:v>664</c:v>
                </c:pt>
              </c:numCache>
            </c:numRef>
          </c:val>
          <c:extLst>
            <c:ext xmlns:c16="http://schemas.microsoft.com/office/drawing/2014/chart" uri="{C3380CC4-5D6E-409C-BE32-E72D297353CC}">
              <c16:uniqueId val="{00000007-DDAE-4163-8423-A7311EF7FE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309</c:v>
                </c:pt>
                <c:pt idx="2">
                  <c:v>#N/A</c:v>
                </c:pt>
                <c:pt idx="3">
                  <c:v>#N/A</c:v>
                </c:pt>
                <c:pt idx="4">
                  <c:v>357</c:v>
                </c:pt>
                <c:pt idx="5">
                  <c:v>#N/A</c:v>
                </c:pt>
                <c:pt idx="6">
                  <c:v>#N/A</c:v>
                </c:pt>
                <c:pt idx="7">
                  <c:v>346</c:v>
                </c:pt>
                <c:pt idx="8">
                  <c:v>#N/A</c:v>
                </c:pt>
                <c:pt idx="9">
                  <c:v>#N/A</c:v>
                </c:pt>
                <c:pt idx="10">
                  <c:v>301</c:v>
                </c:pt>
                <c:pt idx="11">
                  <c:v>#N/A</c:v>
                </c:pt>
                <c:pt idx="12">
                  <c:v>#N/A</c:v>
                </c:pt>
                <c:pt idx="13">
                  <c:v>253</c:v>
                </c:pt>
                <c:pt idx="14">
                  <c:v>#N/A</c:v>
                </c:pt>
              </c:numCache>
            </c:numRef>
          </c:val>
          <c:smooth val="0"/>
          <c:extLst>
            <c:ext xmlns:c16="http://schemas.microsoft.com/office/drawing/2014/chart" uri="{C3380CC4-5D6E-409C-BE32-E72D297353CC}">
              <c16:uniqueId val="{00000008-DDAE-4163-8423-A7311EF7FE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7764</c:v>
                </c:pt>
                <c:pt idx="5">
                  <c:v>7833</c:v>
                </c:pt>
                <c:pt idx="8">
                  <c:v>7576</c:v>
                </c:pt>
                <c:pt idx="11">
                  <c:v>7552</c:v>
                </c:pt>
                <c:pt idx="14">
                  <c:v>7215</c:v>
                </c:pt>
              </c:numCache>
            </c:numRef>
          </c:val>
          <c:extLst>
            <c:ext xmlns:c16="http://schemas.microsoft.com/office/drawing/2014/chart" uri="{C3380CC4-5D6E-409C-BE32-E72D297353CC}">
              <c16:uniqueId val="{00000000-01BF-4947-B261-5487190A1B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193</c:v>
                </c:pt>
                <c:pt idx="5">
                  <c:v>37</c:v>
                </c:pt>
                <c:pt idx="8">
                  <c:v>20</c:v>
                </c:pt>
                <c:pt idx="11">
                  <c:v>0</c:v>
                </c:pt>
                <c:pt idx="14">
                  <c:v>0</c:v>
                </c:pt>
              </c:numCache>
            </c:numRef>
          </c:val>
          <c:extLst>
            <c:ext xmlns:c16="http://schemas.microsoft.com/office/drawing/2014/chart" uri="{C3380CC4-5D6E-409C-BE32-E72D297353CC}">
              <c16:uniqueId val="{00000001-01BF-4947-B261-5487190A1B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8191</c:v>
                </c:pt>
                <c:pt idx="5">
                  <c:v>8049</c:v>
                </c:pt>
                <c:pt idx="8">
                  <c:v>8373</c:v>
                </c:pt>
                <c:pt idx="11">
                  <c:v>9011</c:v>
                </c:pt>
                <c:pt idx="14">
                  <c:v>9538</c:v>
                </c:pt>
              </c:numCache>
            </c:numRef>
          </c:val>
          <c:extLst>
            <c:ext xmlns:c16="http://schemas.microsoft.com/office/drawing/2014/chart" uri="{C3380CC4-5D6E-409C-BE32-E72D297353CC}">
              <c16:uniqueId val="{00000002-01BF-4947-B261-5487190A1B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1BF-4947-B261-5487190A1B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1BF-4947-B261-5487190A1B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BF-4947-B261-5487190A1B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162</c:v>
                </c:pt>
                <c:pt idx="3">
                  <c:v>10</c:v>
                </c:pt>
                <c:pt idx="6">
                  <c:v>233</c:v>
                </c:pt>
                <c:pt idx="9">
                  <c:v>147</c:v>
                </c:pt>
                <c:pt idx="12">
                  <c:v>240</c:v>
                </c:pt>
              </c:numCache>
            </c:numRef>
          </c:val>
          <c:extLst>
            <c:ext xmlns:c16="http://schemas.microsoft.com/office/drawing/2014/chart" uri="{C3380CC4-5D6E-409C-BE32-E72D297353CC}">
              <c16:uniqueId val="{00000006-01BF-4947-B261-5487190A1B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492</c:v>
                </c:pt>
                <c:pt idx="3">
                  <c:v>486</c:v>
                </c:pt>
                <c:pt idx="6">
                  <c:v>450</c:v>
                </c:pt>
                <c:pt idx="9">
                  <c:v>379</c:v>
                </c:pt>
                <c:pt idx="12">
                  <c:v>434</c:v>
                </c:pt>
              </c:numCache>
            </c:numRef>
          </c:val>
          <c:extLst>
            <c:ext xmlns:c16="http://schemas.microsoft.com/office/drawing/2014/chart" uri="{C3380CC4-5D6E-409C-BE32-E72D297353CC}">
              <c16:uniqueId val="{00000007-01BF-4947-B261-5487190A1B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587</c:v>
                </c:pt>
                <c:pt idx="3">
                  <c:v>825</c:v>
                </c:pt>
                <c:pt idx="6">
                  <c:v>999</c:v>
                </c:pt>
                <c:pt idx="9">
                  <c:v>1318</c:v>
                </c:pt>
                <c:pt idx="12">
                  <c:v>1371</c:v>
                </c:pt>
              </c:numCache>
            </c:numRef>
          </c:val>
          <c:extLst>
            <c:ext xmlns:c16="http://schemas.microsoft.com/office/drawing/2014/chart" uri="{C3380CC4-5D6E-409C-BE32-E72D297353CC}">
              <c16:uniqueId val="{00000008-01BF-4947-B261-5487190A1B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462</c:v>
                </c:pt>
                <c:pt idx="3">
                  <c:v>296</c:v>
                </c:pt>
                <c:pt idx="6">
                  <c:v>131</c:v>
                </c:pt>
                <c:pt idx="9">
                  <c:v>0</c:v>
                </c:pt>
                <c:pt idx="12">
                  <c:v>0</c:v>
                </c:pt>
              </c:numCache>
            </c:numRef>
          </c:val>
          <c:extLst>
            <c:ext xmlns:c16="http://schemas.microsoft.com/office/drawing/2014/chart" uri="{C3380CC4-5D6E-409C-BE32-E72D297353CC}">
              <c16:uniqueId val="{00000009-01BF-4947-B261-5487190A1B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6327</c:v>
                </c:pt>
                <c:pt idx="3">
                  <c:v>6200</c:v>
                </c:pt>
                <c:pt idx="6">
                  <c:v>6011</c:v>
                </c:pt>
                <c:pt idx="9">
                  <c:v>5920</c:v>
                </c:pt>
                <c:pt idx="12">
                  <c:v>6416</c:v>
                </c:pt>
              </c:numCache>
            </c:numRef>
          </c:val>
          <c:extLst>
            <c:ext xmlns:c16="http://schemas.microsoft.com/office/drawing/2014/chart" uri="{C3380CC4-5D6E-409C-BE32-E72D297353CC}">
              <c16:uniqueId val="{0000000A-01BF-4947-B261-5487190A1BA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1BF-4947-B261-5487190A1BA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4769</c:v>
                </c:pt>
                <c:pt idx="1">
                  <c:v>5748</c:v>
                </c:pt>
                <c:pt idx="2">
                  <c:v>6300</c:v>
                </c:pt>
              </c:numCache>
            </c:numRef>
          </c:val>
          <c:extLst>
            <c:ext xmlns:c16="http://schemas.microsoft.com/office/drawing/2014/chart" uri="{C3380CC4-5D6E-409C-BE32-E72D297353CC}">
              <c16:uniqueId val="{00000000-1F6F-4C29-800E-9131857ED2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342</c:v>
                </c:pt>
                <c:pt idx="1">
                  <c:v>363</c:v>
                </c:pt>
                <c:pt idx="2">
                  <c:v>380</c:v>
                </c:pt>
              </c:numCache>
            </c:numRef>
          </c:val>
          <c:extLst>
            <c:ext xmlns:c16="http://schemas.microsoft.com/office/drawing/2014/chart" uri="{C3380CC4-5D6E-409C-BE32-E72D297353CC}">
              <c16:uniqueId val="{00000001-1F6F-4C29-800E-9131857ED2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5458</c:v>
                </c:pt>
                <c:pt idx="1">
                  <c:v>4235</c:v>
                </c:pt>
                <c:pt idx="2">
                  <c:v>4277</c:v>
                </c:pt>
              </c:numCache>
            </c:numRef>
          </c:val>
          <c:extLst>
            <c:ext xmlns:c16="http://schemas.microsoft.com/office/drawing/2014/chart" uri="{C3380CC4-5D6E-409C-BE32-E72D297353CC}">
              <c16:uniqueId val="{00000002-1F6F-4C29-800E-9131857ED2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tx1"/>
              </a:solidFill>
              <a:effectLst/>
              <a:latin typeface="+mn-lt"/>
              <a:ea typeface="+mn-ea"/>
              <a:cs typeface="+mn-cs"/>
            </a:rPr>
            <a:t>臨時財政対策債の借入額増加に伴い、令和３年度まで元利償還金が増加しているものの、令和</a:t>
          </a:r>
          <a:r>
            <a:rPr kumimoji="1" lang="ja-JP" altLang="en-US" sz="1100">
              <a:solidFill>
                <a:schemeClr val="tx1"/>
              </a:solidFill>
              <a:effectLst/>
              <a:latin typeface="+mn-lt"/>
              <a:ea typeface="+mn-ea"/>
              <a:cs typeface="+mn-cs"/>
            </a:rPr>
            <a:t>４</a:t>
          </a:r>
          <a:r>
            <a:rPr kumimoji="1" lang="ja-JP" altLang="ja-JP" sz="1100">
              <a:solidFill>
                <a:schemeClr val="tx1"/>
              </a:solidFill>
              <a:effectLst/>
              <a:latin typeface="+mn-lt"/>
              <a:ea typeface="+mn-ea"/>
              <a:cs typeface="+mn-cs"/>
            </a:rPr>
            <a:t>年度以降は、地方債の一部の償還が完了したため元利償還金が減少傾向で推移している。</a:t>
          </a:r>
          <a:r>
            <a:rPr kumimoji="1" lang="ja-JP" altLang="en-US" sz="1100">
              <a:solidFill>
                <a:schemeClr val="tx1"/>
              </a:solidFill>
              <a:effectLst/>
              <a:latin typeface="+mn-lt"/>
              <a:ea typeface="+mn-ea"/>
              <a:cs typeface="+mn-cs"/>
            </a:rPr>
            <a:t>北谷中学校事業及び町立博物館整備事業などの大型事業の財源として地方債を借り入れたことにより、令和７年度以降は元利償還金が増加する見込み。</a:t>
          </a:r>
          <a:endParaRPr lang="ja-JP" altLang="ja-JP" sz="1400">
            <a:solidFill>
              <a:schemeClr val="tx1"/>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満期一括償還地方債の発行が無いことから利用無しである。</a:t>
          </a:r>
          <a:endParaRPr lang="ja-JP" altLang="ja-JP" sz="1000">
            <a:solidFill>
              <a:schemeClr val="tx1"/>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effectLst/>
              <a:latin typeface="+mn-lt"/>
              <a:ea typeface="+mn-ea"/>
              <a:cs typeface="+mn-cs"/>
            </a:rPr>
            <a:t>北谷中学校改築事業及び町立博物館整備事業等の大型事業の財源として</a:t>
          </a:r>
          <a:r>
            <a:rPr kumimoji="1" lang="ja-JP" altLang="ja-JP" sz="1100">
              <a:solidFill>
                <a:schemeClr val="tx1"/>
              </a:solidFill>
              <a:effectLst/>
              <a:latin typeface="+mn-lt"/>
              <a:ea typeface="+mn-ea"/>
              <a:cs typeface="+mn-cs"/>
            </a:rPr>
            <a:t>地方債の</a:t>
          </a:r>
          <a:r>
            <a:rPr kumimoji="1" lang="ja-JP" altLang="en-US" sz="1100">
              <a:solidFill>
                <a:schemeClr val="tx1"/>
              </a:solidFill>
              <a:effectLst/>
              <a:latin typeface="+mn-lt"/>
              <a:ea typeface="+mn-ea"/>
              <a:cs typeface="+mn-cs"/>
            </a:rPr>
            <a:t>借入を行った結果、将来負担額が増加したが、</a:t>
          </a:r>
          <a:r>
            <a:rPr kumimoji="1" lang="ja-JP" altLang="ja-JP" sz="1100">
              <a:solidFill>
                <a:schemeClr val="tx1"/>
              </a:solidFill>
              <a:effectLst/>
              <a:latin typeface="+mn-lt"/>
              <a:ea typeface="+mn-ea"/>
              <a:cs typeface="+mn-cs"/>
            </a:rPr>
            <a:t>充当可能基金</a:t>
          </a:r>
          <a:r>
            <a:rPr kumimoji="1" lang="ja-JP" altLang="en-US" sz="1100">
              <a:solidFill>
                <a:schemeClr val="tx1"/>
              </a:solidFill>
              <a:effectLst/>
              <a:latin typeface="+mn-lt"/>
              <a:ea typeface="+mn-ea"/>
              <a:cs typeface="+mn-cs"/>
            </a:rPr>
            <a:t>の増加により、</a:t>
          </a:r>
          <a:r>
            <a:rPr kumimoji="1" lang="ja-JP" altLang="ja-JP" sz="1100">
              <a:solidFill>
                <a:schemeClr val="tx1"/>
              </a:solidFill>
              <a:effectLst/>
              <a:latin typeface="+mn-lt"/>
              <a:ea typeface="+mn-ea"/>
              <a:cs typeface="+mn-cs"/>
            </a:rPr>
            <a:t>充当可能財源等</a:t>
          </a:r>
          <a:r>
            <a:rPr kumimoji="1" lang="ja-JP" altLang="en-US" sz="1100">
              <a:solidFill>
                <a:schemeClr val="tx1"/>
              </a:solidFill>
              <a:effectLst/>
              <a:latin typeface="+mn-lt"/>
              <a:ea typeface="+mn-ea"/>
              <a:cs typeface="+mn-cs"/>
            </a:rPr>
            <a:t>も増加しているため</a:t>
          </a:r>
          <a:r>
            <a:rPr kumimoji="1" lang="ja-JP" altLang="ja-JP" sz="1100">
              <a:solidFill>
                <a:schemeClr val="tx1"/>
              </a:solidFill>
              <a:effectLst/>
              <a:latin typeface="+mn-lt"/>
              <a:ea typeface="+mn-ea"/>
              <a:cs typeface="+mn-cs"/>
            </a:rPr>
            <a:t>、将来負担比率については、横ばい</a:t>
          </a:r>
          <a:r>
            <a:rPr kumimoji="1" lang="ja-JP" altLang="en-US" sz="1100">
              <a:solidFill>
                <a:schemeClr val="tx1"/>
              </a:solidFill>
              <a:effectLst/>
              <a:latin typeface="+mn-lt"/>
              <a:ea typeface="+mn-ea"/>
              <a:cs typeface="+mn-cs"/>
            </a:rPr>
            <a:t>で</a:t>
          </a:r>
          <a:r>
            <a:rPr kumimoji="1" lang="ja-JP" altLang="ja-JP" sz="1100">
              <a:solidFill>
                <a:schemeClr val="tx1"/>
              </a:solidFill>
              <a:effectLst/>
              <a:latin typeface="+mn-lt"/>
              <a:ea typeface="+mn-ea"/>
              <a:cs typeface="+mn-cs"/>
            </a:rPr>
            <a:t>推移</a:t>
          </a:r>
          <a:r>
            <a:rPr kumimoji="1" lang="ja-JP" altLang="en-US" sz="1100">
              <a:solidFill>
                <a:schemeClr val="tx1"/>
              </a:solidFill>
              <a:effectLst/>
              <a:latin typeface="+mn-lt"/>
              <a:ea typeface="+mn-ea"/>
              <a:cs typeface="+mn-cs"/>
            </a:rPr>
            <a:t>している</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今後は、学校給食センター整備事業の進捗に合わせて地方債の借入増加及び充当可能基金の減少が見込まれる。</a:t>
          </a:r>
          <a:endParaRPr lang="ja-JP" altLang="ja-JP" sz="14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沖縄県北谷町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学校給食センター整備事業の財源</a:t>
          </a:r>
          <a:r>
            <a:rPr kumimoji="1" lang="ja-JP" altLang="en-US" sz="1100">
              <a:solidFill>
                <a:schemeClr val="dk1"/>
              </a:solidFill>
              <a:effectLst/>
              <a:latin typeface="+mn-lt"/>
              <a:ea typeface="+mn-ea"/>
              <a:cs typeface="+mn-cs"/>
            </a:rPr>
            <a:t>となる</a:t>
          </a:r>
          <a:r>
            <a:rPr kumimoji="1" lang="ja-JP" altLang="ja-JP" sz="1100">
              <a:solidFill>
                <a:schemeClr val="dk1"/>
              </a:solidFill>
              <a:effectLst/>
              <a:latin typeface="+mn-lt"/>
              <a:ea typeface="+mn-ea"/>
              <a:cs typeface="+mn-cs"/>
            </a:rPr>
            <a:t>特定防衛施設周辺整備調整交付金事業基金</a:t>
          </a:r>
          <a:r>
            <a:rPr kumimoji="1" lang="ja-JP" altLang="en-US" sz="1100">
              <a:solidFill>
                <a:schemeClr val="dk1"/>
              </a:solidFill>
              <a:effectLst/>
              <a:latin typeface="+mn-lt"/>
              <a:ea typeface="+mn-ea"/>
              <a:cs typeface="+mn-cs"/>
            </a:rPr>
            <a:t>の積立及び前年度決算に基づく剰余金の積立等により、基金全体として</a:t>
          </a:r>
          <a:r>
            <a:rPr kumimoji="1" lang="en-US" altLang="ja-JP" sz="1100">
              <a:solidFill>
                <a:schemeClr val="dk1"/>
              </a:solidFill>
              <a:effectLst/>
              <a:latin typeface="+mn-lt"/>
              <a:ea typeface="+mn-ea"/>
              <a:cs typeface="+mn-cs"/>
            </a:rPr>
            <a:t>609</a:t>
          </a:r>
          <a:r>
            <a:rPr kumimoji="1" lang="ja-JP" altLang="en-US" sz="1100">
              <a:solidFill>
                <a:schemeClr val="dk1"/>
              </a:solidFill>
              <a:effectLst/>
              <a:latin typeface="+mn-lt"/>
              <a:ea typeface="+mn-ea"/>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学校給食センター整備事業の進捗に合わせて「特定防衛施設周辺整備調整交付金事業基金」を取り崩すため、基金全体は減少していく見込みである。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・特定防衛施設周辺整備調整交付金事業基金：防衛施設周辺の生活環境の整備等に関する法律第</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条第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項に規定する特定防衛施設周辺整備調整交付金を財源として防衛施設周辺の生活環境の整備等に関する法律施行令第</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条に規定する公共用の施設の整備又はその他の生活環境の改善若しくは開発の円滑な実施に寄与する事業として学校給食センターを整備する。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・特定防衛施設周辺整備調整交付金事業基金：</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年度に基金積立を行った結果</a:t>
          </a:r>
          <a:r>
            <a:rPr kumimoji="1" lang="en-US" altLang="ja-JP" sz="1100">
              <a:solidFill>
                <a:schemeClr val="dk1"/>
              </a:solidFill>
              <a:effectLst/>
              <a:latin typeface="+mn-lt"/>
              <a:ea typeface="+mn-ea"/>
              <a:cs typeface="+mn-cs"/>
            </a:rPr>
            <a:t>240</a:t>
          </a:r>
          <a:r>
            <a:rPr kumimoji="1" lang="ja-JP" altLang="en-US" sz="1100">
              <a:solidFill>
                <a:schemeClr val="dk1"/>
              </a:solidFill>
              <a:effectLst/>
              <a:latin typeface="+mn-lt"/>
              <a:ea typeface="+mn-ea"/>
              <a:cs typeface="+mn-cs"/>
            </a:rPr>
            <a:t>百万円増加した。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・学校給食センター整備事業の進捗に合わせて「特定防衛施設周辺整備調整交付金事業基金」を取り崩すため、基金全体は減少していく見込みである。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前年度決算に基づく剰余金の積立等により、</a:t>
          </a:r>
          <a:r>
            <a:rPr kumimoji="1" lang="en-US" altLang="ja-JP" sz="1100">
              <a:solidFill>
                <a:schemeClr val="dk1"/>
              </a:solidFill>
              <a:effectLst/>
              <a:latin typeface="+mn-lt"/>
              <a:ea typeface="+mn-ea"/>
              <a:cs typeface="+mn-cs"/>
            </a:rPr>
            <a:t>552</a:t>
          </a:r>
          <a:r>
            <a:rPr kumimoji="1" lang="ja-JP" altLang="en-US" sz="1100">
              <a:solidFill>
                <a:schemeClr val="dk1"/>
              </a:solidFill>
              <a:effectLst/>
              <a:latin typeface="+mn-lt"/>
              <a:ea typeface="+mn-ea"/>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短期的には</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億円程度まで増加し、中長期的には公共施設維持管理費等の増加により減少していく見込み。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年度に続き、</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普通交付税の</a:t>
          </a:r>
          <a:r>
            <a:rPr kumimoji="1" lang="ja-JP" altLang="en-US" sz="1100">
              <a:solidFill>
                <a:schemeClr val="dk1"/>
              </a:solidFill>
              <a:effectLst/>
              <a:latin typeface="+mn-lt"/>
              <a:ea typeface="+mn-ea"/>
              <a:cs typeface="+mn-cs"/>
            </a:rPr>
            <a:t>算定</a:t>
          </a:r>
          <a:r>
            <a:rPr kumimoji="1" lang="ja-JP" altLang="ja-JP" sz="1100">
              <a:solidFill>
                <a:schemeClr val="dk1"/>
              </a:solidFill>
              <a:effectLst/>
              <a:latin typeface="+mn-lt"/>
              <a:ea typeface="+mn-ea"/>
              <a:cs typeface="+mn-cs"/>
            </a:rPr>
            <a:t>費目に、臨時財政対策債償還基金費が創設され、後年度の公債費負担に備えることとされたため。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将来にわたって健全な財政運営が行えるよう、基金の効率的な運用に努める。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29,259
28,152
13.91
21,404,256
20,550,290
637,076
8,437,946
6,415,594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類似団体内平均値を</a:t>
          </a:r>
          <a:r>
            <a:rPr kumimoji="1" lang="en-US" altLang="ja-JP" sz="1100">
              <a:solidFill>
                <a:schemeClr val="tx1"/>
              </a:solidFill>
              <a:effectLst/>
              <a:latin typeface="+mn-lt"/>
              <a:ea typeface="+mn-ea"/>
              <a:cs typeface="+mn-cs"/>
            </a:rPr>
            <a:t>0.17</a:t>
          </a:r>
          <a:r>
            <a:rPr kumimoji="1" lang="ja-JP" altLang="ja-JP" sz="1100">
              <a:solidFill>
                <a:schemeClr val="tx1"/>
              </a:solidFill>
              <a:effectLst/>
              <a:latin typeface="+mn-lt"/>
              <a:ea typeface="+mn-ea"/>
              <a:cs typeface="+mn-cs"/>
            </a:rPr>
            <a:t>ポイント上回っている。固定資産税の評価替え</a:t>
          </a:r>
          <a:r>
            <a:rPr kumimoji="1" lang="ja-JP" altLang="en-US" sz="1100">
              <a:solidFill>
                <a:schemeClr val="tx1"/>
              </a:solidFill>
              <a:effectLst/>
              <a:latin typeface="+mn-lt"/>
              <a:ea typeface="+mn-ea"/>
              <a:cs typeface="+mn-cs"/>
            </a:rPr>
            <a:t>等により町税収入が増加したことにより、基準財政収入額の伸びが基準財政需要額の伸びを上回ったことによるもの。今後も町税収入の増収</a:t>
          </a:r>
          <a:r>
            <a:rPr kumimoji="1" lang="ja-JP" altLang="ja-JP" sz="1100">
              <a:solidFill>
                <a:schemeClr val="tx1"/>
              </a:solidFill>
              <a:effectLst/>
              <a:latin typeface="+mn-lt"/>
              <a:ea typeface="+mn-ea"/>
              <a:cs typeface="+mn-cs"/>
            </a:rPr>
            <a:t>が見込まれるため、財政力指数は緩やかな伸びが期待できる。</a:t>
          </a:r>
          <a:endParaRPr lang="ja-JP" altLang="ja-JP" sz="1400">
            <a:solidFill>
              <a:schemeClr val="tx1"/>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89605</xdr:rowOff>
    </xdr:from>
    <xdr:to>
      <xdr:col>23</xdr:col>
      <xdr:colOff>133350</xdr:colOff>
      <xdr:row>41</xdr:row>
      <xdr:rowOff>103011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190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89605</xdr:rowOff>
    </xdr:from>
    <xdr:to>
      <xdr:col>19</xdr:col>
      <xdr:colOff>133350</xdr:colOff>
      <xdr:row>41</xdr:row>
      <xdr:rowOff>103011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62795</xdr:rowOff>
    </xdr:from>
    <xdr:to>
      <xdr:col>15</xdr:col>
      <xdr:colOff>82550</xdr:colOff>
      <xdr:row>41</xdr:row>
      <xdr:rowOff>89605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922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62795</xdr:rowOff>
    </xdr:from>
    <xdr:to>
      <xdr:col>11</xdr:col>
      <xdr:colOff>31750</xdr:colOff>
      <xdr:row>41</xdr:row>
      <xdr:rowOff>62795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9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55332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52211</xdr:rowOff>
    </xdr:from>
    <xdr:to>
      <xdr:col>19</xdr:col>
      <xdr:colOff>184150</xdr:colOff>
      <xdr:row>41</xdr:row>
      <xdr:rowOff>153811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38805</xdr:rowOff>
    </xdr:from>
    <xdr:to>
      <xdr:col>15</xdr:col>
      <xdr:colOff>133350</xdr:colOff>
      <xdr:row>41</xdr:row>
      <xdr:rowOff>140405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11995</xdr:rowOff>
    </xdr:from>
    <xdr:to>
      <xdr:col>11</xdr:col>
      <xdr:colOff>82550</xdr:colOff>
      <xdr:row>41</xdr:row>
      <xdr:rowOff>113595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類似団体内平均値を</a:t>
          </a:r>
          <a:r>
            <a:rPr kumimoji="1" lang="en-US" altLang="ja-JP" sz="1100">
              <a:solidFill>
                <a:schemeClr val="tx1"/>
              </a:solidFill>
              <a:effectLst/>
              <a:latin typeface="+mn-lt"/>
              <a:ea typeface="+mn-ea"/>
              <a:cs typeface="+mn-cs"/>
            </a:rPr>
            <a:t>11.1</a:t>
          </a:r>
          <a:r>
            <a:rPr kumimoji="1" lang="ja-JP" altLang="ja-JP" sz="1100">
              <a:solidFill>
                <a:schemeClr val="tx1"/>
              </a:solidFill>
              <a:effectLst/>
              <a:latin typeface="+mn-lt"/>
              <a:ea typeface="+mn-ea"/>
              <a:cs typeface="+mn-cs"/>
            </a:rPr>
            <a:t>ポイント下回</a:t>
          </a:r>
          <a:r>
            <a:rPr kumimoji="1" lang="ja-JP" altLang="en-US" sz="1100">
              <a:solidFill>
                <a:schemeClr val="tx1"/>
              </a:solidFill>
              <a:effectLst/>
              <a:latin typeface="+mn-lt"/>
              <a:ea typeface="+mn-ea"/>
              <a:cs typeface="+mn-cs"/>
            </a:rPr>
            <a:t>っているものの</a:t>
          </a:r>
          <a:r>
            <a:rPr kumimoji="1" lang="ja-JP" altLang="ja-JP" sz="1100">
              <a:solidFill>
                <a:schemeClr val="tx1"/>
              </a:solidFill>
              <a:effectLst/>
              <a:latin typeface="+mn-lt"/>
              <a:ea typeface="+mn-ea"/>
              <a:cs typeface="+mn-cs"/>
            </a:rPr>
            <a:t>、前年度と比較して</a:t>
          </a:r>
          <a:r>
            <a:rPr kumimoji="1" lang="en-US" altLang="ja-JP" sz="1100">
              <a:solidFill>
                <a:schemeClr val="tx1"/>
              </a:solidFill>
              <a:effectLst/>
              <a:latin typeface="+mn-lt"/>
              <a:ea typeface="+mn-ea"/>
              <a:cs typeface="+mn-cs"/>
            </a:rPr>
            <a:t>2.2</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上回って</a:t>
          </a:r>
          <a:r>
            <a:rPr kumimoji="1" lang="ja-JP" altLang="ja-JP" sz="1100">
              <a:solidFill>
                <a:schemeClr val="tx1"/>
              </a:solidFill>
              <a:effectLst/>
              <a:latin typeface="+mn-lt"/>
              <a:ea typeface="+mn-ea"/>
              <a:cs typeface="+mn-cs"/>
            </a:rPr>
            <a:t>いる。これは、</a:t>
          </a:r>
          <a:r>
            <a:rPr kumimoji="1" lang="ja-JP" altLang="en-US" sz="1100">
              <a:solidFill>
                <a:schemeClr val="tx1"/>
              </a:solidFill>
              <a:effectLst/>
              <a:latin typeface="+mn-lt"/>
              <a:ea typeface="+mn-ea"/>
              <a:cs typeface="+mn-cs"/>
            </a:rPr>
            <a:t>経常的な支出の伸びが経常的な収入の伸びを上回ったためであり、主に人件費の増加が影響している。</a:t>
          </a:r>
          <a:endParaRPr lang="ja-JP" altLang="ja-JP" sz="140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51816</xdr:rowOff>
    </xdr:from>
    <xdr:to>
      <xdr:col>23</xdr:col>
      <xdr:colOff>133350</xdr:colOff>
      <xdr:row>67</xdr:row>
      <xdr:rowOff>80010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510266"/>
          <a:ext cx="0" cy="1056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138193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25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51816</xdr:rowOff>
    </xdr:from>
    <xdr:to>
      <xdr:col>24</xdr:col>
      <xdr:colOff>12700</xdr:colOff>
      <xdr:row>61</xdr:row>
      <xdr:rowOff>51816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51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170180</xdr:rowOff>
    </xdr:from>
    <xdr:to>
      <xdr:col>23</xdr:col>
      <xdr:colOff>133350</xdr:colOff>
      <xdr:row>61</xdr:row>
      <xdr:rowOff>104902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57180"/>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47515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2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75438</xdr:rowOff>
    </xdr:from>
    <xdr:to>
      <xdr:col>23</xdr:col>
      <xdr:colOff>184150</xdr:colOff>
      <xdr:row>65</xdr:row>
      <xdr:rowOff>5588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4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170180</xdr:rowOff>
    </xdr:from>
    <xdr:to>
      <xdr:col>19</xdr:col>
      <xdr:colOff>133350</xdr:colOff>
      <xdr:row>61</xdr:row>
      <xdr:rowOff>71120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4571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65786</xdr:rowOff>
    </xdr:from>
    <xdr:to>
      <xdr:col>19</xdr:col>
      <xdr:colOff>184150</xdr:colOff>
      <xdr:row>64</xdr:row>
      <xdr:rowOff>167386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152163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24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148590</xdr:rowOff>
    </xdr:from>
    <xdr:to>
      <xdr:col>15</xdr:col>
      <xdr:colOff>82550</xdr:colOff>
      <xdr:row>61</xdr:row>
      <xdr:rowOff>71120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26414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150368</xdr:rowOff>
    </xdr:from>
    <xdr:to>
      <xdr:col>15</xdr:col>
      <xdr:colOff>133350</xdr:colOff>
      <xdr:row>64</xdr:row>
      <xdr:rowOff>80518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65295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148590</xdr:rowOff>
    </xdr:from>
    <xdr:to>
      <xdr:col>11</xdr:col>
      <xdr:colOff>31750</xdr:colOff>
      <xdr:row>61</xdr:row>
      <xdr:rowOff>119380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26414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128778</xdr:rowOff>
    </xdr:from>
    <xdr:to>
      <xdr:col>11</xdr:col>
      <xdr:colOff>82550</xdr:colOff>
      <xdr:row>63</xdr:row>
      <xdr:rowOff>58928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43705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41656</xdr:rowOff>
    </xdr:from>
    <xdr:to>
      <xdr:col>7</xdr:col>
      <xdr:colOff>31750</xdr:colOff>
      <xdr:row>64</xdr:row>
      <xdr:rowOff>143256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128033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54102</xdr:rowOff>
    </xdr:from>
    <xdr:to>
      <xdr:col>23</xdr:col>
      <xdr:colOff>184150</xdr:colOff>
      <xdr:row>61</xdr:row>
      <xdr:rowOff>155702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146829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3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119380</xdr:rowOff>
    </xdr:from>
    <xdr:to>
      <xdr:col>19</xdr:col>
      <xdr:colOff>184150</xdr:colOff>
      <xdr:row>61</xdr:row>
      <xdr:rowOff>49530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132097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97790</xdr:rowOff>
    </xdr:from>
    <xdr:to>
      <xdr:col>11</xdr:col>
      <xdr:colOff>82550</xdr:colOff>
      <xdr:row>60</xdr:row>
      <xdr:rowOff>27940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38117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[217,415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町面積の約</a:t>
          </a:r>
          <a:r>
            <a:rPr kumimoji="1" lang="en-US" altLang="ja-JP" sz="1100">
              <a:solidFill>
                <a:schemeClr val="tx1"/>
              </a:solidFill>
              <a:effectLst/>
              <a:latin typeface="+mn-lt"/>
              <a:ea typeface="+mn-ea"/>
              <a:cs typeface="+mn-cs"/>
            </a:rPr>
            <a:t>52</a:t>
          </a:r>
          <a:r>
            <a:rPr kumimoji="1" lang="ja-JP" altLang="ja-JP" sz="1100">
              <a:solidFill>
                <a:schemeClr val="tx1"/>
              </a:solidFill>
              <a:effectLst/>
              <a:latin typeface="+mn-lt"/>
              <a:ea typeface="+mn-ea"/>
              <a:cs typeface="+mn-cs"/>
            </a:rPr>
            <a:t>％を占める米軍基地から派生する騒音被害、軍人軍属による事件、事故等への対応、米軍基地返還跡地利用推進等の行政需要への対応のため、専任の人員配置が必要となっていること及び保育所の運営を直接行っていることにより、類似団体よりも高い状況にある。</a:t>
          </a:r>
          <a:endParaRPr lang="ja-JP" altLang="ja-JP" sz="14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28656</xdr:rowOff>
    </xdr:from>
    <xdr:to>
      <xdr:col>23</xdr:col>
      <xdr:colOff>133350</xdr:colOff>
      <xdr:row>85</xdr:row>
      <xdr:rowOff>136806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601906"/>
          <a:ext cx="838200" cy="10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28656</xdr:rowOff>
    </xdr:from>
    <xdr:to>
      <xdr:col>19</xdr:col>
      <xdr:colOff>133350</xdr:colOff>
      <xdr:row>85</xdr:row>
      <xdr:rowOff>59680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6019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7590</xdr:rowOff>
    </xdr:from>
    <xdr:to>
      <xdr:col>15</xdr:col>
      <xdr:colOff>82550</xdr:colOff>
      <xdr:row>85</xdr:row>
      <xdr:rowOff>59680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580840"/>
          <a:ext cx="889000" cy="5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27679</xdr:rowOff>
    </xdr:from>
    <xdr:to>
      <xdr:col>11</xdr:col>
      <xdr:colOff>31750</xdr:colOff>
      <xdr:row>85</xdr:row>
      <xdr:rowOff>7590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429479"/>
          <a:ext cx="889000" cy="15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86006</xdr:rowOff>
    </xdr:from>
    <xdr:to>
      <xdr:col>23</xdr:col>
      <xdr:colOff>184150</xdr:colOff>
      <xdr:row>86</xdr:row>
      <xdr:rowOff>16156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65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58083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63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149306</xdr:rowOff>
    </xdr:from>
    <xdr:to>
      <xdr:col>19</xdr:col>
      <xdr:colOff>184150</xdr:colOff>
      <xdr:row>85</xdr:row>
      <xdr:rowOff>79456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55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64233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637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8880</xdr:rowOff>
    </xdr:from>
    <xdr:to>
      <xdr:col>15</xdr:col>
      <xdr:colOff>133350</xdr:colOff>
      <xdr:row>85</xdr:row>
      <xdr:rowOff>110480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58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95257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6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128240</xdr:rowOff>
    </xdr:from>
    <xdr:to>
      <xdr:col>11</xdr:col>
      <xdr:colOff>82550</xdr:colOff>
      <xdr:row>85</xdr:row>
      <xdr:rowOff>58390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53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43167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61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148329</xdr:rowOff>
    </xdr:from>
    <xdr:to>
      <xdr:col>7</xdr:col>
      <xdr:colOff>31750</xdr:colOff>
      <xdr:row>84</xdr:row>
      <xdr:rowOff>78479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37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63256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465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給与の適正化に努めた結果、類似団体内平均値を</a:t>
          </a:r>
          <a:r>
            <a:rPr kumimoji="1" lang="en-US" altLang="ja-JP" sz="1100">
              <a:solidFill>
                <a:schemeClr val="tx1"/>
              </a:solidFill>
              <a:effectLst/>
              <a:latin typeface="+mn-lt"/>
              <a:ea typeface="+mn-ea"/>
              <a:cs typeface="+mn-cs"/>
            </a:rPr>
            <a:t>2.3</a:t>
          </a:r>
          <a:r>
            <a:rPr kumimoji="1" lang="ja-JP" altLang="ja-JP" sz="1100">
              <a:solidFill>
                <a:schemeClr val="tx1"/>
              </a:solidFill>
              <a:effectLst/>
              <a:latin typeface="+mn-lt"/>
              <a:ea typeface="+mn-ea"/>
              <a:cs typeface="+mn-cs"/>
            </a:rPr>
            <a:t>ポイント下回っている。今後も引き続き、給与の適正化に努める。</a:t>
          </a:r>
          <a:endParaRPr lang="ja-JP" altLang="ja-JP" sz="1400">
            <a:solidFill>
              <a:schemeClr val="tx1"/>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149679</xdr:rowOff>
    </xdr:from>
    <xdr:to>
      <xdr:col>81</xdr:col>
      <xdr:colOff>44450</xdr:colOff>
      <xdr:row>83</xdr:row>
      <xdr:rowOff>64407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208579"/>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64407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2430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83</xdr:row>
      <xdr:rowOff>12700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24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79829</xdr:rowOff>
    </xdr:from>
    <xdr:to>
      <xdr:col>68</xdr:col>
      <xdr:colOff>152400</xdr:colOff>
      <xdr:row>83</xdr:row>
      <xdr:rowOff>12700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3967279"/>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98879</xdr:rowOff>
    </xdr:from>
    <xdr:to>
      <xdr:col>81</xdr:col>
      <xdr:colOff>95250</xdr:colOff>
      <xdr:row>83</xdr:row>
      <xdr:rowOff>29029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115406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002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29029</xdr:rowOff>
    </xdr:from>
    <xdr:to>
      <xdr:col>64</xdr:col>
      <xdr:colOff>152400</xdr:colOff>
      <xdr:row>81</xdr:row>
      <xdr:rowOff>130629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140806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町面積の約</a:t>
          </a:r>
          <a:r>
            <a:rPr kumimoji="1" lang="en-US" altLang="ja-JP" sz="1100">
              <a:solidFill>
                <a:schemeClr val="tx1"/>
              </a:solidFill>
              <a:effectLst/>
              <a:latin typeface="+mn-lt"/>
              <a:ea typeface="+mn-ea"/>
              <a:cs typeface="+mn-cs"/>
            </a:rPr>
            <a:t>52</a:t>
          </a:r>
          <a:r>
            <a:rPr kumimoji="1" lang="ja-JP" altLang="ja-JP" sz="1100">
              <a:solidFill>
                <a:schemeClr val="tx1"/>
              </a:solidFill>
              <a:effectLst/>
              <a:latin typeface="+mn-lt"/>
              <a:ea typeface="+mn-ea"/>
              <a:cs typeface="+mn-cs"/>
            </a:rPr>
            <a:t>％を占める米軍基地から派生する騒音被害、軍人軍属による事件、事故等への対応、米軍基地返還跡地利用推進等の行政需要への対応のため、専任の人員配置が必要となっていること及び保育所の運営を直接行っていることにより、類似団体よりも高い状況にある。</a:t>
          </a:r>
          <a:endParaRPr lang="ja-JP" altLang="ja-JP" sz="1400">
            <a:solidFill>
              <a:schemeClr val="tx1"/>
            </a:solidFill>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162278</xdr:rowOff>
    </xdr:from>
    <xdr:to>
      <xdr:col>81</xdr:col>
      <xdr:colOff>44450</xdr:colOff>
      <xdr:row>61</xdr:row>
      <xdr:rowOff>170321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2072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162278</xdr:rowOff>
    </xdr:from>
    <xdr:to>
      <xdr:col>77</xdr:col>
      <xdr:colOff>44450</xdr:colOff>
      <xdr:row>62</xdr:row>
      <xdr:rowOff>5574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620728"/>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5574</xdr:rowOff>
    </xdr:from>
    <xdr:to>
      <xdr:col>72</xdr:col>
      <xdr:colOff>203200</xdr:colOff>
      <xdr:row>62</xdr:row>
      <xdr:rowOff>12277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635474"/>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12277</xdr:rowOff>
    </xdr:from>
    <xdr:to>
      <xdr:col>68</xdr:col>
      <xdr:colOff>152400</xdr:colOff>
      <xdr:row>62</xdr:row>
      <xdr:rowOff>17639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642177"/>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119521</xdr:rowOff>
    </xdr:from>
    <xdr:to>
      <xdr:col>81</xdr:col>
      <xdr:colOff>95250</xdr:colOff>
      <xdr:row>62</xdr:row>
      <xdr:rowOff>49671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7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91598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50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111478</xdr:rowOff>
    </xdr:from>
    <xdr:to>
      <xdr:col>77</xdr:col>
      <xdr:colOff>95250</xdr:colOff>
      <xdr:row>62</xdr:row>
      <xdr:rowOff>41628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26405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126224</xdr:rowOff>
    </xdr:from>
    <xdr:to>
      <xdr:col>73</xdr:col>
      <xdr:colOff>44450</xdr:colOff>
      <xdr:row>62</xdr:row>
      <xdr:rowOff>56374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8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41151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71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132927</xdr:rowOff>
    </xdr:from>
    <xdr:to>
      <xdr:col>68</xdr:col>
      <xdr:colOff>203200</xdr:colOff>
      <xdr:row>62</xdr:row>
      <xdr:rowOff>63077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47854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138289</xdr:rowOff>
    </xdr:from>
    <xdr:to>
      <xdr:col>64</xdr:col>
      <xdr:colOff>152400</xdr:colOff>
      <xdr:row>62</xdr:row>
      <xdr:rowOff>68439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53216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8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過年度に借り入れた地方債の償還が完了したことにより、令和</a:t>
          </a:r>
          <a:r>
            <a:rPr kumimoji="1" lang="en-US" altLang="ja-JP" sz="1100">
              <a:solidFill>
                <a:schemeClr val="tx1"/>
              </a:solidFill>
              <a:effectLst/>
              <a:latin typeface="+mn-lt"/>
              <a:ea typeface="+mn-ea"/>
              <a:cs typeface="+mn-cs"/>
            </a:rPr>
            <a:t>6</a:t>
          </a:r>
          <a:r>
            <a:rPr kumimoji="1" lang="ja-JP" altLang="en-US" sz="1100">
              <a:solidFill>
                <a:schemeClr val="tx1"/>
              </a:solidFill>
              <a:effectLst/>
              <a:latin typeface="+mn-lt"/>
              <a:ea typeface="+mn-ea"/>
              <a:cs typeface="+mn-cs"/>
            </a:rPr>
            <a:t>年度の実質公債費比率は、前年度から</a:t>
          </a:r>
          <a:r>
            <a:rPr kumimoji="1" lang="en-US" altLang="ja-JP" sz="1100">
              <a:solidFill>
                <a:schemeClr val="tx1"/>
              </a:solidFill>
              <a:effectLst/>
              <a:latin typeface="+mn-lt"/>
              <a:ea typeface="+mn-ea"/>
              <a:cs typeface="+mn-cs"/>
            </a:rPr>
            <a:t>0.5</a:t>
          </a:r>
          <a:r>
            <a:rPr kumimoji="1" lang="ja-JP" altLang="en-US" sz="1100">
              <a:solidFill>
                <a:schemeClr val="tx1"/>
              </a:solidFill>
              <a:effectLst/>
              <a:latin typeface="+mn-lt"/>
              <a:ea typeface="+mn-ea"/>
              <a:cs typeface="+mn-cs"/>
            </a:rPr>
            <a:t>ポイント減少した。ただし、</a:t>
          </a:r>
          <a:r>
            <a:rPr kumimoji="1" lang="ja-JP" altLang="ja-JP" sz="1100">
              <a:solidFill>
                <a:schemeClr val="tx1"/>
              </a:solidFill>
              <a:effectLst/>
              <a:latin typeface="+mn-lt"/>
              <a:ea typeface="+mn-ea"/>
              <a:cs typeface="+mn-cs"/>
            </a:rPr>
            <a:t>町立博物館整備事業及び北谷中学校改築事業等大型</a:t>
          </a:r>
          <a:r>
            <a:rPr kumimoji="1" lang="ja-JP" altLang="en-US" sz="1100">
              <a:solidFill>
                <a:schemeClr val="tx1"/>
              </a:solidFill>
              <a:effectLst/>
              <a:latin typeface="+mn-lt"/>
              <a:ea typeface="+mn-ea"/>
              <a:cs typeface="+mn-cs"/>
            </a:rPr>
            <a:t>事業の財源として新規借入を行っており、今後は、</a:t>
          </a:r>
          <a:r>
            <a:rPr kumimoji="1" lang="ja-JP" altLang="ja-JP" sz="1100">
              <a:solidFill>
                <a:schemeClr val="tx1"/>
              </a:solidFill>
              <a:effectLst/>
              <a:latin typeface="+mn-lt"/>
              <a:ea typeface="+mn-ea"/>
              <a:cs typeface="+mn-cs"/>
            </a:rPr>
            <a:t>公債費負担</a:t>
          </a:r>
          <a:r>
            <a:rPr kumimoji="1" lang="ja-JP" altLang="en-US" sz="1100">
              <a:solidFill>
                <a:schemeClr val="tx1"/>
              </a:solidFill>
              <a:effectLst/>
              <a:latin typeface="+mn-lt"/>
              <a:ea typeface="+mn-ea"/>
              <a:cs typeface="+mn-cs"/>
            </a:rPr>
            <a:t>が</a:t>
          </a:r>
          <a:r>
            <a:rPr kumimoji="1" lang="ja-JP" altLang="ja-JP" sz="1100">
              <a:solidFill>
                <a:schemeClr val="tx1"/>
              </a:solidFill>
              <a:effectLst/>
              <a:latin typeface="+mn-lt"/>
              <a:ea typeface="+mn-ea"/>
              <a:cs typeface="+mn-cs"/>
            </a:rPr>
            <a:t>増加する見込み。類似団体内平均値</a:t>
          </a: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ポイント下回っているものの、動向を注視しつつ、適切な新規地方債の発行を行う</a:t>
          </a:r>
          <a:endParaRPr lang="ja-JP" altLang="ja-JP" sz="14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86783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69045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40</xdr:row>
      <xdr:rowOff>94827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9447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94827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9367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38523</xdr:rowOff>
    </xdr:from>
    <xdr:to>
      <xdr:col>68</xdr:col>
      <xdr:colOff>152400</xdr:colOff>
      <xdr:row>40</xdr:row>
      <xdr:rowOff>78740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8965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44027</xdr:rowOff>
    </xdr:from>
    <xdr:to>
      <xdr:col>73</xdr:col>
      <xdr:colOff>44450</xdr:colOff>
      <xdr:row>40</xdr:row>
      <xdr:rowOff>145627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155804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159173</xdr:rowOff>
    </xdr:from>
    <xdr:to>
      <xdr:col>64</xdr:col>
      <xdr:colOff>152400</xdr:colOff>
      <xdr:row>40</xdr:row>
      <xdr:rowOff>89323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99500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地方債の借入抑制、財政調整基金の積立てによる充当可能基金の増により、平成</a:t>
          </a:r>
          <a:r>
            <a:rPr kumimoji="1" lang="en-US" altLang="ja-JP" sz="1100">
              <a:solidFill>
                <a:schemeClr val="tx1"/>
              </a:solidFill>
              <a:effectLst/>
              <a:latin typeface="+mn-lt"/>
              <a:ea typeface="+mn-ea"/>
              <a:cs typeface="+mn-cs"/>
            </a:rPr>
            <a:t>25</a:t>
          </a:r>
          <a:r>
            <a:rPr kumimoji="1" lang="ja-JP" altLang="ja-JP" sz="1100">
              <a:solidFill>
                <a:schemeClr val="tx1"/>
              </a:solidFill>
              <a:effectLst/>
              <a:latin typeface="+mn-lt"/>
              <a:ea typeface="+mn-ea"/>
              <a:cs typeface="+mn-cs"/>
            </a:rPr>
            <a:t>年度からは</a:t>
          </a:r>
          <a:r>
            <a:rPr kumimoji="1" lang="en-US" altLang="ja-JP" sz="1100">
              <a:solidFill>
                <a:schemeClr val="tx1"/>
              </a:solidFill>
              <a:effectLst/>
              <a:latin typeface="+mn-lt"/>
              <a:ea typeface="+mn-ea"/>
              <a:cs typeface="+mn-cs"/>
            </a:rPr>
            <a:t>0</a:t>
          </a:r>
          <a:r>
            <a:rPr kumimoji="1" lang="ja-JP" altLang="ja-JP" sz="1100">
              <a:solidFill>
                <a:schemeClr val="tx1"/>
              </a:solidFill>
              <a:effectLst/>
              <a:latin typeface="+mn-lt"/>
              <a:ea typeface="+mn-ea"/>
              <a:cs typeface="+mn-cs"/>
            </a:rPr>
            <a:t>％となっている。今後も引き続き、行財政の健全な運営に努める。</a:t>
          </a:r>
          <a:endParaRPr lang="ja-JP" altLang="ja-JP" sz="1400">
            <a:solidFill>
              <a:schemeClr val="tx1"/>
            </a:solidFill>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29,259
28,152
13.91
21,404,256
20,550,290
637,076
8,437,946
6,415,594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前年度と比較し</a:t>
          </a:r>
          <a:r>
            <a:rPr kumimoji="1" lang="en-US" altLang="ja-JP" sz="1100">
              <a:solidFill>
                <a:schemeClr val="tx1"/>
              </a:solidFill>
              <a:effectLst/>
              <a:latin typeface="+mn-lt"/>
              <a:ea typeface="+mn-ea"/>
              <a:cs typeface="+mn-cs"/>
            </a:rPr>
            <a:t>1.3</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している。</a:t>
          </a:r>
          <a:r>
            <a:rPr kumimoji="1" lang="ja-JP" altLang="en-US" sz="1100">
              <a:solidFill>
                <a:schemeClr val="tx1"/>
              </a:solidFill>
              <a:effectLst/>
              <a:latin typeface="+mn-lt"/>
              <a:ea typeface="+mn-ea"/>
              <a:cs typeface="+mn-cs"/>
            </a:rPr>
            <a:t>実支出は、</a:t>
          </a:r>
          <a:r>
            <a:rPr kumimoji="1" lang="en-US" altLang="ja-JP" sz="1100">
              <a:solidFill>
                <a:schemeClr val="tx1"/>
              </a:solidFill>
              <a:effectLst/>
              <a:latin typeface="+mn-lt"/>
              <a:ea typeface="+mn-ea"/>
              <a:cs typeface="+mn-cs"/>
            </a:rPr>
            <a:t>201,622</a:t>
          </a:r>
          <a:r>
            <a:rPr kumimoji="1" lang="ja-JP" altLang="en-US" sz="1100">
              <a:solidFill>
                <a:schemeClr val="tx1"/>
              </a:solidFill>
              <a:effectLst/>
              <a:latin typeface="+mn-lt"/>
              <a:ea typeface="+mn-ea"/>
              <a:cs typeface="+mn-cs"/>
            </a:rPr>
            <a:t>千円の増となっており、</a:t>
          </a:r>
          <a:r>
            <a:rPr kumimoji="1" lang="ja-JP" altLang="ja-JP" sz="1100">
              <a:solidFill>
                <a:schemeClr val="tx1"/>
              </a:solidFill>
              <a:effectLst/>
              <a:latin typeface="+mn-lt"/>
              <a:ea typeface="+mn-ea"/>
              <a:cs typeface="+mn-cs"/>
            </a:rPr>
            <a:t>主な要因は</a:t>
          </a:r>
          <a:r>
            <a:rPr kumimoji="1" lang="ja-JP" altLang="en-US" sz="1100">
              <a:solidFill>
                <a:schemeClr val="tx1"/>
              </a:solidFill>
              <a:effectLst/>
              <a:latin typeface="+mn-lt"/>
              <a:ea typeface="+mn-ea"/>
              <a:cs typeface="+mn-cs"/>
            </a:rPr>
            <a:t>会計年度任用職員に対する勤勉手当の支給開始によるものである。</a:t>
          </a:r>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83566</xdr:rowOff>
    </xdr:from>
    <xdr:to>
      <xdr:col>24</xdr:col>
      <xdr:colOff>25400</xdr:colOff>
      <xdr:row>37</xdr:row>
      <xdr:rowOff>143002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2721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83566</xdr:rowOff>
    </xdr:from>
    <xdr:to>
      <xdr:col>19</xdr:col>
      <xdr:colOff>187325</xdr:colOff>
      <xdr:row>37</xdr:row>
      <xdr:rowOff>92710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272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74422</xdr:rowOff>
    </xdr:from>
    <xdr:to>
      <xdr:col>15</xdr:col>
      <xdr:colOff>98425</xdr:colOff>
      <xdr:row>37</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180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74422</xdr:rowOff>
    </xdr:from>
    <xdr:to>
      <xdr:col>11</xdr:col>
      <xdr:colOff>9525</xdr:colOff>
      <xdr:row>37</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180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64279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32766</xdr:rowOff>
    </xdr:from>
    <xdr:to>
      <xdr:col>20</xdr:col>
      <xdr:colOff>38100</xdr:colOff>
      <xdr:row>37</xdr:row>
      <xdr:rowOff>134366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119143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23622</xdr:rowOff>
    </xdr:from>
    <xdr:to>
      <xdr:col>11</xdr:col>
      <xdr:colOff>60325</xdr:colOff>
      <xdr:row>37</xdr:row>
      <xdr:rowOff>125222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109999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55626</xdr:rowOff>
    </xdr:from>
    <xdr:to>
      <xdr:col>6</xdr:col>
      <xdr:colOff>171450</xdr:colOff>
      <xdr:row>37</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142003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前年度と比較し</a:t>
          </a:r>
          <a:r>
            <a:rPr kumimoji="1" lang="en-US" altLang="ja-JP" sz="1100">
              <a:solidFill>
                <a:schemeClr val="tx1"/>
              </a:solidFill>
              <a:effectLst/>
              <a:latin typeface="+mn-lt"/>
              <a:ea typeface="+mn-ea"/>
              <a:cs typeface="+mn-cs"/>
            </a:rPr>
            <a:t>0.9</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している。主な要因は経常的収入に占める物件費の割合が</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したことによる。実支出は、対前年比で</a:t>
          </a:r>
          <a:r>
            <a:rPr kumimoji="1" lang="en-US" altLang="ja-JP" sz="1100">
              <a:solidFill>
                <a:schemeClr val="tx1"/>
              </a:solidFill>
              <a:effectLst/>
              <a:latin typeface="+mn-lt"/>
              <a:ea typeface="+mn-ea"/>
              <a:cs typeface="+mn-cs"/>
            </a:rPr>
            <a:t>151,804</a:t>
          </a:r>
          <a:r>
            <a:rPr kumimoji="1" lang="ja-JP" altLang="ja-JP" sz="1100">
              <a:solidFill>
                <a:schemeClr val="tx1"/>
              </a:solidFill>
              <a:effectLst/>
              <a:latin typeface="+mn-lt"/>
              <a:ea typeface="+mn-ea"/>
              <a:cs typeface="+mn-cs"/>
            </a:rPr>
            <a:t>千円の</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となっており、主な要因は、</a:t>
          </a:r>
          <a:r>
            <a:rPr kumimoji="1" lang="ja-JP" altLang="en-US" sz="1100">
              <a:solidFill>
                <a:schemeClr val="tx1"/>
              </a:solidFill>
              <a:effectLst/>
              <a:latin typeface="+mn-lt"/>
              <a:ea typeface="+mn-ea"/>
              <a:cs typeface="+mn-cs"/>
            </a:rPr>
            <a:t>物価高騰に伴う経常的な委託料の増及び町立博物館開館に伴う維持管理費の増</a:t>
          </a:r>
          <a:r>
            <a:rPr kumimoji="1" lang="ja-JP" altLang="ja-JP" sz="1100">
              <a:solidFill>
                <a:schemeClr val="tx1"/>
              </a:solidFill>
              <a:effectLst/>
              <a:latin typeface="+mn-lt"/>
              <a:ea typeface="+mn-ea"/>
              <a:cs typeface="+mn-cs"/>
            </a:rPr>
            <a:t>があげられる。</a:t>
          </a:r>
          <a:endParaRPr lang="ja-JP" altLang="ja-JP" sz="14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155575</xdr:rowOff>
    </xdr:from>
    <xdr:to>
      <xdr:col>82</xdr:col>
      <xdr:colOff>107950</xdr:colOff>
      <xdr:row>17</xdr:row>
      <xdr:rowOff>35560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9877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155575</xdr:rowOff>
    </xdr:from>
    <xdr:to>
      <xdr:col>78</xdr:col>
      <xdr:colOff>69850</xdr:colOff>
      <xdr:row>17</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8987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121285</xdr:rowOff>
    </xdr:from>
    <xdr:to>
      <xdr:col>73</xdr:col>
      <xdr:colOff>180975</xdr:colOff>
      <xdr:row>17</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86448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121285</xdr:rowOff>
    </xdr:from>
    <xdr:to>
      <xdr:col>69</xdr:col>
      <xdr:colOff>92075</xdr:colOff>
      <xdr:row>17</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8644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156210</xdr:rowOff>
    </xdr:from>
    <xdr:to>
      <xdr:col>82</xdr:col>
      <xdr:colOff>158750</xdr:colOff>
      <xdr:row>17</xdr:row>
      <xdr:rowOff>86360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128287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104775</xdr:rowOff>
    </xdr:from>
    <xdr:to>
      <xdr:col>78</xdr:col>
      <xdr:colOff>120650</xdr:colOff>
      <xdr:row>17</xdr:row>
      <xdr:rowOff>34925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19702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156210</xdr:rowOff>
    </xdr:from>
    <xdr:to>
      <xdr:col>74</xdr:col>
      <xdr:colOff>31750</xdr:colOff>
      <xdr:row>17</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8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71137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98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70485</xdr:rowOff>
    </xdr:from>
    <xdr:to>
      <xdr:col>69</xdr:col>
      <xdr:colOff>142875</xdr:colOff>
      <xdr:row>17</xdr:row>
      <xdr:rowOff>635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156862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9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36847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前年度と比較し</a:t>
          </a:r>
          <a:r>
            <a:rPr kumimoji="1" lang="en-US" altLang="ja-JP" sz="1100">
              <a:solidFill>
                <a:schemeClr val="tx1"/>
              </a:solidFill>
              <a:effectLst/>
              <a:latin typeface="+mn-lt"/>
              <a:ea typeface="+mn-ea"/>
              <a:cs typeface="+mn-cs"/>
            </a:rPr>
            <a:t>0.1</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減少となっている</a:t>
          </a:r>
          <a:r>
            <a:rPr kumimoji="1" lang="ja-JP" altLang="ja-JP" sz="1100">
              <a:solidFill>
                <a:schemeClr val="tx1"/>
              </a:solidFill>
              <a:effectLst/>
              <a:latin typeface="+mn-lt"/>
              <a:ea typeface="+mn-ea"/>
              <a:cs typeface="+mn-cs"/>
            </a:rPr>
            <a:t>。主な要因は経常的収入に占める</a:t>
          </a:r>
          <a:r>
            <a:rPr kumimoji="1" lang="ja-JP" altLang="en-US" sz="1100">
              <a:solidFill>
                <a:schemeClr val="tx1"/>
              </a:solidFill>
              <a:effectLst/>
              <a:latin typeface="+mn-lt"/>
              <a:ea typeface="+mn-ea"/>
              <a:cs typeface="+mn-cs"/>
            </a:rPr>
            <a:t>扶助費</a:t>
          </a:r>
          <a:r>
            <a:rPr kumimoji="1" lang="ja-JP" altLang="ja-JP" sz="1100">
              <a:solidFill>
                <a:schemeClr val="tx1"/>
              </a:solidFill>
              <a:effectLst/>
              <a:latin typeface="+mn-lt"/>
              <a:ea typeface="+mn-ea"/>
              <a:cs typeface="+mn-cs"/>
            </a:rPr>
            <a:t>の割合が</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したことによる。実支出は、対前年比で</a:t>
          </a:r>
          <a:r>
            <a:rPr kumimoji="1" lang="en-US" altLang="ja-JP" sz="1100">
              <a:solidFill>
                <a:schemeClr val="tx1"/>
              </a:solidFill>
              <a:effectLst/>
              <a:latin typeface="+mn-lt"/>
              <a:ea typeface="+mn-ea"/>
              <a:cs typeface="+mn-cs"/>
            </a:rPr>
            <a:t>13,264</a:t>
          </a:r>
          <a:r>
            <a:rPr kumimoji="1" lang="ja-JP" altLang="ja-JP" sz="1100">
              <a:solidFill>
                <a:schemeClr val="tx1"/>
              </a:solidFill>
              <a:effectLst/>
              <a:latin typeface="+mn-lt"/>
              <a:ea typeface="+mn-ea"/>
              <a:cs typeface="+mn-cs"/>
            </a:rPr>
            <a:t>千円の増となっており、その主な要因は、障害福祉関連事業費の増によるもの。</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108712</xdr:rowOff>
    </xdr:from>
    <xdr:to>
      <xdr:col>24</xdr:col>
      <xdr:colOff>25400</xdr:colOff>
      <xdr:row>54</xdr:row>
      <xdr:rowOff>117856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3670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99568</xdr:rowOff>
    </xdr:from>
    <xdr:to>
      <xdr:col>19</xdr:col>
      <xdr:colOff>187325</xdr:colOff>
      <xdr:row>54</xdr:row>
      <xdr:rowOff>117856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3578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44704</xdr:rowOff>
    </xdr:from>
    <xdr:to>
      <xdr:col>15</xdr:col>
      <xdr:colOff>98425</xdr:colOff>
      <xdr:row>54</xdr:row>
      <xdr:rowOff>99568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3030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44704</xdr:rowOff>
    </xdr:from>
    <xdr:to>
      <xdr:col>11</xdr:col>
      <xdr:colOff>9525</xdr:colOff>
      <xdr:row>54</xdr:row>
      <xdr:rowOff>154432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3030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57912</xdr:rowOff>
    </xdr:from>
    <xdr:to>
      <xdr:col>24</xdr:col>
      <xdr:colOff>76200</xdr:colOff>
      <xdr:row>54</xdr:row>
      <xdr:rowOff>159512</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74439</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16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67056</xdr:rowOff>
    </xdr:from>
    <xdr:to>
      <xdr:col>20</xdr:col>
      <xdr:colOff>38100</xdr:colOff>
      <xdr:row>54</xdr:row>
      <xdr:rowOff>168656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3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7383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09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48768</xdr:rowOff>
    </xdr:from>
    <xdr:to>
      <xdr:col>15</xdr:col>
      <xdr:colOff>149225</xdr:colOff>
      <xdr:row>54</xdr:row>
      <xdr:rowOff>150368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30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160545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07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165354</xdr:rowOff>
    </xdr:from>
    <xdr:to>
      <xdr:col>11</xdr:col>
      <xdr:colOff>60325</xdr:colOff>
      <xdr:row>54</xdr:row>
      <xdr:rowOff>95504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2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105681</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02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103632</xdr:rowOff>
    </xdr:from>
    <xdr:to>
      <xdr:col>6</xdr:col>
      <xdr:colOff>171450</xdr:colOff>
      <xdr:row>55</xdr:row>
      <xdr:rowOff>33782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3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43959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13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前年度と比較し、</a:t>
          </a:r>
          <a:r>
            <a:rPr kumimoji="1" lang="en-US" altLang="ja-JP" sz="1100">
              <a:solidFill>
                <a:schemeClr val="tx1"/>
              </a:solidFill>
              <a:effectLst/>
              <a:latin typeface="+mn-lt"/>
              <a:ea typeface="+mn-ea"/>
              <a:cs typeface="+mn-cs"/>
            </a:rPr>
            <a:t>0.1</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している。主な要因は、</a:t>
          </a:r>
          <a:r>
            <a:rPr kumimoji="1" lang="ja-JP" altLang="en-US" sz="1100">
              <a:solidFill>
                <a:schemeClr val="tx1"/>
              </a:solidFill>
              <a:effectLst/>
              <a:latin typeface="+mn-lt"/>
              <a:ea typeface="+mn-ea"/>
              <a:cs typeface="+mn-cs"/>
            </a:rPr>
            <a:t>公共施設の</a:t>
          </a:r>
          <a:r>
            <a:rPr kumimoji="1" lang="ja-JP" altLang="ja-JP" sz="1100">
              <a:solidFill>
                <a:schemeClr val="tx1"/>
              </a:solidFill>
              <a:effectLst/>
              <a:latin typeface="+mn-lt"/>
              <a:ea typeface="+mn-ea"/>
              <a:cs typeface="+mn-cs"/>
            </a:rPr>
            <a:t>維持補修費の</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によるもの。公共施設等総合管理計画を踏まえた公共施設等の適正管理に努め、経費の縮減を図る。</a:t>
          </a:r>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101600</xdr:rowOff>
    </xdr:from>
    <xdr:to>
      <xdr:col>82</xdr:col>
      <xdr:colOff>107950</xdr:colOff>
      <xdr:row>54</xdr:row>
      <xdr:rowOff>114300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359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101600</xdr:rowOff>
    </xdr:from>
    <xdr:to>
      <xdr:col>78</xdr:col>
      <xdr:colOff>69850</xdr:colOff>
      <xdr:row>54</xdr:row>
      <xdr:rowOff>114300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359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69850</xdr:rowOff>
    </xdr:from>
    <xdr:to>
      <xdr:col>73</xdr:col>
      <xdr:colOff>180975</xdr:colOff>
      <xdr:row>54</xdr:row>
      <xdr:rowOff>101600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1567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69850</xdr:rowOff>
    </xdr:from>
    <xdr:to>
      <xdr:col>69</xdr:col>
      <xdr:colOff>92075</xdr:colOff>
      <xdr:row>54</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1567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50800</xdr:rowOff>
    </xdr:from>
    <xdr:to>
      <xdr:col>82</xdr:col>
      <xdr:colOff>158750</xdr:colOff>
      <xdr:row>54</xdr:row>
      <xdr:rowOff>152400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67327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63500</xdr:rowOff>
    </xdr:from>
    <xdr:to>
      <xdr:col>78</xdr:col>
      <xdr:colOff>120650</xdr:colOff>
      <xdr:row>54</xdr:row>
      <xdr:rowOff>165100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3827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09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50800</xdr:rowOff>
    </xdr:from>
    <xdr:to>
      <xdr:col>74</xdr:col>
      <xdr:colOff>31750</xdr:colOff>
      <xdr:row>54</xdr:row>
      <xdr:rowOff>152400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162577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19050</xdr:rowOff>
    </xdr:from>
    <xdr:to>
      <xdr:col>69</xdr:col>
      <xdr:colOff>142875</xdr:colOff>
      <xdr:row>53</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130827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114300</xdr:rowOff>
    </xdr:from>
    <xdr:to>
      <xdr:col>65</xdr:col>
      <xdr:colOff>53975</xdr:colOff>
      <xdr:row>55</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54627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前年度と比較し</a:t>
          </a:r>
          <a:r>
            <a:rPr kumimoji="1" lang="en-US" altLang="ja-JP" sz="1100">
              <a:solidFill>
                <a:schemeClr val="tx1"/>
              </a:solidFill>
              <a:effectLst/>
              <a:latin typeface="+mn-lt"/>
              <a:ea typeface="+mn-ea"/>
              <a:cs typeface="+mn-cs"/>
            </a:rPr>
            <a:t>0.8</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している。主な要因は経常的収入に占める補助費の割合が</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したことによる。実支出は、対前年比で</a:t>
          </a:r>
          <a:r>
            <a:rPr kumimoji="1" lang="en-US" altLang="ja-JP" sz="1100">
              <a:solidFill>
                <a:schemeClr val="tx1"/>
              </a:solidFill>
              <a:effectLst/>
              <a:latin typeface="+mn-lt"/>
              <a:ea typeface="+mn-ea"/>
              <a:cs typeface="+mn-cs"/>
            </a:rPr>
            <a:t>118,975</a:t>
          </a:r>
          <a:r>
            <a:rPr kumimoji="1" lang="ja-JP" altLang="ja-JP" sz="1100">
              <a:solidFill>
                <a:schemeClr val="tx1"/>
              </a:solidFill>
              <a:effectLst/>
              <a:latin typeface="+mn-lt"/>
              <a:ea typeface="+mn-ea"/>
              <a:cs typeface="+mn-cs"/>
            </a:rPr>
            <a:t>千円の増となっており、その主な要因は、</a:t>
          </a:r>
          <a:r>
            <a:rPr kumimoji="1" lang="ja-JP" altLang="en-US" sz="1100">
              <a:solidFill>
                <a:schemeClr val="tx1"/>
              </a:solidFill>
              <a:effectLst/>
              <a:latin typeface="+mn-lt"/>
              <a:ea typeface="+mn-ea"/>
              <a:cs typeface="+mn-cs"/>
            </a:rPr>
            <a:t>保育関係</a:t>
          </a:r>
          <a:r>
            <a:rPr kumimoji="1" lang="ja-JP" altLang="ja-JP" sz="1100">
              <a:solidFill>
                <a:schemeClr val="tx1"/>
              </a:solidFill>
              <a:effectLst/>
              <a:latin typeface="+mn-lt"/>
              <a:ea typeface="+mn-ea"/>
              <a:cs typeface="+mn-cs"/>
            </a:rPr>
            <a:t>負担金の増によるもの。</a:t>
          </a:r>
          <a:endParaRPr lang="ja-JP" altLang="ja-JP" sz="14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130810</xdr:rowOff>
    </xdr:from>
    <xdr:to>
      <xdr:col>82</xdr:col>
      <xdr:colOff>107950</xdr:colOff>
      <xdr:row>36</xdr:row>
      <xdr:rowOff>20320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315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130810</xdr:rowOff>
    </xdr:from>
    <xdr:to>
      <xdr:col>78</xdr:col>
      <xdr:colOff>69850</xdr:colOff>
      <xdr:row>35</xdr:row>
      <xdr:rowOff>146050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131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16510</xdr:rowOff>
    </xdr:from>
    <xdr:to>
      <xdr:col>73</xdr:col>
      <xdr:colOff>180975</xdr:colOff>
      <xdr:row>35</xdr:row>
      <xdr:rowOff>146050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0172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16510</xdr:rowOff>
    </xdr:from>
    <xdr:to>
      <xdr:col>69</xdr:col>
      <xdr:colOff>92075</xdr:colOff>
      <xdr:row>35</xdr:row>
      <xdr:rowOff>130810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0172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157497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80010</xdr:rowOff>
    </xdr:from>
    <xdr:to>
      <xdr:col>78</xdr:col>
      <xdr:colOff>120650</xdr:colOff>
      <xdr:row>36</xdr:row>
      <xdr:rowOff>10160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20337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95250</xdr:rowOff>
    </xdr:from>
    <xdr:to>
      <xdr:col>74</xdr:col>
      <xdr:colOff>31750</xdr:colOff>
      <xdr:row>36</xdr:row>
      <xdr:rowOff>25400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35577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137160</xdr:rowOff>
    </xdr:from>
    <xdr:to>
      <xdr:col>69</xdr:col>
      <xdr:colOff>142875</xdr:colOff>
      <xdr:row>35</xdr:row>
      <xdr:rowOff>67310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77487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80010</xdr:rowOff>
    </xdr:from>
    <xdr:to>
      <xdr:col>65</xdr:col>
      <xdr:colOff>53975</xdr:colOff>
      <xdr:row>36</xdr:row>
      <xdr:rowOff>10160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20337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前年度と比較し</a:t>
          </a:r>
          <a:r>
            <a:rPr kumimoji="1" lang="en-US" altLang="ja-JP" sz="1100">
              <a:solidFill>
                <a:schemeClr val="tx1"/>
              </a:solidFill>
              <a:effectLst/>
              <a:latin typeface="+mn-lt"/>
              <a:ea typeface="+mn-ea"/>
              <a:cs typeface="+mn-cs"/>
            </a:rPr>
            <a:t>0.6</a:t>
          </a:r>
          <a:r>
            <a:rPr kumimoji="1" lang="ja-JP" altLang="ja-JP" sz="1100">
              <a:solidFill>
                <a:schemeClr val="tx1"/>
              </a:solidFill>
              <a:effectLst/>
              <a:latin typeface="+mn-lt"/>
              <a:ea typeface="+mn-ea"/>
              <a:cs typeface="+mn-cs"/>
            </a:rPr>
            <a:t>ポイント減少しているものの、</a:t>
          </a:r>
          <a:r>
            <a:rPr kumimoji="1" lang="ja-JP" altLang="en-US" sz="1100">
              <a:solidFill>
                <a:schemeClr val="tx1"/>
              </a:solidFill>
              <a:effectLst/>
              <a:latin typeface="+mn-lt"/>
              <a:ea typeface="+mn-ea"/>
              <a:cs typeface="+mn-cs"/>
            </a:rPr>
            <a:t>町立博物館整備事業及び北谷中学校改築事業の財源として</a:t>
          </a:r>
          <a:r>
            <a:rPr kumimoji="1" lang="ja-JP" altLang="ja-JP" sz="1100">
              <a:solidFill>
                <a:schemeClr val="tx1"/>
              </a:solidFill>
              <a:effectLst/>
              <a:latin typeface="+mn-lt"/>
              <a:ea typeface="+mn-ea"/>
              <a:cs typeface="+mn-cs"/>
            </a:rPr>
            <a:t>地方債</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発行</a:t>
          </a:r>
          <a:r>
            <a:rPr kumimoji="1" lang="ja-JP" altLang="en-US" sz="1100">
              <a:solidFill>
                <a:schemeClr val="tx1"/>
              </a:solidFill>
              <a:effectLst/>
              <a:latin typeface="+mn-lt"/>
              <a:ea typeface="+mn-ea"/>
              <a:cs typeface="+mn-cs"/>
            </a:rPr>
            <a:t>しており、公債費は</a:t>
          </a:r>
          <a:r>
            <a:rPr kumimoji="1" lang="ja-JP" altLang="ja-JP" sz="1100">
              <a:solidFill>
                <a:schemeClr val="tx1"/>
              </a:solidFill>
              <a:effectLst/>
              <a:latin typeface="+mn-lt"/>
              <a:ea typeface="+mn-ea"/>
              <a:cs typeface="+mn-cs"/>
            </a:rPr>
            <a:t>増加する見込み。類似団体等の動向を注視しつつ、今後も適切な新規地方債の発行を行う。</a:t>
          </a:r>
          <a:endParaRPr lang="ja-JP" altLang="ja-JP" sz="14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28702</xdr:rowOff>
    </xdr:from>
    <xdr:to>
      <xdr:col>24</xdr:col>
      <xdr:colOff>25400</xdr:colOff>
      <xdr:row>75</xdr:row>
      <xdr:rowOff>56134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8874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56134</xdr:rowOff>
    </xdr:from>
    <xdr:to>
      <xdr:col>19</xdr:col>
      <xdr:colOff>187325</xdr:colOff>
      <xdr:row>75</xdr:row>
      <xdr:rowOff>78994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29148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78994</xdr:rowOff>
    </xdr:from>
    <xdr:to>
      <xdr:col>15</xdr:col>
      <xdr:colOff>98425</xdr:colOff>
      <xdr:row>75</xdr:row>
      <xdr:rowOff>92710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29377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97282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951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149352</xdr:rowOff>
    </xdr:from>
    <xdr:to>
      <xdr:col>24</xdr:col>
      <xdr:colOff>76200</xdr:colOff>
      <xdr:row>75</xdr:row>
      <xdr:rowOff>79502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165879</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68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5334</xdr:rowOff>
    </xdr:from>
    <xdr:to>
      <xdr:col>20</xdr:col>
      <xdr:colOff>38100</xdr:colOff>
      <xdr:row>75</xdr:row>
      <xdr:rowOff>106934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117111</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63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28194</xdr:rowOff>
    </xdr:from>
    <xdr:to>
      <xdr:col>15</xdr:col>
      <xdr:colOff>149225</xdr:colOff>
      <xdr:row>75</xdr:row>
      <xdr:rowOff>129794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139971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46482</xdr:rowOff>
    </xdr:from>
    <xdr:to>
      <xdr:col>6</xdr:col>
      <xdr:colOff>171450</xdr:colOff>
      <xdr:row>75</xdr:row>
      <xdr:rowOff>148081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158259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前年度と比較し、</a:t>
          </a:r>
          <a:r>
            <a:rPr kumimoji="1" lang="en-US" altLang="ja-JP" sz="1100">
              <a:solidFill>
                <a:schemeClr val="tx1"/>
              </a:solidFill>
              <a:effectLst/>
              <a:latin typeface="+mn-lt"/>
              <a:ea typeface="+mn-ea"/>
              <a:cs typeface="+mn-cs"/>
            </a:rPr>
            <a:t>2.8</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している。主な要因は、経常的</a:t>
          </a:r>
          <a:r>
            <a:rPr kumimoji="1" lang="ja-JP" altLang="en-US" sz="1100">
              <a:solidFill>
                <a:schemeClr val="tx1"/>
              </a:solidFill>
              <a:effectLst/>
              <a:latin typeface="+mn-lt"/>
              <a:ea typeface="+mn-ea"/>
              <a:cs typeface="+mn-cs"/>
            </a:rPr>
            <a:t>な収入の伸びを経常的な支出</a:t>
          </a:r>
          <a:r>
            <a:rPr kumimoji="1" lang="ja-JP" altLang="ja-JP" sz="1100">
              <a:solidFill>
                <a:schemeClr val="tx1"/>
              </a:solidFill>
              <a:effectLst/>
              <a:latin typeface="+mn-lt"/>
              <a:ea typeface="+mn-ea"/>
              <a:cs typeface="+mn-cs"/>
            </a:rPr>
            <a:t>の</a:t>
          </a:r>
          <a:r>
            <a:rPr kumimoji="1" lang="ja-JP" altLang="en-US" sz="1100">
              <a:solidFill>
                <a:schemeClr val="tx1"/>
              </a:solidFill>
              <a:effectLst/>
              <a:latin typeface="+mn-lt"/>
              <a:ea typeface="+mn-ea"/>
              <a:cs typeface="+mn-cs"/>
            </a:rPr>
            <a:t>伸びが上回ったこと</a:t>
          </a:r>
          <a:r>
            <a:rPr kumimoji="1" lang="ja-JP" altLang="ja-JP" sz="1100">
              <a:solidFill>
                <a:schemeClr val="tx1"/>
              </a:solidFill>
              <a:effectLst/>
              <a:latin typeface="+mn-lt"/>
              <a:ea typeface="+mn-ea"/>
              <a:cs typeface="+mn-cs"/>
            </a:rPr>
            <a:t>によるもの。</a:t>
          </a:r>
          <a:r>
            <a:rPr kumimoji="1" lang="ja-JP" altLang="en-US" sz="1100">
              <a:solidFill>
                <a:schemeClr val="tx1"/>
              </a:solidFill>
              <a:effectLst/>
              <a:latin typeface="+mn-lt"/>
              <a:ea typeface="+mn-ea"/>
              <a:cs typeface="+mn-cs"/>
            </a:rPr>
            <a:t>とりわけ人件費の増加が大きくなっている。</a:t>
          </a:r>
          <a:endParaRPr lang="ja-JP" altLang="ja-JP" sz="140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62230</xdr:rowOff>
    </xdr:from>
    <xdr:to>
      <xdr:col>82</xdr:col>
      <xdr:colOff>107950</xdr:colOff>
      <xdr:row>75</xdr:row>
      <xdr:rowOff>168911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920980"/>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62230</xdr:rowOff>
    </xdr:from>
    <xdr:to>
      <xdr:col>78</xdr:col>
      <xdr:colOff>69850</xdr:colOff>
      <xdr:row>75</xdr:row>
      <xdr:rowOff>100330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2920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50800</xdr:rowOff>
    </xdr:from>
    <xdr:to>
      <xdr:col>73</xdr:col>
      <xdr:colOff>180975</xdr:colOff>
      <xdr:row>75</xdr:row>
      <xdr:rowOff>100330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7381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50800</xdr:rowOff>
    </xdr:from>
    <xdr:to>
      <xdr:col>69</xdr:col>
      <xdr:colOff>92075</xdr:colOff>
      <xdr:row>75</xdr:row>
      <xdr:rowOff>123190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7381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118110</xdr:rowOff>
    </xdr:from>
    <xdr:to>
      <xdr:col>82</xdr:col>
      <xdr:colOff>158750</xdr:colOff>
      <xdr:row>76</xdr:row>
      <xdr:rowOff>48261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134637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11430</xdr:rowOff>
    </xdr:from>
    <xdr:to>
      <xdr:col>78</xdr:col>
      <xdr:colOff>120650</xdr:colOff>
      <xdr:row>75</xdr:row>
      <xdr:rowOff>113030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123207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49530</xdr:rowOff>
    </xdr:from>
    <xdr:to>
      <xdr:col>74</xdr:col>
      <xdr:colOff>31750</xdr:colOff>
      <xdr:row>75</xdr:row>
      <xdr:rowOff>151130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161307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0</xdr:rowOff>
    </xdr:from>
    <xdr:to>
      <xdr:col>69</xdr:col>
      <xdr:colOff>142875</xdr:colOff>
      <xdr:row>74</xdr:row>
      <xdr:rowOff>101600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沖縄県北谷町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86360</xdr:rowOff>
    </xdr:from>
    <xdr:to>
      <xdr:col>29</xdr:col>
      <xdr:colOff>127000</xdr:colOff>
      <xdr:row>17</xdr:row>
      <xdr:rowOff>59080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77185"/>
          <a:ext cx="647700" cy="144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59080</xdr:rowOff>
    </xdr:from>
    <xdr:to>
      <xdr:col>26</xdr:col>
      <xdr:colOff>50800</xdr:colOff>
      <xdr:row>17</xdr:row>
      <xdr:rowOff>107213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21355"/>
          <a:ext cx="698500" cy="48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57480</xdr:rowOff>
    </xdr:from>
    <xdr:to>
      <xdr:col>22</xdr:col>
      <xdr:colOff>114300</xdr:colOff>
      <xdr:row>17</xdr:row>
      <xdr:rowOff>107213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19755"/>
          <a:ext cx="698500" cy="49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57480</xdr:rowOff>
    </xdr:from>
    <xdr:to>
      <xdr:col>18</xdr:col>
      <xdr:colOff>177800</xdr:colOff>
      <xdr:row>17</xdr:row>
      <xdr:rowOff>80569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19755"/>
          <a:ext cx="698500" cy="23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35560</xdr:rowOff>
    </xdr:from>
    <xdr:to>
      <xdr:col>29</xdr:col>
      <xdr:colOff>177800</xdr:colOff>
      <xdr:row>16</xdr:row>
      <xdr:rowOff>137160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26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52087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8280</xdr:rowOff>
    </xdr:from>
    <xdr:to>
      <xdr:col>26</xdr:col>
      <xdr:colOff>101600</xdr:colOff>
      <xdr:row>17</xdr:row>
      <xdr:rowOff>109880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70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120057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39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56413</xdr:rowOff>
    </xdr:from>
    <xdr:to>
      <xdr:col>22</xdr:col>
      <xdr:colOff>165100</xdr:colOff>
      <xdr:row>17</xdr:row>
      <xdr:rowOff>158013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18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168190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87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6680</xdr:rowOff>
    </xdr:from>
    <xdr:to>
      <xdr:col>19</xdr:col>
      <xdr:colOff>38100</xdr:colOff>
      <xdr:row>17</xdr:row>
      <xdr:rowOff>108280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68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118457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3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29769</xdr:rowOff>
    </xdr:from>
    <xdr:to>
      <xdr:col>15</xdr:col>
      <xdr:colOff>101600</xdr:colOff>
      <xdr:row>17</xdr:row>
      <xdr:rowOff>131369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92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141546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6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175944</xdr:rowOff>
    </xdr:from>
    <xdr:to>
      <xdr:col>29</xdr:col>
      <xdr:colOff>127000</xdr:colOff>
      <xdr:row>35</xdr:row>
      <xdr:rowOff>214737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86294"/>
          <a:ext cx="647700" cy="38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140305</xdr:rowOff>
    </xdr:from>
    <xdr:to>
      <xdr:col>26</xdr:col>
      <xdr:colOff>50800</xdr:colOff>
      <xdr:row>35</xdr:row>
      <xdr:rowOff>175944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50655"/>
          <a:ext cx="698500" cy="35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131343</xdr:rowOff>
    </xdr:from>
    <xdr:to>
      <xdr:col>22</xdr:col>
      <xdr:colOff>114300</xdr:colOff>
      <xdr:row>35</xdr:row>
      <xdr:rowOff>140305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41693"/>
          <a:ext cx="698500" cy="8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131343</xdr:rowOff>
    </xdr:from>
    <xdr:to>
      <xdr:col>18</xdr:col>
      <xdr:colOff>177800</xdr:colOff>
      <xdr:row>35</xdr:row>
      <xdr:rowOff>168377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41693"/>
          <a:ext cx="698500" cy="37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163937</xdr:rowOff>
    </xdr:from>
    <xdr:to>
      <xdr:col>29</xdr:col>
      <xdr:colOff>177800</xdr:colOff>
      <xdr:row>35</xdr:row>
      <xdr:rowOff>265537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74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136014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4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125144</xdr:rowOff>
    </xdr:from>
    <xdr:to>
      <xdr:col>26</xdr:col>
      <xdr:colOff>101600</xdr:colOff>
      <xdr:row>35</xdr:row>
      <xdr:rowOff>226744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35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211521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2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89505</xdr:rowOff>
    </xdr:from>
    <xdr:to>
      <xdr:col>22</xdr:col>
      <xdr:colOff>165100</xdr:colOff>
      <xdr:row>35</xdr:row>
      <xdr:rowOff>191105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99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175882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8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80543</xdr:rowOff>
    </xdr:from>
    <xdr:to>
      <xdr:col>19</xdr:col>
      <xdr:colOff>38100</xdr:colOff>
      <xdr:row>35</xdr:row>
      <xdr:rowOff>182143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90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166920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7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117577</xdr:rowOff>
    </xdr:from>
    <xdr:to>
      <xdr:col>15</xdr:col>
      <xdr:colOff>101600</xdr:colOff>
      <xdr:row>35</xdr:row>
      <xdr:rowOff>219177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27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203954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14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29,259
28,152
13.91
21,404,256
20,550,290
637,076
8,437,946
6,415,594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67430</xdr:rowOff>
    </xdr:from>
    <xdr:to>
      <xdr:col>24</xdr:col>
      <xdr:colOff>63500</xdr:colOff>
      <xdr:row>34</xdr:row>
      <xdr:rowOff>65389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25280"/>
          <a:ext cx="838200" cy="16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65389</xdr:rowOff>
    </xdr:from>
    <xdr:to>
      <xdr:col>19</xdr:col>
      <xdr:colOff>177800</xdr:colOff>
      <xdr:row>34</xdr:row>
      <xdr:rowOff>102340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94689"/>
          <a:ext cx="889000" cy="3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102340</xdr:rowOff>
    </xdr:from>
    <xdr:to>
      <xdr:col>15</xdr:col>
      <xdr:colOff>50800</xdr:colOff>
      <xdr:row>34</xdr:row>
      <xdr:rowOff>102846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31640"/>
          <a:ext cx="889000" cy="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102846</xdr:rowOff>
    </xdr:from>
    <xdr:to>
      <xdr:col>10</xdr:col>
      <xdr:colOff>114300</xdr:colOff>
      <xdr:row>34</xdr:row>
      <xdr:rowOff>137104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32146"/>
          <a:ext cx="889000" cy="3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16630</xdr:rowOff>
    </xdr:from>
    <xdr:to>
      <xdr:col>24</xdr:col>
      <xdr:colOff>114300</xdr:colOff>
      <xdr:row>33</xdr:row>
      <xdr:rowOff>118230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39507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2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14589</xdr:rowOff>
    </xdr:from>
    <xdr:to>
      <xdr:col>20</xdr:col>
      <xdr:colOff>38100</xdr:colOff>
      <xdr:row>34</xdr:row>
      <xdr:rowOff>116189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4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132716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1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51540</xdr:rowOff>
    </xdr:from>
    <xdr:to>
      <xdr:col>15</xdr:col>
      <xdr:colOff>101600</xdr:colOff>
      <xdr:row>34</xdr:row>
      <xdr:rowOff>153140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169667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5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52046</xdr:rowOff>
    </xdr:from>
    <xdr:to>
      <xdr:col>10</xdr:col>
      <xdr:colOff>165100</xdr:colOff>
      <xdr:row>34</xdr:row>
      <xdr:rowOff>153646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170173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5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86304</xdr:rowOff>
    </xdr:from>
    <xdr:to>
      <xdr:col>6</xdr:col>
      <xdr:colOff>38100</xdr:colOff>
      <xdr:row>35</xdr:row>
      <xdr:rowOff>16454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1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32981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122226</xdr:rowOff>
    </xdr:from>
    <xdr:to>
      <xdr:col>24</xdr:col>
      <xdr:colOff>63500</xdr:colOff>
      <xdr:row>56</xdr:row>
      <xdr:rowOff>24230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51976"/>
          <a:ext cx="838200" cy="7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96778</xdr:rowOff>
    </xdr:from>
    <xdr:to>
      <xdr:col>19</xdr:col>
      <xdr:colOff>177800</xdr:colOff>
      <xdr:row>56</xdr:row>
      <xdr:rowOff>24230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26528"/>
          <a:ext cx="889000" cy="9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96778</xdr:rowOff>
    </xdr:from>
    <xdr:to>
      <xdr:col>15</xdr:col>
      <xdr:colOff>50800</xdr:colOff>
      <xdr:row>56</xdr:row>
      <xdr:rowOff>70160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26528"/>
          <a:ext cx="889000" cy="14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70160</xdr:rowOff>
    </xdr:from>
    <xdr:to>
      <xdr:col>10</xdr:col>
      <xdr:colOff>114300</xdr:colOff>
      <xdr:row>57</xdr:row>
      <xdr:rowOff>61144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71360"/>
          <a:ext cx="889000" cy="16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71426</xdr:rowOff>
    </xdr:from>
    <xdr:to>
      <xdr:col>24</xdr:col>
      <xdr:colOff>114300</xdr:colOff>
      <xdr:row>56</xdr:row>
      <xdr:rowOff>1576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0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94303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144880</xdr:rowOff>
    </xdr:from>
    <xdr:to>
      <xdr:col>20</xdr:col>
      <xdr:colOff>38100</xdr:colOff>
      <xdr:row>56</xdr:row>
      <xdr:rowOff>75030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91557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34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45978</xdr:rowOff>
    </xdr:from>
    <xdr:to>
      <xdr:col>15</xdr:col>
      <xdr:colOff>101600</xdr:colOff>
      <xdr:row>55</xdr:row>
      <xdr:rowOff>147578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7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164105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25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19360</xdr:rowOff>
    </xdr:from>
    <xdr:to>
      <xdr:col>10</xdr:col>
      <xdr:colOff>165100</xdr:colOff>
      <xdr:row>56</xdr:row>
      <xdr:rowOff>120960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137487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9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10344</xdr:rowOff>
    </xdr:from>
    <xdr:to>
      <xdr:col>6</xdr:col>
      <xdr:colOff>38100</xdr:colOff>
      <xdr:row>57</xdr:row>
      <xdr:rowOff>111944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128471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5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129870</xdr:rowOff>
    </xdr:from>
    <xdr:to>
      <xdr:col>24</xdr:col>
      <xdr:colOff>63500</xdr:colOff>
      <xdr:row>77</xdr:row>
      <xdr:rowOff>17125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160070"/>
          <a:ext cx="838200" cy="5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129870</xdr:rowOff>
    </xdr:from>
    <xdr:to>
      <xdr:col>19</xdr:col>
      <xdr:colOff>177800</xdr:colOff>
      <xdr:row>77</xdr:row>
      <xdr:rowOff>66777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160070"/>
          <a:ext cx="889000" cy="10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131790</xdr:rowOff>
    </xdr:from>
    <xdr:to>
      <xdr:col>15</xdr:col>
      <xdr:colOff>50800</xdr:colOff>
      <xdr:row>77</xdr:row>
      <xdr:rowOff>66777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2990540"/>
          <a:ext cx="889000" cy="27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131790</xdr:rowOff>
    </xdr:from>
    <xdr:to>
      <xdr:col>10</xdr:col>
      <xdr:colOff>114300</xdr:colOff>
      <xdr:row>76</xdr:row>
      <xdr:rowOff>164343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990540"/>
          <a:ext cx="889000" cy="20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137775</xdr:rowOff>
    </xdr:from>
    <xdr:to>
      <xdr:col>24</xdr:col>
      <xdr:colOff>114300</xdr:colOff>
      <xdr:row>77</xdr:row>
      <xdr:rowOff>67925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160652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1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79070</xdr:rowOff>
    </xdr:from>
    <xdr:to>
      <xdr:col>20</xdr:col>
      <xdr:colOff>38100</xdr:colOff>
      <xdr:row>77</xdr:row>
      <xdr:rowOff>9220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25747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88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15977</xdr:rowOff>
    </xdr:from>
    <xdr:to>
      <xdr:col>15</xdr:col>
      <xdr:colOff>101600</xdr:colOff>
      <xdr:row>77</xdr:row>
      <xdr:rowOff>117577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1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134104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99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80990</xdr:rowOff>
    </xdr:from>
    <xdr:to>
      <xdr:col>10</xdr:col>
      <xdr:colOff>165100</xdr:colOff>
      <xdr:row>76</xdr:row>
      <xdr:rowOff>11140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9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27667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71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113543</xdr:rowOff>
    </xdr:from>
    <xdr:to>
      <xdr:col>6</xdr:col>
      <xdr:colOff>38100</xdr:colOff>
      <xdr:row>77</xdr:row>
      <xdr:rowOff>43693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4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60220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91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108665</xdr:rowOff>
    </xdr:from>
    <xdr:to>
      <xdr:col>24</xdr:col>
      <xdr:colOff>63500</xdr:colOff>
      <xdr:row>96</xdr:row>
      <xdr:rowOff>52364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96415"/>
          <a:ext cx="838200" cy="11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52364</xdr:rowOff>
    </xdr:from>
    <xdr:to>
      <xdr:col>19</xdr:col>
      <xdr:colOff>177800</xdr:colOff>
      <xdr:row>96</xdr:row>
      <xdr:rowOff>63010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11564"/>
          <a:ext cx="889000" cy="1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63010</xdr:rowOff>
    </xdr:from>
    <xdr:to>
      <xdr:col>15</xdr:col>
      <xdr:colOff>50800</xdr:colOff>
      <xdr:row>96</xdr:row>
      <xdr:rowOff>168047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22210"/>
          <a:ext cx="889000" cy="10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168047</xdr:rowOff>
    </xdr:from>
    <xdr:to>
      <xdr:col>10</xdr:col>
      <xdr:colOff>114300</xdr:colOff>
      <xdr:row>97</xdr:row>
      <xdr:rowOff>91225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27247"/>
          <a:ext cx="889000" cy="9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57865</xdr:rowOff>
    </xdr:from>
    <xdr:to>
      <xdr:col>24</xdr:col>
      <xdr:colOff>114300</xdr:colOff>
      <xdr:row>95</xdr:row>
      <xdr:rowOff>159465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80742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9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1564</xdr:rowOff>
    </xdr:from>
    <xdr:to>
      <xdr:col>20</xdr:col>
      <xdr:colOff>38100</xdr:colOff>
      <xdr:row>96</xdr:row>
      <xdr:rowOff>103164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6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119691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3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12210</xdr:rowOff>
    </xdr:from>
    <xdr:to>
      <xdr:col>15</xdr:col>
      <xdr:colOff>101600</xdr:colOff>
      <xdr:row>96</xdr:row>
      <xdr:rowOff>113810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7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130337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4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117247</xdr:rowOff>
    </xdr:from>
    <xdr:to>
      <xdr:col>10</xdr:col>
      <xdr:colOff>165100</xdr:colOff>
      <xdr:row>97</xdr:row>
      <xdr:rowOff>47397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7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63924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35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40425</xdr:rowOff>
    </xdr:from>
    <xdr:to>
      <xdr:col>6</xdr:col>
      <xdr:colOff>38100</xdr:colOff>
      <xdr:row>97</xdr:row>
      <xdr:rowOff>142025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7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158552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4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5809</xdr:rowOff>
    </xdr:from>
    <xdr:to>
      <xdr:col>54</xdr:col>
      <xdr:colOff>189865</xdr:colOff>
      <xdr:row>38</xdr:row>
      <xdr:rowOff>36876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92209"/>
          <a:ext cx="1270" cy="1059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40703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5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36876</xdr:rowOff>
    </xdr:from>
    <xdr:to>
      <xdr:col>55</xdr:col>
      <xdr:colOff>88900</xdr:colOff>
      <xdr:row>38</xdr:row>
      <xdr:rowOff>36876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5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123936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6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5809</xdr:rowOff>
    </xdr:from>
    <xdr:to>
      <xdr:col>55</xdr:col>
      <xdr:colOff>88900</xdr:colOff>
      <xdr:row>32</xdr:row>
      <xdr:rowOff>5809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9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113502</xdr:rowOff>
    </xdr:from>
    <xdr:to>
      <xdr:col>55</xdr:col>
      <xdr:colOff>0</xdr:colOff>
      <xdr:row>35</xdr:row>
      <xdr:rowOff>120147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114252"/>
          <a:ext cx="838200" cy="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27055</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99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48628</xdr:rowOff>
    </xdr:from>
    <xdr:to>
      <xdr:col>55</xdr:col>
      <xdr:colOff>50800</xdr:colOff>
      <xdr:row>36</xdr:row>
      <xdr:rowOff>150228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2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113502</xdr:rowOff>
    </xdr:from>
    <xdr:to>
      <xdr:col>50</xdr:col>
      <xdr:colOff>114300</xdr:colOff>
      <xdr:row>35</xdr:row>
      <xdr:rowOff>133086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114252"/>
          <a:ext cx="8890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62786</xdr:rowOff>
    </xdr:from>
    <xdr:to>
      <xdr:col>50</xdr:col>
      <xdr:colOff>165100</xdr:colOff>
      <xdr:row>36</xdr:row>
      <xdr:rowOff>164386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3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155513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2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104511</xdr:rowOff>
    </xdr:from>
    <xdr:to>
      <xdr:col>45</xdr:col>
      <xdr:colOff>177800</xdr:colOff>
      <xdr:row>35</xdr:row>
      <xdr:rowOff>133086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933811"/>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63183</xdr:rowOff>
    </xdr:from>
    <xdr:to>
      <xdr:col>46</xdr:col>
      <xdr:colOff>38100</xdr:colOff>
      <xdr:row>36</xdr:row>
      <xdr:rowOff>164783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155910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2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51346</xdr:rowOff>
    </xdr:from>
    <xdr:to>
      <xdr:col>41</xdr:col>
      <xdr:colOff>50800</xdr:colOff>
      <xdr:row>34</xdr:row>
      <xdr:rowOff>104511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366296"/>
          <a:ext cx="889000" cy="56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92680</xdr:rowOff>
    </xdr:from>
    <xdr:to>
      <xdr:col>41</xdr:col>
      <xdr:colOff>101600</xdr:colOff>
      <xdr:row>37</xdr:row>
      <xdr:rowOff>22830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13957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17935</xdr:rowOff>
    </xdr:from>
    <xdr:to>
      <xdr:col>36</xdr:col>
      <xdr:colOff>165100</xdr:colOff>
      <xdr:row>32</xdr:row>
      <xdr:rowOff>119535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5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110662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5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69347</xdr:rowOff>
    </xdr:from>
    <xdr:to>
      <xdr:col>55</xdr:col>
      <xdr:colOff>50800</xdr:colOff>
      <xdr:row>35</xdr:row>
      <xdr:rowOff>170947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7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92224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92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62702</xdr:rowOff>
    </xdr:from>
    <xdr:to>
      <xdr:col>50</xdr:col>
      <xdr:colOff>165100</xdr:colOff>
      <xdr:row>35</xdr:row>
      <xdr:rowOff>164302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06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9379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83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82286</xdr:rowOff>
    </xdr:from>
    <xdr:to>
      <xdr:col>46</xdr:col>
      <xdr:colOff>38100</xdr:colOff>
      <xdr:row>36</xdr:row>
      <xdr:rowOff>12436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08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28963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85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53711</xdr:rowOff>
    </xdr:from>
    <xdr:to>
      <xdr:col>41</xdr:col>
      <xdr:colOff>101600</xdr:colOff>
      <xdr:row>34</xdr:row>
      <xdr:rowOff>155311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88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388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65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546</xdr:rowOff>
    </xdr:from>
    <xdr:to>
      <xdr:col>36</xdr:col>
      <xdr:colOff>165100</xdr:colOff>
      <xdr:row>31</xdr:row>
      <xdr:rowOff>102146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31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118673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090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137323</xdr:rowOff>
    </xdr:from>
    <xdr:to>
      <xdr:col>55</xdr:col>
      <xdr:colOff>0</xdr:colOff>
      <xdr:row>53</xdr:row>
      <xdr:rowOff>34081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052723"/>
          <a:ext cx="838200" cy="6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34081</xdr:rowOff>
    </xdr:from>
    <xdr:to>
      <xdr:col>50</xdr:col>
      <xdr:colOff>114300</xdr:colOff>
      <xdr:row>55</xdr:row>
      <xdr:rowOff>102490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120931"/>
          <a:ext cx="889000" cy="41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37905</xdr:rowOff>
    </xdr:from>
    <xdr:to>
      <xdr:col>45</xdr:col>
      <xdr:colOff>177800</xdr:colOff>
      <xdr:row>55</xdr:row>
      <xdr:rowOff>102490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467655"/>
          <a:ext cx="889000" cy="6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37905</xdr:rowOff>
    </xdr:from>
    <xdr:to>
      <xdr:col>41</xdr:col>
      <xdr:colOff>50800</xdr:colOff>
      <xdr:row>55</xdr:row>
      <xdr:rowOff>50512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467655"/>
          <a:ext cx="889000" cy="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86523</xdr:rowOff>
    </xdr:from>
    <xdr:to>
      <xdr:col>55</xdr:col>
      <xdr:colOff>50800</xdr:colOff>
      <xdr:row>53</xdr:row>
      <xdr:rowOff>16673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00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109400</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885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154731</xdr:rowOff>
    </xdr:from>
    <xdr:to>
      <xdr:col>50</xdr:col>
      <xdr:colOff>165100</xdr:colOff>
      <xdr:row>53</xdr:row>
      <xdr:rowOff>84881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07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101408</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88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51690</xdr:rowOff>
    </xdr:from>
    <xdr:to>
      <xdr:col>46</xdr:col>
      <xdr:colOff>38100</xdr:colOff>
      <xdr:row>55</xdr:row>
      <xdr:rowOff>153290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48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169817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25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158555</xdr:rowOff>
    </xdr:from>
    <xdr:to>
      <xdr:col>41</xdr:col>
      <xdr:colOff>101600</xdr:colOff>
      <xdr:row>55</xdr:row>
      <xdr:rowOff>88705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41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105232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19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171162</xdr:rowOff>
    </xdr:from>
    <xdr:to>
      <xdr:col>36</xdr:col>
      <xdr:colOff>165100</xdr:colOff>
      <xdr:row>55</xdr:row>
      <xdr:rowOff>101312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42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117839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20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128880</xdr:rowOff>
    </xdr:from>
    <xdr:to>
      <xdr:col>55</xdr:col>
      <xdr:colOff>0</xdr:colOff>
      <xdr:row>76</xdr:row>
      <xdr:rowOff>96056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816180"/>
          <a:ext cx="838200" cy="31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96056</xdr:rowOff>
    </xdr:from>
    <xdr:to>
      <xdr:col>50</xdr:col>
      <xdr:colOff>114300</xdr:colOff>
      <xdr:row>77</xdr:row>
      <xdr:rowOff>99543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126256"/>
          <a:ext cx="889000" cy="17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99543</xdr:rowOff>
    </xdr:from>
    <xdr:to>
      <xdr:col>45</xdr:col>
      <xdr:colOff>177800</xdr:colOff>
      <xdr:row>77</xdr:row>
      <xdr:rowOff>114421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301193"/>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114421</xdr:rowOff>
    </xdr:from>
    <xdr:to>
      <xdr:col>41</xdr:col>
      <xdr:colOff>50800</xdr:colOff>
      <xdr:row>78</xdr:row>
      <xdr:rowOff>68853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316071"/>
          <a:ext cx="889000" cy="12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78080</xdr:rowOff>
    </xdr:from>
    <xdr:to>
      <xdr:col>55</xdr:col>
      <xdr:colOff>50800</xdr:colOff>
      <xdr:row>75</xdr:row>
      <xdr:rowOff>8230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7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100957</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6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45256</xdr:rowOff>
    </xdr:from>
    <xdr:to>
      <xdr:col>50</xdr:col>
      <xdr:colOff>165100</xdr:colOff>
      <xdr:row>76</xdr:row>
      <xdr:rowOff>146856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07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163383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85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48743</xdr:rowOff>
    </xdr:from>
    <xdr:to>
      <xdr:col>46</xdr:col>
      <xdr:colOff>38100</xdr:colOff>
      <xdr:row>77</xdr:row>
      <xdr:rowOff>150343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25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166870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02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63621</xdr:rowOff>
    </xdr:from>
    <xdr:to>
      <xdr:col>41</xdr:col>
      <xdr:colOff>101600</xdr:colOff>
      <xdr:row>77</xdr:row>
      <xdr:rowOff>165221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6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10298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04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18053</xdr:rowOff>
    </xdr:from>
    <xdr:to>
      <xdr:col>36</xdr:col>
      <xdr:colOff>165100</xdr:colOff>
      <xdr:row>78</xdr:row>
      <xdr:rowOff>119653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9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110780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8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104008</xdr:rowOff>
    </xdr:from>
    <xdr:to>
      <xdr:col>55</xdr:col>
      <xdr:colOff>0</xdr:colOff>
      <xdr:row>95</xdr:row>
      <xdr:rowOff>33927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220308"/>
          <a:ext cx="838200" cy="10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104008</xdr:rowOff>
    </xdr:from>
    <xdr:to>
      <xdr:col>50</xdr:col>
      <xdr:colOff>114300</xdr:colOff>
      <xdr:row>97</xdr:row>
      <xdr:rowOff>75853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220308"/>
          <a:ext cx="889000" cy="48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39536</xdr:rowOff>
    </xdr:from>
    <xdr:to>
      <xdr:col>45</xdr:col>
      <xdr:colOff>177800</xdr:colOff>
      <xdr:row>97</xdr:row>
      <xdr:rowOff>75853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670186"/>
          <a:ext cx="889000" cy="3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39536</xdr:rowOff>
    </xdr:from>
    <xdr:to>
      <xdr:col>41</xdr:col>
      <xdr:colOff>50800</xdr:colOff>
      <xdr:row>97</xdr:row>
      <xdr:rowOff>66846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670186"/>
          <a:ext cx="889000" cy="2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154577</xdr:rowOff>
    </xdr:from>
    <xdr:to>
      <xdr:col>55</xdr:col>
      <xdr:colOff>50800</xdr:colOff>
      <xdr:row>95</xdr:row>
      <xdr:rowOff>84727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2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6004</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12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53208</xdr:rowOff>
    </xdr:from>
    <xdr:to>
      <xdr:col>50</xdr:col>
      <xdr:colOff>165100</xdr:colOff>
      <xdr:row>94</xdr:row>
      <xdr:rowOff>154808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1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171335</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39795" y="159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25053</xdr:rowOff>
    </xdr:from>
    <xdr:to>
      <xdr:col>46</xdr:col>
      <xdr:colOff>38100</xdr:colOff>
      <xdr:row>97</xdr:row>
      <xdr:rowOff>126653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5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143180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43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160186</xdr:rowOff>
    </xdr:from>
    <xdr:to>
      <xdr:col>41</xdr:col>
      <xdr:colOff>101600</xdr:colOff>
      <xdr:row>97</xdr:row>
      <xdr:rowOff>90336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106863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39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16046</xdr:rowOff>
    </xdr:from>
    <xdr:to>
      <xdr:col>36</xdr:col>
      <xdr:colOff>165100</xdr:colOff>
      <xdr:row>97</xdr:row>
      <xdr:rowOff>117646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4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134173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42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138465</xdr:rowOff>
    </xdr:from>
    <xdr:to>
      <xdr:col>76</xdr:col>
      <xdr:colOff>114300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653565"/>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138465</xdr:rowOff>
    </xdr:from>
    <xdr:to>
      <xdr:col>71</xdr:col>
      <xdr:colOff>177800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653565"/>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87665</xdr:rowOff>
    </xdr:from>
    <xdr:to>
      <xdr:col>72</xdr:col>
      <xdr:colOff>38100</xdr:colOff>
      <xdr:row>39</xdr:row>
      <xdr:rowOff>17815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8942</xdr:rowOff>
    </xdr:from>
    <xdr:ext cx="313932"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46333" y="6695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84506</xdr:rowOff>
    </xdr:from>
    <xdr:to>
      <xdr:col>85</xdr:col>
      <xdr:colOff>127000</xdr:colOff>
      <xdr:row>77</xdr:row>
      <xdr:rowOff>99264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3286156"/>
          <a:ext cx="838200" cy="1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66421</xdr:rowOff>
    </xdr:from>
    <xdr:to>
      <xdr:col>81</xdr:col>
      <xdr:colOff>50800</xdr:colOff>
      <xdr:row>77</xdr:row>
      <xdr:rowOff>84506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3268071"/>
          <a:ext cx="889000" cy="1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159449</xdr:rowOff>
    </xdr:from>
    <xdr:to>
      <xdr:col>76</xdr:col>
      <xdr:colOff>114300</xdr:colOff>
      <xdr:row>77</xdr:row>
      <xdr:rowOff>66421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3189649"/>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159449</xdr:rowOff>
    </xdr:from>
    <xdr:to>
      <xdr:col>71</xdr:col>
      <xdr:colOff>177800</xdr:colOff>
      <xdr:row>77</xdr:row>
      <xdr:rowOff>2654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3189649"/>
          <a:ext cx="889000" cy="1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48464</xdr:rowOff>
    </xdr:from>
    <xdr:to>
      <xdr:col>85</xdr:col>
      <xdr:colOff>177800</xdr:colOff>
      <xdr:row>77</xdr:row>
      <xdr:rowOff>150064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2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26891</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22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33706</xdr:rowOff>
    </xdr:from>
    <xdr:to>
      <xdr:col>81</xdr:col>
      <xdr:colOff>101600</xdr:colOff>
      <xdr:row>77</xdr:row>
      <xdr:rowOff>135306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23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126433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32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15621</xdr:rowOff>
    </xdr:from>
    <xdr:to>
      <xdr:col>76</xdr:col>
      <xdr:colOff>165100</xdr:colOff>
      <xdr:row>77</xdr:row>
      <xdr:rowOff>117221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2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108348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30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108649</xdr:rowOff>
    </xdr:from>
    <xdr:to>
      <xdr:col>72</xdr:col>
      <xdr:colOff>38100</xdr:colOff>
      <xdr:row>77</xdr:row>
      <xdr:rowOff>38799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1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29926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2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123304</xdr:rowOff>
    </xdr:from>
    <xdr:to>
      <xdr:col>67</xdr:col>
      <xdr:colOff>101600</xdr:colOff>
      <xdr:row>77</xdr:row>
      <xdr:rowOff>53454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1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44581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24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40405</xdr:rowOff>
    </xdr:from>
    <xdr:to>
      <xdr:col>85</xdr:col>
      <xdr:colOff>127000</xdr:colOff>
      <xdr:row>97</xdr:row>
      <xdr:rowOff>54528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481300" y="16671055"/>
          <a:ext cx="838200" cy="1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103640</xdr:rowOff>
    </xdr:from>
    <xdr:to>
      <xdr:col>81</xdr:col>
      <xdr:colOff>50800</xdr:colOff>
      <xdr:row>97</xdr:row>
      <xdr:rowOff>40405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562840"/>
          <a:ext cx="889000" cy="10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103640</xdr:rowOff>
    </xdr:from>
    <xdr:to>
      <xdr:col>76</xdr:col>
      <xdr:colOff>114300</xdr:colOff>
      <xdr:row>97</xdr:row>
      <xdr:rowOff>116740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562840"/>
          <a:ext cx="889000" cy="18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85006</xdr:rowOff>
    </xdr:from>
    <xdr:to>
      <xdr:col>71</xdr:col>
      <xdr:colOff>177800</xdr:colOff>
      <xdr:row>97</xdr:row>
      <xdr:rowOff>116740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6715656"/>
          <a:ext cx="889000" cy="3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3728</xdr:rowOff>
    </xdr:from>
    <xdr:to>
      <xdr:col>85</xdr:col>
      <xdr:colOff>177800</xdr:colOff>
      <xdr:row>97</xdr:row>
      <xdr:rowOff>105328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63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26605</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48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161055</xdr:rowOff>
    </xdr:from>
    <xdr:to>
      <xdr:col>81</xdr:col>
      <xdr:colOff>101600</xdr:colOff>
      <xdr:row>97</xdr:row>
      <xdr:rowOff>91205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62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107732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3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52840</xdr:rowOff>
    </xdr:from>
    <xdr:to>
      <xdr:col>76</xdr:col>
      <xdr:colOff>165100</xdr:colOff>
      <xdr:row>96</xdr:row>
      <xdr:rowOff>154440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5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170967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28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65940</xdr:rowOff>
    </xdr:from>
    <xdr:to>
      <xdr:col>72</xdr:col>
      <xdr:colOff>38100</xdr:colOff>
      <xdr:row>97</xdr:row>
      <xdr:rowOff>167540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6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12617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7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34206</xdr:rowOff>
    </xdr:from>
    <xdr:to>
      <xdr:col>67</xdr:col>
      <xdr:colOff>101600</xdr:colOff>
      <xdr:row>97</xdr:row>
      <xdr:rowOff>135806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66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152333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44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36177</xdr:rowOff>
    </xdr:from>
    <xdr:to>
      <xdr:col>116</xdr:col>
      <xdr:colOff>63500</xdr:colOff>
      <xdr:row>75</xdr:row>
      <xdr:rowOff>84411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894927"/>
          <a:ext cx="8382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36177</xdr:rowOff>
    </xdr:from>
    <xdr:to>
      <xdr:col>111</xdr:col>
      <xdr:colOff>177800</xdr:colOff>
      <xdr:row>76</xdr:row>
      <xdr:rowOff>29417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894927"/>
          <a:ext cx="889000" cy="16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29417</xdr:rowOff>
    </xdr:from>
    <xdr:to>
      <xdr:col>107</xdr:col>
      <xdr:colOff>50800</xdr:colOff>
      <xdr:row>77</xdr:row>
      <xdr:rowOff>34838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059617"/>
          <a:ext cx="889000" cy="17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34838</xdr:rowOff>
    </xdr:from>
    <xdr:to>
      <xdr:col>102</xdr:col>
      <xdr:colOff>114300</xdr:colOff>
      <xdr:row>77</xdr:row>
      <xdr:rowOff>52898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236488"/>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33611</xdr:rowOff>
    </xdr:from>
    <xdr:to>
      <xdr:col>116</xdr:col>
      <xdr:colOff>114300</xdr:colOff>
      <xdr:row>75</xdr:row>
      <xdr:rowOff>135211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9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56488</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74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156827</xdr:rowOff>
    </xdr:from>
    <xdr:to>
      <xdr:col>112</xdr:col>
      <xdr:colOff>38100</xdr:colOff>
      <xdr:row>75</xdr:row>
      <xdr:rowOff>86977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84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103504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61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150067</xdr:rowOff>
    </xdr:from>
    <xdr:to>
      <xdr:col>107</xdr:col>
      <xdr:colOff>101600</xdr:colOff>
      <xdr:row>76</xdr:row>
      <xdr:rowOff>80217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00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96744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78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155488</xdr:rowOff>
    </xdr:from>
    <xdr:to>
      <xdr:col>102</xdr:col>
      <xdr:colOff>165100</xdr:colOff>
      <xdr:row>77</xdr:row>
      <xdr:rowOff>85638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18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76765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27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2098</xdr:rowOff>
    </xdr:from>
    <xdr:to>
      <xdr:col>98</xdr:col>
      <xdr:colOff>38100</xdr:colOff>
      <xdr:row>77</xdr:row>
      <xdr:rowOff>103698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20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94825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29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人件費は、住民一人当たり</a:t>
          </a:r>
          <a:r>
            <a:rPr kumimoji="1" lang="en-US" altLang="ja-JP" sz="1100">
              <a:solidFill>
                <a:schemeClr val="tx1"/>
              </a:solidFill>
              <a:effectLst/>
              <a:latin typeface="+mn-lt"/>
              <a:ea typeface="+mn-ea"/>
              <a:cs typeface="+mn-cs"/>
            </a:rPr>
            <a:t>104,926</a:t>
          </a:r>
          <a:r>
            <a:rPr kumimoji="1" lang="ja-JP" altLang="ja-JP" sz="1100">
              <a:solidFill>
                <a:schemeClr val="tx1"/>
              </a:solidFill>
              <a:effectLst/>
              <a:latin typeface="+mn-lt"/>
              <a:ea typeface="+mn-ea"/>
              <a:cs typeface="+mn-cs"/>
            </a:rPr>
            <a:t>円となっており、類似団体と比較して一人当たりコストが高い状況となっている。保育所の運営を直接行っていることが主な要因である。</a:t>
          </a:r>
          <a:endParaRPr lang="ja-JP" altLang="ja-JP" sz="1400">
            <a:solidFill>
              <a:schemeClr val="tx1"/>
            </a:solidFill>
            <a:effectLst/>
          </a:endParaRPr>
        </a:p>
        <a:p>
          <a:r>
            <a:rPr lang="ja-JP" altLang="ja-JP" sz="1100">
              <a:solidFill>
                <a:schemeClr val="tx1"/>
              </a:solidFill>
              <a:effectLst/>
              <a:latin typeface="+mn-lt"/>
              <a:ea typeface="+mn-ea"/>
              <a:cs typeface="+mn-cs"/>
            </a:rPr>
            <a:t>補助費等は、</a:t>
          </a:r>
          <a:r>
            <a:rPr kumimoji="1" lang="ja-JP" altLang="ja-JP" sz="1100">
              <a:solidFill>
                <a:schemeClr val="tx1"/>
              </a:solidFill>
              <a:effectLst/>
              <a:latin typeface="+mn-lt"/>
              <a:ea typeface="+mn-ea"/>
              <a:cs typeface="+mn-cs"/>
            </a:rPr>
            <a:t>住民一人当たり</a:t>
          </a:r>
          <a:r>
            <a:rPr kumimoji="1" lang="en-US" altLang="ja-JP" sz="1100">
              <a:solidFill>
                <a:schemeClr val="tx1"/>
              </a:solidFill>
              <a:effectLst/>
              <a:latin typeface="+mn-lt"/>
              <a:ea typeface="+mn-ea"/>
              <a:cs typeface="+mn-cs"/>
            </a:rPr>
            <a:t>80,066</a:t>
          </a:r>
          <a:r>
            <a:rPr kumimoji="1" lang="ja-JP" altLang="ja-JP" sz="1100">
              <a:solidFill>
                <a:schemeClr val="tx1"/>
              </a:solidFill>
              <a:effectLst/>
              <a:latin typeface="+mn-lt"/>
              <a:ea typeface="+mn-ea"/>
              <a:cs typeface="+mn-cs"/>
            </a:rPr>
            <a:t>円となっており、類似類似団体と比較して一人当たりコストが高い状況となっている。これは、一部事務組合に対する負担金の支出が主な要因である。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物件費は、住民一人当たり</a:t>
          </a:r>
          <a:r>
            <a:rPr kumimoji="1" lang="en-US" altLang="ja-JP" sz="1100">
              <a:solidFill>
                <a:schemeClr val="tx1"/>
              </a:solidFill>
              <a:effectLst/>
              <a:latin typeface="+mn-lt"/>
              <a:ea typeface="+mn-ea"/>
              <a:cs typeface="+mn-cs"/>
            </a:rPr>
            <a:t>108,161</a:t>
          </a:r>
          <a:r>
            <a:rPr kumimoji="1" lang="ja-JP" altLang="ja-JP" sz="1100">
              <a:solidFill>
                <a:schemeClr val="tx1"/>
              </a:solidFill>
              <a:effectLst/>
              <a:latin typeface="+mn-lt"/>
              <a:ea typeface="+mn-ea"/>
              <a:cs typeface="+mn-cs"/>
            </a:rPr>
            <a:t>円となっており、類似団体と比較して一人当たりコストが高い状況となっている。これは、公共施設の維持管理に係る経費の増加が主な要因である。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普通建設事業費は、住民一人当たり</a:t>
          </a:r>
          <a:r>
            <a:rPr kumimoji="1" lang="en-US" altLang="ja-JP" sz="1100">
              <a:solidFill>
                <a:schemeClr val="tx1"/>
              </a:solidFill>
              <a:effectLst/>
              <a:latin typeface="+mn-lt"/>
              <a:ea typeface="+mn-ea"/>
              <a:cs typeface="+mn-cs"/>
            </a:rPr>
            <a:t>160,416</a:t>
          </a:r>
          <a:r>
            <a:rPr kumimoji="1" lang="ja-JP" altLang="ja-JP" sz="1100">
              <a:solidFill>
                <a:schemeClr val="tx1"/>
              </a:solidFill>
              <a:effectLst/>
              <a:latin typeface="+mn-lt"/>
              <a:ea typeface="+mn-ea"/>
              <a:cs typeface="+mn-cs"/>
            </a:rPr>
            <a:t>円となっており、類似団体と比較して一人当たりコストが高い状況となっている。これは、町立博物館の整備、老朽化した北谷中学校の建て替え等が主な要因である。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積立金は、住民一人当たり</a:t>
          </a:r>
          <a:r>
            <a:rPr kumimoji="1" lang="en-US" altLang="ja-JP" sz="1100">
              <a:solidFill>
                <a:schemeClr val="tx1"/>
              </a:solidFill>
              <a:effectLst/>
              <a:latin typeface="+mn-lt"/>
              <a:ea typeface="+mn-ea"/>
              <a:cs typeface="+mn-cs"/>
            </a:rPr>
            <a:t>56,129</a:t>
          </a:r>
          <a:r>
            <a:rPr kumimoji="1" lang="ja-JP" altLang="ja-JP" sz="1100">
              <a:solidFill>
                <a:schemeClr val="tx1"/>
              </a:solidFill>
              <a:effectLst/>
              <a:latin typeface="+mn-lt"/>
              <a:ea typeface="+mn-ea"/>
              <a:cs typeface="+mn-cs"/>
            </a:rPr>
            <a:t>円となっており、類似団体と比較して一人当たりコストが高い状況となっている。これは、学校給食センター整備事業及び特定駐留軍用地等内土地取得事業を基金に積立てていることが主な要因である。</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29,259
28,152
13.91
21,404,256
20,550,290
637,076
8,437,946
6,415,594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78740</xdr:rowOff>
    </xdr:from>
    <xdr:to>
      <xdr:col>24</xdr:col>
      <xdr:colOff>63500</xdr:colOff>
      <xdr:row>32</xdr:row>
      <xdr:rowOff>90170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39369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78740</xdr:rowOff>
    </xdr:from>
    <xdr:to>
      <xdr:col>19</xdr:col>
      <xdr:colOff>177800</xdr:colOff>
      <xdr:row>32</xdr:row>
      <xdr:rowOff>90170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39369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55880</xdr:rowOff>
    </xdr:from>
    <xdr:to>
      <xdr:col>15</xdr:col>
      <xdr:colOff>50800</xdr:colOff>
      <xdr:row>32</xdr:row>
      <xdr:rowOff>90170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5422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26543</xdr:rowOff>
    </xdr:from>
    <xdr:to>
      <xdr:col>10</xdr:col>
      <xdr:colOff>114300</xdr:colOff>
      <xdr:row>32</xdr:row>
      <xdr:rowOff>55880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12943"/>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39370</xdr:rowOff>
    </xdr:from>
    <xdr:to>
      <xdr:col>24</xdr:col>
      <xdr:colOff>114300</xdr:colOff>
      <xdr:row>32</xdr:row>
      <xdr:rowOff>140970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62247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27940</xdr:rowOff>
    </xdr:from>
    <xdr:to>
      <xdr:col>20</xdr:col>
      <xdr:colOff>38100</xdr:colOff>
      <xdr:row>31</xdr:row>
      <xdr:rowOff>129540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4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146067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11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39370</xdr:rowOff>
    </xdr:from>
    <xdr:to>
      <xdr:col>15</xdr:col>
      <xdr:colOff>101600</xdr:colOff>
      <xdr:row>32</xdr:row>
      <xdr:rowOff>140970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157497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5080</xdr:rowOff>
    </xdr:from>
    <xdr:to>
      <xdr:col>10</xdr:col>
      <xdr:colOff>165100</xdr:colOff>
      <xdr:row>32</xdr:row>
      <xdr:rowOff>106680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123207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147193</xdr:rowOff>
    </xdr:from>
    <xdr:to>
      <xdr:col>6</xdr:col>
      <xdr:colOff>38100</xdr:colOff>
      <xdr:row>32</xdr:row>
      <xdr:rowOff>77343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6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93870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3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68335</xdr:rowOff>
    </xdr:from>
    <xdr:to>
      <xdr:col>24</xdr:col>
      <xdr:colOff>63500</xdr:colOff>
      <xdr:row>56</xdr:row>
      <xdr:rowOff>111651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69535"/>
          <a:ext cx="838200" cy="4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18686</xdr:rowOff>
    </xdr:from>
    <xdr:to>
      <xdr:col>19</xdr:col>
      <xdr:colOff>177800</xdr:colOff>
      <xdr:row>56</xdr:row>
      <xdr:rowOff>111651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19886"/>
          <a:ext cx="889000" cy="9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18686</xdr:rowOff>
    </xdr:from>
    <xdr:to>
      <xdr:col>15</xdr:col>
      <xdr:colOff>50800</xdr:colOff>
      <xdr:row>56</xdr:row>
      <xdr:rowOff>127093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19886"/>
          <a:ext cx="889000" cy="10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96575</xdr:rowOff>
    </xdr:from>
    <xdr:to>
      <xdr:col>10</xdr:col>
      <xdr:colOff>114300</xdr:colOff>
      <xdr:row>56</xdr:row>
      <xdr:rowOff>127093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54875"/>
          <a:ext cx="889000" cy="37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17535</xdr:rowOff>
    </xdr:from>
    <xdr:to>
      <xdr:col>24</xdr:col>
      <xdr:colOff>114300</xdr:colOff>
      <xdr:row>56</xdr:row>
      <xdr:rowOff>119135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1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40412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7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60851</xdr:rowOff>
    </xdr:from>
    <xdr:to>
      <xdr:col>20</xdr:col>
      <xdr:colOff>38100</xdr:colOff>
      <xdr:row>56</xdr:row>
      <xdr:rowOff>162451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6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7528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3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139336</xdr:rowOff>
    </xdr:from>
    <xdr:to>
      <xdr:col>15</xdr:col>
      <xdr:colOff>101600</xdr:colOff>
      <xdr:row>56</xdr:row>
      <xdr:rowOff>69486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86013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344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76293</xdr:rowOff>
    </xdr:from>
    <xdr:to>
      <xdr:col>10</xdr:col>
      <xdr:colOff>165100</xdr:colOff>
      <xdr:row>57</xdr:row>
      <xdr:rowOff>6443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7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22970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5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45775</xdr:rowOff>
    </xdr:from>
    <xdr:to>
      <xdr:col>6</xdr:col>
      <xdr:colOff>38100</xdr:colOff>
      <xdr:row>54</xdr:row>
      <xdr:rowOff>147375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0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163902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079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133528</xdr:rowOff>
    </xdr:from>
    <xdr:to>
      <xdr:col>24</xdr:col>
      <xdr:colOff>63500</xdr:colOff>
      <xdr:row>74</xdr:row>
      <xdr:rowOff>37782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49378"/>
          <a:ext cx="838200" cy="7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37782</xdr:rowOff>
    </xdr:from>
    <xdr:to>
      <xdr:col>19</xdr:col>
      <xdr:colOff>177800</xdr:colOff>
      <xdr:row>74</xdr:row>
      <xdr:rowOff>95047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25082"/>
          <a:ext cx="889000" cy="5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163680</xdr:rowOff>
    </xdr:from>
    <xdr:to>
      <xdr:col>15</xdr:col>
      <xdr:colOff>50800</xdr:colOff>
      <xdr:row>74</xdr:row>
      <xdr:rowOff>95047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679530"/>
          <a:ext cx="889000" cy="10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163680</xdr:rowOff>
    </xdr:from>
    <xdr:to>
      <xdr:col>10</xdr:col>
      <xdr:colOff>114300</xdr:colOff>
      <xdr:row>75</xdr:row>
      <xdr:rowOff>141019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679530"/>
          <a:ext cx="889000" cy="32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82728</xdr:rowOff>
    </xdr:from>
    <xdr:to>
      <xdr:col>24</xdr:col>
      <xdr:colOff>114300</xdr:colOff>
      <xdr:row>74</xdr:row>
      <xdr:rowOff>12878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9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105605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5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158432</xdr:rowOff>
    </xdr:from>
    <xdr:to>
      <xdr:col>20</xdr:col>
      <xdr:colOff>38100</xdr:colOff>
      <xdr:row>74</xdr:row>
      <xdr:rowOff>88582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105109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4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44247</xdr:rowOff>
    </xdr:from>
    <xdr:to>
      <xdr:col>15</xdr:col>
      <xdr:colOff>101600</xdr:colOff>
      <xdr:row>74</xdr:row>
      <xdr:rowOff>145847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3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162374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06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112880</xdr:rowOff>
    </xdr:from>
    <xdr:to>
      <xdr:col>10</xdr:col>
      <xdr:colOff>165100</xdr:colOff>
      <xdr:row>74</xdr:row>
      <xdr:rowOff>43030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62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59557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0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90219</xdr:rowOff>
    </xdr:from>
    <xdr:to>
      <xdr:col>6</xdr:col>
      <xdr:colOff>38100</xdr:colOff>
      <xdr:row>76</xdr:row>
      <xdr:rowOff>20368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489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36896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24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158886</xdr:rowOff>
    </xdr:from>
    <xdr:to>
      <xdr:col>24</xdr:col>
      <xdr:colOff>63500</xdr:colOff>
      <xdr:row>98</xdr:row>
      <xdr:rowOff>8530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89536"/>
          <a:ext cx="838200" cy="2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137429</xdr:rowOff>
    </xdr:from>
    <xdr:to>
      <xdr:col>19</xdr:col>
      <xdr:colOff>177800</xdr:colOff>
      <xdr:row>98</xdr:row>
      <xdr:rowOff>8530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68079"/>
          <a:ext cx="889000" cy="4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125344</xdr:rowOff>
    </xdr:from>
    <xdr:to>
      <xdr:col>15</xdr:col>
      <xdr:colOff>50800</xdr:colOff>
      <xdr:row>97</xdr:row>
      <xdr:rowOff>137429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55994"/>
          <a:ext cx="889000" cy="1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125344</xdr:rowOff>
    </xdr:from>
    <xdr:to>
      <xdr:col>10</xdr:col>
      <xdr:colOff>114300</xdr:colOff>
      <xdr:row>98</xdr:row>
      <xdr:rowOff>57389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55994"/>
          <a:ext cx="889000" cy="10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108086</xdr:rowOff>
    </xdr:from>
    <xdr:to>
      <xdr:col>24</xdr:col>
      <xdr:colOff>114300</xdr:colOff>
      <xdr:row>98</xdr:row>
      <xdr:rowOff>38236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3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86513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129180</xdr:rowOff>
    </xdr:from>
    <xdr:to>
      <xdr:col>20</xdr:col>
      <xdr:colOff>38100</xdr:colOff>
      <xdr:row>98</xdr:row>
      <xdr:rowOff>59330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50457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5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86629</xdr:rowOff>
    </xdr:from>
    <xdr:to>
      <xdr:col>15</xdr:col>
      <xdr:colOff>101600</xdr:colOff>
      <xdr:row>98</xdr:row>
      <xdr:rowOff>16779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1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7906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1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74544</xdr:rowOff>
    </xdr:from>
    <xdr:to>
      <xdr:col>10</xdr:col>
      <xdr:colOff>165100</xdr:colOff>
      <xdr:row>98</xdr:row>
      <xdr:rowOff>4694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0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167271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9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6589</xdr:rowOff>
    </xdr:from>
    <xdr:to>
      <xdr:col>6</xdr:col>
      <xdr:colOff>38100</xdr:colOff>
      <xdr:row>98</xdr:row>
      <xdr:rowOff>108189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0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124716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58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41076</xdr:rowOff>
    </xdr:from>
    <xdr:to>
      <xdr:col>55</xdr:col>
      <xdr:colOff>0</xdr:colOff>
      <xdr:row>38</xdr:row>
      <xdr:rowOff>45320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56176"/>
          <a:ext cx="838200" cy="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37810</xdr:rowOff>
    </xdr:from>
    <xdr:to>
      <xdr:col>50</xdr:col>
      <xdr:colOff>114300</xdr:colOff>
      <xdr:row>38</xdr:row>
      <xdr:rowOff>41076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5291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33565</xdr:rowOff>
    </xdr:from>
    <xdr:to>
      <xdr:col>45</xdr:col>
      <xdr:colOff>177800</xdr:colOff>
      <xdr:row>38</xdr:row>
      <xdr:rowOff>37810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48665"/>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28012</xdr:rowOff>
    </xdr:from>
    <xdr:to>
      <xdr:col>41</xdr:col>
      <xdr:colOff>50800</xdr:colOff>
      <xdr:row>38</xdr:row>
      <xdr:rowOff>33565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43112"/>
          <a:ext cx="889000" cy="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165970</xdr:rowOff>
    </xdr:from>
    <xdr:to>
      <xdr:col>55</xdr:col>
      <xdr:colOff>50800</xdr:colOff>
      <xdr:row>38</xdr:row>
      <xdr:rowOff>96120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0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17398</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61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161726</xdr:rowOff>
    </xdr:from>
    <xdr:to>
      <xdr:col>50</xdr:col>
      <xdr:colOff>165100</xdr:colOff>
      <xdr:row>38</xdr:row>
      <xdr:rowOff>91876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0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108402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280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158460</xdr:rowOff>
    </xdr:from>
    <xdr:to>
      <xdr:col>46</xdr:col>
      <xdr:colOff>38100</xdr:colOff>
      <xdr:row>38</xdr:row>
      <xdr:rowOff>88610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0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105137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277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154214</xdr:rowOff>
    </xdr:from>
    <xdr:to>
      <xdr:col>41</xdr:col>
      <xdr:colOff>101600</xdr:colOff>
      <xdr:row>38</xdr:row>
      <xdr:rowOff>84364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100891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273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148663</xdr:rowOff>
    </xdr:from>
    <xdr:to>
      <xdr:col>36</xdr:col>
      <xdr:colOff>165100</xdr:colOff>
      <xdr:row>38</xdr:row>
      <xdr:rowOff>78812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923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95340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267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44203</xdr:rowOff>
    </xdr:from>
    <xdr:to>
      <xdr:col>55</xdr:col>
      <xdr:colOff>0</xdr:colOff>
      <xdr:row>57</xdr:row>
      <xdr:rowOff>70720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16853"/>
          <a:ext cx="8382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44203</xdr:rowOff>
    </xdr:from>
    <xdr:to>
      <xdr:col>50</xdr:col>
      <xdr:colOff>114300</xdr:colOff>
      <xdr:row>57</xdr:row>
      <xdr:rowOff>141681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16853"/>
          <a:ext cx="889000" cy="9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141681</xdr:rowOff>
    </xdr:from>
    <xdr:to>
      <xdr:col>45</xdr:col>
      <xdr:colOff>177800</xdr:colOff>
      <xdr:row>57</xdr:row>
      <xdr:rowOff>146558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14331"/>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146558</xdr:rowOff>
    </xdr:from>
    <xdr:to>
      <xdr:col>41</xdr:col>
      <xdr:colOff>50800</xdr:colOff>
      <xdr:row>57</xdr:row>
      <xdr:rowOff>160960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19208"/>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19920</xdr:rowOff>
    </xdr:from>
    <xdr:to>
      <xdr:col>55</xdr:col>
      <xdr:colOff>50800</xdr:colOff>
      <xdr:row>57</xdr:row>
      <xdr:rowOff>121520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42797</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4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164853</xdr:rowOff>
    </xdr:from>
    <xdr:to>
      <xdr:col>50</xdr:col>
      <xdr:colOff>165100</xdr:colOff>
      <xdr:row>57</xdr:row>
      <xdr:rowOff>95003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111530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4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90881</xdr:rowOff>
    </xdr:from>
    <xdr:to>
      <xdr:col>46</xdr:col>
      <xdr:colOff>38100</xdr:colOff>
      <xdr:row>58</xdr:row>
      <xdr:rowOff>21031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6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37558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63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95758</xdr:rowOff>
    </xdr:from>
    <xdr:to>
      <xdr:col>41</xdr:col>
      <xdr:colOff>101600</xdr:colOff>
      <xdr:row>58</xdr:row>
      <xdr:rowOff>25908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6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42435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64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110160</xdr:rowOff>
    </xdr:from>
    <xdr:to>
      <xdr:col>36</xdr:col>
      <xdr:colOff>165100</xdr:colOff>
      <xdr:row>58</xdr:row>
      <xdr:rowOff>40310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56837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65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41708</xdr:rowOff>
    </xdr:from>
    <xdr:to>
      <xdr:col>55</xdr:col>
      <xdr:colOff>0</xdr:colOff>
      <xdr:row>78</xdr:row>
      <xdr:rowOff>57519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14808"/>
          <a:ext cx="8382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46146</xdr:rowOff>
    </xdr:from>
    <xdr:to>
      <xdr:col>50</xdr:col>
      <xdr:colOff>114300</xdr:colOff>
      <xdr:row>78</xdr:row>
      <xdr:rowOff>57519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47796"/>
          <a:ext cx="889000" cy="18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46146</xdr:rowOff>
    </xdr:from>
    <xdr:to>
      <xdr:col>45</xdr:col>
      <xdr:colOff>177800</xdr:colOff>
      <xdr:row>77</xdr:row>
      <xdr:rowOff>121089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47796"/>
          <a:ext cx="889000" cy="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121089</xdr:rowOff>
    </xdr:from>
    <xdr:to>
      <xdr:col>41</xdr:col>
      <xdr:colOff>50800</xdr:colOff>
      <xdr:row>77</xdr:row>
      <xdr:rowOff>155017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22739"/>
          <a:ext cx="889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162358</xdr:rowOff>
    </xdr:from>
    <xdr:to>
      <xdr:col>55</xdr:col>
      <xdr:colOff>50800</xdr:colOff>
      <xdr:row>78</xdr:row>
      <xdr:rowOff>92508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6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13785</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1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6719</xdr:rowOff>
    </xdr:from>
    <xdr:to>
      <xdr:col>50</xdr:col>
      <xdr:colOff>165100</xdr:colOff>
      <xdr:row>78</xdr:row>
      <xdr:rowOff>108319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124846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15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166796</xdr:rowOff>
    </xdr:from>
    <xdr:to>
      <xdr:col>46</xdr:col>
      <xdr:colOff>38100</xdr:colOff>
      <xdr:row>77</xdr:row>
      <xdr:rowOff>96946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113473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97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70289</xdr:rowOff>
    </xdr:from>
    <xdr:to>
      <xdr:col>41</xdr:col>
      <xdr:colOff>101600</xdr:colOff>
      <xdr:row>78</xdr:row>
      <xdr:rowOff>439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7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16966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04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104217</xdr:rowOff>
    </xdr:from>
    <xdr:to>
      <xdr:col>36</xdr:col>
      <xdr:colOff>165100</xdr:colOff>
      <xdr:row>78</xdr:row>
      <xdr:rowOff>34367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50894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8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92456</xdr:rowOff>
    </xdr:from>
    <xdr:to>
      <xdr:col>55</xdr:col>
      <xdr:colOff>0</xdr:colOff>
      <xdr:row>95</xdr:row>
      <xdr:rowOff>128752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380206"/>
          <a:ext cx="838200" cy="3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10961</xdr:rowOff>
    </xdr:from>
    <xdr:to>
      <xdr:col>50</xdr:col>
      <xdr:colOff>114300</xdr:colOff>
      <xdr:row>95</xdr:row>
      <xdr:rowOff>128752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298711"/>
          <a:ext cx="889000" cy="11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11937</xdr:rowOff>
    </xdr:from>
    <xdr:to>
      <xdr:col>45</xdr:col>
      <xdr:colOff>177800</xdr:colOff>
      <xdr:row>95</xdr:row>
      <xdr:rowOff>10961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128237"/>
          <a:ext cx="889000" cy="17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11937</xdr:rowOff>
    </xdr:from>
    <xdr:to>
      <xdr:col>41</xdr:col>
      <xdr:colOff>50800</xdr:colOff>
      <xdr:row>94</xdr:row>
      <xdr:rowOff>81725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128237"/>
          <a:ext cx="889000" cy="6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41656</xdr:rowOff>
    </xdr:from>
    <xdr:to>
      <xdr:col>55</xdr:col>
      <xdr:colOff>50800</xdr:colOff>
      <xdr:row>95</xdr:row>
      <xdr:rowOff>143256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64533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8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77952</xdr:rowOff>
    </xdr:from>
    <xdr:to>
      <xdr:col>50</xdr:col>
      <xdr:colOff>165100</xdr:colOff>
      <xdr:row>96</xdr:row>
      <xdr:rowOff>8102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6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24629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14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131611</xdr:rowOff>
    </xdr:from>
    <xdr:to>
      <xdr:col>46</xdr:col>
      <xdr:colOff>38100</xdr:colOff>
      <xdr:row>95</xdr:row>
      <xdr:rowOff>61761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4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78288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02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132587</xdr:rowOff>
    </xdr:from>
    <xdr:to>
      <xdr:col>41</xdr:col>
      <xdr:colOff>101600</xdr:colOff>
      <xdr:row>94</xdr:row>
      <xdr:rowOff>62737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0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79264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85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30925</xdr:rowOff>
    </xdr:from>
    <xdr:to>
      <xdr:col>36</xdr:col>
      <xdr:colOff>165100</xdr:colOff>
      <xdr:row>94</xdr:row>
      <xdr:rowOff>132525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4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149052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92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34217</xdr:rowOff>
    </xdr:from>
    <xdr:to>
      <xdr:col>85</xdr:col>
      <xdr:colOff>127000</xdr:colOff>
      <xdr:row>38</xdr:row>
      <xdr:rowOff>63707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49317"/>
          <a:ext cx="8382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52669</xdr:rowOff>
    </xdr:from>
    <xdr:to>
      <xdr:col>81</xdr:col>
      <xdr:colOff>50800</xdr:colOff>
      <xdr:row>38</xdr:row>
      <xdr:rowOff>63707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67769"/>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52669</xdr:rowOff>
    </xdr:from>
    <xdr:to>
      <xdr:col>76</xdr:col>
      <xdr:colOff>114300</xdr:colOff>
      <xdr:row>38</xdr:row>
      <xdr:rowOff>67103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67769"/>
          <a:ext cx="889000" cy="1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29188</xdr:rowOff>
    </xdr:from>
    <xdr:to>
      <xdr:col>71</xdr:col>
      <xdr:colOff>177800</xdr:colOff>
      <xdr:row>38</xdr:row>
      <xdr:rowOff>67103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44288"/>
          <a:ext cx="889000" cy="3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154867</xdr:rowOff>
    </xdr:from>
    <xdr:to>
      <xdr:col>85</xdr:col>
      <xdr:colOff>177800</xdr:colOff>
      <xdr:row>38</xdr:row>
      <xdr:rowOff>85017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9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133294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7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12907</xdr:rowOff>
    </xdr:from>
    <xdr:to>
      <xdr:col>81</xdr:col>
      <xdr:colOff>101600</xdr:colOff>
      <xdr:row>38</xdr:row>
      <xdr:rowOff>114507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2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105634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2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1869</xdr:rowOff>
    </xdr:from>
    <xdr:to>
      <xdr:col>76</xdr:col>
      <xdr:colOff>165100</xdr:colOff>
      <xdr:row>38</xdr:row>
      <xdr:rowOff>103469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1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119996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9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16303</xdr:rowOff>
    </xdr:from>
    <xdr:to>
      <xdr:col>72</xdr:col>
      <xdr:colOff>38100</xdr:colOff>
      <xdr:row>38</xdr:row>
      <xdr:rowOff>117903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3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109030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2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149838</xdr:rowOff>
    </xdr:from>
    <xdr:to>
      <xdr:col>67</xdr:col>
      <xdr:colOff>101600</xdr:colOff>
      <xdr:row>38</xdr:row>
      <xdr:rowOff>79988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9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71115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8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134186</xdr:rowOff>
    </xdr:from>
    <xdr:to>
      <xdr:col>85</xdr:col>
      <xdr:colOff>127000</xdr:colOff>
      <xdr:row>54</xdr:row>
      <xdr:rowOff>2979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221036"/>
          <a:ext cx="838200" cy="4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2979</xdr:rowOff>
    </xdr:from>
    <xdr:to>
      <xdr:col>81</xdr:col>
      <xdr:colOff>50800</xdr:colOff>
      <xdr:row>56</xdr:row>
      <xdr:rowOff>84082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261279"/>
          <a:ext cx="889000" cy="4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84082</xdr:rowOff>
    </xdr:from>
    <xdr:to>
      <xdr:col>76</xdr:col>
      <xdr:colOff>114300</xdr:colOff>
      <xdr:row>56</xdr:row>
      <xdr:rowOff>146581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85282"/>
          <a:ext cx="889000" cy="6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138644</xdr:rowOff>
    </xdr:from>
    <xdr:to>
      <xdr:col>71</xdr:col>
      <xdr:colOff>177800</xdr:colOff>
      <xdr:row>56</xdr:row>
      <xdr:rowOff>146581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39844"/>
          <a:ext cx="889000" cy="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83386</xdr:rowOff>
    </xdr:from>
    <xdr:to>
      <xdr:col>85</xdr:col>
      <xdr:colOff>177800</xdr:colOff>
      <xdr:row>54</xdr:row>
      <xdr:rowOff>13536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17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106263</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021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123629</xdr:rowOff>
    </xdr:from>
    <xdr:to>
      <xdr:col>81</xdr:col>
      <xdr:colOff>101600</xdr:colOff>
      <xdr:row>54</xdr:row>
      <xdr:rowOff>53779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21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70306</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898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33282</xdr:rowOff>
    </xdr:from>
    <xdr:to>
      <xdr:col>76</xdr:col>
      <xdr:colOff>165100</xdr:colOff>
      <xdr:row>56</xdr:row>
      <xdr:rowOff>134882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3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151409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40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95781</xdr:rowOff>
    </xdr:from>
    <xdr:to>
      <xdr:col>72</xdr:col>
      <xdr:colOff>38100</xdr:colOff>
      <xdr:row>57</xdr:row>
      <xdr:rowOff>25931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9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42458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7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87844</xdr:rowOff>
    </xdr:from>
    <xdr:to>
      <xdr:col>67</xdr:col>
      <xdr:colOff>101600</xdr:colOff>
      <xdr:row>57</xdr:row>
      <xdr:rowOff>17994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8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34521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6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138466</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1566"/>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138466</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511566"/>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87666</xdr:rowOff>
    </xdr:from>
    <xdr:to>
      <xdr:col>72</xdr:col>
      <xdr:colOff>38100</xdr:colOff>
      <xdr:row>79</xdr:row>
      <xdr:rowOff>17816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8943</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46333" y="135534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84506</xdr:rowOff>
    </xdr:from>
    <xdr:to>
      <xdr:col>85</xdr:col>
      <xdr:colOff>127000</xdr:colOff>
      <xdr:row>97</xdr:row>
      <xdr:rowOff>99264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15156"/>
          <a:ext cx="838200" cy="1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66421</xdr:rowOff>
    </xdr:from>
    <xdr:to>
      <xdr:col>81</xdr:col>
      <xdr:colOff>50800</xdr:colOff>
      <xdr:row>97</xdr:row>
      <xdr:rowOff>84506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97071"/>
          <a:ext cx="889000" cy="1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159449</xdr:rowOff>
    </xdr:from>
    <xdr:to>
      <xdr:col>76</xdr:col>
      <xdr:colOff>114300</xdr:colOff>
      <xdr:row>97</xdr:row>
      <xdr:rowOff>66421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618649"/>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159449</xdr:rowOff>
    </xdr:from>
    <xdr:to>
      <xdr:col>71</xdr:col>
      <xdr:colOff>177800</xdr:colOff>
      <xdr:row>97</xdr:row>
      <xdr:rowOff>2654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18649"/>
          <a:ext cx="889000" cy="1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48464</xdr:rowOff>
    </xdr:from>
    <xdr:to>
      <xdr:col>85</xdr:col>
      <xdr:colOff>177800</xdr:colOff>
      <xdr:row>97</xdr:row>
      <xdr:rowOff>150064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7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26891</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5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33706</xdr:rowOff>
    </xdr:from>
    <xdr:to>
      <xdr:col>81</xdr:col>
      <xdr:colOff>101600</xdr:colOff>
      <xdr:row>97</xdr:row>
      <xdr:rowOff>135306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6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126433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5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15621</xdr:rowOff>
    </xdr:from>
    <xdr:to>
      <xdr:col>76</xdr:col>
      <xdr:colOff>165100</xdr:colOff>
      <xdr:row>97</xdr:row>
      <xdr:rowOff>117221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4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108348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3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108649</xdr:rowOff>
    </xdr:from>
    <xdr:to>
      <xdr:col>72</xdr:col>
      <xdr:colOff>38100</xdr:colOff>
      <xdr:row>97</xdr:row>
      <xdr:rowOff>38799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29926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6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123304</xdr:rowOff>
    </xdr:from>
    <xdr:to>
      <xdr:col>67</xdr:col>
      <xdr:colOff>101600</xdr:colOff>
      <xdr:row>97</xdr:row>
      <xdr:rowOff>53454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44581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7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42382</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6386032"/>
          <a:ext cx="1269" cy="399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145177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3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160509</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616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42382</xdr:rowOff>
    </xdr:from>
    <xdr:to>
      <xdr:col>116</xdr:col>
      <xdr:colOff>152400</xdr:colOff>
      <xdr:row>37</xdr:row>
      <xdr:rowOff>42382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386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62628</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7772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39751</xdr:rowOff>
    </xdr:from>
    <xdr:to>
      <xdr:col>116</xdr:col>
      <xdr:colOff>114300</xdr:colOff>
      <xdr:row>39</xdr:row>
      <xdr:rowOff>141351</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44994</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5359944"/>
          <a:ext cx="889000" cy="142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44486</xdr:rowOff>
    </xdr:from>
    <xdr:to>
      <xdr:col>112</xdr:col>
      <xdr:colOff>38100</xdr:colOff>
      <xdr:row>39</xdr:row>
      <xdr:rowOff>146086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162613</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5062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44994</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19545300" y="5359944"/>
          <a:ext cx="889000" cy="142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30117</xdr:rowOff>
    </xdr:from>
    <xdr:to>
      <xdr:col>107</xdr:col>
      <xdr:colOff>101600</xdr:colOff>
      <xdr:row>39</xdr:row>
      <xdr:rowOff>131717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122844</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809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26870</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541970"/>
          <a:ext cx="889000" cy="24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38608</xdr:rowOff>
    </xdr:from>
    <xdr:to>
      <xdr:col>102</xdr:col>
      <xdr:colOff>165100</xdr:colOff>
      <xdr:row>39</xdr:row>
      <xdr:rowOff>140208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156735</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42037</xdr:rowOff>
    </xdr:from>
    <xdr:to>
      <xdr:col>98</xdr:col>
      <xdr:colOff>38100</xdr:colOff>
      <xdr:row>39</xdr:row>
      <xdr:rowOff>143637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134764</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8213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18177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70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165644</xdr:rowOff>
    </xdr:from>
    <xdr:to>
      <xdr:col>107</xdr:col>
      <xdr:colOff>101600</xdr:colOff>
      <xdr:row>31</xdr:row>
      <xdr:rowOff>95794</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530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112321</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199428" y="508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147520</xdr:rowOff>
    </xdr:from>
    <xdr:to>
      <xdr:col>98</xdr:col>
      <xdr:colOff>38100</xdr:colOff>
      <xdr:row>38</xdr:row>
      <xdr:rowOff>77670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49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94197</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21428" y="626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総務費は、住民一人当たり</a:t>
          </a:r>
          <a:r>
            <a:rPr kumimoji="1" lang="en-US" altLang="ja-JP" sz="1100">
              <a:solidFill>
                <a:schemeClr val="tx1"/>
              </a:solidFill>
              <a:effectLst/>
              <a:latin typeface="+mn-lt"/>
              <a:ea typeface="+mn-ea"/>
              <a:cs typeface="+mn-cs"/>
            </a:rPr>
            <a:t>128,731</a:t>
          </a:r>
          <a:r>
            <a:rPr kumimoji="1" lang="ja-JP" altLang="ja-JP" sz="1100">
              <a:solidFill>
                <a:schemeClr val="tx1"/>
              </a:solidFill>
              <a:effectLst/>
              <a:latin typeface="+mn-lt"/>
              <a:ea typeface="+mn-ea"/>
              <a:cs typeface="+mn-cs"/>
            </a:rPr>
            <a:t>円となっており、類似団体と比較して一人当たりコストが高い状況となっている。前年度比で</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しているのは、特定駐留軍用地等内土地取得事業基金の積立金が</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したことが主な要因である。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民生費は、住民一人当たり</a:t>
          </a:r>
          <a:r>
            <a:rPr kumimoji="1" lang="en-US" altLang="ja-JP" sz="1100">
              <a:solidFill>
                <a:schemeClr val="tx1"/>
              </a:solidFill>
              <a:effectLst/>
              <a:latin typeface="+mn-lt"/>
              <a:ea typeface="+mn-ea"/>
              <a:cs typeface="+mn-cs"/>
            </a:rPr>
            <a:t>223,310</a:t>
          </a:r>
          <a:r>
            <a:rPr kumimoji="1" lang="ja-JP" altLang="ja-JP" sz="1100">
              <a:solidFill>
                <a:schemeClr val="tx1"/>
              </a:solidFill>
              <a:effectLst/>
              <a:latin typeface="+mn-lt"/>
              <a:ea typeface="+mn-ea"/>
              <a:cs typeface="+mn-cs"/>
            </a:rPr>
            <a:t>円となっており、類似団体と比較して一人当たりコストが高い状況となっている。前年度比で増加しているのは、</a:t>
          </a:r>
          <a:r>
            <a:rPr kumimoji="1" lang="ja-JP" altLang="en-US" sz="1100">
              <a:solidFill>
                <a:schemeClr val="tx1"/>
              </a:solidFill>
              <a:effectLst/>
              <a:latin typeface="+mn-lt"/>
              <a:ea typeface="+mn-ea"/>
              <a:cs typeface="+mn-cs"/>
            </a:rPr>
            <a:t>物価高騰重点支援給付金支給事業の実施が</a:t>
          </a:r>
          <a:r>
            <a:rPr kumimoji="1" lang="ja-JP" altLang="ja-JP" sz="1100">
              <a:solidFill>
                <a:schemeClr val="tx1"/>
              </a:solidFill>
              <a:effectLst/>
              <a:latin typeface="+mn-lt"/>
              <a:ea typeface="+mn-ea"/>
              <a:cs typeface="+mn-cs"/>
            </a:rPr>
            <a:t>主な要因である。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土木費は、住民一人当たり</a:t>
          </a:r>
          <a:r>
            <a:rPr kumimoji="1" lang="ja-JP" altLang="en-US" sz="1100">
              <a:solidFill>
                <a:schemeClr val="tx1"/>
              </a:solidFill>
              <a:effectLst/>
              <a:latin typeface="+mn-lt"/>
              <a:ea typeface="+mn-ea"/>
              <a:cs typeface="+mn-cs"/>
            </a:rPr>
            <a:t>が</a:t>
          </a:r>
          <a:r>
            <a:rPr kumimoji="1" lang="en-US" altLang="ja-JP" sz="1100">
              <a:solidFill>
                <a:schemeClr val="tx1"/>
              </a:solidFill>
              <a:effectLst/>
              <a:latin typeface="+mn-lt"/>
              <a:ea typeface="+mn-ea"/>
              <a:cs typeface="+mn-cs"/>
            </a:rPr>
            <a:t>50,220</a:t>
          </a:r>
          <a:r>
            <a:rPr kumimoji="1" lang="ja-JP" altLang="ja-JP" sz="1100">
              <a:solidFill>
                <a:schemeClr val="tx1"/>
              </a:solidFill>
              <a:effectLst/>
              <a:latin typeface="+mn-lt"/>
              <a:ea typeface="+mn-ea"/>
              <a:cs typeface="+mn-cs"/>
            </a:rPr>
            <a:t>円となっており、類似団体と比較して一人当たりコストが高い状況となっている。これは、公園内のビーチ改良事業等における普通建設事業費の支出が主な要因である。</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教育費は、住民一人当たり</a:t>
          </a:r>
          <a:r>
            <a:rPr kumimoji="1" lang="en-US" altLang="ja-JP" sz="1100">
              <a:solidFill>
                <a:schemeClr val="tx1"/>
              </a:solidFill>
              <a:effectLst/>
              <a:latin typeface="+mn-lt"/>
              <a:ea typeface="+mn-ea"/>
              <a:cs typeface="+mn-cs"/>
            </a:rPr>
            <a:t>188,706</a:t>
          </a:r>
          <a:r>
            <a:rPr kumimoji="1" lang="ja-JP" altLang="ja-JP" sz="1100">
              <a:solidFill>
                <a:schemeClr val="tx1"/>
              </a:solidFill>
              <a:effectLst/>
              <a:latin typeface="+mn-lt"/>
              <a:ea typeface="+mn-ea"/>
              <a:cs typeface="+mn-cs"/>
            </a:rPr>
            <a:t>円となっており、類似団体と比較して一人当たりコストが高い状況となっている。これは、町立博物館の整備、老朽化した北谷中学校建て替え等が主な要因である。</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財政調整基金残高は、前年度決算に基づく剰余金の積立等により、前年度より増加した。</a:t>
          </a:r>
          <a:endParaRPr lang="ja-JP" altLang="ja-JP" sz="1400">
            <a:solidFill>
              <a:schemeClr val="tx1"/>
            </a:solidFill>
            <a:effectLst/>
          </a:endParaRPr>
        </a:p>
        <a:p>
          <a:r>
            <a:rPr kumimoji="1" lang="ja-JP" altLang="ja-JP" sz="1100">
              <a:solidFill>
                <a:schemeClr val="tx1"/>
              </a:solidFill>
              <a:effectLst/>
              <a:latin typeface="+mn-lt"/>
              <a:ea typeface="+mn-ea"/>
              <a:cs typeface="+mn-cs"/>
            </a:rPr>
            <a:t>実質収支額については、北谷中学校改築事業</a:t>
          </a:r>
          <a:r>
            <a:rPr kumimoji="1" lang="ja-JP" altLang="en-US" sz="1100">
              <a:solidFill>
                <a:schemeClr val="tx1"/>
              </a:solidFill>
              <a:effectLst/>
              <a:latin typeface="+mn-lt"/>
              <a:ea typeface="+mn-ea"/>
              <a:cs typeface="+mn-cs"/>
            </a:rPr>
            <a:t>の過年度分補助金収入等の影響により</a:t>
          </a:r>
          <a:r>
            <a:rPr kumimoji="1" lang="ja-JP" altLang="ja-JP"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年度と比べ大幅に</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標準財政規模に比した実質収支額の割合を示す実質収支比率についても上記理由により、前年度から大幅に</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した</a:t>
          </a:r>
          <a:endParaRPr lang="ja-JP" altLang="ja-JP" sz="14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連結実質赤字比率については、経年的に黒字であり、中でも水道事業会計の比率が高くなっている。その他の会計も含め、引き続き健全な財政運営を図っていきたい。</a:t>
          </a:r>
          <a:endParaRPr lang="ja-JP" altLang="ja-JP" sz="1400">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Y1" zoomScale="85" zoomScaleNormal="85" workbookViewId="0">
      <selection activeCell="DB8" sqref="DB8:DI8"/>
    </sheetView>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21404256</v>
      </c>
      <c r="BO4" s="449"/>
      <c r="BP4" s="449"/>
      <c r="BQ4" s="449"/>
      <c r="BR4" s="449"/>
      <c r="BS4" s="449"/>
      <c r="BT4" s="449"/>
      <c r="BU4" s="450"/>
      <c r="BV4" s="448">
        <v>20015561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7.6</v>
      </c>
      <c r="CU4" s="589"/>
      <c r="CV4" s="589"/>
      <c r="CW4" s="589"/>
      <c r="CX4" s="589"/>
      <c r="CY4" s="589"/>
      <c r="CZ4" s="589"/>
      <c r="DA4" s="590"/>
      <c r="DB4" s="588">
        <v>0.1</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20550290</v>
      </c>
      <c r="BO5" s="420"/>
      <c r="BP5" s="420"/>
      <c r="BQ5" s="420"/>
      <c r="BR5" s="420"/>
      <c r="BS5" s="420"/>
      <c r="BT5" s="420"/>
      <c r="BU5" s="421"/>
      <c r="BV5" s="419">
        <v>19472577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80.2</v>
      </c>
      <c r="CU5" s="417"/>
      <c r="CV5" s="417"/>
      <c r="CW5" s="417"/>
      <c r="CX5" s="417"/>
      <c r="CY5" s="417"/>
      <c r="CZ5" s="417"/>
      <c r="DA5" s="418"/>
      <c r="DB5" s="416">
        <v>78</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853966</v>
      </c>
      <c r="BO6" s="420"/>
      <c r="BP6" s="420"/>
      <c r="BQ6" s="420"/>
      <c r="BR6" s="420"/>
      <c r="BS6" s="420"/>
      <c r="BT6" s="420"/>
      <c r="BU6" s="421"/>
      <c r="BV6" s="419">
        <v>542984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80.5</v>
      </c>
      <c r="CU6" s="563"/>
      <c r="CV6" s="563"/>
      <c r="CW6" s="563"/>
      <c r="CX6" s="563"/>
      <c r="CY6" s="563"/>
      <c r="CZ6" s="563"/>
      <c r="DA6" s="564"/>
      <c r="DB6" s="562">
        <v>78.7</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216890</v>
      </c>
      <c r="BO7" s="420"/>
      <c r="BP7" s="420"/>
      <c r="BQ7" s="420"/>
      <c r="BR7" s="420"/>
      <c r="BS7" s="420"/>
      <c r="BT7" s="420"/>
      <c r="BU7" s="421"/>
      <c r="BV7" s="419">
        <v>535225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8437946</v>
      </c>
      <c r="CU7" s="420"/>
      <c r="CV7" s="420"/>
      <c r="CW7" s="420"/>
      <c r="CX7" s="420"/>
      <c r="CY7" s="420"/>
      <c r="CZ7" s="420"/>
      <c r="DA7" s="421"/>
      <c r="DB7" s="419">
        <v>8086938</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637076</v>
      </c>
      <c r="BO8" s="420"/>
      <c r="BP8" s="420"/>
      <c r="BQ8" s="420"/>
      <c r="BR8" s="420"/>
      <c r="BS8" s="420"/>
      <c r="BT8" s="420"/>
      <c r="BU8" s="421"/>
      <c r="BV8" s="419">
        <v>7759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0.8</v>
      </c>
      <c r="CU8" s="523"/>
      <c r="CV8" s="523"/>
      <c r="CW8" s="523"/>
      <c r="CX8" s="523"/>
      <c r="CY8" s="523"/>
      <c r="CZ8" s="523"/>
      <c r="DA8" s="524"/>
      <c r="DB8" s="522">
        <v>0.79</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28201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629317</v>
      </c>
      <c r="BO9" s="420"/>
      <c r="BP9" s="420"/>
      <c r="BQ9" s="420"/>
      <c r="BR9" s="420"/>
      <c r="BS9" s="420"/>
      <c r="BT9" s="420"/>
      <c r="BU9" s="421"/>
      <c r="BV9" s="419">
        <v>-964582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5.5</v>
      </c>
      <c r="CU9" s="417"/>
      <c r="CV9" s="417"/>
      <c r="CW9" s="417"/>
      <c r="CX9" s="417"/>
      <c r="CY9" s="417"/>
      <c r="CZ9" s="417"/>
      <c r="DA9" s="418"/>
      <c r="DB9" s="416">
        <v>5.7</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28308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551529</v>
      </c>
      <c r="BO10" s="420"/>
      <c r="BP10" s="420"/>
      <c r="BQ10" s="420"/>
      <c r="BR10" s="420"/>
      <c r="BS10" s="420"/>
      <c r="BT10" s="420"/>
      <c r="BU10" s="421"/>
      <c r="BV10" s="419">
        <v>979084</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2">
      <c r="A12" s="169"/>
      <c r="B12" s="525" t="s">
        <v>122</v>
      </c>
      <c r="C12" s="526"/>
      <c r="D12" s="526"/>
      <c r="E12" s="526"/>
      <c r="F12" s="526"/>
      <c r="G12" s="526"/>
      <c r="H12" s="526"/>
      <c r="I12" s="526"/>
      <c r="J12" s="526"/>
      <c r="K12" s="527"/>
      <c r="L12" s="534" t="s">
        <v>123</v>
      </c>
      <c r="M12" s="535"/>
      <c r="N12" s="535"/>
      <c r="O12" s="535"/>
      <c r="P12" s="535"/>
      <c r="Q12" s="536"/>
      <c r="R12" s="537">
        <v>29259</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129</v>
      </c>
      <c r="N13" s="504"/>
      <c r="O13" s="504"/>
      <c r="P13" s="504"/>
      <c r="Q13" s="505"/>
      <c r="R13" s="506">
        <v>28152</v>
      </c>
      <c r="S13" s="507"/>
      <c r="T13" s="507"/>
      <c r="U13" s="507"/>
      <c r="V13" s="508"/>
      <c r="W13" s="509" t="s">
        <v>130</v>
      </c>
      <c r="X13" s="405"/>
      <c r="Y13" s="405"/>
      <c r="Z13" s="405"/>
      <c r="AA13" s="405"/>
      <c r="AB13" s="406"/>
      <c r="AC13" s="372">
        <v>62</v>
      </c>
      <c r="AD13" s="373"/>
      <c r="AE13" s="373"/>
      <c r="AF13" s="373"/>
      <c r="AG13" s="374"/>
      <c r="AH13" s="372">
        <v>63</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1180846</v>
      </c>
      <c r="BO13" s="420"/>
      <c r="BP13" s="420"/>
      <c r="BQ13" s="420"/>
      <c r="BR13" s="420"/>
      <c r="BS13" s="420"/>
      <c r="BT13" s="420"/>
      <c r="BU13" s="421"/>
      <c r="BV13" s="419">
        <v>14502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v>
      </c>
      <c r="CU13" s="417"/>
      <c r="CV13" s="417"/>
      <c r="CW13" s="417"/>
      <c r="CX13" s="417"/>
      <c r="CY13" s="417"/>
      <c r="CZ13" s="417"/>
      <c r="DA13" s="418"/>
      <c r="DB13" s="416">
        <v>4.5</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29093</v>
      </c>
      <c r="S14" s="507"/>
      <c r="T14" s="507"/>
      <c r="U14" s="507"/>
      <c r="V14" s="508"/>
      <c r="W14" s="510"/>
      <c r="X14" s="408"/>
      <c r="Y14" s="408"/>
      <c r="Z14" s="408"/>
      <c r="AA14" s="408"/>
      <c r="AB14" s="409"/>
      <c r="AC14" s="499">
        <v>0.6</v>
      </c>
      <c r="AD14" s="500"/>
      <c r="AE14" s="500"/>
      <c r="AF14" s="500"/>
      <c r="AG14" s="501"/>
      <c r="AH14" s="499">
        <v>0.7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129</v>
      </c>
      <c r="N15" s="504"/>
      <c r="O15" s="504"/>
      <c r="P15" s="504"/>
      <c r="Q15" s="505"/>
      <c r="R15" s="506">
        <v>28160</v>
      </c>
      <c r="S15" s="507"/>
      <c r="T15" s="507"/>
      <c r="U15" s="507"/>
      <c r="V15" s="508"/>
      <c r="W15" s="509" t="s">
        <v>137</v>
      </c>
      <c r="X15" s="405"/>
      <c r="Y15" s="405"/>
      <c r="Z15" s="405"/>
      <c r="AA15" s="405"/>
      <c r="AB15" s="406"/>
      <c r="AC15" s="372">
        <v>1318</v>
      </c>
      <c r="AD15" s="373"/>
      <c r="AE15" s="373"/>
      <c r="AF15" s="373"/>
      <c r="AG15" s="374"/>
      <c r="AH15" s="372">
        <v>1408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5456015</v>
      </c>
      <c r="BO15" s="449"/>
      <c r="BP15" s="449"/>
      <c r="BQ15" s="449"/>
      <c r="BR15" s="449"/>
      <c r="BS15" s="449"/>
      <c r="BT15" s="449"/>
      <c r="BU15" s="450"/>
      <c r="BV15" s="448">
        <v>5183608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13.7</v>
      </c>
      <c r="AD16" s="500"/>
      <c r="AE16" s="500"/>
      <c r="AF16" s="500"/>
      <c r="AG16" s="501"/>
      <c r="AH16" s="499">
        <v>14.8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6776695</v>
      </c>
      <c r="BO16" s="420"/>
      <c r="BP16" s="420"/>
      <c r="BQ16" s="420"/>
      <c r="BR16" s="420"/>
      <c r="BS16" s="420"/>
      <c r="BT16" s="420"/>
      <c r="BU16" s="421"/>
      <c r="BV16" s="419">
        <v>6471583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8232</v>
      </c>
      <c r="AD17" s="373"/>
      <c r="AE17" s="373"/>
      <c r="AF17" s="373"/>
      <c r="AG17" s="374"/>
      <c r="AH17" s="372">
        <v>8073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7082367</v>
      </c>
      <c r="BO17" s="420"/>
      <c r="BP17" s="420"/>
      <c r="BQ17" s="420"/>
      <c r="BR17" s="420"/>
      <c r="BS17" s="420"/>
      <c r="BT17" s="420"/>
      <c r="BU17" s="421"/>
      <c r="BV17" s="419">
        <v>6722884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13.91</v>
      </c>
      <c r="M18" s="472"/>
      <c r="N18" s="472"/>
      <c r="O18" s="472"/>
      <c r="P18" s="472"/>
      <c r="Q18" s="472"/>
      <c r="R18" s="473"/>
      <c r="S18" s="473"/>
      <c r="T18" s="473"/>
      <c r="U18" s="473"/>
      <c r="V18" s="474"/>
      <c r="W18" s="490"/>
      <c r="X18" s="491"/>
      <c r="Y18" s="491"/>
      <c r="Z18" s="491"/>
      <c r="AA18" s="491"/>
      <c r="AB18" s="515"/>
      <c r="AC18" s="389">
        <v>85.6</v>
      </c>
      <c r="AD18" s="390"/>
      <c r="AE18" s="390"/>
      <c r="AF18" s="390"/>
      <c r="AG18" s="475"/>
      <c r="AH18" s="389">
        <v>84.6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7831923</v>
      </c>
      <c r="BO18" s="420"/>
      <c r="BP18" s="420"/>
      <c r="BQ18" s="420"/>
      <c r="BR18" s="420"/>
      <c r="BS18" s="420"/>
      <c r="BT18" s="420"/>
      <c r="BU18" s="421"/>
      <c r="BV18" s="419">
        <v>7362323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2027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11778858</v>
      </c>
      <c r="BO19" s="420"/>
      <c r="BP19" s="420"/>
      <c r="BQ19" s="420"/>
      <c r="BR19" s="420"/>
      <c r="BS19" s="420"/>
      <c r="BT19" s="420"/>
      <c r="BU19" s="421"/>
      <c r="BV19" s="419">
        <v>11921871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11697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6415594</v>
      </c>
      <c r="BO22" s="449"/>
      <c r="BP22" s="449"/>
      <c r="BQ22" s="449"/>
      <c r="BR22" s="449"/>
      <c r="BS22" s="449"/>
      <c r="BT22" s="449"/>
      <c r="BU22" s="450"/>
      <c r="BV22" s="448">
        <v>5919892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5920182</v>
      </c>
      <c r="BO23" s="420"/>
      <c r="BP23" s="420"/>
      <c r="BQ23" s="420"/>
      <c r="BR23" s="420"/>
      <c r="BS23" s="420"/>
      <c r="BT23" s="420"/>
      <c r="BU23" s="421"/>
      <c r="BV23" s="419">
        <v>5430691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7730</v>
      </c>
      <c r="R24" s="373"/>
      <c r="S24" s="373"/>
      <c r="T24" s="373"/>
      <c r="U24" s="373"/>
      <c r="V24" s="374"/>
      <c r="W24" s="462"/>
      <c r="X24" s="399"/>
      <c r="Y24" s="400"/>
      <c r="Z24" s="375" t="s">
        <v>162</v>
      </c>
      <c r="AA24" s="376"/>
      <c r="AB24" s="376"/>
      <c r="AC24" s="376"/>
      <c r="AD24" s="376"/>
      <c r="AE24" s="376"/>
      <c r="AF24" s="376"/>
      <c r="AG24" s="377"/>
      <c r="AH24" s="372">
        <v>210</v>
      </c>
      <c r="AI24" s="373"/>
      <c r="AJ24" s="373"/>
      <c r="AK24" s="373"/>
      <c r="AL24" s="374"/>
      <c r="AM24" s="372">
        <v>633150</v>
      </c>
      <c r="AN24" s="373"/>
      <c r="AO24" s="373"/>
      <c r="AP24" s="373"/>
      <c r="AQ24" s="373"/>
      <c r="AR24" s="374"/>
      <c r="AS24" s="372">
        <v>3015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3714977</v>
      </c>
      <c r="BO24" s="420"/>
      <c r="BP24" s="420"/>
      <c r="BQ24" s="420"/>
      <c r="BR24" s="420"/>
      <c r="BS24" s="420"/>
      <c r="BT24" s="420"/>
      <c r="BU24" s="421"/>
      <c r="BV24" s="419">
        <v>2923396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6340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5499953</v>
      </c>
      <c r="BO25" s="449"/>
      <c r="BP25" s="449"/>
      <c r="BQ25" s="449"/>
      <c r="BR25" s="449"/>
      <c r="BS25" s="449"/>
      <c r="BT25" s="449"/>
      <c r="BU25" s="450"/>
      <c r="BV25" s="448">
        <v>4497450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6030</v>
      </c>
      <c r="R26" s="373"/>
      <c r="S26" s="373"/>
      <c r="T26" s="373"/>
      <c r="U26" s="373"/>
      <c r="V26" s="374"/>
      <c r="W26" s="462"/>
      <c r="X26" s="399"/>
      <c r="Y26" s="400"/>
      <c r="Z26" s="375" t="s">
        <v>168</v>
      </c>
      <c r="AA26" s="430"/>
      <c r="AB26" s="430"/>
      <c r="AC26" s="430"/>
      <c r="AD26" s="430"/>
      <c r="AE26" s="430"/>
      <c r="AF26" s="430"/>
      <c r="AG26" s="431"/>
      <c r="AH26" s="372">
        <v>6</v>
      </c>
      <c r="AI26" s="373"/>
      <c r="AJ26" s="373"/>
      <c r="AK26" s="373"/>
      <c r="AL26" s="374"/>
      <c r="AM26" s="372">
        <v>15234</v>
      </c>
      <c r="AN26" s="373"/>
      <c r="AO26" s="373"/>
      <c r="AP26" s="373"/>
      <c r="AQ26" s="373"/>
      <c r="AR26" s="374"/>
      <c r="AS26" s="372">
        <v>2539</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3210</v>
      </c>
      <c r="R27" s="373"/>
      <c r="S27" s="373"/>
      <c r="T27" s="373"/>
      <c r="U27" s="373"/>
      <c r="V27" s="374"/>
      <c r="W27" s="462"/>
      <c r="X27" s="399"/>
      <c r="Y27" s="400"/>
      <c r="Z27" s="375" t="s">
        <v>171</v>
      </c>
      <c r="AA27" s="376"/>
      <c r="AB27" s="376"/>
      <c r="AC27" s="376"/>
      <c r="AD27" s="376"/>
      <c r="AE27" s="376"/>
      <c r="AF27" s="376"/>
      <c r="AG27" s="377"/>
      <c r="AH27" s="372">
        <v>17</v>
      </c>
      <c r="AI27" s="373"/>
      <c r="AJ27" s="373"/>
      <c r="AK27" s="373"/>
      <c r="AL27" s="374"/>
      <c r="AM27" s="372">
        <v>54866</v>
      </c>
      <c r="AN27" s="373"/>
      <c r="AO27" s="373"/>
      <c r="AP27" s="373"/>
      <c r="AQ27" s="373"/>
      <c r="AR27" s="374"/>
      <c r="AS27" s="372">
        <v>3227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498724</v>
      </c>
      <c r="BO27" s="454"/>
      <c r="BP27" s="454"/>
      <c r="BQ27" s="454"/>
      <c r="BR27" s="454"/>
      <c r="BS27" s="454"/>
      <c r="BT27" s="454"/>
      <c r="BU27" s="455"/>
      <c r="BV27" s="453">
        <v>498724</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2660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6299550</v>
      </c>
      <c r="BO28" s="449"/>
      <c r="BP28" s="449"/>
      <c r="BQ28" s="449"/>
      <c r="BR28" s="449"/>
      <c r="BS28" s="449"/>
      <c r="BT28" s="449"/>
      <c r="BU28" s="450"/>
      <c r="BV28" s="448">
        <v>5748021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17</v>
      </c>
      <c r="M29" s="373"/>
      <c r="N29" s="373"/>
      <c r="O29" s="373"/>
      <c r="P29" s="374"/>
      <c r="Q29" s="372">
        <v>2460</v>
      </c>
      <c r="R29" s="373"/>
      <c r="S29" s="373"/>
      <c r="T29" s="373"/>
      <c r="U29" s="373"/>
      <c r="V29" s="374"/>
      <c r="W29" s="463"/>
      <c r="X29" s="464"/>
      <c r="Y29" s="465"/>
      <c r="Z29" s="375" t="s">
        <v>177</v>
      </c>
      <c r="AA29" s="376"/>
      <c r="AB29" s="376"/>
      <c r="AC29" s="376"/>
      <c r="AD29" s="376"/>
      <c r="AE29" s="376"/>
      <c r="AF29" s="376"/>
      <c r="AG29" s="377"/>
      <c r="AH29" s="372">
        <v>227</v>
      </c>
      <c r="AI29" s="373"/>
      <c r="AJ29" s="373"/>
      <c r="AK29" s="373"/>
      <c r="AL29" s="374"/>
      <c r="AM29" s="372">
        <v>688016</v>
      </c>
      <c r="AN29" s="373"/>
      <c r="AO29" s="373"/>
      <c r="AP29" s="373"/>
      <c r="AQ29" s="373"/>
      <c r="AR29" s="374"/>
      <c r="AS29" s="372">
        <v>3031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379819</v>
      </c>
      <c r="BO29" s="420"/>
      <c r="BP29" s="420"/>
      <c r="BQ29" s="420"/>
      <c r="BR29" s="420"/>
      <c r="BS29" s="420"/>
      <c r="BT29" s="420"/>
      <c r="BU29" s="421"/>
      <c r="BV29" s="419">
        <v>363324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94.7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4276642</v>
      </c>
      <c r="BO30" s="454"/>
      <c r="BP30" s="454"/>
      <c r="BQ30" s="454"/>
      <c r="BR30" s="454"/>
      <c r="BS30" s="454"/>
      <c r="BT30" s="454"/>
      <c r="BU30" s="455"/>
      <c r="BV30" s="453">
        <v>4235463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4</v>
      </c>
      <c r="AN34" s="367"/>
      <c r="AO34" s="368" t="str">
        <f>IF('各会計、関係団体の財政状況及び健全化判断比率'!B30="","",'各会計、関係団体の財政状況及び健全化判断比率'!B30)</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6</v>
      </c>
      <c r="BX34" s="367"/>
      <c r="BY34" s="368" t="str">
        <f>IF('各会計、関係団体の財政状況及び健全化判断比率'!B68="","",'各会計、関係団体の財政状況及び健全化判断比率'!B68)</f>
        <v>沖縄県後期高齢者医療広域連合（一般会計）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一般社団法人　北谷地域振興センター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5</v>
      </c>
      <c r="AN35" s="367"/>
      <c r="AO35" s="368" t="str">
        <f>IF('各会計、関係団体の財政状況及び健全化判断比率'!B31="","",'各会計、関係団体の財政状況及び健全化判断比率'!B31)</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7</v>
      </c>
      <c r="BX35" s="367"/>
      <c r="BY35" s="368" t="str">
        <f>IF('各会計、関係団体の財政状況及び健全化判断比率'!B69="","",'各会計、関係団体の財政状況及び健全化判断比率'!B69)</f>
        <v>沖縄県後期高齢者医療広域連合（特別会計）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8</v>
      </c>
      <c r="BX36" s="367"/>
      <c r="BY36" s="368" t="str">
        <f>IF('各会計、関係団体の財政状況及び健全化判断比率'!B70="","",'各会計、関係団体の財政状況及び健全化判断比率'!B70)</f>
        <v>倉浜衛生施設組合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9</v>
      </c>
      <c r="BX37" s="367"/>
      <c r="BY37" s="368" t="str">
        <f>IF('各会計、関係団体の財政状況及び健全化判断比率'!B71="","",'各会計、関係団体の財政状況及び健全化判断比率'!B71)</f>
        <v>中部広域市町村圏事務組合（一般会計）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10</v>
      </c>
      <c r="BX38" s="367"/>
      <c r="BY38" s="368" t="str">
        <f>IF('各会計、関係団体の財政状況及び健全化判断比率'!B72="","",'各会計、関係団体の財政状況及び健全化判断比率'!B72)</f>
        <v>中部広域市町村圏事務組合（特別会計）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11</v>
      </c>
      <c r="BX39" s="367"/>
      <c r="BY39" s="368" t="str">
        <f>IF('各会計、関係団体の財政状況及び健全化判断比率'!B73="","",'各会計、関係団体の財政状況及び健全化判断比率'!B73)</f>
        <v>沖縄県市町村総合事務組合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12</v>
      </c>
      <c r="BX40" s="367"/>
      <c r="BY40" s="368" t="str">
        <f>IF('各会計、関係団体の財政状況及び健全化判断比率'!B74="","",'各会計、関係団体の財政状況及び健全化判断比率'!B74)</f>
        <v>比謝川行政事務組合（一般会計）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13</v>
      </c>
      <c r="BX41" s="367"/>
      <c r="BY41" s="368" t="str">
        <f>IF('各会計、関係団体の財政状況及び健全化判断比率'!B75="","",'各会計、関係団体の財政状況及び健全化判断比率'!B75)</f>
        <v>比謝川行政事務組合（特別会計）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14</v>
      </c>
      <c r="BX42" s="367"/>
      <c r="BY42" s="368" t="str">
        <f>IF('各会計、関係団体の財政状況及び健全化判断比率'!B76="","",'各会計、関係団体の財政状況及び健全化判断比率'!B76)</f>
        <v>沖縄県介護保険広域連合（一般会計）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15</v>
      </c>
      <c r="BX43" s="367"/>
      <c r="BY43" s="368" t="str">
        <f>IF('各会計、関係団体の財政状況及び健全化判断比率'!B77="","",'各会計、関係団体の財政状況及び健全化判断比率'!B77)</f>
        <v>沖縄県介護保険広域連合（特別会計）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3v9g4pMgIBIR/Gc/rTVrLPe9flVXb0Jc9ItakExtFBcQa4imyNWHpb5ZLlCvtLqq/DJd1f5VYsUsmSswxWhsgg==" saltValue="A9GwLbCD3m6zbUDHL275w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zoomScale="70" zoomScaleNormal="70" zoomScaleSheetLayoutView="100" workbookViewId="0">
      <selection activeCell="DB8" sqref="DB8:DI8"/>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528</v>
      </c>
      <c r="D34" s="1151"/>
      <c r="E34" s="1152"/>
      <c r="F34" s="32">
        <v>35.619999999999997</v>
      </c>
      <c r="G34" s="33">
        <v>32.94</v>
      </c>
      <c r="H34" s="33">
        <v>31.22</v>
      </c>
      <c r="I34" s="33">
        <v>26.97</v>
      </c>
      <c r="J34" s="34">
        <v>24.88</v>
      </c>
      <c r="K34" s="22"/>
      <c r="L34" s="22"/>
      <c r="M34" s="22"/>
      <c r="N34" s="22"/>
      <c r="O34" s="22"/>
      <c r="P34" s="22"/>
    </row>
    <row r="35" spans="1:16" ht="39" customHeight="1" x14ac:dyDescent="0.2">
      <c r="A35" s="22"/>
      <c r="B35" s="35"/>
      <c r="C35" s="1145" t="s">
        <v>529</v>
      </c>
      <c r="D35" s="1146"/>
      <c r="E35" s="1147"/>
      <c r="F35" s="36">
        <v>9.86</v>
      </c>
      <c r="G35" s="37">
        <v>12.67</v>
      </c>
      <c r="H35" s="37">
        <v>12.53</v>
      </c>
      <c r="I35" s="37">
        <v>0.13</v>
      </c>
      <c r="J35" s="38">
        <v>7.55</v>
      </c>
      <c r="K35" s="22"/>
      <c r="L35" s="22"/>
      <c r="M35" s="22"/>
      <c r="N35" s="22"/>
      <c r="O35" s="22"/>
      <c r="P35" s="22"/>
    </row>
    <row r="36" spans="1:16" ht="39" customHeight="1" x14ac:dyDescent="0.2">
      <c r="A36" s="22"/>
      <c r="B36" s="35"/>
      <c r="C36" s="1145" t="s">
        <v>530</v>
      </c>
      <c r="D36" s="1146"/>
      <c r="E36" s="1147"/>
      <c r="F36" s="36">
        <v>3.57</v>
      </c>
      <c r="G36" s="37">
        <v>2.81</v>
      </c>
      <c r="H36" s="37">
        <v>2.39</v>
      </c>
      <c r="I36" s="37">
        <v>2.78</v>
      </c>
      <c r="J36" s="38">
        <v>3.25</v>
      </c>
      <c r="K36" s="22"/>
      <c r="L36" s="22"/>
      <c r="M36" s="22"/>
      <c r="N36" s="22"/>
      <c r="O36" s="22"/>
      <c r="P36" s="22"/>
    </row>
    <row r="37" spans="1:16" ht="39" customHeight="1" x14ac:dyDescent="0.2">
      <c r="A37" s="22"/>
      <c r="B37" s="35"/>
      <c r="C37" s="1145" t="s">
        <v>531</v>
      </c>
      <c r="D37" s="1146"/>
      <c r="E37" s="1147"/>
      <c r="F37" s="36">
        <v>0.75</v>
      </c>
      <c r="G37" s="37">
        <v>1.98</v>
      </c>
      <c r="H37" s="37">
        <v>1.27</v>
      </c>
      <c r="I37" s="37">
        <v>0.92</v>
      </c>
      <c r="J37" s="38">
        <v>1.79</v>
      </c>
      <c r="K37" s="22"/>
      <c r="L37" s="22"/>
      <c r="M37" s="22"/>
      <c r="N37" s="22"/>
      <c r="O37" s="22"/>
      <c r="P37" s="22"/>
    </row>
    <row r="38" spans="1:16" ht="39" customHeight="1" x14ac:dyDescent="0.2">
      <c r="A38" s="22"/>
      <c r="B38" s="35"/>
      <c r="C38" s="1145" t="s">
        <v>532</v>
      </c>
      <c r="D38" s="1146"/>
      <c r="E38" s="1147"/>
      <c r="F38" s="36">
        <v>0.04</v>
      </c>
      <c r="G38" s="37">
        <v>0.04</v>
      </c>
      <c r="H38" s="37">
        <v>0.06</v>
      </c>
      <c r="I38" s="37">
        <v>0.03</v>
      </c>
      <c r="J38" s="38">
        <v>0.04</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533</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534</v>
      </c>
      <c r="D43" s="1149"/>
      <c r="E43" s="1150"/>
      <c r="F43" s="41" t="s">
        <v>485</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6lvf6LMZtWpr1q5aa/n6rE9C4veHTvCzXChJjMkqWY+CLhIo8RJXsk9v8OPXr3bK11/GPJ07d9ChNRTV5PGGIQ==" saltValue="S2RfAIRehTYeE+yS1VAI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64"/>
  <sheetViews>
    <sheetView showGridLines="0" topLeftCell="A10" zoomScale="70" zoomScaleNormal="70" zoomScaleSheetLayoutView="55" workbookViewId="0">
      <selection activeCell="DB8" sqref="DB8:DI8"/>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874</v>
      </c>
      <c r="L45" s="60">
        <v>897</v>
      </c>
      <c r="M45" s="60">
        <v>734</v>
      </c>
      <c r="N45" s="60">
        <v>694</v>
      </c>
      <c r="O45" s="61">
        <v>664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2">
      <c r="A48" s="48"/>
      <c r="B48" s="1178"/>
      <c r="C48" s="1179"/>
      <c r="D48" s="62"/>
      <c r="E48" s="1155" t="s">
        <v>13</v>
      </c>
      <c r="F48" s="1155"/>
      <c r="G48" s="1155"/>
      <c r="H48" s="1155"/>
      <c r="I48" s="1155"/>
      <c r="J48" s="1156"/>
      <c r="K48" s="63">
        <v>44</v>
      </c>
      <c r="L48" s="64">
        <v>86</v>
      </c>
      <c r="M48" s="64">
        <v>87</v>
      </c>
      <c r="N48" s="64">
        <v>89</v>
      </c>
      <c r="O48" s="65">
        <v>95</v>
      </c>
      <c r="P48" s="48"/>
      <c r="Q48" s="48"/>
      <c r="R48" s="48"/>
      <c r="S48" s="48"/>
      <c r="T48" s="48"/>
      <c r="U48" s="48"/>
    </row>
    <row r="49" spans="1:21" ht="30.75" customHeight="1" x14ac:dyDescent="0.2">
      <c r="A49" s="48"/>
      <c r="B49" s="1178"/>
      <c r="C49" s="1179"/>
      <c r="D49" s="62"/>
      <c r="E49" s="1155" t="s">
        <v>14</v>
      </c>
      <c r="F49" s="1155"/>
      <c r="G49" s="1155"/>
      <c r="H49" s="1155"/>
      <c r="I49" s="1155"/>
      <c r="J49" s="1156"/>
      <c r="K49" s="63">
        <v>135</v>
      </c>
      <c r="L49" s="64">
        <v>107</v>
      </c>
      <c r="M49" s="64">
        <v>122</v>
      </c>
      <c r="N49" s="64">
        <v>106</v>
      </c>
      <c r="O49" s="65">
        <v>85</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485</v>
      </c>
      <c r="L50" s="64" t="s">
        <v>485</v>
      </c>
      <c r="M50" s="64" t="s">
        <v>485</v>
      </c>
      <c r="N50" s="64" t="s">
        <v>485</v>
      </c>
      <c r="O50" s="65" t="s">
        <v>485</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v>0</v>
      </c>
      <c r="N51" s="64">
        <v>0</v>
      </c>
      <c r="O51" s="65">
        <v>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744</v>
      </c>
      <c r="L52" s="64">
        <v>733</v>
      </c>
      <c r="M52" s="64">
        <v>597</v>
      </c>
      <c r="N52" s="64">
        <v>588</v>
      </c>
      <c r="O52" s="65">
        <v>591</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309</v>
      </c>
      <c r="L53" s="69">
        <v>357</v>
      </c>
      <c r="M53" s="69">
        <v>346</v>
      </c>
      <c r="N53" s="69">
        <v>301</v>
      </c>
      <c r="O53" s="70">
        <v>253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535</v>
      </c>
      <c r="L57" s="81" t="s">
        <v>536</v>
      </c>
      <c r="M57" s="81" t="s">
        <v>537</v>
      </c>
      <c r="N57" s="81" t="s">
        <v>538</v>
      </c>
      <c r="O57" s="82" t="s">
        <v>539</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EHm6gFexAFzqzkNRNG7AaHEAviGjjIY/sXA6qdkOr2VsxuwyCrk20QiQHMBNY8QPkUIdTrjvKSrQFnNqZi+vA==" saltValue="v7OxaXWueGhK3od7AQOZA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zoomScale="70" zoomScaleNormal="70" zoomScaleSheetLayoutView="100" workbookViewId="0">
      <selection activeCell="DB8" sqref="DB8:DI8"/>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s="96" customFormat="1" ht="15" customHeight="1" x14ac:dyDescent="0.2"/>
    <row r="2" s="96" customFormat="1" ht="15" customHeight="1" x14ac:dyDescent="0.2"/>
    <row r="3" s="96" customFormat="1" ht="15" customHeight="1" x14ac:dyDescent="0.2"/>
    <row r="4" s="96" customFormat="1" ht="15" customHeight="1" x14ac:dyDescent="0.2"/>
    <row r="5" s="96" customFormat="1" ht="15" customHeight="1" x14ac:dyDescent="0.2"/>
    <row r="6" s="96" customFormat="1" ht="15" customHeight="1" x14ac:dyDescent="0.2"/>
    <row r="7" s="96" customFormat="1" ht="15" customHeight="1" x14ac:dyDescent="0.2"/>
    <row r="8" s="96" customFormat="1" ht="15" customHeight="1" x14ac:dyDescent="0.2"/>
    <row r="9" s="96" customFormat="1" ht="15" customHeight="1" x14ac:dyDescent="0.2"/>
    <row r="10" s="96" customFormat="1" ht="15" customHeight="1" x14ac:dyDescent="0.2"/>
    <row r="11" s="96" customFormat="1" ht="15" customHeight="1" x14ac:dyDescent="0.2"/>
    <row r="12" s="96" customFormat="1" ht="15" customHeight="1" x14ac:dyDescent="0.2"/>
    <row r="13" s="96" customFormat="1" ht="15" customHeight="1" x14ac:dyDescent="0.2"/>
    <row r="14" s="96" customFormat="1" ht="15" customHeight="1" x14ac:dyDescent="0.2"/>
    <row r="15" s="96" customFormat="1" ht="15" customHeight="1" x14ac:dyDescent="0.2"/>
    <row r="16" s="96" customFormat="1" ht="15" customHeight="1" x14ac:dyDescent="0.2"/>
    <row r="17" s="96" customFormat="1" ht="15" customHeight="1" x14ac:dyDescent="0.2"/>
    <row r="18" s="96" customFormat="1" ht="15" customHeight="1" x14ac:dyDescent="0.2"/>
    <row r="19" s="96" customFormat="1" ht="15" customHeight="1" x14ac:dyDescent="0.2"/>
    <row r="20" s="96" customFormat="1" ht="15" customHeight="1" x14ac:dyDescent="0.2"/>
    <row r="21" s="96" customFormat="1" ht="15" customHeight="1" x14ac:dyDescent="0.2"/>
    <row r="22" s="96" customFormat="1"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96" t="s">
        <v>30</v>
      </c>
      <c r="C41" s="1197"/>
      <c r="D41" s="105"/>
      <c r="E41" s="1198" t="s">
        <v>31</v>
      </c>
      <c r="F41" s="1198"/>
      <c r="G41" s="1198"/>
      <c r="H41" s="1199"/>
      <c r="I41" s="343">
        <v>6327</v>
      </c>
      <c r="J41" s="344">
        <v>6200</v>
      </c>
      <c r="K41" s="344">
        <v>6011</v>
      </c>
      <c r="L41" s="344">
        <v>5920</v>
      </c>
      <c r="M41" s="345">
        <v>6416</v>
      </c>
    </row>
    <row r="42" spans="2:13" ht="27.75" customHeight="1" x14ac:dyDescent="0.2">
      <c r="B42" s="1186"/>
      <c r="C42" s="1187"/>
      <c r="D42" s="106"/>
      <c r="E42" s="1190" t="s">
        <v>32</v>
      </c>
      <c r="F42" s="1190"/>
      <c r="G42" s="1190"/>
      <c r="H42" s="1191"/>
      <c r="I42" s="346">
        <v>462</v>
      </c>
      <c r="J42" s="347">
        <v>296</v>
      </c>
      <c r="K42" s="347">
        <v>131</v>
      </c>
      <c r="L42" s="347" t="s">
        <v>485</v>
      </c>
      <c r="M42" s="348" t="s">
        <v>485</v>
      </c>
    </row>
    <row r="43" spans="2:13" ht="27.75" customHeight="1" x14ac:dyDescent="0.2">
      <c r="B43" s="1186"/>
      <c r="C43" s="1187"/>
      <c r="D43" s="106"/>
      <c r="E43" s="1190" t="s">
        <v>33</v>
      </c>
      <c r="F43" s="1190"/>
      <c r="G43" s="1190"/>
      <c r="H43" s="1191"/>
      <c r="I43" s="346">
        <v>587</v>
      </c>
      <c r="J43" s="347">
        <v>825</v>
      </c>
      <c r="K43" s="347">
        <v>999</v>
      </c>
      <c r="L43" s="347">
        <v>1318</v>
      </c>
      <c r="M43" s="348">
        <v>1371</v>
      </c>
    </row>
    <row r="44" spans="2:13" ht="27.75" customHeight="1" x14ac:dyDescent="0.2">
      <c r="B44" s="1186"/>
      <c r="C44" s="1187"/>
      <c r="D44" s="106"/>
      <c r="E44" s="1190" t="s">
        <v>34</v>
      </c>
      <c r="F44" s="1190"/>
      <c r="G44" s="1190"/>
      <c r="H44" s="1191"/>
      <c r="I44" s="346">
        <v>492</v>
      </c>
      <c r="J44" s="347">
        <v>486</v>
      </c>
      <c r="K44" s="347">
        <v>450</v>
      </c>
      <c r="L44" s="347">
        <v>379</v>
      </c>
      <c r="M44" s="348">
        <v>434</v>
      </c>
    </row>
    <row r="45" spans="2:13" ht="27.75" customHeight="1" x14ac:dyDescent="0.2">
      <c r="B45" s="1186"/>
      <c r="C45" s="1187"/>
      <c r="D45" s="106"/>
      <c r="E45" s="1190" t="s">
        <v>35</v>
      </c>
      <c r="F45" s="1190"/>
      <c r="G45" s="1190"/>
      <c r="H45" s="1191"/>
      <c r="I45" s="346">
        <v>162</v>
      </c>
      <c r="J45" s="347">
        <v>10</v>
      </c>
      <c r="K45" s="347">
        <v>233</v>
      </c>
      <c r="L45" s="347">
        <v>147</v>
      </c>
      <c r="M45" s="348">
        <v>240</v>
      </c>
    </row>
    <row r="46" spans="2:13" ht="27.75" customHeight="1" x14ac:dyDescent="0.2">
      <c r="B46" s="1186"/>
      <c r="C46" s="1187"/>
      <c r="D46" s="107"/>
      <c r="E46" s="1190" t="s">
        <v>36</v>
      </c>
      <c r="F46" s="1190"/>
      <c r="G46" s="1190"/>
      <c r="H46" s="1191"/>
      <c r="I46" s="346" t="s">
        <v>485</v>
      </c>
      <c r="J46" s="347" t="s">
        <v>485</v>
      </c>
      <c r="K46" s="347" t="s">
        <v>485</v>
      </c>
      <c r="L46" s="347" t="s">
        <v>485</v>
      </c>
      <c r="M46" s="348" t="s">
        <v>485</v>
      </c>
    </row>
    <row r="47" spans="2:13" ht="27.75" customHeight="1" x14ac:dyDescent="0.2">
      <c r="B47" s="1186"/>
      <c r="C47" s="1187"/>
      <c r="D47" s="108"/>
      <c r="E47" s="1200" t="s">
        <v>37</v>
      </c>
      <c r="F47" s="1201"/>
      <c r="G47" s="1201"/>
      <c r="H47" s="1202"/>
      <c r="I47" s="346" t="s">
        <v>485</v>
      </c>
      <c r="J47" s="347" t="s">
        <v>485</v>
      </c>
      <c r="K47" s="347" t="s">
        <v>485</v>
      </c>
      <c r="L47" s="347" t="s">
        <v>485</v>
      </c>
      <c r="M47" s="348" t="s">
        <v>485</v>
      </c>
    </row>
    <row r="48" spans="2:13" ht="27.75" customHeight="1" x14ac:dyDescent="0.2">
      <c r="B48" s="1186"/>
      <c r="C48" s="1187"/>
      <c r="D48" s="106"/>
      <c r="E48" s="1190" t="s">
        <v>38</v>
      </c>
      <c r="F48" s="1190"/>
      <c r="G48" s="1190"/>
      <c r="H48" s="1191"/>
      <c r="I48" s="346" t="s">
        <v>485</v>
      </c>
      <c r="J48" s="347" t="s">
        <v>485</v>
      </c>
      <c r="K48" s="347" t="s">
        <v>485</v>
      </c>
      <c r="L48" s="347" t="s">
        <v>485</v>
      </c>
      <c r="M48" s="348" t="s">
        <v>485</v>
      </c>
    </row>
    <row r="49" spans="2:13" ht="27.75" customHeight="1" x14ac:dyDescent="0.2">
      <c r="B49" s="1188"/>
      <c r="C49" s="1189"/>
      <c r="D49" s="106"/>
      <c r="E49" s="1190" t="s">
        <v>39</v>
      </c>
      <c r="F49" s="1190"/>
      <c r="G49" s="1190"/>
      <c r="H49" s="1191"/>
      <c r="I49" s="346" t="s">
        <v>485</v>
      </c>
      <c r="J49" s="347" t="s">
        <v>485</v>
      </c>
      <c r="K49" s="347" t="s">
        <v>485</v>
      </c>
      <c r="L49" s="347" t="s">
        <v>485</v>
      </c>
      <c r="M49" s="348" t="s">
        <v>485</v>
      </c>
    </row>
    <row r="50" spans="2:13" ht="27.75" customHeight="1" x14ac:dyDescent="0.2">
      <c r="B50" s="1184" t="s">
        <v>40</v>
      </c>
      <c r="C50" s="1185"/>
      <c r="D50" s="109"/>
      <c r="E50" s="1190" t="s">
        <v>41</v>
      </c>
      <c r="F50" s="1190"/>
      <c r="G50" s="1190"/>
      <c r="H50" s="1191"/>
      <c r="I50" s="346">
        <v>8191</v>
      </c>
      <c r="J50" s="347">
        <v>8049</v>
      </c>
      <c r="K50" s="347">
        <v>8373</v>
      </c>
      <c r="L50" s="347">
        <v>9011</v>
      </c>
      <c r="M50" s="348">
        <v>9538</v>
      </c>
    </row>
    <row r="51" spans="2:13" ht="27.75" customHeight="1" x14ac:dyDescent="0.2">
      <c r="B51" s="1186"/>
      <c r="C51" s="1187"/>
      <c r="D51" s="106"/>
      <c r="E51" s="1190" t="s">
        <v>42</v>
      </c>
      <c r="F51" s="1190"/>
      <c r="G51" s="1190"/>
      <c r="H51" s="1191"/>
      <c r="I51" s="346">
        <v>193</v>
      </c>
      <c r="J51" s="347">
        <v>37</v>
      </c>
      <c r="K51" s="347">
        <v>20</v>
      </c>
      <c r="L51" s="347" t="s">
        <v>485</v>
      </c>
      <c r="M51" s="348" t="s">
        <v>485</v>
      </c>
    </row>
    <row r="52" spans="2:13" ht="27.75" customHeight="1" x14ac:dyDescent="0.2">
      <c r="B52" s="1188"/>
      <c r="C52" s="1189"/>
      <c r="D52" s="106"/>
      <c r="E52" s="1190" t="s">
        <v>43</v>
      </c>
      <c r="F52" s="1190"/>
      <c r="G52" s="1190"/>
      <c r="H52" s="1191"/>
      <c r="I52" s="346">
        <v>7764</v>
      </c>
      <c r="J52" s="347">
        <v>7833</v>
      </c>
      <c r="K52" s="347">
        <v>7576</v>
      </c>
      <c r="L52" s="347">
        <v>7552</v>
      </c>
      <c r="M52" s="348">
        <v>7215</v>
      </c>
    </row>
    <row r="53" spans="2:13" ht="27.75" customHeight="1" thickBot="1" x14ac:dyDescent="0.25">
      <c r="B53" s="1192" t="s">
        <v>19</v>
      </c>
      <c r="C53" s="1193"/>
      <c r="D53" s="110"/>
      <c r="E53" s="1194" t="s">
        <v>44</v>
      </c>
      <c r="F53" s="1194"/>
      <c r="G53" s="1194"/>
      <c r="H53" s="1195"/>
      <c r="I53" s="349">
        <v>-8119</v>
      </c>
      <c r="J53" s="350">
        <v>-8103</v>
      </c>
      <c r="K53" s="350">
        <v>-8146</v>
      </c>
      <c r="L53" s="350">
        <v>-8799</v>
      </c>
      <c r="M53" s="351">
        <v>-8292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vYayqseRp0pcTh0ysodqSeTrpaCXEg1Z2ow9lwQaohfO8Qk7yssy5/m92yAGrSwxfv8wWOS4VXlst9b2LeDZew==" saltValue="2Lz/pm2ZpuivVZXUEW3g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tabSelected="1" zoomScale="40" zoomScaleNormal="40" zoomScaleSheetLayoutView="100" workbookViewId="0">
      <selection activeCell="F63" sqref="F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11" t="s">
        <v>46</v>
      </c>
      <c r="D55" s="1211"/>
      <c r="E55" s="1212"/>
      <c r="F55" s="352">
        <v>4769</v>
      </c>
      <c r="G55" s="352">
        <v>5748</v>
      </c>
      <c r="H55" s="353">
        <v>6300</v>
      </c>
    </row>
    <row r="56" spans="2:8" ht="52.5" customHeight="1" x14ac:dyDescent="0.2">
      <c r="B56" s="122"/>
      <c r="C56" s="1213" t="s">
        <v>47</v>
      </c>
      <c r="D56" s="1213"/>
      <c r="E56" s="1214"/>
      <c r="F56" s="354">
        <v>342</v>
      </c>
      <c r="G56" s="354">
        <v>363</v>
      </c>
      <c r="H56" s="355">
        <v>380</v>
      </c>
    </row>
    <row r="57" spans="2:8" ht="53.25" customHeight="1" x14ac:dyDescent="0.2">
      <c r="B57" s="122"/>
      <c r="C57" s="1215" t="s">
        <v>48</v>
      </c>
      <c r="D57" s="1215"/>
      <c r="E57" s="1216"/>
      <c r="F57" s="356">
        <v>5458</v>
      </c>
      <c r="G57" s="356">
        <v>4235</v>
      </c>
      <c r="H57" s="357">
        <v>4277</v>
      </c>
    </row>
    <row r="58" spans="2:8" ht="45.75" customHeight="1" x14ac:dyDescent="0.2">
      <c r="B58" s="123"/>
      <c r="C58" s="1203" t="s">
        <v>552</v>
      </c>
      <c r="D58" s="1204"/>
      <c r="E58" s="1205"/>
      <c r="F58" s="358">
        <v>2612</v>
      </c>
      <c r="G58" s="358">
        <v>1716</v>
      </c>
      <c r="H58" s="359">
        <v>1956</v>
      </c>
    </row>
    <row r="59" spans="2:8" ht="45.75" customHeight="1" x14ac:dyDescent="0.2">
      <c r="B59" s="123"/>
      <c r="C59" s="1203" t="s">
        <v>553</v>
      </c>
      <c r="D59" s="1204"/>
      <c r="E59" s="1205"/>
      <c r="F59" s="358">
        <v>804</v>
      </c>
      <c r="G59" s="358">
        <v>805</v>
      </c>
      <c r="H59" s="359">
        <v>706</v>
      </c>
    </row>
    <row r="60" spans="2:8" ht="45.75" customHeight="1" x14ac:dyDescent="0.2">
      <c r="B60" s="123"/>
      <c r="C60" s="1203" t="s">
        <v>554</v>
      </c>
      <c r="D60" s="1204"/>
      <c r="E60" s="1205"/>
      <c r="F60" s="358">
        <v>526</v>
      </c>
      <c r="G60" s="358">
        <v>564</v>
      </c>
      <c r="H60" s="359">
        <v>602</v>
      </c>
    </row>
    <row r="61" spans="2:8" ht="45.75" customHeight="1" x14ac:dyDescent="0.2">
      <c r="B61" s="123"/>
      <c r="C61" s="1203" t="s">
        <v>555</v>
      </c>
      <c r="D61" s="1204"/>
      <c r="E61" s="1205"/>
      <c r="F61" s="358">
        <v>300</v>
      </c>
      <c r="G61" s="358">
        <v>300</v>
      </c>
      <c r="H61" s="359">
        <v>279</v>
      </c>
    </row>
    <row r="62" spans="2:8" ht="45.75" customHeight="1" thickBot="1" x14ac:dyDescent="0.25">
      <c r="B62" s="124"/>
      <c r="C62" s="1206" t="s">
        <v>557</v>
      </c>
      <c r="D62" s="1207"/>
      <c r="E62" s="1208"/>
      <c r="F62" s="360">
        <v>521</v>
      </c>
      <c r="G62" s="360">
        <v>343</v>
      </c>
      <c r="H62" s="361">
        <v>187</v>
      </c>
    </row>
    <row r="63" spans="2:8" ht="52.5" customHeight="1" thickBot="1" x14ac:dyDescent="0.25">
      <c r="B63" s="125"/>
      <c r="C63" s="1209" t="s">
        <v>49</v>
      </c>
      <c r="D63" s="1209"/>
      <c r="E63" s="1210"/>
      <c r="F63" s="362">
        <v>10568</v>
      </c>
      <c r="G63" s="362">
        <v>10347</v>
      </c>
      <c r="H63" s="363">
        <v>10956</v>
      </c>
    </row>
    <row r="64" spans="2:8" ht="13" x14ac:dyDescent="0.2"/>
  </sheetData>
  <sheetProtection algorithmName="SHA-512" hashValue="AnLdI+R/ziQGdbNLUx41ntVns1ZD+rSxhfn8SYQWb4g8oNVNNShi0d5zVjcv4WCCtd466Dd3b9slNq3wwXXwXA==" saltValue="3C0+oH7f+Sbb9YcOywww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522</v>
      </c>
      <c r="G2" s="139"/>
      <c r="H2" s="140"/>
    </row>
    <row r="3" spans="1:8" x14ac:dyDescent="0.2">
      <c r="A3" s="136" t="s">
        <v>515</v>
      </c>
      <c r="B3" s="141"/>
      <c r="C3" s="142"/>
      <c r="D3" s="143">
        <v>85606</v>
      </c>
      <c r="E3" s="144"/>
      <c r="F3" s="145">
        <v>52068</v>
      </c>
      <c r="G3" s="146"/>
      <c r="H3" s="147"/>
    </row>
    <row r="4" spans="1:8" x14ac:dyDescent="0.2">
      <c r="A4" s="148"/>
      <c r="B4" s="149"/>
      <c r="C4" s="150"/>
      <c r="D4" s="151">
        <v>26393</v>
      </c>
      <c r="E4" s="152"/>
      <c r="F4" s="153">
        <v>26936</v>
      </c>
      <c r="G4" s="154"/>
      <c r="H4" s="155"/>
    </row>
    <row r="5" spans="1:8" x14ac:dyDescent="0.2">
      <c r="A5" s="136" t="s">
        <v>517</v>
      </c>
      <c r="B5" s="141"/>
      <c r="C5" s="142"/>
      <c r="D5" s="143">
        <v>87812</v>
      </c>
      <c r="E5" s="144"/>
      <c r="F5" s="145">
        <v>47161</v>
      </c>
      <c r="G5" s="146"/>
      <c r="H5" s="147"/>
    </row>
    <row r="6" spans="1:8" x14ac:dyDescent="0.2">
      <c r="A6" s="148"/>
      <c r="B6" s="149"/>
      <c r="C6" s="150"/>
      <c r="D6" s="151">
        <v>25590</v>
      </c>
      <c r="E6" s="152"/>
      <c r="F6" s="153">
        <v>24595</v>
      </c>
      <c r="G6" s="154"/>
      <c r="H6" s="155"/>
    </row>
    <row r="7" spans="1:8" x14ac:dyDescent="0.2">
      <c r="A7" s="136" t="s">
        <v>518</v>
      </c>
      <c r="B7" s="141"/>
      <c r="C7" s="142"/>
      <c r="D7" s="143">
        <v>76511</v>
      </c>
      <c r="E7" s="144"/>
      <c r="F7" s="145">
        <v>43423</v>
      </c>
      <c r="G7" s="146"/>
      <c r="H7" s="147"/>
    </row>
    <row r="8" spans="1:8" x14ac:dyDescent="0.2">
      <c r="A8" s="148"/>
      <c r="B8" s="149"/>
      <c r="C8" s="150"/>
      <c r="D8" s="151">
        <v>30633</v>
      </c>
      <c r="E8" s="152"/>
      <c r="F8" s="153">
        <v>22207</v>
      </c>
      <c r="G8" s="154"/>
      <c r="H8" s="155"/>
    </row>
    <row r="9" spans="1:8" x14ac:dyDescent="0.2">
      <c r="A9" s="136" t="s">
        <v>519</v>
      </c>
      <c r="B9" s="141"/>
      <c r="C9" s="142"/>
      <c r="D9" s="143">
        <v>148481</v>
      </c>
      <c r="E9" s="144"/>
      <c r="F9" s="145">
        <v>45265</v>
      </c>
      <c r="G9" s="146"/>
      <c r="H9" s="147"/>
    </row>
    <row r="10" spans="1:8" x14ac:dyDescent="0.2">
      <c r="A10" s="148"/>
      <c r="B10" s="149"/>
      <c r="C10" s="150"/>
      <c r="D10" s="151">
        <v>15771</v>
      </c>
      <c r="E10" s="152"/>
      <c r="F10" s="153">
        <v>22600</v>
      </c>
      <c r="G10" s="154"/>
      <c r="H10" s="155"/>
    </row>
    <row r="11" spans="1:8" x14ac:dyDescent="0.2">
      <c r="A11" s="136" t="s">
        <v>520</v>
      </c>
      <c r="B11" s="141"/>
      <c r="C11" s="142"/>
      <c r="D11" s="143">
        <v>160416</v>
      </c>
      <c r="E11" s="144"/>
      <c r="F11" s="145">
        <v>54621</v>
      </c>
      <c r="G11" s="146"/>
      <c r="H11" s="147"/>
    </row>
    <row r="12" spans="1:8" x14ac:dyDescent="0.2">
      <c r="A12" s="148"/>
      <c r="B12" s="149"/>
      <c r="C12" s="156"/>
      <c r="D12" s="151">
        <v>23280</v>
      </c>
      <c r="E12" s="152"/>
      <c r="F12" s="153">
        <v>30892</v>
      </c>
      <c r="G12" s="154"/>
      <c r="H12" s="155"/>
    </row>
    <row r="13" spans="1:8" x14ac:dyDescent="0.2">
      <c r="A13" s="136"/>
      <c r="B13" s="141"/>
      <c r="C13" s="157"/>
      <c r="D13" s="158">
        <v>111765</v>
      </c>
      <c r="E13" s="159"/>
      <c r="F13" s="160">
        <v>48508</v>
      </c>
      <c r="G13" s="161"/>
      <c r="H13" s="147"/>
    </row>
    <row r="14" spans="1:8" x14ac:dyDescent="0.2">
      <c r="A14" s="148"/>
      <c r="B14" s="149"/>
      <c r="C14" s="150"/>
      <c r="D14" s="151">
        <v>24333</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9.56</v>
      </c>
      <c r="C19" s="162">
        <f>ROUND(VALUE(SUBSTITUTE(実質収支比率等に係る経年分析!G$48,"▲","-")),2)</f>
        <v>12.24</v>
      </c>
      <c r="D19" s="162">
        <f>ROUND(VALUE(SUBSTITUTE(実質収支比率等に係る経年分析!H$48,"▲","-")),2)</f>
        <v>12.54</v>
      </c>
      <c r="E19" s="162">
        <f>ROUND(VALUE(SUBSTITUTE(実質収支比率等に係る経年分析!I$48,"▲","-")),2)</f>
        <v>0.1</v>
      </c>
      <c r="F19" s="162">
        <f>ROUND(VALUE(SUBSTITUTE(実質収支比率等に係る経年分析!J$48,"▲","-")),2)</f>
        <v>7.55</v>
      </c>
    </row>
    <row r="20" spans="1:11" x14ac:dyDescent="0.2">
      <c r="A20" s="162" t="s">
        <v>53</v>
      </c>
      <c r="B20" s="162">
        <f>ROUND(VALUE(SUBSTITUTE(実質収支比率等に係る経年分析!F$47,"▲","-")),2)</f>
        <v>52.94</v>
      </c>
      <c r="C20" s="162">
        <f>ROUND(VALUE(SUBSTITUTE(実質収支比率等に係る経年分析!G$47,"▲","-")),2)</f>
        <v>50.6</v>
      </c>
      <c r="D20" s="162">
        <f>ROUND(VALUE(SUBSTITUTE(実質収支比率等に係る経年分析!H$47,"▲","-")),2)</f>
        <v>61.46</v>
      </c>
      <c r="E20" s="162">
        <f>ROUND(VALUE(SUBSTITUTE(実質収支比率等に係る経年分析!I$47,"▲","-")),2)</f>
        <v>71.08</v>
      </c>
      <c r="F20" s="162">
        <f>ROUND(VALUE(SUBSTITUTE(実質収支比率等に係る経年分析!J$47,"▲","-")),2)</f>
        <v>74.66</v>
      </c>
    </row>
    <row r="21" spans="1:11" x14ac:dyDescent="0.2">
      <c r="A21" s="162" t="s">
        <v>54</v>
      </c>
      <c r="B21" s="162">
        <f>IF(ISNUMBER(VALUE(SUBSTITUTE(実質収支比率等に係る経年分析!F$49,"▲","-"))),ROUND(VALUE(SUBSTITUTE(実質収支比率等に係る経年分析!F$49,"▲","-")),2),NA())</f>
        <v>4.62</v>
      </c>
      <c r="C21" s="162">
        <f>IF(ISNUMBER(VALUE(SUBSTITUTE(実質収支比率等に係る経年分析!G$49,"▲","-"))),ROUND(VALUE(SUBSTITUTE(実質収支比率等に係る経年分析!G$49,"▲","-")),2),NA())</f>
        <v>4.51</v>
      </c>
      <c r="D21" s="162">
        <f>IF(ISNUMBER(VALUE(SUBSTITUTE(実質収支比率等に係る経年分析!H$49,"▲","-"))),ROUND(VALUE(SUBSTITUTE(実質収支比率等に係る経年分析!H$49,"▲","-")),2),NA())</f>
        <v>8.74</v>
      </c>
      <c r="E21" s="162">
        <f>IF(ISNUMBER(VALUE(SUBSTITUTE(実質収支比率等に係る経年分析!I$49,"▲","-"))),ROUND(VALUE(SUBSTITUTE(実質収支比率等に係る経年分析!I$49,"▲","-")),2),NA())</f>
        <v>0.18</v>
      </c>
      <c r="F21" s="162">
        <f>IF(ISNUMBER(VALUE(SUBSTITUTE(実質収支比率等に係る経年分析!J$49,"▲","-"))),ROUND(VALUE(SUBSTITUTE(実質収支比率等に係る経年分析!J$49,"▲","-")),2),NA())</f>
        <v>13.99</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0.04</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1.98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1.79</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3.57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2.81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2.39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2.78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3.25</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9.86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12.67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12.53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0.13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7.55</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35.619999999999997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32.94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31.22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26.97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24.88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744</v>
      </c>
      <c r="E42" s="164"/>
      <c r="F42" s="164"/>
      <c r="G42" s="164">
        <f>'実質公債費比率（分子）の構造'!L$52</f>
        <v>733</v>
      </c>
      <c r="H42" s="164"/>
      <c r="I42" s="164"/>
      <c r="J42" s="164">
        <f>'実質公債費比率（分子）の構造'!M$52</f>
        <v>597</v>
      </c>
      <c r="K42" s="164"/>
      <c r="L42" s="164"/>
      <c r="M42" s="164">
        <f>'実質公債費比率（分子）の構造'!N$52</f>
        <v>588</v>
      </c>
      <c r="N42" s="164"/>
      <c r="O42" s="164"/>
      <c r="P42" s="164">
        <f>'実質公債費比率（分子）の構造'!O$52</f>
        <v>591</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135</v>
      </c>
      <c r="C45" s="164"/>
      <c r="D45" s="164"/>
      <c r="E45" s="164">
        <f>'実質公債費比率（分子）の構造'!L$49</f>
        <v>107</v>
      </c>
      <c r="F45" s="164"/>
      <c r="G45" s="164"/>
      <c r="H45" s="164">
        <f>'実質公債費比率（分子）の構造'!M$49</f>
        <v>122</v>
      </c>
      <c r="I45" s="164"/>
      <c r="J45" s="164"/>
      <c r="K45" s="164">
        <f>'実質公債費比率（分子）の構造'!N$49</f>
        <v>106</v>
      </c>
      <c r="L45" s="164"/>
      <c r="M45" s="164"/>
      <c r="N45" s="164">
        <f>'実質公債費比率（分子）の構造'!O$49</f>
        <v>85</v>
      </c>
      <c r="O45" s="164"/>
      <c r="P45" s="164"/>
    </row>
    <row r="46" spans="1:16" x14ac:dyDescent="0.2">
      <c r="A46" s="164" t="s">
        <v>64</v>
      </c>
      <c r="B46" s="164">
        <f>'実質公債費比率（分子）の構造'!K$48</f>
        <v>44</v>
      </c>
      <c r="C46" s="164"/>
      <c r="D46" s="164"/>
      <c r="E46" s="164">
        <f>'実質公債費比率（分子）の構造'!L$48</f>
        <v>86</v>
      </c>
      <c r="F46" s="164"/>
      <c r="G46" s="164"/>
      <c r="H46" s="164">
        <f>'実質公債費比率（分子）の構造'!M$48</f>
        <v>87</v>
      </c>
      <c r="I46" s="164"/>
      <c r="J46" s="164"/>
      <c r="K46" s="164">
        <f>'実質公債費比率（分子）の構造'!N$48</f>
        <v>89</v>
      </c>
      <c r="L46" s="164"/>
      <c r="M46" s="164"/>
      <c r="N46" s="164">
        <f>'実質公債費比率（分子）の構造'!O$48</f>
        <v>95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874</v>
      </c>
      <c r="C49" s="164"/>
      <c r="D49" s="164"/>
      <c r="E49" s="164">
        <f>'実質公債費比率（分子）の構造'!L$45</f>
        <v>897</v>
      </c>
      <c r="F49" s="164"/>
      <c r="G49" s="164"/>
      <c r="H49" s="164">
        <f>'実質公債費比率（分子）の構造'!M$45</f>
        <v>734</v>
      </c>
      <c r="I49" s="164"/>
      <c r="J49" s="164"/>
      <c r="K49" s="164">
        <f>'実質公債費比率（分子）の構造'!N$45</f>
        <v>694</v>
      </c>
      <c r="L49" s="164"/>
      <c r="M49" s="164"/>
      <c r="N49" s="164">
        <f>'実質公債費比率（分子）の構造'!O$45</f>
        <v>664</v>
      </c>
      <c r="O49" s="164"/>
      <c r="P49" s="164"/>
    </row>
    <row r="50" spans="1:16" x14ac:dyDescent="0.2">
      <c r="A50" s="164" t="s">
        <v>67</v>
      </c>
      <c r="B50" s="164" t="e">
        <f>NA()</f>
        <v>#N/A</v>
      </c>
      <c r="C50" s="164">
        <f>IF(ISNUMBER('実質公債費比率（分子）の構造'!K$53),'実質公債費比率（分子）の構造'!K$53,NA())</f>
        <v>309</v>
      </c>
      <c r="D50" s="164" t="e">
        <f>NA()</f>
        <v>#N/A</v>
      </c>
      <c r="E50" s="164" t="e">
        <f>NA()</f>
        <v>#N/A</v>
      </c>
      <c r="F50" s="164">
        <f>IF(ISNUMBER('実質公債費比率（分子）の構造'!L$53),'実質公債費比率（分子）の構造'!L$53,NA())</f>
        <v>357</v>
      </c>
      <c r="G50" s="164" t="e">
        <f>NA()</f>
        <v>#N/A</v>
      </c>
      <c r="H50" s="164" t="e">
        <f>NA()</f>
        <v>#N/A</v>
      </c>
      <c r="I50" s="164">
        <f>IF(ISNUMBER('実質公債費比率（分子）の構造'!M$53),'実質公債費比率（分子）の構造'!M$53,NA())</f>
        <v>346</v>
      </c>
      <c r="J50" s="164" t="e">
        <f>NA()</f>
        <v>#N/A</v>
      </c>
      <c r="K50" s="164" t="e">
        <f>NA()</f>
        <v>#N/A</v>
      </c>
      <c r="L50" s="164">
        <f>IF(ISNUMBER('実質公債費比率（分子）の構造'!N$53),'実質公債費比率（分子）の構造'!N$53,NA())</f>
        <v>301</v>
      </c>
      <c r="M50" s="164" t="e">
        <f>NA()</f>
        <v>#N/A</v>
      </c>
      <c r="N50" s="164" t="e">
        <f>NA()</f>
        <v>#N/A</v>
      </c>
      <c r="O50" s="164">
        <f>IF(ISNUMBER('実質公債費比率（分子）の構造'!O$53),'実質公債費比率（分子）の構造'!O$53,NA())</f>
        <v>253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7764</v>
      </c>
      <c r="E56" s="163"/>
      <c r="F56" s="163"/>
      <c r="G56" s="163">
        <f>'将来負担比率（分子）の構造'!J$52</f>
        <v>7833</v>
      </c>
      <c r="H56" s="163"/>
      <c r="I56" s="163"/>
      <c r="J56" s="163">
        <f>'将来負担比率（分子）の構造'!K$52</f>
        <v>7576</v>
      </c>
      <c r="K56" s="163"/>
      <c r="L56" s="163"/>
      <c r="M56" s="163">
        <f>'将来負担比率（分子）の構造'!L$52</f>
        <v>7552</v>
      </c>
      <c r="N56" s="163"/>
      <c r="O56" s="163"/>
      <c r="P56" s="163">
        <f>'将来負担比率（分子）の構造'!M$52</f>
        <v>7215</v>
      </c>
    </row>
    <row r="57" spans="1:16" x14ac:dyDescent="0.2">
      <c r="A57" s="163" t="s">
        <v>42</v>
      </c>
      <c r="B57" s="163"/>
      <c r="C57" s="163"/>
      <c r="D57" s="163">
        <f>'将来負担比率（分子）の構造'!I$51</f>
        <v>193</v>
      </c>
      <c r="E57" s="163"/>
      <c r="F57" s="163"/>
      <c r="G57" s="163">
        <f>'将来負担比率（分子）の構造'!J$51</f>
        <v>37</v>
      </c>
      <c r="H57" s="163"/>
      <c r="I57" s="163"/>
      <c r="J57" s="163">
        <f>'将来負担比率（分子）の構造'!K$51</f>
        <v>20</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8191</v>
      </c>
      <c r="E58" s="163"/>
      <c r="F58" s="163"/>
      <c r="G58" s="163">
        <f>'将来負担比率（分子）の構造'!J$50</f>
        <v>8049</v>
      </c>
      <c r="H58" s="163"/>
      <c r="I58" s="163"/>
      <c r="J58" s="163">
        <f>'将来負担比率（分子）の構造'!K$50</f>
        <v>8373</v>
      </c>
      <c r="K58" s="163"/>
      <c r="L58" s="163"/>
      <c r="M58" s="163">
        <f>'将来負担比率（分子）の構造'!L$50</f>
        <v>9011</v>
      </c>
      <c r="N58" s="163"/>
      <c r="O58" s="163"/>
      <c r="P58" s="163">
        <f>'将来負担比率（分子）の構造'!M$50</f>
        <v>9538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162</v>
      </c>
      <c r="C62" s="163"/>
      <c r="D62" s="163"/>
      <c r="E62" s="163">
        <f>'将来負担比率（分子）の構造'!J$45</f>
        <v>10</v>
      </c>
      <c r="F62" s="163"/>
      <c r="G62" s="163"/>
      <c r="H62" s="163">
        <f>'将来負担比率（分子）の構造'!K$45</f>
        <v>233</v>
      </c>
      <c r="I62" s="163"/>
      <c r="J62" s="163"/>
      <c r="K62" s="163">
        <f>'将来負担比率（分子）の構造'!L$45</f>
        <v>147</v>
      </c>
      <c r="L62" s="163"/>
      <c r="M62" s="163"/>
      <c r="N62" s="163">
        <f>'将来負担比率（分子）の構造'!M$45</f>
        <v>240</v>
      </c>
      <c r="O62" s="163"/>
      <c r="P62" s="163"/>
    </row>
    <row r="63" spans="1:16" x14ac:dyDescent="0.2">
      <c r="A63" s="163" t="s">
        <v>34</v>
      </c>
      <c r="B63" s="163">
        <f>'将来負担比率（分子）の構造'!I$44</f>
        <v>492</v>
      </c>
      <c r="C63" s="163"/>
      <c r="D63" s="163"/>
      <c r="E63" s="163">
        <f>'将来負担比率（分子）の構造'!J$44</f>
        <v>486</v>
      </c>
      <c r="F63" s="163"/>
      <c r="G63" s="163"/>
      <c r="H63" s="163">
        <f>'将来負担比率（分子）の構造'!K$44</f>
        <v>450</v>
      </c>
      <c r="I63" s="163"/>
      <c r="J63" s="163"/>
      <c r="K63" s="163">
        <f>'将来負担比率（分子）の構造'!L$44</f>
        <v>379</v>
      </c>
      <c r="L63" s="163"/>
      <c r="M63" s="163"/>
      <c r="N63" s="163">
        <f>'将来負担比率（分子）の構造'!M$44</f>
        <v>434</v>
      </c>
      <c r="O63" s="163"/>
      <c r="P63" s="163"/>
    </row>
    <row r="64" spans="1:16" x14ac:dyDescent="0.2">
      <c r="A64" s="163" t="s">
        <v>33</v>
      </c>
      <c r="B64" s="163">
        <f>'将来負担比率（分子）の構造'!I$43</f>
        <v>587</v>
      </c>
      <c r="C64" s="163"/>
      <c r="D64" s="163"/>
      <c r="E64" s="163">
        <f>'将来負担比率（分子）の構造'!J$43</f>
        <v>825</v>
      </c>
      <c r="F64" s="163"/>
      <c r="G64" s="163"/>
      <c r="H64" s="163">
        <f>'将来負担比率（分子）の構造'!K$43</f>
        <v>999</v>
      </c>
      <c r="I64" s="163"/>
      <c r="J64" s="163"/>
      <c r="K64" s="163">
        <f>'将来負担比率（分子）の構造'!L$43</f>
        <v>1318</v>
      </c>
      <c r="L64" s="163"/>
      <c r="M64" s="163"/>
      <c r="N64" s="163">
        <f>'将来負担比率（分子）の構造'!M$43</f>
        <v>1371</v>
      </c>
      <c r="O64" s="163"/>
      <c r="P64" s="163"/>
    </row>
    <row r="65" spans="1:16" x14ac:dyDescent="0.2">
      <c r="A65" s="163" t="s">
        <v>32</v>
      </c>
      <c r="B65" s="163">
        <f>'将来負担比率（分子）の構造'!I$42</f>
        <v>462</v>
      </c>
      <c r="C65" s="163"/>
      <c r="D65" s="163"/>
      <c r="E65" s="163">
        <f>'将来負担比率（分子）の構造'!J$42</f>
        <v>296</v>
      </c>
      <c r="F65" s="163"/>
      <c r="G65" s="163"/>
      <c r="H65" s="163">
        <f>'将来負担比率（分子）の構造'!K$42</f>
        <v>131</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6327</v>
      </c>
      <c r="C66" s="163"/>
      <c r="D66" s="163"/>
      <c r="E66" s="163">
        <f>'将来負担比率（分子）の構造'!J$41</f>
        <v>6200</v>
      </c>
      <c r="F66" s="163"/>
      <c r="G66" s="163"/>
      <c r="H66" s="163">
        <f>'将来負担比率（分子）の構造'!K$41</f>
        <v>6011</v>
      </c>
      <c r="I66" s="163"/>
      <c r="J66" s="163"/>
      <c r="K66" s="163">
        <f>'将来負担比率（分子）の構造'!L$41</f>
        <v>5920</v>
      </c>
      <c r="L66" s="163"/>
      <c r="M66" s="163"/>
      <c r="N66" s="163">
        <f>'将来負担比率（分子）の構造'!M$41</f>
        <v>6416</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4769</v>
      </c>
      <c r="C72" s="167">
        <f>基金残高に係る経年分析!G55</f>
        <v>5748</v>
      </c>
      <c r="D72" s="167">
        <f>基金残高に係る経年分析!H55</f>
        <v>6300</v>
      </c>
    </row>
    <row r="73" spans="1:16" x14ac:dyDescent="0.2">
      <c r="A73" s="166" t="s">
        <v>74</v>
      </c>
      <c r="B73" s="167">
        <f>基金残高に係る経年分析!F56</f>
        <v>342</v>
      </c>
      <c r="C73" s="167">
        <f>基金残高に係る経年分析!G56</f>
        <v>363</v>
      </c>
      <c r="D73" s="167">
        <f>基金残高に係る経年分析!H56</f>
        <v>380</v>
      </c>
    </row>
    <row r="74" spans="1:16" x14ac:dyDescent="0.2">
      <c r="A74" s="166" t="s">
        <v>75</v>
      </c>
      <c r="B74" s="167">
        <f>基金残高に係る経年分析!F57</f>
        <v>5458</v>
      </c>
      <c r="C74" s="167">
        <f>基金残高に係る経年分析!G57</f>
        <v>4235</v>
      </c>
      <c r="D74" s="167">
        <f>基金残高に係る経年分析!H57</f>
        <v>4277</v>
      </c>
    </row>
  </sheetData>
  <sheetProtection algorithmName="SHA-512" hashValue="Pp0X1AAnuLvJ8srrWqI2X5olkZD+CLOv4cx4Ag64vUL62KyFRNIHJ1mQxuujdnIzaubmbLEEq/GQlUcuQlVW7w==" saltValue="pWTon4vLkVcLcWoIIGc6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election activeCell="CZ8" sqref="CZ8:DP8"/>
    </sheetView>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6333754</v>
      </c>
      <c r="S5" s="674"/>
      <c r="T5" s="674"/>
      <c r="U5" s="674"/>
      <c r="V5" s="674"/>
      <c r="W5" s="674"/>
      <c r="X5" s="674"/>
      <c r="Y5" s="702"/>
      <c r="Z5" s="715">
        <v>29.6</v>
      </c>
      <c r="AA5" s="715"/>
      <c r="AB5" s="715"/>
      <c r="AC5" s="715"/>
      <c r="AD5" s="716">
        <v>6333754</v>
      </c>
      <c r="AE5" s="716"/>
      <c r="AF5" s="716"/>
      <c r="AG5" s="716"/>
      <c r="AH5" s="716"/>
      <c r="AI5" s="716"/>
      <c r="AJ5" s="716"/>
      <c r="AK5" s="716"/>
      <c r="AL5" s="703">
        <v>65.099999999999994</v>
      </c>
      <c r="AM5" s="685"/>
      <c r="AN5" s="685"/>
      <c r="AO5" s="704"/>
      <c r="AP5" s="676" t="s">
        <v>216</v>
      </c>
      <c r="AQ5" s="677"/>
      <c r="AR5" s="677"/>
      <c r="AS5" s="677"/>
      <c r="AT5" s="677"/>
      <c r="AU5" s="677"/>
      <c r="AV5" s="677"/>
      <c r="AW5" s="677"/>
      <c r="AX5" s="677"/>
      <c r="AY5" s="677"/>
      <c r="AZ5" s="677"/>
      <c r="BA5" s="677"/>
      <c r="BB5" s="677"/>
      <c r="BC5" s="677"/>
      <c r="BD5" s="677"/>
      <c r="BE5" s="677"/>
      <c r="BF5" s="678"/>
      <c r="BG5" s="621">
        <v>6297086</v>
      </c>
      <c r="BH5" s="622"/>
      <c r="BI5" s="622"/>
      <c r="BJ5" s="622"/>
      <c r="BK5" s="622"/>
      <c r="BL5" s="622"/>
      <c r="BM5" s="622"/>
      <c r="BN5" s="623"/>
      <c r="BO5" s="659">
        <v>99.4</v>
      </c>
      <c r="BP5" s="659"/>
      <c r="BQ5" s="659"/>
      <c r="BR5" s="659"/>
      <c r="BS5" s="660" t="s">
        <v>121</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18" t="s">
        <v>220</v>
      </c>
      <c r="C6" s="619"/>
      <c r="D6" s="619"/>
      <c r="E6" s="619"/>
      <c r="F6" s="619"/>
      <c r="G6" s="619"/>
      <c r="H6" s="619"/>
      <c r="I6" s="619"/>
      <c r="J6" s="619"/>
      <c r="K6" s="619"/>
      <c r="L6" s="619"/>
      <c r="M6" s="619"/>
      <c r="N6" s="619"/>
      <c r="O6" s="619"/>
      <c r="P6" s="619"/>
      <c r="Q6" s="620"/>
      <c r="R6" s="621">
        <v>60055</v>
      </c>
      <c r="S6" s="622"/>
      <c r="T6" s="622"/>
      <c r="U6" s="622"/>
      <c r="V6" s="622"/>
      <c r="W6" s="622"/>
      <c r="X6" s="622"/>
      <c r="Y6" s="623"/>
      <c r="Z6" s="659">
        <v>0.3</v>
      </c>
      <c r="AA6" s="659"/>
      <c r="AB6" s="659"/>
      <c r="AC6" s="659"/>
      <c r="AD6" s="660">
        <v>60055</v>
      </c>
      <c r="AE6" s="660"/>
      <c r="AF6" s="660"/>
      <c r="AG6" s="660"/>
      <c r="AH6" s="660"/>
      <c r="AI6" s="660"/>
      <c r="AJ6" s="660"/>
      <c r="AK6" s="660"/>
      <c r="AL6" s="624">
        <v>0.6</v>
      </c>
      <c r="AM6" s="625"/>
      <c r="AN6" s="625"/>
      <c r="AO6" s="661"/>
      <c r="AP6" s="618" t="s">
        <v>221</v>
      </c>
      <c r="AQ6" s="619"/>
      <c r="AR6" s="619"/>
      <c r="AS6" s="619"/>
      <c r="AT6" s="619"/>
      <c r="AU6" s="619"/>
      <c r="AV6" s="619"/>
      <c r="AW6" s="619"/>
      <c r="AX6" s="619"/>
      <c r="AY6" s="619"/>
      <c r="AZ6" s="619"/>
      <c r="BA6" s="619"/>
      <c r="BB6" s="619"/>
      <c r="BC6" s="619"/>
      <c r="BD6" s="619"/>
      <c r="BE6" s="619"/>
      <c r="BF6" s="620"/>
      <c r="BG6" s="621">
        <v>6297086</v>
      </c>
      <c r="BH6" s="622"/>
      <c r="BI6" s="622"/>
      <c r="BJ6" s="622"/>
      <c r="BK6" s="622"/>
      <c r="BL6" s="622"/>
      <c r="BM6" s="622"/>
      <c r="BN6" s="623"/>
      <c r="BO6" s="659">
        <v>99.4</v>
      </c>
      <c r="BP6" s="659"/>
      <c r="BQ6" s="659"/>
      <c r="BR6" s="659"/>
      <c r="BS6" s="660" t="s">
        <v>121</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147187</v>
      </c>
      <c r="CS6" s="622"/>
      <c r="CT6" s="622"/>
      <c r="CU6" s="622"/>
      <c r="CV6" s="622"/>
      <c r="CW6" s="622"/>
      <c r="CX6" s="622"/>
      <c r="CY6" s="623"/>
      <c r="CZ6" s="703">
        <v>0.7</v>
      </c>
      <c r="DA6" s="685"/>
      <c r="DB6" s="685"/>
      <c r="DC6" s="705"/>
      <c r="DD6" s="627" t="s">
        <v>121</v>
      </c>
      <c r="DE6" s="622"/>
      <c r="DF6" s="622"/>
      <c r="DG6" s="622"/>
      <c r="DH6" s="622"/>
      <c r="DI6" s="622"/>
      <c r="DJ6" s="622"/>
      <c r="DK6" s="622"/>
      <c r="DL6" s="622"/>
      <c r="DM6" s="622"/>
      <c r="DN6" s="622"/>
      <c r="DO6" s="622"/>
      <c r="DP6" s="623"/>
      <c r="DQ6" s="627">
        <v>147187</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1070</v>
      </c>
      <c r="S7" s="622"/>
      <c r="T7" s="622"/>
      <c r="U7" s="622"/>
      <c r="V7" s="622"/>
      <c r="W7" s="622"/>
      <c r="X7" s="622"/>
      <c r="Y7" s="623"/>
      <c r="Z7" s="659">
        <v>0</v>
      </c>
      <c r="AA7" s="659"/>
      <c r="AB7" s="659"/>
      <c r="AC7" s="659"/>
      <c r="AD7" s="660">
        <v>1070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1855801</v>
      </c>
      <c r="BH7" s="622"/>
      <c r="BI7" s="622"/>
      <c r="BJ7" s="622"/>
      <c r="BK7" s="622"/>
      <c r="BL7" s="622"/>
      <c r="BM7" s="622"/>
      <c r="BN7" s="623"/>
      <c r="BO7" s="659">
        <v>29.3</v>
      </c>
      <c r="BP7" s="659"/>
      <c r="BQ7" s="659"/>
      <c r="BR7" s="659"/>
      <c r="BS7" s="660" t="s">
        <v>121</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3766550</v>
      </c>
      <c r="CS7" s="622"/>
      <c r="CT7" s="622"/>
      <c r="CU7" s="622"/>
      <c r="CV7" s="622"/>
      <c r="CW7" s="622"/>
      <c r="CX7" s="622"/>
      <c r="CY7" s="623"/>
      <c r="CZ7" s="659">
        <v>18.3</v>
      </c>
      <c r="DA7" s="659"/>
      <c r="DB7" s="659"/>
      <c r="DC7" s="659"/>
      <c r="DD7" s="627">
        <v>648353</v>
      </c>
      <c r="DE7" s="622"/>
      <c r="DF7" s="622"/>
      <c r="DG7" s="622"/>
      <c r="DH7" s="622"/>
      <c r="DI7" s="622"/>
      <c r="DJ7" s="622"/>
      <c r="DK7" s="622"/>
      <c r="DL7" s="622"/>
      <c r="DM7" s="622"/>
      <c r="DN7" s="622"/>
      <c r="DO7" s="622"/>
      <c r="DP7" s="623"/>
      <c r="DQ7" s="627">
        <v>2254954</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10820</v>
      </c>
      <c r="S8" s="622"/>
      <c r="T8" s="622"/>
      <c r="U8" s="622"/>
      <c r="V8" s="622"/>
      <c r="W8" s="622"/>
      <c r="X8" s="622"/>
      <c r="Y8" s="623"/>
      <c r="Z8" s="659">
        <v>0.1</v>
      </c>
      <c r="AA8" s="659"/>
      <c r="AB8" s="659"/>
      <c r="AC8" s="659"/>
      <c r="AD8" s="660">
        <v>10820</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40451</v>
      </c>
      <c r="BH8" s="622"/>
      <c r="BI8" s="622"/>
      <c r="BJ8" s="622"/>
      <c r="BK8" s="622"/>
      <c r="BL8" s="622"/>
      <c r="BM8" s="622"/>
      <c r="BN8" s="623"/>
      <c r="BO8" s="659">
        <v>0.6</v>
      </c>
      <c r="BP8" s="659"/>
      <c r="BQ8" s="659"/>
      <c r="BR8" s="659"/>
      <c r="BS8" s="660" t="s">
        <v>121</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6533841</v>
      </c>
      <c r="CS8" s="622"/>
      <c r="CT8" s="622"/>
      <c r="CU8" s="622"/>
      <c r="CV8" s="622"/>
      <c r="CW8" s="622"/>
      <c r="CX8" s="622"/>
      <c r="CY8" s="623"/>
      <c r="CZ8" s="659">
        <v>31.8</v>
      </c>
      <c r="DA8" s="659"/>
      <c r="DB8" s="659"/>
      <c r="DC8" s="659"/>
      <c r="DD8" s="627">
        <v>1654</v>
      </c>
      <c r="DE8" s="622"/>
      <c r="DF8" s="622"/>
      <c r="DG8" s="622"/>
      <c r="DH8" s="622"/>
      <c r="DI8" s="622"/>
      <c r="DJ8" s="622"/>
      <c r="DK8" s="622"/>
      <c r="DL8" s="622"/>
      <c r="DM8" s="622"/>
      <c r="DN8" s="622"/>
      <c r="DO8" s="622"/>
      <c r="DP8" s="623"/>
      <c r="DQ8" s="627">
        <v>3254039</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24041</v>
      </c>
      <c r="S9" s="622"/>
      <c r="T9" s="622"/>
      <c r="U9" s="622"/>
      <c r="V9" s="622"/>
      <c r="W9" s="622"/>
      <c r="X9" s="622"/>
      <c r="Y9" s="623"/>
      <c r="Z9" s="659">
        <v>0.1</v>
      </c>
      <c r="AA9" s="659"/>
      <c r="AB9" s="659"/>
      <c r="AC9" s="659"/>
      <c r="AD9" s="660">
        <v>24041</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1512266</v>
      </c>
      <c r="BH9" s="622"/>
      <c r="BI9" s="622"/>
      <c r="BJ9" s="622"/>
      <c r="BK9" s="622"/>
      <c r="BL9" s="622"/>
      <c r="BM9" s="622"/>
      <c r="BN9" s="623"/>
      <c r="BO9" s="659">
        <v>23.9</v>
      </c>
      <c r="BP9" s="659"/>
      <c r="BQ9" s="659"/>
      <c r="BR9" s="659"/>
      <c r="BS9" s="660" t="s">
        <v>121</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1170102</v>
      </c>
      <c r="CS9" s="622"/>
      <c r="CT9" s="622"/>
      <c r="CU9" s="622"/>
      <c r="CV9" s="622"/>
      <c r="CW9" s="622"/>
      <c r="CX9" s="622"/>
      <c r="CY9" s="623"/>
      <c r="CZ9" s="659">
        <v>5.7</v>
      </c>
      <c r="DA9" s="659"/>
      <c r="DB9" s="659"/>
      <c r="DC9" s="659"/>
      <c r="DD9" s="627" t="s">
        <v>121</v>
      </c>
      <c r="DE9" s="622"/>
      <c r="DF9" s="622"/>
      <c r="DG9" s="622"/>
      <c r="DH9" s="622"/>
      <c r="DI9" s="622"/>
      <c r="DJ9" s="622"/>
      <c r="DK9" s="622"/>
      <c r="DL9" s="622"/>
      <c r="DM9" s="622"/>
      <c r="DN9" s="622"/>
      <c r="DO9" s="622"/>
      <c r="DP9" s="623"/>
      <c r="DQ9" s="627">
        <v>960079</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135113</v>
      </c>
      <c r="BH10" s="622"/>
      <c r="BI10" s="622"/>
      <c r="BJ10" s="622"/>
      <c r="BK10" s="622"/>
      <c r="BL10" s="622"/>
      <c r="BM10" s="622"/>
      <c r="BN10" s="623"/>
      <c r="BO10" s="659">
        <v>2.1</v>
      </c>
      <c r="BP10" s="659"/>
      <c r="BQ10" s="659"/>
      <c r="BR10" s="659"/>
      <c r="BS10" s="660" t="s">
        <v>121</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20168</v>
      </c>
      <c r="CS10" s="622"/>
      <c r="CT10" s="622"/>
      <c r="CU10" s="622"/>
      <c r="CV10" s="622"/>
      <c r="CW10" s="622"/>
      <c r="CX10" s="622"/>
      <c r="CY10" s="623"/>
      <c r="CZ10" s="659">
        <v>0.1</v>
      </c>
      <c r="DA10" s="659"/>
      <c r="DB10" s="659"/>
      <c r="DC10" s="659"/>
      <c r="DD10" s="627" t="s">
        <v>121</v>
      </c>
      <c r="DE10" s="622"/>
      <c r="DF10" s="622"/>
      <c r="DG10" s="622"/>
      <c r="DH10" s="622"/>
      <c r="DI10" s="622"/>
      <c r="DJ10" s="622"/>
      <c r="DK10" s="622"/>
      <c r="DL10" s="622"/>
      <c r="DM10" s="622"/>
      <c r="DN10" s="622"/>
      <c r="DO10" s="622"/>
      <c r="DP10" s="623"/>
      <c r="DQ10" s="627">
        <v>20168</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729782</v>
      </c>
      <c r="S11" s="622"/>
      <c r="T11" s="622"/>
      <c r="U11" s="622"/>
      <c r="V11" s="622"/>
      <c r="W11" s="622"/>
      <c r="X11" s="622"/>
      <c r="Y11" s="623"/>
      <c r="Z11" s="624">
        <v>3.4</v>
      </c>
      <c r="AA11" s="625"/>
      <c r="AB11" s="625"/>
      <c r="AC11" s="626"/>
      <c r="AD11" s="627">
        <v>729782</v>
      </c>
      <c r="AE11" s="622"/>
      <c r="AF11" s="622"/>
      <c r="AG11" s="622"/>
      <c r="AH11" s="622"/>
      <c r="AI11" s="622"/>
      <c r="AJ11" s="622"/>
      <c r="AK11" s="623"/>
      <c r="AL11" s="624">
        <v>7.5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167971</v>
      </c>
      <c r="BH11" s="622"/>
      <c r="BI11" s="622"/>
      <c r="BJ11" s="622"/>
      <c r="BK11" s="622"/>
      <c r="BL11" s="622"/>
      <c r="BM11" s="622"/>
      <c r="BN11" s="623"/>
      <c r="BO11" s="659">
        <v>2.7</v>
      </c>
      <c r="BP11" s="659"/>
      <c r="BQ11" s="659"/>
      <c r="BR11" s="659"/>
      <c r="BS11" s="660" t="s">
        <v>121</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486308</v>
      </c>
      <c r="CS11" s="622"/>
      <c r="CT11" s="622"/>
      <c r="CU11" s="622"/>
      <c r="CV11" s="622"/>
      <c r="CW11" s="622"/>
      <c r="CX11" s="622"/>
      <c r="CY11" s="623"/>
      <c r="CZ11" s="659">
        <v>2.4</v>
      </c>
      <c r="DA11" s="659"/>
      <c r="DB11" s="659"/>
      <c r="DC11" s="659"/>
      <c r="DD11" s="627">
        <v>341915</v>
      </c>
      <c r="DE11" s="622"/>
      <c r="DF11" s="622"/>
      <c r="DG11" s="622"/>
      <c r="DH11" s="622"/>
      <c r="DI11" s="622"/>
      <c r="DJ11" s="622"/>
      <c r="DK11" s="622"/>
      <c r="DL11" s="622"/>
      <c r="DM11" s="622"/>
      <c r="DN11" s="622"/>
      <c r="DO11" s="622"/>
      <c r="DP11" s="623"/>
      <c r="DQ11" s="627">
        <v>68245</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4200287</v>
      </c>
      <c r="BH12" s="622"/>
      <c r="BI12" s="622"/>
      <c r="BJ12" s="622"/>
      <c r="BK12" s="622"/>
      <c r="BL12" s="622"/>
      <c r="BM12" s="622"/>
      <c r="BN12" s="623"/>
      <c r="BO12" s="659">
        <v>66.3</v>
      </c>
      <c r="BP12" s="659"/>
      <c r="BQ12" s="659"/>
      <c r="BR12" s="659"/>
      <c r="BS12" s="660" t="s">
        <v>121</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267554</v>
      </c>
      <c r="CS12" s="622"/>
      <c r="CT12" s="622"/>
      <c r="CU12" s="622"/>
      <c r="CV12" s="622"/>
      <c r="CW12" s="622"/>
      <c r="CX12" s="622"/>
      <c r="CY12" s="623"/>
      <c r="CZ12" s="659">
        <v>1.3</v>
      </c>
      <c r="DA12" s="659"/>
      <c r="DB12" s="659"/>
      <c r="DC12" s="659"/>
      <c r="DD12" s="627" t="s">
        <v>121</v>
      </c>
      <c r="DE12" s="622"/>
      <c r="DF12" s="622"/>
      <c r="DG12" s="622"/>
      <c r="DH12" s="622"/>
      <c r="DI12" s="622"/>
      <c r="DJ12" s="622"/>
      <c r="DK12" s="622"/>
      <c r="DL12" s="622"/>
      <c r="DM12" s="622"/>
      <c r="DN12" s="622"/>
      <c r="DO12" s="622"/>
      <c r="DP12" s="623"/>
      <c r="DQ12" s="627">
        <v>179423</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4146351</v>
      </c>
      <c r="BH13" s="622"/>
      <c r="BI13" s="622"/>
      <c r="BJ13" s="622"/>
      <c r="BK13" s="622"/>
      <c r="BL13" s="622"/>
      <c r="BM13" s="622"/>
      <c r="BN13" s="623"/>
      <c r="BO13" s="659">
        <v>65.5</v>
      </c>
      <c r="BP13" s="659"/>
      <c r="BQ13" s="659"/>
      <c r="BR13" s="659"/>
      <c r="BS13" s="660" t="s">
        <v>121</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1469383</v>
      </c>
      <c r="CS13" s="622"/>
      <c r="CT13" s="622"/>
      <c r="CU13" s="622"/>
      <c r="CV13" s="622"/>
      <c r="CW13" s="622"/>
      <c r="CX13" s="622"/>
      <c r="CY13" s="623"/>
      <c r="CZ13" s="659">
        <v>7.2</v>
      </c>
      <c r="DA13" s="659"/>
      <c r="DB13" s="659"/>
      <c r="DC13" s="659"/>
      <c r="DD13" s="627">
        <v>524481</v>
      </c>
      <c r="DE13" s="622"/>
      <c r="DF13" s="622"/>
      <c r="DG13" s="622"/>
      <c r="DH13" s="622"/>
      <c r="DI13" s="622"/>
      <c r="DJ13" s="622"/>
      <c r="DK13" s="622"/>
      <c r="DL13" s="622"/>
      <c r="DM13" s="622"/>
      <c r="DN13" s="622"/>
      <c r="DO13" s="622"/>
      <c r="DP13" s="623"/>
      <c r="DQ13" s="627">
        <v>973563</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125041</v>
      </c>
      <c r="BH14" s="622"/>
      <c r="BI14" s="622"/>
      <c r="BJ14" s="622"/>
      <c r="BK14" s="622"/>
      <c r="BL14" s="622"/>
      <c r="BM14" s="622"/>
      <c r="BN14" s="623"/>
      <c r="BO14" s="659">
        <v>2</v>
      </c>
      <c r="BP14" s="659"/>
      <c r="BQ14" s="659"/>
      <c r="BR14" s="659"/>
      <c r="BS14" s="660" t="s">
        <v>121</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504129</v>
      </c>
      <c r="CS14" s="622"/>
      <c r="CT14" s="622"/>
      <c r="CU14" s="622"/>
      <c r="CV14" s="622"/>
      <c r="CW14" s="622"/>
      <c r="CX14" s="622"/>
      <c r="CY14" s="623"/>
      <c r="CZ14" s="659">
        <v>2.5</v>
      </c>
      <c r="DA14" s="659"/>
      <c r="DB14" s="659"/>
      <c r="DC14" s="659"/>
      <c r="DD14" s="627" t="s">
        <v>121</v>
      </c>
      <c r="DE14" s="622"/>
      <c r="DF14" s="622"/>
      <c r="DG14" s="622"/>
      <c r="DH14" s="622"/>
      <c r="DI14" s="622"/>
      <c r="DJ14" s="622"/>
      <c r="DK14" s="622"/>
      <c r="DL14" s="622"/>
      <c r="DM14" s="622"/>
      <c r="DN14" s="622"/>
      <c r="DO14" s="622"/>
      <c r="DP14" s="623"/>
      <c r="DQ14" s="627">
        <v>495572</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6941</v>
      </c>
      <c r="S15" s="622"/>
      <c r="T15" s="622"/>
      <c r="U15" s="622"/>
      <c r="V15" s="622"/>
      <c r="W15" s="622"/>
      <c r="X15" s="622"/>
      <c r="Y15" s="623"/>
      <c r="Z15" s="659">
        <v>0</v>
      </c>
      <c r="AA15" s="659"/>
      <c r="AB15" s="659"/>
      <c r="AC15" s="659"/>
      <c r="AD15" s="660">
        <v>6941</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115957</v>
      </c>
      <c r="BH15" s="622"/>
      <c r="BI15" s="622"/>
      <c r="BJ15" s="622"/>
      <c r="BK15" s="622"/>
      <c r="BL15" s="622"/>
      <c r="BM15" s="622"/>
      <c r="BN15" s="623"/>
      <c r="BO15" s="659">
        <v>1.8</v>
      </c>
      <c r="BP15" s="659"/>
      <c r="BQ15" s="659"/>
      <c r="BR15" s="659"/>
      <c r="BS15" s="660" t="s">
        <v>121</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5521350</v>
      </c>
      <c r="CS15" s="622"/>
      <c r="CT15" s="622"/>
      <c r="CU15" s="622"/>
      <c r="CV15" s="622"/>
      <c r="CW15" s="622"/>
      <c r="CX15" s="622"/>
      <c r="CY15" s="623"/>
      <c r="CZ15" s="659">
        <v>26.9</v>
      </c>
      <c r="DA15" s="659"/>
      <c r="DB15" s="659"/>
      <c r="DC15" s="659"/>
      <c r="DD15" s="627">
        <v>3177215</v>
      </c>
      <c r="DE15" s="622"/>
      <c r="DF15" s="622"/>
      <c r="DG15" s="622"/>
      <c r="DH15" s="622"/>
      <c r="DI15" s="622"/>
      <c r="DJ15" s="622"/>
      <c r="DK15" s="622"/>
      <c r="DL15" s="622"/>
      <c r="DM15" s="622"/>
      <c r="DN15" s="622"/>
      <c r="DO15" s="622"/>
      <c r="DP15" s="623"/>
      <c r="DQ15" s="627">
        <v>1928139</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63139</v>
      </c>
      <c r="S16" s="622"/>
      <c r="T16" s="622"/>
      <c r="U16" s="622"/>
      <c r="V16" s="622"/>
      <c r="W16" s="622"/>
      <c r="X16" s="622"/>
      <c r="Y16" s="623"/>
      <c r="Z16" s="659">
        <v>0.3</v>
      </c>
      <c r="AA16" s="659"/>
      <c r="AB16" s="659"/>
      <c r="AC16" s="659"/>
      <c r="AD16" s="660">
        <v>63139</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133316</v>
      </c>
      <c r="S17" s="622"/>
      <c r="T17" s="622"/>
      <c r="U17" s="622"/>
      <c r="V17" s="622"/>
      <c r="W17" s="622"/>
      <c r="X17" s="622"/>
      <c r="Y17" s="623"/>
      <c r="Z17" s="659">
        <v>0.6</v>
      </c>
      <c r="AA17" s="659"/>
      <c r="AB17" s="659"/>
      <c r="AC17" s="659"/>
      <c r="AD17" s="660">
        <v>133316</v>
      </c>
      <c r="AE17" s="660"/>
      <c r="AF17" s="660"/>
      <c r="AG17" s="660"/>
      <c r="AH17" s="660"/>
      <c r="AI17" s="660"/>
      <c r="AJ17" s="660"/>
      <c r="AK17" s="660"/>
      <c r="AL17" s="624">
        <v>1.4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663718</v>
      </c>
      <c r="CS17" s="622"/>
      <c r="CT17" s="622"/>
      <c r="CU17" s="622"/>
      <c r="CV17" s="622"/>
      <c r="CW17" s="622"/>
      <c r="CX17" s="622"/>
      <c r="CY17" s="623"/>
      <c r="CZ17" s="659">
        <v>3.2</v>
      </c>
      <c r="DA17" s="659"/>
      <c r="DB17" s="659"/>
      <c r="DC17" s="659"/>
      <c r="DD17" s="627" t="s">
        <v>121</v>
      </c>
      <c r="DE17" s="622"/>
      <c r="DF17" s="622"/>
      <c r="DG17" s="622"/>
      <c r="DH17" s="622"/>
      <c r="DI17" s="622"/>
      <c r="DJ17" s="622"/>
      <c r="DK17" s="622"/>
      <c r="DL17" s="622"/>
      <c r="DM17" s="622"/>
      <c r="DN17" s="622"/>
      <c r="DO17" s="622"/>
      <c r="DP17" s="623"/>
      <c r="DQ17" s="627">
        <v>643523</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19974</v>
      </c>
      <c r="S18" s="622"/>
      <c r="T18" s="622"/>
      <c r="U18" s="622"/>
      <c r="V18" s="622"/>
      <c r="W18" s="622"/>
      <c r="X18" s="622"/>
      <c r="Y18" s="623"/>
      <c r="Z18" s="659">
        <v>0.1</v>
      </c>
      <c r="AA18" s="659"/>
      <c r="AB18" s="659"/>
      <c r="AC18" s="659"/>
      <c r="AD18" s="660">
        <v>19974</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113049</v>
      </c>
      <c r="S19" s="622"/>
      <c r="T19" s="622"/>
      <c r="U19" s="622"/>
      <c r="V19" s="622"/>
      <c r="W19" s="622"/>
      <c r="X19" s="622"/>
      <c r="Y19" s="623"/>
      <c r="Z19" s="659">
        <v>0.5</v>
      </c>
      <c r="AA19" s="659"/>
      <c r="AB19" s="659"/>
      <c r="AC19" s="659"/>
      <c r="AD19" s="660">
        <v>113049</v>
      </c>
      <c r="AE19" s="660"/>
      <c r="AF19" s="660"/>
      <c r="AG19" s="660"/>
      <c r="AH19" s="660"/>
      <c r="AI19" s="660"/>
      <c r="AJ19" s="660"/>
      <c r="AK19" s="660"/>
      <c r="AL19" s="624">
        <v>1.2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36668</v>
      </c>
      <c r="BH19" s="622"/>
      <c r="BI19" s="622"/>
      <c r="BJ19" s="622"/>
      <c r="BK19" s="622"/>
      <c r="BL19" s="622"/>
      <c r="BM19" s="622"/>
      <c r="BN19" s="623"/>
      <c r="BO19" s="659">
        <v>0.6</v>
      </c>
      <c r="BP19" s="659"/>
      <c r="BQ19" s="659"/>
      <c r="BR19" s="659"/>
      <c r="BS19" s="660" t="s">
        <v>121</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293</v>
      </c>
      <c r="S20" s="622"/>
      <c r="T20" s="622"/>
      <c r="U20" s="622"/>
      <c r="V20" s="622"/>
      <c r="W20" s="622"/>
      <c r="X20" s="622"/>
      <c r="Y20" s="623"/>
      <c r="Z20" s="659">
        <v>0</v>
      </c>
      <c r="AA20" s="659"/>
      <c r="AB20" s="659"/>
      <c r="AC20" s="659"/>
      <c r="AD20" s="660">
        <v>293</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36668</v>
      </c>
      <c r="BH20" s="622"/>
      <c r="BI20" s="622"/>
      <c r="BJ20" s="622"/>
      <c r="BK20" s="622"/>
      <c r="BL20" s="622"/>
      <c r="BM20" s="622"/>
      <c r="BN20" s="623"/>
      <c r="BO20" s="659">
        <v>0.6</v>
      </c>
      <c r="BP20" s="659"/>
      <c r="BQ20" s="659"/>
      <c r="BR20" s="659"/>
      <c r="BS20" s="660" t="s">
        <v>121</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20550290</v>
      </c>
      <c r="CS20" s="622"/>
      <c r="CT20" s="622"/>
      <c r="CU20" s="622"/>
      <c r="CV20" s="622"/>
      <c r="CW20" s="622"/>
      <c r="CX20" s="622"/>
      <c r="CY20" s="623"/>
      <c r="CZ20" s="659">
        <v>100</v>
      </c>
      <c r="DA20" s="659"/>
      <c r="DB20" s="659"/>
      <c r="DC20" s="659"/>
      <c r="DD20" s="627">
        <v>4693618</v>
      </c>
      <c r="DE20" s="622"/>
      <c r="DF20" s="622"/>
      <c r="DG20" s="622"/>
      <c r="DH20" s="622"/>
      <c r="DI20" s="622"/>
      <c r="DJ20" s="622"/>
      <c r="DK20" s="622"/>
      <c r="DL20" s="622"/>
      <c r="DM20" s="622"/>
      <c r="DN20" s="622"/>
      <c r="DO20" s="622"/>
      <c r="DP20" s="623"/>
      <c r="DQ20" s="627">
        <v>10924892</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1414889</v>
      </c>
      <c r="S21" s="622"/>
      <c r="T21" s="622"/>
      <c r="U21" s="622"/>
      <c r="V21" s="622"/>
      <c r="W21" s="622"/>
      <c r="X21" s="622"/>
      <c r="Y21" s="623"/>
      <c r="Z21" s="659">
        <v>6.6</v>
      </c>
      <c r="AA21" s="659"/>
      <c r="AB21" s="659"/>
      <c r="AC21" s="659"/>
      <c r="AD21" s="660">
        <v>1320680</v>
      </c>
      <c r="AE21" s="660"/>
      <c r="AF21" s="660"/>
      <c r="AG21" s="660"/>
      <c r="AH21" s="660"/>
      <c r="AI21" s="660"/>
      <c r="AJ21" s="660"/>
      <c r="AK21" s="660"/>
      <c r="AL21" s="624">
        <v>13.6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36668</v>
      </c>
      <c r="BH21" s="622"/>
      <c r="BI21" s="622"/>
      <c r="BJ21" s="622"/>
      <c r="BK21" s="622"/>
      <c r="BL21" s="622"/>
      <c r="BM21" s="622"/>
      <c r="BN21" s="623"/>
      <c r="BO21" s="659">
        <v>0.6</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1320680</v>
      </c>
      <c r="S22" s="622"/>
      <c r="T22" s="622"/>
      <c r="U22" s="622"/>
      <c r="V22" s="622"/>
      <c r="W22" s="622"/>
      <c r="X22" s="622"/>
      <c r="Y22" s="623"/>
      <c r="Z22" s="659">
        <v>6.2</v>
      </c>
      <c r="AA22" s="659"/>
      <c r="AB22" s="659"/>
      <c r="AC22" s="659"/>
      <c r="AD22" s="660">
        <v>1320680</v>
      </c>
      <c r="AE22" s="660"/>
      <c r="AF22" s="660"/>
      <c r="AG22" s="660"/>
      <c r="AH22" s="660"/>
      <c r="AI22" s="660"/>
      <c r="AJ22" s="660"/>
      <c r="AK22" s="660"/>
      <c r="AL22" s="624">
        <v>13.6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270</v>
      </c>
      <c r="C23" s="619"/>
      <c r="D23" s="619"/>
      <c r="E23" s="619"/>
      <c r="F23" s="619"/>
      <c r="G23" s="619"/>
      <c r="H23" s="619"/>
      <c r="I23" s="619"/>
      <c r="J23" s="619"/>
      <c r="K23" s="619"/>
      <c r="L23" s="619"/>
      <c r="M23" s="619"/>
      <c r="N23" s="619"/>
      <c r="O23" s="619"/>
      <c r="P23" s="619"/>
      <c r="Q23" s="620"/>
      <c r="R23" s="621">
        <v>94209</v>
      </c>
      <c r="S23" s="622"/>
      <c r="T23" s="622"/>
      <c r="U23" s="622"/>
      <c r="V23" s="622"/>
      <c r="W23" s="622"/>
      <c r="X23" s="622"/>
      <c r="Y23" s="623"/>
      <c r="Z23" s="659">
        <v>0.4</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7306299</v>
      </c>
      <c r="CS24" s="674"/>
      <c r="CT24" s="674"/>
      <c r="CU24" s="674"/>
      <c r="CV24" s="674"/>
      <c r="CW24" s="674"/>
      <c r="CX24" s="674"/>
      <c r="CY24" s="702"/>
      <c r="CZ24" s="703">
        <v>35.6</v>
      </c>
      <c r="DA24" s="685"/>
      <c r="DB24" s="685"/>
      <c r="DC24" s="705"/>
      <c r="DD24" s="701">
        <v>4593648</v>
      </c>
      <c r="DE24" s="674"/>
      <c r="DF24" s="674"/>
      <c r="DG24" s="674"/>
      <c r="DH24" s="674"/>
      <c r="DI24" s="674"/>
      <c r="DJ24" s="674"/>
      <c r="DK24" s="702"/>
      <c r="DL24" s="701">
        <v>3946494</v>
      </c>
      <c r="DM24" s="674"/>
      <c r="DN24" s="674"/>
      <c r="DO24" s="674"/>
      <c r="DP24" s="674"/>
      <c r="DQ24" s="674"/>
      <c r="DR24" s="674"/>
      <c r="DS24" s="674"/>
      <c r="DT24" s="674"/>
      <c r="DU24" s="674"/>
      <c r="DV24" s="702"/>
      <c r="DW24" s="703">
        <v>40.4</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8777807</v>
      </c>
      <c r="S25" s="622"/>
      <c r="T25" s="622"/>
      <c r="U25" s="622"/>
      <c r="V25" s="622"/>
      <c r="W25" s="622"/>
      <c r="X25" s="622"/>
      <c r="Y25" s="623"/>
      <c r="Z25" s="659">
        <v>41</v>
      </c>
      <c r="AA25" s="659"/>
      <c r="AB25" s="659"/>
      <c r="AC25" s="659"/>
      <c r="AD25" s="660">
        <v>8683598</v>
      </c>
      <c r="AE25" s="660"/>
      <c r="AF25" s="660"/>
      <c r="AG25" s="660"/>
      <c r="AH25" s="660"/>
      <c r="AI25" s="660"/>
      <c r="AJ25" s="660"/>
      <c r="AK25" s="660"/>
      <c r="AL25" s="624">
        <v>89.3</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3070022</v>
      </c>
      <c r="CS25" s="634"/>
      <c r="CT25" s="634"/>
      <c r="CU25" s="634"/>
      <c r="CV25" s="634"/>
      <c r="CW25" s="634"/>
      <c r="CX25" s="634"/>
      <c r="CY25" s="635"/>
      <c r="CZ25" s="624">
        <v>14.9</v>
      </c>
      <c r="DA25" s="636"/>
      <c r="DB25" s="636"/>
      <c r="DC25" s="637"/>
      <c r="DD25" s="627">
        <v>2666794</v>
      </c>
      <c r="DE25" s="634"/>
      <c r="DF25" s="634"/>
      <c r="DG25" s="634"/>
      <c r="DH25" s="634"/>
      <c r="DI25" s="634"/>
      <c r="DJ25" s="634"/>
      <c r="DK25" s="635"/>
      <c r="DL25" s="627">
        <v>2592294</v>
      </c>
      <c r="DM25" s="634"/>
      <c r="DN25" s="634"/>
      <c r="DO25" s="634"/>
      <c r="DP25" s="634"/>
      <c r="DQ25" s="634"/>
      <c r="DR25" s="634"/>
      <c r="DS25" s="634"/>
      <c r="DT25" s="634"/>
      <c r="DU25" s="634"/>
      <c r="DV25" s="635"/>
      <c r="DW25" s="624">
        <v>26.6</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3605</v>
      </c>
      <c r="S26" s="622"/>
      <c r="T26" s="622"/>
      <c r="U26" s="622"/>
      <c r="V26" s="622"/>
      <c r="W26" s="622"/>
      <c r="X26" s="622"/>
      <c r="Y26" s="623"/>
      <c r="Z26" s="659">
        <v>0</v>
      </c>
      <c r="AA26" s="659"/>
      <c r="AB26" s="659"/>
      <c r="AC26" s="659"/>
      <c r="AD26" s="660">
        <v>3605</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1377936</v>
      </c>
      <c r="CS26" s="622"/>
      <c r="CT26" s="622"/>
      <c r="CU26" s="622"/>
      <c r="CV26" s="622"/>
      <c r="CW26" s="622"/>
      <c r="CX26" s="622"/>
      <c r="CY26" s="623"/>
      <c r="CZ26" s="624">
        <v>6.7</v>
      </c>
      <c r="DA26" s="636"/>
      <c r="DB26" s="636"/>
      <c r="DC26" s="637"/>
      <c r="DD26" s="627">
        <v>1299974</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76777</v>
      </c>
      <c r="S27" s="622"/>
      <c r="T27" s="622"/>
      <c r="U27" s="622"/>
      <c r="V27" s="622"/>
      <c r="W27" s="622"/>
      <c r="X27" s="622"/>
      <c r="Y27" s="623"/>
      <c r="Z27" s="659">
        <v>0.4</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6333754</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3572559</v>
      </c>
      <c r="CS27" s="634"/>
      <c r="CT27" s="634"/>
      <c r="CU27" s="634"/>
      <c r="CV27" s="634"/>
      <c r="CW27" s="634"/>
      <c r="CX27" s="634"/>
      <c r="CY27" s="635"/>
      <c r="CZ27" s="624">
        <v>17.399999999999999</v>
      </c>
      <c r="DA27" s="636"/>
      <c r="DB27" s="636"/>
      <c r="DC27" s="637"/>
      <c r="DD27" s="627">
        <v>1283331</v>
      </c>
      <c r="DE27" s="634"/>
      <c r="DF27" s="634"/>
      <c r="DG27" s="634"/>
      <c r="DH27" s="634"/>
      <c r="DI27" s="634"/>
      <c r="DJ27" s="634"/>
      <c r="DK27" s="635"/>
      <c r="DL27" s="627">
        <v>710677</v>
      </c>
      <c r="DM27" s="634"/>
      <c r="DN27" s="634"/>
      <c r="DO27" s="634"/>
      <c r="DP27" s="634"/>
      <c r="DQ27" s="634"/>
      <c r="DR27" s="634"/>
      <c r="DS27" s="634"/>
      <c r="DT27" s="634"/>
      <c r="DU27" s="634"/>
      <c r="DV27" s="635"/>
      <c r="DW27" s="624">
        <v>7.3</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228772</v>
      </c>
      <c r="S28" s="622"/>
      <c r="T28" s="622"/>
      <c r="U28" s="622"/>
      <c r="V28" s="622"/>
      <c r="W28" s="622"/>
      <c r="X28" s="622"/>
      <c r="Y28" s="623"/>
      <c r="Z28" s="659">
        <v>1.1000000000000001</v>
      </c>
      <c r="AA28" s="659"/>
      <c r="AB28" s="659"/>
      <c r="AC28" s="659"/>
      <c r="AD28" s="660">
        <v>1602</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663718</v>
      </c>
      <c r="CS28" s="622"/>
      <c r="CT28" s="622"/>
      <c r="CU28" s="622"/>
      <c r="CV28" s="622"/>
      <c r="CW28" s="622"/>
      <c r="CX28" s="622"/>
      <c r="CY28" s="623"/>
      <c r="CZ28" s="624">
        <v>3.2</v>
      </c>
      <c r="DA28" s="636"/>
      <c r="DB28" s="636"/>
      <c r="DC28" s="637"/>
      <c r="DD28" s="627">
        <v>643523</v>
      </c>
      <c r="DE28" s="622"/>
      <c r="DF28" s="622"/>
      <c r="DG28" s="622"/>
      <c r="DH28" s="622"/>
      <c r="DI28" s="622"/>
      <c r="DJ28" s="622"/>
      <c r="DK28" s="623"/>
      <c r="DL28" s="627">
        <v>643523</v>
      </c>
      <c r="DM28" s="622"/>
      <c r="DN28" s="622"/>
      <c r="DO28" s="622"/>
      <c r="DP28" s="622"/>
      <c r="DQ28" s="622"/>
      <c r="DR28" s="622"/>
      <c r="DS28" s="622"/>
      <c r="DT28" s="622"/>
      <c r="DU28" s="622"/>
      <c r="DV28" s="623"/>
      <c r="DW28" s="624">
        <v>6.6</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56906</v>
      </c>
      <c r="S29" s="622"/>
      <c r="T29" s="622"/>
      <c r="U29" s="622"/>
      <c r="V29" s="622"/>
      <c r="W29" s="622"/>
      <c r="X29" s="622"/>
      <c r="Y29" s="623"/>
      <c r="Z29" s="659">
        <v>0.3</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663609</v>
      </c>
      <c r="CS29" s="634"/>
      <c r="CT29" s="634"/>
      <c r="CU29" s="634"/>
      <c r="CV29" s="634"/>
      <c r="CW29" s="634"/>
      <c r="CX29" s="634"/>
      <c r="CY29" s="635"/>
      <c r="CZ29" s="624">
        <v>3.2</v>
      </c>
      <c r="DA29" s="636"/>
      <c r="DB29" s="636"/>
      <c r="DC29" s="637"/>
      <c r="DD29" s="627">
        <v>643414</v>
      </c>
      <c r="DE29" s="634"/>
      <c r="DF29" s="634"/>
      <c r="DG29" s="634"/>
      <c r="DH29" s="634"/>
      <c r="DI29" s="634"/>
      <c r="DJ29" s="634"/>
      <c r="DK29" s="635"/>
      <c r="DL29" s="627">
        <v>643414</v>
      </c>
      <c r="DM29" s="634"/>
      <c r="DN29" s="634"/>
      <c r="DO29" s="634"/>
      <c r="DP29" s="634"/>
      <c r="DQ29" s="634"/>
      <c r="DR29" s="634"/>
      <c r="DS29" s="634"/>
      <c r="DT29" s="634"/>
      <c r="DU29" s="634"/>
      <c r="DV29" s="635"/>
      <c r="DW29" s="624">
        <v>6.6</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5796658</v>
      </c>
      <c r="S30" s="622"/>
      <c r="T30" s="622"/>
      <c r="U30" s="622"/>
      <c r="V30" s="622"/>
      <c r="W30" s="622"/>
      <c r="X30" s="622"/>
      <c r="Y30" s="623"/>
      <c r="Z30" s="659">
        <v>27.1</v>
      </c>
      <c r="AA30" s="659"/>
      <c r="AB30" s="659"/>
      <c r="AC30" s="659"/>
      <c r="AD30" s="660" t="s">
        <v>121</v>
      </c>
      <c r="AE30" s="660"/>
      <c r="AF30" s="660"/>
      <c r="AG30" s="660"/>
      <c r="AH30" s="660"/>
      <c r="AI30" s="660"/>
      <c r="AJ30" s="660"/>
      <c r="AK30" s="660"/>
      <c r="AL30" s="624" t="s">
        <v>121</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649697</v>
      </c>
      <c r="CS30" s="622"/>
      <c r="CT30" s="622"/>
      <c r="CU30" s="622"/>
      <c r="CV30" s="622"/>
      <c r="CW30" s="622"/>
      <c r="CX30" s="622"/>
      <c r="CY30" s="623"/>
      <c r="CZ30" s="624">
        <v>3.2</v>
      </c>
      <c r="DA30" s="636"/>
      <c r="DB30" s="636"/>
      <c r="DC30" s="637"/>
      <c r="DD30" s="627">
        <v>629502</v>
      </c>
      <c r="DE30" s="622"/>
      <c r="DF30" s="622"/>
      <c r="DG30" s="622"/>
      <c r="DH30" s="622"/>
      <c r="DI30" s="622"/>
      <c r="DJ30" s="622"/>
      <c r="DK30" s="623"/>
      <c r="DL30" s="627">
        <v>629502</v>
      </c>
      <c r="DM30" s="622"/>
      <c r="DN30" s="622"/>
      <c r="DO30" s="622"/>
      <c r="DP30" s="622"/>
      <c r="DQ30" s="622"/>
      <c r="DR30" s="622"/>
      <c r="DS30" s="622"/>
      <c r="DT30" s="622"/>
      <c r="DU30" s="622"/>
      <c r="DV30" s="623"/>
      <c r="DW30" s="624">
        <v>6.5</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v>771259</v>
      </c>
      <c r="S31" s="622"/>
      <c r="T31" s="622"/>
      <c r="U31" s="622"/>
      <c r="V31" s="622"/>
      <c r="W31" s="622"/>
      <c r="X31" s="622"/>
      <c r="Y31" s="623"/>
      <c r="Z31" s="659">
        <v>3.6</v>
      </c>
      <c r="AA31" s="659"/>
      <c r="AB31" s="659"/>
      <c r="AC31" s="659"/>
      <c r="AD31" s="660">
        <v>771259</v>
      </c>
      <c r="AE31" s="660"/>
      <c r="AF31" s="660"/>
      <c r="AG31" s="660"/>
      <c r="AH31" s="660"/>
      <c r="AI31" s="660"/>
      <c r="AJ31" s="660"/>
      <c r="AK31" s="660"/>
      <c r="AL31" s="624">
        <v>7.9</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98.9</v>
      </c>
      <c r="BH31" s="684"/>
      <c r="BI31" s="684"/>
      <c r="BJ31" s="684"/>
      <c r="BK31" s="684"/>
      <c r="BL31" s="684"/>
      <c r="BM31" s="685">
        <v>97.4</v>
      </c>
      <c r="BN31" s="684"/>
      <c r="BO31" s="684"/>
      <c r="BP31" s="684"/>
      <c r="BQ31" s="686"/>
      <c r="BR31" s="683">
        <v>98.8</v>
      </c>
      <c r="BS31" s="684"/>
      <c r="BT31" s="684"/>
      <c r="BU31" s="684"/>
      <c r="BV31" s="684"/>
      <c r="BW31" s="684"/>
      <c r="BX31" s="685">
        <v>97.4</v>
      </c>
      <c r="BY31" s="684"/>
      <c r="BZ31" s="684"/>
      <c r="CA31" s="684"/>
      <c r="CB31" s="686"/>
      <c r="CD31" s="642"/>
      <c r="CE31" s="643"/>
      <c r="CF31" s="618" t="s">
        <v>300</v>
      </c>
      <c r="CG31" s="619"/>
      <c r="CH31" s="619"/>
      <c r="CI31" s="619"/>
      <c r="CJ31" s="619"/>
      <c r="CK31" s="619"/>
      <c r="CL31" s="619"/>
      <c r="CM31" s="619"/>
      <c r="CN31" s="619"/>
      <c r="CO31" s="619"/>
      <c r="CP31" s="619"/>
      <c r="CQ31" s="620"/>
      <c r="CR31" s="621">
        <v>13912</v>
      </c>
      <c r="CS31" s="634"/>
      <c r="CT31" s="634"/>
      <c r="CU31" s="634"/>
      <c r="CV31" s="634"/>
      <c r="CW31" s="634"/>
      <c r="CX31" s="634"/>
      <c r="CY31" s="635"/>
      <c r="CZ31" s="624">
        <v>0.1</v>
      </c>
      <c r="DA31" s="636"/>
      <c r="DB31" s="636"/>
      <c r="DC31" s="637"/>
      <c r="DD31" s="627">
        <v>13912</v>
      </c>
      <c r="DE31" s="634"/>
      <c r="DF31" s="634"/>
      <c r="DG31" s="634"/>
      <c r="DH31" s="634"/>
      <c r="DI31" s="634"/>
      <c r="DJ31" s="634"/>
      <c r="DK31" s="635"/>
      <c r="DL31" s="627">
        <v>13912</v>
      </c>
      <c r="DM31" s="634"/>
      <c r="DN31" s="634"/>
      <c r="DO31" s="634"/>
      <c r="DP31" s="634"/>
      <c r="DQ31" s="634"/>
      <c r="DR31" s="634"/>
      <c r="DS31" s="634"/>
      <c r="DT31" s="634"/>
      <c r="DU31" s="634"/>
      <c r="DV31" s="635"/>
      <c r="DW31" s="624">
        <v>0.1</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1991290</v>
      </c>
      <c r="S32" s="622"/>
      <c r="T32" s="622"/>
      <c r="U32" s="622"/>
      <c r="V32" s="622"/>
      <c r="W32" s="622"/>
      <c r="X32" s="622"/>
      <c r="Y32" s="623"/>
      <c r="Z32" s="659">
        <v>9.3000000000000007</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02" t="s">
        <v>302</v>
      </c>
      <c r="AX32" s="618" t="s">
        <v>303</v>
      </c>
      <c r="AY32" s="619"/>
      <c r="AZ32" s="619"/>
      <c r="BA32" s="619"/>
      <c r="BB32" s="619"/>
      <c r="BC32" s="619"/>
      <c r="BD32" s="619"/>
      <c r="BE32" s="619"/>
      <c r="BF32" s="620"/>
      <c r="BG32" s="692">
        <v>98.3</v>
      </c>
      <c r="BH32" s="634"/>
      <c r="BI32" s="634"/>
      <c r="BJ32" s="634"/>
      <c r="BK32" s="634"/>
      <c r="BL32" s="634"/>
      <c r="BM32" s="625">
        <v>95.5</v>
      </c>
      <c r="BN32" s="634"/>
      <c r="BO32" s="634"/>
      <c r="BP32" s="634"/>
      <c r="BQ32" s="657"/>
      <c r="BR32" s="692">
        <v>98.3</v>
      </c>
      <c r="BS32" s="634"/>
      <c r="BT32" s="634"/>
      <c r="BU32" s="634"/>
      <c r="BV32" s="634"/>
      <c r="BW32" s="634"/>
      <c r="BX32" s="625">
        <v>95.6</v>
      </c>
      <c r="BY32" s="634"/>
      <c r="BZ32" s="634"/>
      <c r="CA32" s="634"/>
      <c r="CB32" s="657"/>
      <c r="CD32" s="644"/>
      <c r="CE32" s="645"/>
      <c r="CF32" s="618" t="s">
        <v>304</v>
      </c>
      <c r="CG32" s="619"/>
      <c r="CH32" s="619"/>
      <c r="CI32" s="619"/>
      <c r="CJ32" s="619"/>
      <c r="CK32" s="619"/>
      <c r="CL32" s="619"/>
      <c r="CM32" s="619"/>
      <c r="CN32" s="619"/>
      <c r="CO32" s="619"/>
      <c r="CP32" s="619"/>
      <c r="CQ32" s="620"/>
      <c r="CR32" s="621">
        <v>109</v>
      </c>
      <c r="CS32" s="622"/>
      <c r="CT32" s="622"/>
      <c r="CU32" s="622"/>
      <c r="CV32" s="622"/>
      <c r="CW32" s="622"/>
      <c r="CX32" s="622"/>
      <c r="CY32" s="623"/>
      <c r="CZ32" s="624">
        <v>0</v>
      </c>
      <c r="DA32" s="636"/>
      <c r="DB32" s="636"/>
      <c r="DC32" s="637"/>
      <c r="DD32" s="627">
        <v>109</v>
      </c>
      <c r="DE32" s="622"/>
      <c r="DF32" s="622"/>
      <c r="DG32" s="622"/>
      <c r="DH32" s="622"/>
      <c r="DI32" s="622"/>
      <c r="DJ32" s="622"/>
      <c r="DK32" s="623"/>
      <c r="DL32" s="627">
        <v>109</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490027</v>
      </c>
      <c r="S33" s="622"/>
      <c r="T33" s="622"/>
      <c r="U33" s="622"/>
      <c r="V33" s="622"/>
      <c r="W33" s="622"/>
      <c r="X33" s="622"/>
      <c r="Y33" s="623"/>
      <c r="Z33" s="659">
        <v>2.2999999999999998</v>
      </c>
      <c r="AA33" s="659"/>
      <c r="AB33" s="659"/>
      <c r="AC33" s="659"/>
      <c r="AD33" s="660">
        <v>262839</v>
      </c>
      <c r="AE33" s="660"/>
      <c r="AF33" s="660"/>
      <c r="AG33" s="660"/>
      <c r="AH33" s="660"/>
      <c r="AI33" s="660"/>
      <c r="AJ33" s="660"/>
      <c r="AK33" s="660"/>
      <c r="AL33" s="624">
        <v>2.7</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99.2</v>
      </c>
      <c r="BH33" s="606"/>
      <c r="BI33" s="606"/>
      <c r="BJ33" s="606"/>
      <c r="BK33" s="606"/>
      <c r="BL33" s="606"/>
      <c r="BM33" s="652">
        <v>98.4</v>
      </c>
      <c r="BN33" s="606"/>
      <c r="BO33" s="606"/>
      <c r="BP33" s="606"/>
      <c r="BQ33" s="669"/>
      <c r="BR33" s="682">
        <v>99</v>
      </c>
      <c r="BS33" s="606"/>
      <c r="BT33" s="606"/>
      <c r="BU33" s="606"/>
      <c r="BV33" s="606"/>
      <c r="BW33" s="606"/>
      <c r="BX33" s="652">
        <v>98.3</v>
      </c>
      <c r="BY33" s="606"/>
      <c r="BZ33" s="606"/>
      <c r="CA33" s="606"/>
      <c r="CB33" s="669"/>
      <c r="CD33" s="618" t="s">
        <v>307</v>
      </c>
      <c r="CE33" s="619"/>
      <c r="CF33" s="619"/>
      <c r="CG33" s="619"/>
      <c r="CH33" s="619"/>
      <c r="CI33" s="619"/>
      <c r="CJ33" s="619"/>
      <c r="CK33" s="619"/>
      <c r="CL33" s="619"/>
      <c r="CM33" s="619"/>
      <c r="CN33" s="619"/>
      <c r="CO33" s="619"/>
      <c r="CP33" s="619"/>
      <c r="CQ33" s="620"/>
      <c r="CR33" s="621">
        <v>8550373</v>
      </c>
      <c r="CS33" s="634"/>
      <c r="CT33" s="634"/>
      <c r="CU33" s="634"/>
      <c r="CV33" s="634"/>
      <c r="CW33" s="634"/>
      <c r="CX33" s="634"/>
      <c r="CY33" s="635"/>
      <c r="CZ33" s="624">
        <v>41.6</v>
      </c>
      <c r="DA33" s="636"/>
      <c r="DB33" s="636"/>
      <c r="DC33" s="637"/>
      <c r="DD33" s="627">
        <v>5837059</v>
      </c>
      <c r="DE33" s="634"/>
      <c r="DF33" s="634"/>
      <c r="DG33" s="634"/>
      <c r="DH33" s="634"/>
      <c r="DI33" s="634"/>
      <c r="DJ33" s="634"/>
      <c r="DK33" s="635"/>
      <c r="DL33" s="627">
        <v>3885429</v>
      </c>
      <c r="DM33" s="634"/>
      <c r="DN33" s="634"/>
      <c r="DO33" s="634"/>
      <c r="DP33" s="634"/>
      <c r="DQ33" s="634"/>
      <c r="DR33" s="634"/>
      <c r="DS33" s="634"/>
      <c r="DT33" s="634"/>
      <c r="DU33" s="634"/>
      <c r="DV33" s="635"/>
      <c r="DW33" s="624">
        <v>39.799999999999997</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159891</v>
      </c>
      <c r="S34" s="622"/>
      <c r="T34" s="622"/>
      <c r="U34" s="622"/>
      <c r="V34" s="622"/>
      <c r="W34" s="622"/>
      <c r="X34" s="622"/>
      <c r="Y34" s="623"/>
      <c r="Z34" s="659">
        <v>0.7</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3164694</v>
      </c>
      <c r="CS34" s="622"/>
      <c r="CT34" s="622"/>
      <c r="CU34" s="622"/>
      <c r="CV34" s="622"/>
      <c r="CW34" s="622"/>
      <c r="CX34" s="622"/>
      <c r="CY34" s="623"/>
      <c r="CZ34" s="624">
        <v>15.4</v>
      </c>
      <c r="DA34" s="636"/>
      <c r="DB34" s="636"/>
      <c r="DC34" s="637"/>
      <c r="DD34" s="627">
        <v>2227224</v>
      </c>
      <c r="DE34" s="622"/>
      <c r="DF34" s="622"/>
      <c r="DG34" s="622"/>
      <c r="DH34" s="622"/>
      <c r="DI34" s="622"/>
      <c r="DJ34" s="622"/>
      <c r="DK34" s="623"/>
      <c r="DL34" s="627">
        <v>1894768</v>
      </c>
      <c r="DM34" s="622"/>
      <c r="DN34" s="622"/>
      <c r="DO34" s="622"/>
      <c r="DP34" s="622"/>
      <c r="DQ34" s="622"/>
      <c r="DR34" s="622"/>
      <c r="DS34" s="622"/>
      <c r="DT34" s="622"/>
      <c r="DU34" s="622"/>
      <c r="DV34" s="623"/>
      <c r="DW34" s="624">
        <v>19.399999999999999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1109569</v>
      </c>
      <c r="S35" s="622"/>
      <c r="T35" s="622"/>
      <c r="U35" s="622"/>
      <c r="V35" s="622"/>
      <c r="W35" s="622"/>
      <c r="X35" s="622"/>
      <c r="Y35" s="623"/>
      <c r="Z35" s="659">
        <v>5.2</v>
      </c>
      <c r="AA35" s="659"/>
      <c r="AB35" s="659"/>
      <c r="AC35" s="659"/>
      <c r="AD35" s="660" t="s">
        <v>121</v>
      </c>
      <c r="AE35" s="660"/>
      <c r="AF35" s="660"/>
      <c r="AG35" s="660"/>
      <c r="AH35" s="660"/>
      <c r="AI35" s="660"/>
      <c r="AJ35" s="660"/>
      <c r="AK35" s="660"/>
      <c r="AL35" s="624" t="s">
        <v>121</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188171</v>
      </c>
      <c r="CS35" s="634"/>
      <c r="CT35" s="634"/>
      <c r="CU35" s="634"/>
      <c r="CV35" s="634"/>
      <c r="CW35" s="634"/>
      <c r="CX35" s="634"/>
      <c r="CY35" s="635"/>
      <c r="CZ35" s="624">
        <v>0.9</v>
      </c>
      <c r="DA35" s="636"/>
      <c r="DB35" s="636"/>
      <c r="DC35" s="637"/>
      <c r="DD35" s="627">
        <v>155297</v>
      </c>
      <c r="DE35" s="634"/>
      <c r="DF35" s="634"/>
      <c r="DG35" s="634"/>
      <c r="DH35" s="634"/>
      <c r="DI35" s="634"/>
      <c r="DJ35" s="634"/>
      <c r="DK35" s="635"/>
      <c r="DL35" s="627">
        <v>70358</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546479</v>
      </c>
      <c r="S36" s="622"/>
      <c r="T36" s="622"/>
      <c r="U36" s="622"/>
      <c r="V36" s="622"/>
      <c r="W36" s="622"/>
      <c r="X36" s="622"/>
      <c r="Y36" s="623"/>
      <c r="Z36" s="659">
        <v>2.6</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3">
        <v>1436966</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151063</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2342649</v>
      </c>
      <c r="CS36" s="622"/>
      <c r="CT36" s="622"/>
      <c r="CU36" s="622"/>
      <c r="CV36" s="622"/>
      <c r="CW36" s="622"/>
      <c r="CX36" s="622"/>
      <c r="CY36" s="623"/>
      <c r="CZ36" s="624">
        <v>11.4</v>
      </c>
      <c r="DA36" s="636"/>
      <c r="DB36" s="636"/>
      <c r="DC36" s="637"/>
      <c r="DD36" s="627">
        <v>1613475</v>
      </c>
      <c r="DE36" s="622"/>
      <c r="DF36" s="622"/>
      <c r="DG36" s="622"/>
      <c r="DH36" s="622"/>
      <c r="DI36" s="622"/>
      <c r="DJ36" s="622"/>
      <c r="DK36" s="623"/>
      <c r="DL36" s="627">
        <v>1183284</v>
      </c>
      <c r="DM36" s="622"/>
      <c r="DN36" s="622"/>
      <c r="DO36" s="622"/>
      <c r="DP36" s="622"/>
      <c r="DQ36" s="622"/>
      <c r="DR36" s="622"/>
      <c r="DS36" s="622"/>
      <c r="DT36" s="622"/>
      <c r="DU36" s="622"/>
      <c r="DV36" s="623"/>
      <c r="DW36" s="624">
        <v>12.1</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249817</v>
      </c>
      <c r="S37" s="622"/>
      <c r="T37" s="622"/>
      <c r="U37" s="622"/>
      <c r="V37" s="622"/>
      <c r="W37" s="622"/>
      <c r="X37" s="622"/>
      <c r="Y37" s="623"/>
      <c r="Z37" s="659">
        <v>1.2</v>
      </c>
      <c r="AA37" s="659"/>
      <c r="AB37" s="659"/>
      <c r="AC37" s="659"/>
      <c r="AD37" s="660">
        <v>1810</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125907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-100832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837918</v>
      </c>
      <c r="CS37" s="634"/>
      <c r="CT37" s="634"/>
      <c r="CU37" s="634"/>
      <c r="CV37" s="634"/>
      <c r="CW37" s="634"/>
      <c r="CX37" s="634"/>
      <c r="CY37" s="635"/>
      <c r="CZ37" s="624">
        <v>4.0999999999999996</v>
      </c>
      <c r="DA37" s="636"/>
      <c r="DB37" s="636"/>
      <c r="DC37" s="637"/>
      <c r="DD37" s="627">
        <v>795889</v>
      </c>
      <c r="DE37" s="634"/>
      <c r="DF37" s="634"/>
      <c r="DG37" s="634"/>
      <c r="DH37" s="634"/>
      <c r="DI37" s="634"/>
      <c r="DJ37" s="634"/>
      <c r="DK37" s="635"/>
      <c r="DL37" s="627">
        <v>710189</v>
      </c>
      <c r="DM37" s="634"/>
      <c r="DN37" s="634"/>
      <c r="DO37" s="634"/>
      <c r="DP37" s="634"/>
      <c r="DQ37" s="634"/>
      <c r="DR37" s="634"/>
      <c r="DS37" s="634"/>
      <c r="DT37" s="634"/>
      <c r="DU37" s="634"/>
      <c r="DV37" s="635"/>
      <c r="DW37" s="624">
        <v>7.3</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1145399</v>
      </c>
      <c r="S38" s="622"/>
      <c r="T38" s="622"/>
      <c r="U38" s="622"/>
      <c r="V38" s="622"/>
      <c r="W38" s="622"/>
      <c r="X38" s="622"/>
      <c r="Y38" s="623"/>
      <c r="Z38" s="659">
        <v>5.4</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98478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4993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1212581</v>
      </c>
      <c r="CS38" s="622"/>
      <c r="CT38" s="622"/>
      <c r="CU38" s="622"/>
      <c r="CV38" s="622"/>
      <c r="CW38" s="622"/>
      <c r="CX38" s="622"/>
      <c r="CY38" s="623"/>
      <c r="CZ38" s="624">
        <v>5.9</v>
      </c>
      <c r="DA38" s="636"/>
      <c r="DB38" s="636"/>
      <c r="DC38" s="637"/>
      <c r="DD38" s="627">
        <v>944201</v>
      </c>
      <c r="DE38" s="622"/>
      <c r="DF38" s="622"/>
      <c r="DG38" s="622"/>
      <c r="DH38" s="622"/>
      <c r="DI38" s="622"/>
      <c r="DJ38" s="622"/>
      <c r="DK38" s="623"/>
      <c r="DL38" s="627">
        <v>737019</v>
      </c>
      <c r="DM38" s="622"/>
      <c r="DN38" s="622"/>
      <c r="DO38" s="622"/>
      <c r="DP38" s="622"/>
      <c r="DQ38" s="622"/>
      <c r="DR38" s="622"/>
      <c r="DS38" s="622"/>
      <c r="DT38" s="622"/>
      <c r="DU38" s="622"/>
      <c r="DV38" s="623"/>
      <c r="DW38" s="624">
        <v>7.6</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8389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1642278</v>
      </c>
      <c r="CS39" s="634"/>
      <c r="CT39" s="634"/>
      <c r="CU39" s="634"/>
      <c r="CV39" s="634"/>
      <c r="CW39" s="634"/>
      <c r="CX39" s="634"/>
      <c r="CY39" s="635"/>
      <c r="CZ39" s="624">
        <v>8</v>
      </c>
      <c r="DA39" s="636"/>
      <c r="DB39" s="636"/>
      <c r="DC39" s="637"/>
      <c r="DD39" s="627">
        <v>896862</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34899</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121</v>
      </c>
      <c r="CS40" s="622"/>
      <c r="CT40" s="622"/>
      <c r="CU40" s="622"/>
      <c r="CV40" s="622"/>
      <c r="CW40" s="622"/>
      <c r="CX40" s="622"/>
      <c r="CY40" s="623"/>
      <c r="CZ40" s="624" t="s">
        <v>121</v>
      </c>
      <c r="DA40" s="636"/>
      <c r="DB40" s="636"/>
      <c r="DC40" s="637"/>
      <c r="DD40" s="627" t="s">
        <v>121</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21404256</v>
      </c>
      <c r="S41" s="646"/>
      <c r="T41" s="646"/>
      <c r="U41" s="646"/>
      <c r="V41" s="646"/>
      <c r="W41" s="646"/>
      <c r="X41" s="646"/>
      <c r="Y41" s="649"/>
      <c r="Z41" s="650">
        <v>100</v>
      </c>
      <c r="AA41" s="650"/>
      <c r="AB41" s="650"/>
      <c r="AC41" s="650"/>
      <c r="AD41" s="651">
        <v>9724713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614751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597830</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284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4693618</v>
      </c>
      <c r="CS42" s="634"/>
      <c r="CT42" s="634"/>
      <c r="CU42" s="634"/>
      <c r="CV42" s="634"/>
      <c r="CW42" s="634"/>
      <c r="CX42" s="634"/>
      <c r="CY42" s="635"/>
      <c r="CZ42" s="624">
        <v>22.8</v>
      </c>
      <c r="DA42" s="636"/>
      <c r="DB42" s="636"/>
      <c r="DC42" s="637"/>
      <c r="DD42" s="627">
        <v>494185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61646</v>
      </c>
      <c r="CS43" s="634"/>
      <c r="CT43" s="634"/>
      <c r="CU43" s="634"/>
      <c r="CV43" s="634"/>
      <c r="CW43" s="634"/>
      <c r="CX43" s="634"/>
      <c r="CY43" s="635"/>
      <c r="CZ43" s="624">
        <v>0.3</v>
      </c>
      <c r="DA43" s="636"/>
      <c r="DB43" s="636"/>
      <c r="DC43" s="637"/>
      <c r="DD43" s="627">
        <v>61646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4693618</v>
      </c>
      <c r="CS44" s="622"/>
      <c r="CT44" s="622"/>
      <c r="CU44" s="622"/>
      <c r="CV44" s="622"/>
      <c r="CW44" s="622"/>
      <c r="CX44" s="622"/>
      <c r="CY44" s="623"/>
      <c r="CZ44" s="624">
        <v>22.8</v>
      </c>
      <c r="DA44" s="625"/>
      <c r="DB44" s="625"/>
      <c r="DC44" s="626"/>
      <c r="DD44" s="627">
        <v>494185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4012460</v>
      </c>
      <c r="CS45" s="634"/>
      <c r="CT45" s="634"/>
      <c r="CU45" s="634"/>
      <c r="CV45" s="634"/>
      <c r="CW45" s="634"/>
      <c r="CX45" s="634"/>
      <c r="CY45" s="635"/>
      <c r="CZ45" s="624">
        <v>19.5</v>
      </c>
      <c r="DA45" s="636"/>
      <c r="DB45" s="636"/>
      <c r="DC45" s="637"/>
      <c r="DD45" s="627">
        <v>187719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681158</v>
      </c>
      <c r="CS46" s="622"/>
      <c r="CT46" s="622"/>
      <c r="CU46" s="622"/>
      <c r="CV46" s="622"/>
      <c r="CW46" s="622"/>
      <c r="CX46" s="622"/>
      <c r="CY46" s="623"/>
      <c r="CZ46" s="624">
        <v>3.3</v>
      </c>
      <c r="DA46" s="625"/>
      <c r="DB46" s="625"/>
      <c r="DC46" s="626"/>
      <c r="DD46" s="627">
        <v>306466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20550290</v>
      </c>
      <c r="CS49" s="606"/>
      <c r="CT49" s="606"/>
      <c r="CU49" s="606"/>
      <c r="CV49" s="606"/>
      <c r="CW49" s="606"/>
      <c r="CX49" s="606"/>
      <c r="CY49" s="607"/>
      <c r="CZ49" s="608">
        <v>100</v>
      </c>
      <c r="DA49" s="609"/>
      <c r="DB49" s="609"/>
      <c r="DC49" s="610"/>
      <c r="DD49" s="611">
        <v>10924892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3naGizPjn9UdU3SYKr0IDSVMeynfiP4yaVRAOkT6ydlnEBLya1LnLN30ZrQxz03BzHUwJc47fw3Chhy+mhcLQA==" saltValue="THmR8wvRk21kTH3XU+I4S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6" zoomScale="55" zoomScaleNormal="55" zoomScaleSheetLayoutView="70" workbookViewId="0">
      <selection activeCell="AP54" sqref="AP54:AT54"/>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21404</v>
      </c>
      <c r="R7" s="1103"/>
      <c r="S7" s="1103"/>
      <c r="T7" s="1103"/>
      <c r="U7" s="1103"/>
      <c r="V7" s="1103">
        <v>20550</v>
      </c>
      <c r="W7" s="1103"/>
      <c r="X7" s="1103"/>
      <c r="Y7" s="1103"/>
      <c r="Z7" s="1103"/>
      <c r="AA7" s="1103">
        <v>854</v>
      </c>
      <c r="AB7" s="1103"/>
      <c r="AC7" s="1103"/>
      <c r="AD7" s="1103"/>
      <c r="AE7" s="1104"/>
      <c r="AF7" s="1105">
        <v>637</v>
      </c>
      <c r="AG7" s="1106"/>
      <c r="AH7" s="1106"/>
      <c r="AI7" s="1106"/>
      <c r="AJ7" s="1107"/>
      <c r="AK7" s="1108">
        <v>1100</v>
      </c>
      <c r="AL7" s="1109"/>
      <c r="AM7" s="1109"/>
      <c r="AN7" s="1109"/>
      <c r="AO7" s="1109"/>
      <c r="AP7" s="1109">
        <v>6416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540</v>
      </c>
      <c r="BT7" s="1100"/>
      <c r="BU7" s="1100"/>
      <c r="BV7" s="1100"/>
      <c r="BW7" s="1100"/>
      <c r="BX7" s="1100"/>
      <c r="BY7" s="1100"/>
      <c r="BZ7" s="1100"/>
      <c r="CA7" s="1100"/>
      <c r="CB7" s="1100"/>
      <c r="CC7" s="1100"/>
      <c r="CD7" s="1100"/>
      <c r="CE7" s="1100"/>
      <c r="CF7" s="1100"/>
      <c r="CG7" s="1112"/>
      <c r="CH7" s="1096">
        <v>21</v>
      </c>
      <c r="CI7" s="1097"/>
      <c r="CJ7" s="1097"/>
      <c r="CK7" s="1097"/>
      <c r="CL7" s="1098"/>
      <c r="CM7" s="1096">
        <v>292</v>
      </c>
      <c r="CN7" s="1097"/>
      <c r="CO7" s="1097"/>
      <c r="CP7" s="1097"/>
      <c r="CQ7" s="1098"/>
      <c r="CR7" s="1096">
        <v>40</v>
      </c>
      <c r="CS7" s="1097"/>
      <c r="CT7" s="1097"/>
      <c r="CU7" s="1097"/>
      <c r="CV7" s="1098"/>
      <c r="CW7" s="1096" t="s">
        <v>556</v>
      </c>
      <c r="CX7" s="1097"/>
      <c r="CY7" s="1097"/>
      <c r="CZ7" s="1097"/>
      <c r="DA7" s="1098"/>
      <c r="DB7" s="1096" t="s">
        <v>556</v>
      </c>
      <c r="DC7" s="1097"/>
      <c r="DD7" s="1097"/>
      <c r="DE7" s="1097"/>
      <c r="DF7" s="1098"/>
      <c r="DG7" s="1096" t="s">
        <v>556</v>
      </c>
      <c r="DH7" s="1097"/>
      <c r="DI7" s="1097"/>
      <c r="DJ7" s="1097"/>
      <c r="DK7" s="1098"/>
      <c r="DL7" s="1096" t="s">
        <v>556</v>
      </c>
      <c r="DM7" s="1097"/>
      <c r="DN7" s="1097"/>
      <c r="DO7" s="1097"/>
      <c r="DP7" s="1098"/>
      <c r="DQ7" s="1096" t="s">
        <v>556</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21404</v>
      </c>
      <c r="R23" s="1061"/>
      <c r="S23" s="1061"/>
      <c r="T23" s="1061"/>
      <c r="U23" s="1061"/>
      <c r="V23" s="1061">
        <v>20550</v>
      </c>
      <c r="W23" s="1061"/>
      <c r="X23" s="1061"/>
      <c r="Y23" s="1061"/>
      <c r="Z23" s="1061"/>
      <c r="AA23" s="1061">
        <v>854</v>
      </c>
      <c r="AB23" s="1061"/>
      <c r="AC23" s="1061"/>
      <c r="AD23" s="1061"/>
      <c r="AE23" s="1068"/>
      <c r="AF23" s="1069">
        <v>637</v>
      </c>
      <c r="AG23" s="1061"/>
      <c r="AH23" s="1061"/>
      <c r="AI23" s="1061"/>
      <c r="AJ23" s="1070"/>
      <c r="AK23" s="1071"/>
      <c r="AL23" s="1072"/>
      <c r="AM23" s="1072"/>
      <c r="AN23" s="1072"/>
      <c r="AO23" s="1072"/>
      <c r="AP23" s="1061">
        <v>6416</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4109</v>
      </c>
      <c r="R28" s="1051"/>
      <c r="S28" s="1051"/>
      <c r="T28" s="1051"/>
      <c r="U28" s="1051"/>
      <c r="V28" s="1051">
        <v>3958</v>
      </c>
      <c r="W28" s="1051"/>
      <c r="X28" s="1051"/>
      <c r="Y28" s="1051"/>
      <c r="Z28" s="1051"/>
      <c r="AA28" s="1051">
        <v>151</v>
      </c>
      <c r="AB28" s="1051"/>
      <c r="AC28" s="1051"/>
      <c r="AD28" s="1051"/>
      <c r="AE28" s="1052"/>
      <c r="AF28" s="1053">
        <v>151</v>
      </c>
      <c r="AG28" s="1051"/>
      <c r="AH28" s="1051"/>
      <c r="AI28" s="1051"/>
      <c r="AJ28" s="1054"/>
      <c r="AK28" s="1042">
        <v>680</v>
      </c>
      <c r="AL28" s="1043"/>
      <c r="AM28" s="1043"/>
      <c r="AN28" s="1043"/>
      <c r="AO28" s="1043"/>
      <c r="AP28" s="1043" t="s">
        <v>556</v>
      </c>
      <c r="AQ28" s="1043"/>
      <c r="AR28" s="1043"/>
      <c r="AS28" s="1043"/>
      <c r="AT28" s="1043"/>
      <c r="AU28" s="1043" t="s">
        <v>556</v>
      </c>
      <c r="AV28" s="1043"/>
      <c r="AW28" s="1043"/>
      <c r="AX28" s="1043"/>
      <c r="AY28" s="1043"/>
      <c r="AZ28" s="1044" t="s">
        <v>556</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528</v>
      </c>
      <c r="R29" s="1039"/>
      <c r="S29" s="1039"/>
      <c r="T29" s="1039"/>
      <c r="U29" s="1039"/>
      <c r="V29" s="1039">
        <v>524</v>
      </c>
      <c r="W29" s="1039"/>
      <c r="X29" s="1039"/>
      <c r="Y29" s="1039"/>
      <c r="Z29" s="1039"/>
      <c r="AA29" s="1039">
        <v>4</v>
      </c>
      <c r="AB29" s="1039"/>
      <c r="AC29" s="1039"/>
      <c r="AD29" s="1039"/>
      <c r="AE29" s="1040"/>
      <c r="AF29" s="1035">
        <v>4</v>
      </c>
      <c r="AG29" s="1036"/>
      <c r="AH29" s="1036"/>
      <c r="AI29" s="1036"/>
      <c r="AJ29" s="1037"/>
      <c r="AK29" s="980">
        <v>84</v>
      </c>
      <c r="AL29" s="971"/>
      <c r="AM29" s="971"/>
      <c r="AN29" s="971"/>
      <c r="AO29" s="971"/>
      <c r="AP29" s="971" t="s">
        <v>556</v>
      </c>
      <c r="AQ29" s="971"/>
      <c r="AR29" s="971"/>
      <c r="AS29" s="971"/>
      <c r="AT29" s="971"/>
      <c r="AU29" s="971" t="s">
        <v>556</v>
      </c>
      <c r="AV29" s="971"/>
      <c r="AW29" s="971"/>
      <c r="AX29" s="971"/>
      <c r="AY29" s="971"/>
      <c r="AZ29" s="1041" t="s">
        <v>556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965</v>
      </c>
      <c r="R30" s="1039"/>
      <c r="S30" s="1039"/>
      <c r="T30" s="1039"/>
      <c r="U30" s="1039"/>
      <c r="V30" s="1039">
        <v>941</v>
      </c>
      <c r="W30" s="1039"/>
      <c r="X30" s="1039"/>
      <c r="Y30" s="1039"/>
      <c r="Z30" s="1039"/>
      <c r="AA30" s="1039">
        <v>24</v>
      </c>
      <c r="AB30" s="1039"/>
      <c r="AC30" s="1039"/>
      <c r="AD30" s="1039"/>
      <c r="AE30" s="1040"/>
      <c r="AF30" s="1035">
        <v>2100</v>
      </c>
      <c r="AG30" s="1036"/>
      <c r="AH30" s="1036"/>
      <c r="AI30" s="1036"/>
      <c r="AJ30" s="1037"/>
      <c r="AK30" s="980">
        <v>95</v>
      </c>
      <c r="AL30" s="971"/>
      <c r="AM30" s="971"/>
      <c r="AN30" s="971"/>
      <c r="AO30" s="971"/>
      <c r="AP30" s="971">
        <v>186</v>
      </c>
      <c r="AQ30" s="971"/>
      <c r="AR30" s="971"/>
      <c r="AS30" s="971"/>
      <c r="AT30" s="971"/>
      <c r="AU30" s="971" t="s">
        <v>556</v>
      </c>
      <c r="AV30" s="971"/>
      <c r="AW30" s="971"/>
      <c r="AX30" s="971"/>
      <c r="AY30" s="971"/>
      <c r="AZ30" s="1041" t="s">
        <v>556</v>
      </c>
      <c r="BA30" s="1041"/>
      <c r="BB30" s="1041"/>
      <c r="BC30" s="1041"/>
      <c r="BD30" s="1041"/>
      <c r="BE30" s="972" t="s">
        <v>391</v>
      </c>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732</v>
      </c>
      <c r="R31" s="1039"/>
      <c r="S31" s="1039"/>
      <c r="T31" s="1039"/>
      <c r="U31" s="1039"/>
      <c r="V31" s="1039">
        <v>717</v>
      </c>
      <c r="W31" s="1039"/>
      <c r="X31" s="1039"/>
      <c r="Y31" s="1039"/>
      <c r="Z31" s="1039"/>
      <c r="AA31" s="1039">
        <v>15</v>
      </c>
      <c r="AB31" s="1039"/>
      <c r="AC31" s="1039"/>
      <c r="AD31" s="1039"/>
      <c r="AE31" s="1040"/>
      <c r="AF31" s="1035">
        <v>275</v>
      </c>
      <c r="AG31" s="1036"/>
      <c r="AH31" s="1036"/>
      <c r="AI31" s="1036"/>
      <c r="AJ31" s="1037"/>
      <c r="AK31" s="980">
        <v>108</v>
      </c>
      <c r="AL31" s="971"/>
      <c r="AM31" s="971"/>
      <c r="AN31" s="971"/>
      <c r="AO31" s="971"/>
      <c r="AP31" s="971">
        <v>2007</v>
      </c>
      <c r="AQ31" s="971"/>
      <c r="AR31" s="971"/>
      <c r="AS31" s="971"/>
      <c r="AT31" s="971"/>
      <c r="AU31" s="971">
        <v>364</v>
      </c>
      <c r="AV31" s="971"/>
      <c r="AW31" s="971"/>
      <c r="AX31" s="971"/>
      <c r="AY31" s="971"/>
      <c r="AZ31" s="1041" t="s">
        <v>556</v>
      </c>
      <c r="BA31" s="1041"/>
      <c r="BB31" s="1041"/>
      <c r="BC31" s="1041"/>
      <c r="BD31" s="1041"/>
      <c r="BE31" s="972" t="s">
        <v>391</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2530</v>
      </c>
      <c r="AG63" s="959"/>
      <c r="AH63" s="959"/>
      <c r="AI63" s="959"/>
      <c r="AJ63" s="1022"/>
      <c r="AK63" s="1023"/>
      <c r="AL63" s="963"/>
      <c r="AM63" s="963"/>
      <c r="AN63" s="963"/>
      <c r="AO63" s="963"/>
      <c r="AP63" s="959">
        <v>2193</v>
      </c>
      <c r="AQ63" s="959"/>
      <c r="AR63" s="959"/>
      <c r="AS63" s="959"/>
      <c r="AT63" s="959"/>
      <c r="AU63" s="959">
        <v>364</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396</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397</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541</v>
      </c>
      <c r="C68" s="986"/>
      <c r="D68" s="986"/>
      <c r="E68" s="986"/>
      <c r="F68" s="986"/>
      <c r="G68" s="986"/>
      <c r="H68" s="986"/>
      <c r="I68" s="986"/>
      <c r="J68" s="986"/>
      <c r="K68" s="986"/>
      <c r="L68" s="986"/>
      <c r="M68" s="986"/>
      <c r="N68" s="986"/>
      <c r="O68" s="986"/>
      <c r="P68" s="987"/>
      <c r="Q68" s="988">
        <v>324</v>
      </c>
      <c r="R68" s="982"/>
      <c r="S68" s="982"/>
      <c r="T68" s="982"/>
      <c r="U68" s="982"/>
      <c r="V68" s="982">
        <v>308</v>
      </c>
      <c r="W68" s="982"/>
      <c r="X68" s="982"/>
      <c r="Y68" s="982"/>
      <c r="Z68" s="982"/>
      <c r="AA68" s="982">
        <v>16</v>
      </c>
      <c r="AB68" s="982"/>
      <c r="AC68" s="982"/>
      <c r="AD68" s="982"/>
      <c r="AE68" s="982"/>
      <c r="AF68" s="982">
        <v>16</v>
      </c>
      <c r="AG68" s="982"/>
      <c r="AH68" s="982"/>
      <c r="AI68" s="982"/>
      <c r="AJ68" s="982"/>
      <c r="AK68" s="982" t="s">
        <v>556</v>
      </c>
      <c r="AL68" s="982"/>
      <c r="AM68" s="982"/>
      <c r="AN68" s="982"/>
      <c r="AO68" s="982"/>
      <c r="AP68" s="982" t="s">
        <v>556</v>
      </c>
      <c r="AQ68" s="982"/>
      <c r="AR68" s="982"/>
      <c r="AS68" s="982"/>
      <c r="AT68" s="982"/>
      <c r="AU68" s="982" t="s">
        <v>556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542</v>
      </c>
      <c r="C69" s="975"/>
      <c r="D69" s="975"/>
      <c r="E69" s="975"/>
      <c r="F69" s="975"/>
      <c r="G69" s="975"/>
      <c r="H69" s="975"/>
      <c r="I69" s="975"/>
      <c r="J69" s="975"/>
      <c r="K69" s="975"/>
      <c r="L69" s="975"/>
      <c r="M69" s="975"/>
      <c r="N69" s="975"/>
      <c r="O69" s="975"/>
      <c r="P69" s="976"/>
      <c r="Q69" s="977">
        <v>170139</v>
      </c>
      <c r="R69" s="971"/>
      <c r="S69" s="971"/>
      <c r="T69" s="971"/>
      <c r="U69" s="971"/>
      <c r="V69" s="971">
        <v>161758</v>
      </c>
      <c r="W69" s="971"/>
      <c r="X69" s="971"/>
      <c r="Y69" s="971"/>
      <c r="Z69" s="971"/>
      <c r="AA69" s="971">
        <v>8381</v>
      </c>
      <c r="AB69" s="971"/>
      <c r="AC69" s="971"/>
      <c r="AD69" s="971"/>
      <c r="AE69" s="971"/>
      <c r="AF69" s="971">
        <v>8381</v>
      </c>
      <c r="AG69" s="971"/>
      <c r="AH69" s="971"/>
      <c r="AI69" s="971"/>
      <c r="AJ69" s="971"/>
      <c r="AK69" s="971" t="s">
        <v>556</v>
      </c>
      <c r="AL69" s="971"/>
      <c r="AM69" s="971"/>
      <c r="AN69" s="971"/>
      <c r="AO69" s="971"/>
      <c r="AP69" s="971" t="s">
        <v>556</v>
      </c>
      <c r="AQ69" s="971"/>
      <c r="AR69" s="971"/>
      <c r="AS69" s="971"/>
      <c r="AT69" s="971"/>
      <c r="AU69" s="971" t="s">
        <v>556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543</v>
      </c>
      <c r="C70" s="975"/>
      <c r="D70" s="975"/>
      <c r="E70" s="975"/>
      <c r="F70" s="975"/>
      <c r="G70" s="975"/>
      <c r="H70" s="975"/>
      <c r="I70" s="975"/>
      <c r="J70" s="975"/>
      <c r="K70" s="975"/>
      <c r="L70" s="975"/>
      <c r="M70" s="975"/>
      <c r="N70" s="975"/>
      <c r="O70" s="975"/>
      <c r="P70" s="976"/>
      <c r="Q70" s="977">
        <v>3668</v>
      </c>
      <c r="R70" s="971"/>
      <c r="S70" s="971"/>
      <c r="T70" s="971"/>
      <c r="U70" s="971"/>
      <c r="V70" s="971">
        <v>3293</v>
      </c>
      <c r="W70" s="971"/>
      <c r="X70" s="971"/>
      <c r="Y70" s="971"/>
      <c r="Z70" s="971"/>
      <c r="AA70" s="971">
        <v>375</v>
      </c>
      <c r="AB70" s="971"/>
      <c r="AC70" s="971"/>
      <c r="AD70" s="971"/>
      <c r="AE70" s="971"/>
      <c r="AF70" s="971">
        <v>155</v>
      </c>
      <c r="AG70" s="971"/>
      <c r="AH70" s="971"/>
      <c r="AI70" s="971"/>
      <c r="AJ70" s="971"/>
      <c r="AK70" s="971">
        <v>191</v>
      </c>
      <c r="AL70" s="971"/>
      <c r="AM70" s="971"/>
      <c r="AN70" s="971"/>
      <c r="AO70" s="971"/>
      <c r="AP70" s="971">
        <v>1759</v>
      </c>
      <c r="AQ70" s="971"/>
      <c r="AR70" s="971"/>
      <c r="AS70" s="971"/>
      <c r="AT70" s="971"/>
      <c r="AU70" s="971">
        <v>235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544</v>
      </c>
      <c r="C71" s="975"/>
      <c r="D71" s="975"/>
      <c r="E71" s="975"/>
      <c r="F71" s="975"/>
      <c r="G71" s="975"/>
      <c r="H71" s="975"/>
      <c r="I71" s="975"/>
      <c r="J71" s="975"/>
      <c r="K71" s="975"/>
      <c r="L71" s="975"/>
      <c r="M71" s="975"/>
      <c r="N71" s="975"/>
      <c r="O71" s="975"/>
      <c r="P71" s="976"/>
      <c r="Q71" s="977">
        <v>283</v>
      </c>
      <c r="R71" s="971"/>
      <c r="S71" s="971"/>
      <c r="T71" s="971"/>
      <c r="U71" s="971"/>
      <c r="V71" s="971">
        <v>249</v>
      </c>
      <c r="W71" s="971"/>
      <c r="X71" s="971"/>
      <c r="Y71" s="971"/>
      <c r="Z71" s="971"/>
      <c r="AA71" s="971">
        <v>34</v>
      </c>
      <c r="AB71" s="971"/>
      <c r="AC71" s="971"/>
      <c r="AD71" s="971"/>
      <c r="AE71" s="971"/>
      <c r="AF71" s="971">
        <v>34</v>
      </c>
      <c r="AG71" s="971"/>
      <c r="AH71" s="971"/>
      <c r="AI71" s="971"/>
      <c r="AJ71" s="971"/>
      <c r="AK71" s="971">
        <v>19</v>
      </c>
      <c r="AL71" s="971"/>
      <c r="AM71" s="971"/>
      <c r="AN71" s="971"/>
      <c r="AO71" s="971"/>
      <c r="AP71" s="971" t="s">
        <v>556</v>
      </c>
      <c r="AQ71" s="971"/>
      <c r="AR71" s="971"/>
      <c r="AS71" s="971"/>
      <c r="AT71" s="971"/>
      <c r="AU71" s="971" t="s">
        <v>556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545</v>
      </c>
      <c r="C72" s="975"/>
      <c r="D72" s="975"/>
      <c r="E72" s="975"/>
      <c r="F72" s="975"/>
      <c r="G72" s="975"/>
      <c r="H72" s="975"/>
      <c r="I72" s="975"/>
      <c r="J72" s="975"/>
      <c r="K72" s="975"/>
      <c r="L72" s="975"/>
      <c r="M72" s="975"/>
      <c r="N72" s="975"/>
      <c r="O72" s="975"/>
      <c r="P72" s="976"/>
      <c r="Q72" s="977">
        <v>36</v>
      </c>
      <c r="R72" s="971"/>
      <c r="S72" s="971"/>
      <c r="T72" s="971"/>
      <c r="U72" s="971"/>
      <c r="V72" s="971">
        <v>19</v>
      </c>
      <c r="W72" s="971"/>
      <c r="X72" s="971"/>
      <c r="Y72" s="971"/>
      <c r="Z72" s="971"/>
      <c r="AA72" s="971">
        <v>17</v>
      </c>
      <c r="AB72" s="971"/>
      <c r="AC72" s="971"/>
      <c r="AD72" s="971"/>
      <c r="AE72" s="971"/>
      <c r="AF72" s="971">
        <v>17</v>
      </c>
      <c r="AG72" s="971"/>
      <c r="AH72" s="971"/>
      <c r="AI72" s="971"/>
      <c r="AJ72" s="971"/>
      <c r="AK72" s="971" t="s">
        <v>556</v>
      </c>
      <c r="AL72" s="971"/>
      <c r="AM72" s="971"/>
      <c r="AN72" s="971"/>
      <c r="AO72" s="971"/>
      <c r="AP72" s="971" t="s">
        <v>556</v>
      </c>
      <c r="AQ72" s="971"/>
      <c r="AR72" s="971"/>
      <c r="AS72" s="971"/>
      <c r="AT72" s="971"/>
      <c r="AU72" s="971" t="s">
        <v>556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546</v>
      </c>
      <c r="C73" s="975"/>
      <c r="D73" s="975"/>
      <c r="E73" s="975"/>
      <c r="F73" s="975"/>
      <c r="G73" s="975"/>
      <c r="H73" s="975"/>
      <c r="I73" s="975"/>
      <c r="J73" s="975"/>
      <c r="K73" s="975"/>
      <c r="L73" s="975"/>
      <c r="M73" s="975"/>
      <c r="N73" s="975"/>
      <c r="O73" s="975"/>
      <c r="P73" s="976"/>
      <c r="Q73" s="977">
        <v>5657</v>
      </c>
      <c r="R73" s="971"/>
      <c r="S73" s="971"/>
      <c r="T73" s="971"/>
      <c r="U73" s="971"/>
      <c r="V73" s="971">
        <v>5482</v>
      </c>
      <c r="W73" s="971"/>
      <c r="X73" s="971"/>
      <c r="Y73" s="971"/>
      <c r="Z73" s="971"/>
      <c r="AA73" s="971">
        <v>175</v>
      </c>
      <c r="AB73" s="971"/>
      <c r="AC73" s="971"/>
      <c r="AD73" s="971"/>
      <c r="AE73" s="971"/>
      <c r="AF73" s="971">
        <v>175</v>
      </c>
      <c r="AG73" s="971"/>
      <c r="AH73" s="971"/>
      <c r="AI73" s="971"/>
      <c r="AJ73" s="971"/>
      <c r="AK73" s="971">
        <v>154</v>
      </c>
      <c r="AL73" s="971"/>
      <c r="AM73" s="971"/>
      <c r="AN73" s="971"/>
      <c r="AO73" s="971"/>
      <c r="AP73" s="971" t="s">
        <v>556</v>
      </c>
      <c r="AQ73" s="971"/>
      <c r="AR73" s="971"/>
      <c r="AS73" s="971"/>
      <c r="AT73" s="971"/>
      <c r="AU73" s="971" t="s">
        <v>556</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547</v>
      </c>
      <c r="C74" s="975"/>
      <c r="D74" s="975"/>
      <c r="E74" s="975"/>
      <c r="F74" s="975"/>
      <c r="G74" s="975"/>
      <c r="H74" s="975"/>
      <c r="I74" s="975"/>
      <c r="J74" s="975"/>
      <c r="K74" s="975"/>
      <c r="L74" s="975"/>
      <c r="M74" s="975"/>
      <c r="N74" s="975"/>
      <c r="O74" s="975"/>
      <c r="P74" s="976"/>
      <c r="Q74" s="977">
        <v>2502</v>
      </c>
      <c r="R74" s="971"/>
      <c r="S74" s="971"/>
      <c r="T74" s="971"/>
      <c r="U74" s="971"/>
      <c r="V74" s="971">
        <v>2439</v>
      </c>
      <c r="W74" s="971"/>
      <c r="X74" s="971"/>
      <c r="Y74" s="971"/>
      <c r="Z74" s="971"/>
      <c r="AA74" s="971">
        <v>63</v>
      </c>
      <c r="AB74" s="971"/>
      <c r="AC74" s="971"/>
      <c r="AD74" s="971"/>
      <c r="AE74" s="971"/>
      <c r="AF74" s="971">
        <v>43</v>
      </c>
      <c r="AG74" s="971"/>
      <c r="AH74" s="971"/>
      <c r="AI74" s="971"/>
      <c r="AJ74" s="971"/>
      <c r="AK74" s="971">
        <v>80</v>
      </c>
      <c r="AL74" s="971"/>
      <c r="AM74" s="971"/>
      <c r="AN74" s="971"/>
      <c r="AO74" s="971"/>
      <c r="AP74" s="971">
        <v>592</v>
      </c>
      <c r="AQ74" s="971"/>
      <c r="AR74" s="971"/>
      <c r="AS74" s="971"/>
      <c r="AT74" s="971"/>
      <c r="AU74" s="971">
        <v>199</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548</v>
      </c>
      <c r="C75" s="975"/>
      <c r="D75" s="975"/>
      <c r="E75" s="975"/>
      <c r="F75" s="975"/>
      <c r="G75" s="975"/>
      <c r="H75" s="975"/>
      <c r="I75" s="975"/>
      <c r="J75" s="975"/>
      <c r="K75" s="975"/>
      <c r="L75" s="975"/>
      <c r="M75" s="975"/>
      <c r="N75" s="975"/>
      <c r="O75" s="975"/>
      <c r="P75" s="976"/>
      <c r="Q75" s="978">
        <v>213</v>
      </c>
      <c r="R75" s="979"/>
      <c r="S75" s="979"/>
      <c r="T75" s="979"/>
      <c r="U75" s="980"/>
      <c r="V75" s="981">
        <v>201</v>
      </c>
      <c r="W75" s="979"/>
      <c r="X75" s="979"/>
      <c r="Y75" s="979"/>
      <c r="Z75" s="980"/>
      <c r="AA75" s="981">
        <v>12</v>
      </c>
      <c r="AB75" s="979"/>
      <c r="AC75" s="979"/>
      <c r="AD75" s="979"/>
      <c r="AE75" s="980"/>
      <c r="AF75" s="981">
        <v>12</v>
      </c>
      <c r="AG75" s="979"/>
      <c r="AH75" s="979"/>
      <c r="AI75" s="979"/>
      <c r="AJ75" s="980"/>
      <c r="AK75" s="981" t="s">
        <v>556</v>
      </c>
      <c r="AL75" s="979"/>
      <c r="AM75" s="979"/>
      <c r="AN75" s="979"/>
      <c r="AO75" s="980"/>
      <c r="AP75" s="981" t="s">
        <v>556</v>
      </c>
      <c r="AQ75" s="979"/>
      <c r="AR75" s="979"/>
      <c r="AS75" s="979"/>
      <c r="AT75" s="980"/>
      <c r="AU75" s="981" t="s">
        <v>556</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549</v>
      </c>
      <c r="C76" s="975"/>
      <c r="D76" s="975"/>
      <c r="E76" s="975"/>
      <c r="F76" s="975"/>
      <c r="G76" s="975"/>
      <c r="H76" s="975"/>
      <c r="I76" s="975"/>
      <c r="J76" s="975"/>
      <c r="K76" s="975"/>
      <c r="L76" s="975"/>
      <c r="M76" s="975"/>
      <c r="N76" s="975"/>
      <c r="O76" s="975"/>
      <c r="P76" s="976"/>
      <c r="Q76" s="978">
        <v>1548</v>
      </c>
      <c r="R76" s="979"/>
      <c r="S76" s="979"/>
      <c r="T76" s="979"/>
      <c r="U76" s="980"/>
      <c r="V76" s="981">
        <v>1509</v>
      </c>
      <c r="W76" s="979"/>
      <c r="X76" s="979"/>
      <c r="Y76" s="979"/>
      <c r="Z76" s="980"/>
      <c r="AA76" s="981">
        <v>39</v>
      </c>
      <c r="AB76" s="979"/>
      <c r="AC76" s="979"/>
      <c r="AD76" s="979"/>
      <c r="AE76" s="980"/>
      <c r="AF76" s="981">
        <v>39</v>
      </c>
      <c r="AG76" s="979"/>
      <c r="AH76" s="979"/>
      <c r="AI76" s="979"/>
      <c r="AJ76" s="980"/>
      <c r="AK76" s="981">
        <v>7</v>
      </c>
      <c r="AL76" s="979"/>
      <c r="AM76" s="979"/>
      <c r="AN76" s="979"/>
      <c r="AO76" s="980"/>
      <c r="AP76" s="981" t="s">
        <v>556</v>
      </c>
      <c r="AQ76" s="979"/>
      <c r="AR76" s="979"/>
      <c r="AS76" s="979"/>
      <c r="AT76" s="980"/>
      <c r="AU76" s="981" t="s">
        <v>556</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550</v>
      </c>
      <c r="C77" s="975"/>
      <c r="D77" s="975"/>
      <c r="E77" s="975"/>
      <c r="F77" s="975"/>
      <c r="G77" s="975"/>
      <c r="H77" s="975"/>
      <c r="I77" s="975"/>
      <c r="J77" s="975"/>
      <c r="K77" s="975"/>
      <c r="L77" s="975"/>
      <c r="M77" s="975"/>
      <c r="N77" s="975"/>
      <c r="O77" s="975"/>
      <c r="P77" s="976"/>
      <c r="Q77" s="978">
        <v>39471</v>
      </c>
      <c r="R77" s="979"/>
      <c r="S77" s="979"/>
      <c r="T77" s="979"/>
      <c r="U77" s="980"/>
      <c r="V77" s="981">
        <v>38552</v>
      </c>
      <c r="W77" s="979"/>
      <c r="X77" s="979"/>
      <c r="Y77" s="979"/>
      <c r="Z77" s="980"/>
      <c r="AA77" s="981">
        <v>919</v>
      </c>
      <c r="AB77" s="979"/>
      <c r="AC77" s="979"/>
      <c r="AD77" s="979"/>
      <c r="AE77" s="980"/>
      <c r="AF77" s="981">
        <v>919</v>
      </c>
      <c r="AG77" s="979"/>
      <c r="AH77" s="979"/>
      <c r="AI77" s="979"/>
      <c r="AJ77" s="980"/>
      <c r="AK77" s="981">
        <v>1335</v>
      </c>
      <c r="AL77" s="979"/>
      <c r="AM77" s="979"/>
      <c r="AN77" s="979"/>
      <c r="AO77" s="980"/>
      <c r="AP77" s="981" t="s">
        <v>556</v>
      </c>
      <c r="AQ77" s="979"/>
      <c r="AR77" s="979"/>
      <c r="AS77" s="979"/>
      <c r="AT77" s="980"/>
      <c r="AU77" s="981" t="s">
        <v>556</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t="s">
        <v>551</v>
      </c>
      <c r="C78" s="975"/>
      <c r="D78" s="975"/>
      <c r="E78" s="975"/>
      <c r="F78" s="975"/>
      <c r="G78" s="975"/>
      <c r="H78" s="975"/>
      <c r="I78" s="975"/>
      <c r="J78" s="975"/>
      <c r="K78" s="975"/>
      <c r="L78" s="975"/>
      <c r="M78" s="975"/>
      <c r="N78" s="975"/>
      <c r="O78" s="975"/>
      <c r="P78" s="976"/>
      <c r="Q78" s="977">
        <v>221</v>
      </c>
      <c r="R78" s="971"/>
      <c r="S78" s="971"/>
      <c r="T78" s="971"/>
      <c r="U78" s="971"/>
      <c r="V78" s="971">
        <v>202</v>
      </c>
      <c r="W78" s="971"/>
      <c r="X78" s="971"/>
      <c r="Y78" s="971"/>
      <c r="Z78" s="971"/>
      <c r="AA78" s="971">
        <v>19</v>
      </c>
      <c r="AB78" s="971"/>
      <c r="AC78" s="971"/>
      <c r="AD78" s="971"/>
      <c r="AE78" s="971"/>
      <c r="AF78" s="971">
        <v>19</v>
      </c>
      <c r="AG78" s="971"/>
      <c r="AH78" s="971"/>
      <c r="AI78" s="971"/>
      <c r="AJ78" s="971"/>
      <c r="AK78" s="971" t="s">
        <v>556</v>
      </c>
      <c r="AL78" s="971"/>
      <c r="AM78" s="971"/>
      <c r="AN78" s="971"/>
      <c r="AO78" s="971"/>
      <c r="AP78" s="971" t="s">
        <v>556</v>
      </c>
      <c r="AQ78" s="971"/>
      <c r="AR78" s="971"/>
      <c r="AS78" s="971"/>
      <c r="AT78" s="971"/>
      <c r="AU78" s="971" t="s">
        <v>556</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9810</v>
      </c>
      <c r="AG88" s="959"/>
      <c r="AH88" s="959"/>
      <c r="AI88" s="959"/>
      <c r="AJ88" s="959"/>
      <c r="AK88" s="963"/>
      <c r="AL88" s="963"/>
      <c r="AM88" s="963"/>
      <c r="AN88" s="963"/>
      <c r="AO88" s="963"/>
      <c r="AP88" s="959">
        <v>2351</v>
      </c>
      <c r="AQ88" s="959"/>
      <c r="AR88" s="959"/>
      <c r="AS88" s="959"/>
      <c r="AT88" s="959"/>
      <c r="AU88" s="959">
        <v>434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40</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294</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294</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294</v>
      </c>
      <c r="DR109" s="896"/>
      <c r="DS109" s="896"/>
      <c r="DT109" s="896"/>
      <c r="DU109" s="897"/>
      <c r="DV109" s="898" t="s">
        <v>409</v>
      </c>
      <c r="DW109" s="896"/>
      <c r="DX109" s="896"/>
      <c r="DY109" s="896"/>
      <c r="DZ109" s="929"/>
    </row>
    <row r="110" spans="1:131" s="218" customFormat="1" ht="26.25" customHeight="1" x14ac:dyDescent="0.2">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734194</v>
      </c>
      <c r="AB110" s="889"/>
      <c r="AC110" s="889"/>
      <c r="AD110" s="889"/>
      <c r="AE110" s="890"/>
      <c r="AF110" s="891">
        <v>693668</v>
      </c>
      <c r="AG110" s="889"/>
      <c r="AH110" s="889"/>
      <c r="AI110" s="889"/>
      <c r="AJ110" s="890"/>
      <c r="AK110" s="891">
        <v>663609</v>
      </c>
      <c r="AL110" s="889"/>
      <c r="AM110" s="889"/>
      <c r="AN110" s="889"/>
      <c r="AO110" s="890"/>
      <c r="AP110" s="892">
        <v>8.4</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6011121</v>
      </c>
      <c r="BR110" s="842"/>
      <c r="BS110" s="842"/>
      <c r="BT110" s="842"/>
      <c r="BU110" s="842"/>
      <c r="BV110" s="842">
        <v>5919892</v>
      </c>
      <c r="BW110" s="842"/>
      <c r="BX110" s="842"/>
      <c r="BY110" s="842"/>
      <c r="BZ110" s="842"/>
      <c r="CA110" s="842">
        <v>6415594</v>
      </c>
      <c r="CB110" s="842"/>
      <c r="CC110" s="842"/>
      <c r="CD110" s="842"/>
      <c r="CE110" s="842"/>
      <c r="CF110" s="866">
        <v>81.599999999999994</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2">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v>130601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2">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998754</v>
      </c>
      <c r="BR112" s="817"/>
      <c r="BS112" s="817"/>
      <c r="BT112" s="817"/>
      <c r="BU112" s="817"/>
      <c r="BV112" s="817">
        <v>1318135</v>
      </c>
      <c r="BW112" s="817"/>
      <c r="BX112" s="817"/>
      <c r="BY112" s="817"/>
      <c r="BZ112" s="817"/>
      <c r="CA112" s="817">
        <v>1371438</v>
      </c>
      <c r="CB112" s="817"/>
      <c r="CC112" s="817"/>
      <c r="CD112" s="817"/>
      <c r="CE112" s="817"/>
      <c r="CF112" s="875">
        <v>17.399999999999999</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2">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87337</v>
      </c>
      <c r="AB113" s="919"/>
      <c r="AC113" s="919"/>
      <c r="AD113" s="919"/>
      <c r="AE113" s="920"/>
      <c r="AF113" s="921">
        <v>89130</v>
      </c>
      <c r="AG113" s="919"/>
      <c r="AH113" s="919"/>
      <c r="AI113" s="919"/>
      <c r="AJ113" s="920"/>
      <c r="AK113" s="921">
        <v>94998</v>
      </c>
      <c r="AL113" s="919"/>
      <c r="AM113" s="919"/>
      <c r="AN113" s="919"/>
      <c r="AO113" s="920"/>
      <c r="AP113" s="922">
        <v>1.2</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449951</v>
      </c>
      <c r="BR113" s="817"/>
      <c r="BS113" s="817"/>
      <c r="BT113" s="817"/>
      <c r="BU113" s="817"/>
      <c r="BV113" s="817">
        <v>379304</v>
      </c>
      <c r="BW113" s="817"/>
      <c r="BX113" s="817"/>
      <c r="BY113" s="817"/>
      <c r="BZ113" s="817"/>
      <c r="CA113" s="817">
        <v>434415</v>
      </c>
      <c r="CB113" s="817"/>
      <c r="CC113" s="817"/>
      <c r="CD113" s="817"/>
      <c r="CE113" s="817"/>
      <c r="CF113" s="875">
        <v>5.5</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2">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121771</v>
      </c>
      <c r="AB114" s="780"/>
      <c r="AC114" s="780"/>
      <c r="AD114" s="780"/>
      <c r="AE114" s="781"/>
      <c r="AF114" s="782">
        <v>105582</v>
      </c>
      <c r="AG114" s="780"/>
      <c r="AH114" s="780"/>
      <c r="AI114" s="780"/>
      <c r="AJ114" s="781"/>
      <c r="AK114" s="782">
        <v>85176</v>
      </c>
      <c r="AL114" s="780"/>
      <c r="AM114" s="780"/>
      <c r="AN114" s="780"/>
      <c r="AO114" s="781"/>
      <c r="AP114" s="824">
        <v>1.1000000000000001</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v>233004</v>
      </c>
      <c r="BR114" s="817"/>
      <c r="BS114" s="817"/>
      <c r="BT114" s="817"/>
      <c r="BU114" s="817"/>
      <c r="BV114" s="817">
        <v>146953</v>
      </c>
      <c r="BW114" s="817"/>
      <c r="BX114" s="817"/>
      <c r="BY114" s="817"/>
      <c r="BZ114" s="817"/>
      <c r="CA114" s="817">
        <v>239885</v>
      </c>
      <c r="CB114" s="817"/>
      <c r="CC114" s="817"/>
      <c r="CD114" s="817"/>
      <c r="CE114" s="817"/>
      <c r="CF114" s="875">
        <v>3.1</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2">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2">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57</v>
      </c>
      <c r="AB116" s="780"/>
      <c r="AC116" s="780"/>
      <c r="AD116" s="780"/>
      <c r="AE116" s="781"/>
      <c r="AF116" s="782">
        <v>82</v>
      </c>
      <c r="AG116" s="780"/>
      <c r="AH116" s="780"/>
      <c r="AI116" s="780"/>
      <c r="AJ116" s="781"/>
      <c r="AK116" s="782">
        <v>109</v>
      </c>
      <c r="AL116" s="780"/>
      <c r="AM116" s="780"/>
      <c r="AN116" s="780"/>
      <c r="AO116" s="781"/>
      <c r="AP116" s="824">
        <v>0</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943359</v>
      </c>
      <c r="AB117" s="903"/>
      <c r="AC117" s="903"/>
      <c r="AD117" s="903"/>
      <c r="AE117" s="904"/>
      <c r="AF117" s="905">
        <v>888462</v>
      </c>
      <c r="AG117" s="903"/>
      <c r="AH117" s="903"/>
      <c r="AI117" s="903"/>
      <c r="AJ117" s="904"/>
      <c r="AK117" s="905">
        <v>843892</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2">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294</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2">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439</v>
      </c>
      <c r="BP119" s="878"/>
      <c r="BQ119" s="879">
        <v>7823431</v>
      </c>
      <c r="BR119" s="845"/>
      <c r="BS119" s="845"/>
      <c r="BT119" s="845"/>
      <c r="BU119" s="845"/>
      <c r="BV119" s="845">
        <v>7764284</v>
      </c>
      <c r="BW119" s="845"/>
      <c r="BX119" s="845"/>
      <c r="BY119" s="845"/>
      <c r="BZ119" s="845"/>
      <c r="CA119" s="845">
        <v>8461332</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130601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2">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8372886</v>
      </c>
      <c r="BR120" s="842"/>
      <c r="BS120" s="842"/>
      <c r="BT120" s="842"/>
      <c r="BU120" s="842"/>
      <c r="BV120" s="842">
        <v>9010959</v>
      </c>
      <c r="BW120" s="842"/>
      <c r="BX120" s="842"/>
      <c r="BY120" s="842"/>
      <c r="BZ120" s="842"/>
      <c r="CA120" s="842">
        <v>9538431</v>
      </c>
      <c r="CB120" s="842"/>
      <c r="CC120" s="842"/>
      <c r="CD120" s="842"/>
      <c r="CE120" s="842"/>
      <c r="CF120" s="866">
        <v>121.3</v>
      </c>
      <c r="CG120" s="867"/>
      <c r="CH120" s="867"/>
      <c r="CI120" s="867"/>
      <c r="CJ120" s="867"/>
      <c r="CK120" s="868" t="s">
        <v>443</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908654</v>
      </c>
      <c r="DH120" s="842"/>
      <c r="DI120" s="842"/>
      <c r="DJ120" s="842"/>
      <c r="DK120" s="842"/>
      <c r="DL120" s="842">
        <v>1228035</v>
      </c>
      <c r="DM120" s="842"/>
      <c r="DN120" s="842"/>
      <c r="DO120" s="842"/>
      <c r="DP120" s="842"/>
      <c r="DQ120" s="842">
        <v>1282390</v>
      </c>
      <c r="DR120" s="842"/>
      <c r="DS120" s="842"/>
      <c r="DT120" s="842"/>
      <c r="DU120" s="842"/>
      <c r="DV120" s="843">
        <v>16.3</v>
      </c>
      <c r="DW120" s="843"/>
      <c r="DX120" s="843"/>
      <c r="DY120" s="843"/>
      <c r="DZ120" s="844"/>
    </row>
    <row r="121" spans="1:130" s="218" customFormat="1" ht="26.25" customHeight="1" x14ac:dyDescent="0.2">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v>20154</v>
      </c>
      <c r="BR121" s="817"/>
      <c r="BS121" s="817"/>
      <c r="BT121" s="817"/>
      <c r="BU121" s="817"/>
      <c r="BV121" s="817" t="s">
        <v>121</v>
      </c>
      <c r="BW121" s="817"/>
      <c r="BX121" s="817"/>
      <c r="BY121" s="817"/>
      <c r="BZ121" s="817"/>
      <c r="CA121" s="817" t="s">
        <v>121</v>
      </c>
      <c r="CB121" s="817"/>
      <c r="CC121" s="817"/>
      <c r="CD121" s="817"/>
      <c r="CE121" s="817"/>
      <c r="CF121" s="875" t="s">
        <v>121</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v>90100</v>
      </c>
      <c r="DH121" s="817"/>
      <c r="DI121" s="817"/>
      <c r="DJ121" s="817"/>
      <c r="DK121" s="817"/>
      <c r="DL121" s="817">
        <v>90100</v>
      </c>
      <c r="DM121" s="817"/>
      <c r="DN121" s="817"/>
      <c r="DO121" s="817"/>
      <c r="DP121" s="817"/>
      <c r="DQ121" s="817">
        <v>89048</v>
      </c>
      <c r="DR121" s="817"/>
      <c r="DS121" s="817"/>
      <c r="DT121" s="817"/>
      <c r="DU121" s="817"/>
      <c r="DV121" s="794">
        <v>1.1000000000000001</v>
      </c>
      <c r="DW121" s="794"/>
      <c r="DX121" s="794"/>
      <c r="DY121" s="794"/>
      <c r="DZ121" s="795"/>
    </row>
    <row r="122" spans="1:130" s="218" customFormat="1" ht="26.25" customHeight="1" x14ac:dyDescent="0.2">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7576005</v>
      </c>
      <c r="BR122" s="845"/>
      <c r="BS122" s="845"/>
      <c r="BT122" s="845"/>
      <c r="BU122" s="845"/>
      <c r="BV122" s="845">
        <v>7552197</v>
      </c>
      <c r="BW122" s="845"/>
      <c r="BX122" s="845"/>
      <c r="BY122" s="845"/>
      <c r="BZ122" s="845"/>
      <c r="CA122" s="845">
        <v>7214564</v>
      </c>
      <c r="CB122" s="845"/>
      <c r="CC122" s="845"/>
      <c r="CD122" s="845"/>
      <c r="CE122" s="845"/>
      <c r="CF122" s="846">
        <v>91.7</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2">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447</v>
      </c>
      <c r="BP123" s="878"/>
      <c r="BQ123" s="832">
        <v>15969045</v>
      </c>
      <c r="BR123" s="833"/>
      <c r="BS123" s="833"/>
      <c r="BT123" s="833"/>
      <c r="BU123" s="833"/>
      <c r="BV123" s="833">
        <v>16563156</v>
      </c>
      <c r="BW123" s="833"/>
      <c r="BX123" s="833"/>
      <c r="BY123" s="833"/>
      <c r="BZ123" s="833"/>
      <c r="CA123" s="833">
        <v>16752995</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5">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2">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450</v>
      </c>
      <c r="CL125" s="852"/>
      <c r="CM125" s="852"/>
      <c r="CN125" s="852"/>
      <c r="CO125" s="853"/>
      <c r="CP125" s="860" t="s">
        <v>451</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5">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452</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2">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454</v>
      </c>
      <c r="AY127" s="812"/>
      <c r="AZ127" s="812"/>
      <c r="BA127" s="812"/>
      <c r="BB127" s="812"/>
      <c r="BC127" s="812"/>
      <c r="BD127" s="812"/>
      <c r="BE127" s="813"/>
      <c r="BF127" s="811" t="s">
        <v>455</v>
      </c>
      <c r="BG127" s="812"/>
      <c r="BH127" s="812"/>
      <c r="BI127" s="812"/>
      <c r="BJ127" s="812"/>
      <c r="BK127" s="812"/>
      <c r="BL127" s="813"/>
      <c r="BM127" s="811" t="s">
        <v>456</v>
      </c>
      <c r="BN127" s="812"/>
      <c r="BO127" s="812"/>
      <c r="BP127" s="812"/>
      <c r="BQ127" s="812"/>
      <c r="BR127" s="812"/>
      <c r="BS127" s="813"/>
      <c r="BT127" s="811" t="s">
        <v>457</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458</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5">
      <c r="A128" s="796" t="s">
        <v>459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460</v>
      </c>
      <c r="X128" s="798"/>
      <c r="Y128" s="798"/>
      <c r="Z128" s="799"/>
      <c r="AA128" s="800">
        <v>17142</v>
      </c>
      <c r="AB128" s="801"/>
      <c r="AC128" s="801"/>
      <c r="AD128" s="801"/>
      <c r="AE128" s="802"/>
      <c r="AF128" s="803" t="s">
        <v>121</v>
      </c>
      <c r="AG128" s="801"/>
      <c r="AH128" s="801"/>
      <c r="AI128" s="801"/>
      <c r="AJ128" s="802"/>
      <c r="AK128" s="803">
        <v>15823</v>
      </c>
      <c r="AL128" s="801"/>
      <c r="AM128" s="801"/>
      <c r="AN128" s="801"/>
      <c r="AO128" s="802"/>
      <c r="AP128" s="804"/>
      <c r="AQ128" s="805"/>
      <c r="AR128" s="805"/>
      <c r="AS128" s="805"/>
      <c r="AT128" s="806"/>
      <c r="AU128" s="220"/>
      <c r="AV128" s="220"/>
      <c r="AW128" s="220"/>
      <c r="AX128" s="807" t="s">
        <v>461</v>
      </c>
      <c r="AY128" s="808"/>
      <c r="AZ128" s="808"/>
      <c r="BA128" s="808"/>
      <c r="BB128" s="808"/>
      <c r="BC128" s="808"/>
      <c r="BD128" s="808"/>
      <c r="BE128" s="809"/>
      <c r="BF128" s="786" t="s">
        <v>121</v>
      </c>
      <c r="BG128" s="787"/>
      <c r="BH128" s="787"/>
      <c r="BI128" s="787"/>
      <c r="BJ128" s="787"/>
      <c r="BK128" s="787"/>
      <c r="BL128" s="810"/>
      <c r="BM128" s="786">
        <v>13.64</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462</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7759390</v>
      </c>
      <c r="AB129" s="780"/>
      <c r="AC129" s="780"/>
      <c r="AD129" s="780"/>
      <c r="AE129" s="781"/>
      <c r="AF129" s="782">
        <v>8086938</v>
      </c>
      <c r="AG129" s="780"/>
      <c r="AH129" s="780"/>
      <c r="AI129" s="780"/>
      <c r="AJ129" s="781"/>
      <c r="AK129" s="782">
        <v>8437946</v>
      </c>
      <c r="AL129" s="780"/>
      <c r="AM129" s="780"/>
      <c r="AN129" s="780"/>
      <c r="AO129" s="781"/>
      <c r="AP129" s="783"/>
      <c r="AQ129" s="784"/>
      <c r="AR129" s="784"/>
      <c r="AS129" s="784"/>
      <c r="AT129" s="785"/>
      <c r="AU129" s="221"/>
      <c r="AV129" s="221"/>
      <c r="AW129" s="221"/>
      <c r="AX129" s="751" t="s">
        <v>464</v>
      </c>
      <c r="AY129" s="752"/>
      <c r="AZ129" s="752"/>
      <c r="BA129" s="752"/>
      <c r="BB129" s="752"/>
      <c r="BC129" s="752"/>
      <c r="BD129" s="752"/>
      <c r="BE129" s="753"/>
      <c r="BF129" s="770" t="s">
        <v>121</v>
      </c>
      <c r="BG129" s="771"/>
      <c r="BH129" s="771"/>
      <c r="BI129" s="771"/>
      <c r="BJ129" s="771"/>
      <c r="BK129" s="771"/>
      <c r="BL129" s="772"/>
      <c r="BM129" s="770">
        <v>18.64</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579889</v>
      </c>
      <c r="AB130" s="780"/>
      <c r="AC130" s="780"/>
      <c r="AD130" s="780"/>
      <c r="AE130" s="781"/>
      <c r="AF130" s="782">
        <v>587090</v>
      </c>
      <c r="AG130" s="780"/>
      <c r="AH130" s="780"/>
      <c r="AI130" s="780"/>
      <c r="AJ130" s="781"/>
      <c r="AK130" s="782">
        <v>574629</v>
      </c>
      <c r="AL130" s="780"/>
      <c r="AM130" s="780"/>
      <c r="AN130" s="780"/>
      <c r="AO130" s="781"/>
      <c r="AP130" s="783"/>
      <c r="AQ130" s="784"/>
      <c r="AR130" s="784"/>
      <c r="AS130" s="784"/>
      <c r="AT130" s="785"/>
      <c r="AU130" s="221"/>
      <c r="AV130" s="221"/>
      <c r="AW130" s="221"/>
      <c r="AX130" s="751" t="s">
        <v>467</v>
      </c>
      <c r="AY130" s="752"/>
      <c r="AZ130" s="752"/>
      <c r="BA130" s="752"/>
      <c r="BB130" s="752"/>
      <c r="BC130" s="752"/>
      <c r="BD130" s="752"/>
      <c r="BE130" s="753"/>
      <c r="BF130" s="754">
        <v>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7179501</v>
      </c>
      <c r="AB131" s="764"/>
      <c r="AC131" s="764"/>
      <c r="AD131" s="764"/>
      <c r="AE131" s="765"/>
      <c r="AF131" s="766">
        <v>7499848</v>
      </c>
      <c r="AG131" s="764"/>
      <c r="AH131" s="764"/>
      <c r="AI131" s="764"/>
      <c r="AJ131" s="765"/>
      <c r="AK131" s="766">
        <v>7863317</v>
      </c>
      <c r="AL131" s="764"/>
      <c r="AM131" s="764"/>
      <c r="AN131" s="764"/>
      <c r="AO131" s="765"/>
      <c r="AP131" s="767"/>
      <c r="AQ131" s="768"/>
      <c r="AR131" s="768"/>
      <c r="AS131" s="768"/>
      <c r="AT131" s="769"/>
      <c r="AU131" s="221"/>
      <c r="AV131" s="221"/>
      <c r="AW131" s="221"/>
      <c r="AX131" s="729" t="s">
        <v>469</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4.8238450000000004</v>
      </c>
      <c r="AB132" s="745"/>
      <c r="AC132" s="745"/>
      <c r="AD132" s="745"/>
      <c r="AE132" s="746"/>
      <c r="AF132" s="747">
        <v>4.0183747719999996</v>
      </c>
      <c r="AG132" s="745"/>
      <c r="AH132" s="745"/>
      <c r="AI132" s="745"/>
      <c r="AJ132" s="746"/>
      <c r="AK132" s="747">
        <v>3.2230673140000001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4.5999999999999996</v>
      </c>
      <c r="AB133" s="724"/>
      <c r="AC133" s="724"/>
      <c r="AD133" s="724"/>
      <c r="AE133" s="725"/>
      <c r="AF133" s="723">
        <v>4.5</v>
      </c>
      <c r="AG133" s="724"/>
      <c r="AH133" s="724"/>
      <c r="AI133" s="724"/>
      <c r="AJ133" s="725"/>
      <c r="AK133" s="723">
        <v>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2QfMT5ZqLG2o/52iKlV4rnvdMbhfv6a3e1IVSvSUQiPTdAn9WCud88G/4Lhgbr7Pbef5skFUGVQIsQVfXh/eQ==" saltValue="zbZFabETlVXLjGp1Md7fI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zoomScale="40" zoomScaleNormal="85" zoomScaleSheetLayoutView="40" workbookViewId="0">
      <selection activeCell="DB8" sqref="DB8:DI8"/>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473</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jXxR9KDy8WfhiTh4z14Le/Jh90zMaIHWKOso8e1aSNeUkdTtBA/Lxb0b9VbPWt1WZOUS4C5CDFGTkUIQUZbQTA==" saltValue="RXMasXs8gIRlk9au2G/V7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topLeftCell="N1" zoomScale="55" zoomScaleNormal="55" zoomScaleSheetLayoutView="55" workbookViewId="0">
      <selection activeCell="DB8" sqref="DB8:DI8"/>
    </sheetView>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m40j++D+3qsNdC0HDZnjGrH4LpyipNDPV4boTkjY743ZYJ0TrAUP6GNwFOVxfHvBEIX9l6IRakVCJ8RGdj/+A==" saltValue="wrfFlayilI+YDbpJjjSdz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AZ73"/>
  <sheetViews>
    <sheetView showGridLines="0" view="pageBreakPreview" zoomScale="55" zoomScaleSheetLayoutView="55" workbookViewId="0">
      <selection activeCell="DB8" sqref="DB8:DI8"/>
    </sheetView>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476</v>
      </c>
      <c r="AP7" s="260"/>
      <c r="AQ7" s="261" t="s">
        <v>477</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478</v>
      </c>
      <c r="AQ8" s="267" t="s">
        <v>479</v>
      </c>
      <c r="AR8" s="268" t="s">
        <v>480</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481</v>
      </c>
      <c r="AL9" s="1131"/>
      <c r="AM9" s="1131"/>
      <c r="AN9" s="1132"/>
      <c r="AO9" s="269">
        <v>3070022</v>
      </c>
      <c r="AP9" s="269">
        <v>104926</v>
      </c>
      <c r="AQ9" s="270">
        <v>72090</v>
      </c>
      <c r="AR9" s="271">
        <v>45.5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482</v>
      </c>
      <c r="AL10" s="1131"/>
      <c r="AM10" s="1131"/>
      <c r="AN10" s="1132"/>
      <c r="AO10" s="272">
        <v>291388</v>
      </c>
      <c r="AP10" s="272">
        <v>9959</v>
      </c>
      <c r="AQ10" s="273">
        <v>9072</v>
      </c>
      <c r="AR10" s="274">
        <v>9.8000000000000007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483</v>
      </c>
      <c r="AL11" s="1131"/>
      <c r="AM11" s="1131"/>
      <c r="AN11" s="1132"/>
      <c r="AO11" s="272">
        <v>19537</v>
      </c>
      <c r="AP11" s="272">
        <v>668</v>
      </c>
      <c r="AQ11" s="273">
        <v>383</v>
      </c>
      <c r="AR11" s="274">
        <v>74.400000000000006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484</v>
      </c>
      <c r="AL12" s="1131"/>
      <c r="AM12" s="1131"/>
      <c r="AN12" s="1132"/>
      <c r="AO12" s="272" t="s">
        <v>485</v>
      </c>
      <c r="AP12" s="272" t="s">
        <v>485</v>
      </c>
      <c r="AQ12" s="273">
        <v>26</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486</v>
      </c>
      <c r="AL13" s="1131"/>
      <c r="AM13" s="1131"/>
      <c r="AN13" s="1132"/>
      <c r="AO13" s="272" t="s">
        <v>485</v>
      </c>
      <c r="AP13" s="272" t="s">
        <v>485</v>
      </c>
      <c r="AQ13" s="273">
        <v>2732</v>
      </c>
      <c r="AR13" s="274" t="s">
        <v>485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487</v>
      </c>
      <c r="AL14" s="1131"/>
      <c r="AM14" s="1131"/>
      <c r="AN14" s="1132"/>
      <c r="AO14" s="272">
        <v>61646</v>
      </c>
      <c r="AP14" s="272">
        <v>2107</v>
      </c>
      <c r="AQ14" s="273">
        <v>1315</v>
      </c>
      <c r="AR14" s="274">
        <v>60.2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488</v>
      </c>
      <c r="AL15" s="1134"/>
      <c r="AM15" s="1134"/>
      <c r="AN15" s="1135"/>
      <c r="AO15" s="272">
        <v>-123173</v>
      </c>
      <c r="AP15" s="272">
        <v>-4210</v>
      </c>
      <c r="AQ15" s="273">
        <v>-4107</v>
      </c>
      <c r="AR15" s="274">
        <v>2.5</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3319420</v>
      </c>
      <c r="AP16" s="272">
        <v>113450</v>
      </c>
      <c r="AQ16" s="273">
        <v>81511</v>
      </c>
      <c r="AR16" s="274">
        <v>39.200000000000003</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493</v>
      </c>
      <c r="AL21" s="1137"/>
      <c r="AM21" s="1137"/>
      <c r="AN21" s="1138"/>
      <c r="AO21" s="285">
        <v>7.76</v>
      </c>
      <c r="AP21" s="286">
        <v>6.74</v>
      </c>
      <c r="AQ21" s="287">
        <v>1.02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494</v>
      </c>
      <c r="AL22" s="1137"/>
      <c r="AM22" s="1137"/>
      <c r="AN22" s="1138"/>
      <c r="AO22" s="290">
        <v>94.7</v>
      </c>
      <c r="AP22" s="291">
        <v>97</v>
      </c>
      <c r="AQ22" s="292">
        <v>-2.2999999999999998</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476</v>
      </c>
      <c r="AP30" s="260"/>
      <c r="AQ30" s="261" t="s">
        <v>477</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478</v>
      </c>
      <c r="AQ31" s="267" t="s">
        <v>479</v>
      </c>
      <c r="AR31" s="268" t="s">
        <v>480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498</v>
      </c>
      <c r="AL32" s="1121"/>
      <c r="AM32" s="1121"/>
      <c r="AN32" s="1122"/>
      <c r="AO32" s="300">
        <v>663609</v>
      </c>
      <c r="AP32" s="300">
        <v>22681</v>
      </c>
      <c r="AQ32" s="301">
        <v>33695</v>
      </c>
      <c r="AR32" s="302">
        <v>-32.700000000000003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499</v>
      </c>
      <c r="AL33" s="1121"/>
      <c r="AM33" s="1121"/>
      <c r="AN33" s="112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500</v>
      </c>
      <c r="AL34" s="1121"/>
      <c r="AM34" s="1121"/>
      <c r="AN34" s="1122"/>
      <c r="AO34" s="300" t="s">
        <v>485</v>
      </c>
      <c r="AP34" s="300" t="s">
        <v>485</v>
      </c>
      <c r="AQ34" s="301" t="s">
        <v>485</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501</v>
      </c>
      <c r="AL35" s="1121"/>
      <c r="AM35" s="1121"/>
      <c r="AN35" s="1122"/>
      <c r="AO35" s="300">
        <v>94998</v>
      </c>
      <c r="AP35" s="300">
        <v>3247</v>
      </c>
      <c r="AQ35" s="301">
        <v>8394</v>
      </c>
      <c r="AR35" s="302">
        <v>-61.3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502</v>
      </c>
      <c r="AL36" s="1121"/>
      <c r="AM36" s="1121"/>
      <c r="AN36" s="1122"/>
      <c r="AO36" s="300">
        <v>85176</v>
      </c>
      <c r="AP36" s="300">
        <v>2911</v>
      </c>
      <c r="AQ36" s="301">
        <v>1998</v>
      </c>
      <c r="AR36" s="302">
        <v>45.7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503</v>
      </c>
      <c r="AL37" s="1121"/>
      <c r="AM37" s="1121"/>
      <c r="AN37" s="1122"/>
      <c r="AO37" s="300" t="s">
        <v>485</v>
      </c>
      <c r="AP37" s="300" t="s">
        <v>485</v>
      </c>
      <c r="AQ37" s="301">
        <v>1021</v>
      </c>
      <c r="AR37" s="302" t="s">
        <v>485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504</v>
      </c>
      <c r="AL38" s="1124"/>
      <c r="AM38" s="1124"/>
      <c r="AN38" s="1125"/>
      <c r="AO38" s="303">
        <v>109</v>
      </c>
      <c r="AP38" s="303">
        <v>4</v>
      </c>
      <c r="AQ38" s="304">
        <v>3</v>
      </c>
      <c r="AR38" s="292">
        <v>33.299999999999997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505</v>
      </c>
      <c r="AL39" s="1124"/>
      <c r="AM39" s="1124"/>
      <c r="AN39" s="1125"/>
      <c r="AO39" s="300">
        <v>-15823</v>
      </c>
      <c r="AP39" s="300">
        <v>-541</v>
      </c>
      <c r="AQ39" s="301">
        <v>-3210</v>
      </c>
      <c r="AR39" s="302">
        <v>-83.1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506</v>
      </c>
      <c r="AL40" s="1121"/>
      <c r="AM40" s="1121"/>
      <c r="AN40" s="1122"/>
      <c r="AO40" s="300">
        <v>-574629</v>
      </c>
      <c r="AP40" s="300">
        <v>-19639</v>
      </c>
      <c r="AQ40" s="301">
        <v>-26336</v>
      </c>
      <c r="AR40" s="302">
        <v>-25.4</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253440</v>
      </c>
      <c r="AP41" s="300">
        <v>8662</v>
      </c>
      <c r="AQ41" s="301">
        <v>15565</v>
      </c>
      <c r="AR41" s="302">
        <v>-44.3</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476</v>
      </c>
      <c r="AN49" s="1115" t="s">
        <v>509</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510</v>
      </c>
      <c r="AO50" s="317" t="s">
        <v>511</v>
      </c>
      <c r="AP50" s="318" t="s">
        <v>512</v>
      </c>
      <c r="AQ50" s="319" t="s">
        <v>513</v>
      </c>
      <c r="AR50" s="320" t="s">
        <v>514</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2469746</v>
      </c>
      <c r="AN51" s="322">
        <v>85606</v>
      </c>
      <c r="AO51" s="323">
        <v>-20.3</v>
      </c>
      <c r="AP51" s="324">
        <v>52068</v>
      </c>
      <c r="AQ51" s="325">
        <v>1.6</v>
      </c>
      <c r="AR51" s="326">
        <v>-21.9</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761435</v>
      </c>
      <c r="AN52" s="330">
        <v>26393</v>
      </c>
      <c r="AO52" s="331">
        <v>-39.700000000000003</v>
      </c>
      <c r="AP52" s="332">
        <v>26936</v>
      </c>
      <c r="AQ52" s="333">
        <v>3.4</v>
      </c>
      <c r="AR52" s="334">
        <v>-43.1</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2547939</v>
      </c>
      <c r="AN53" s="322">
        <v>87812</v>
      </c>
      <c r="AO53" s="323">
        <v>2.6</v>
      </c>
      <c r="AP53" s="324">
        <v>47161</v>
      </c>
      <c r="AQ53" s="325">
        <v>-9.4</v>
      </c>
      <c r="AR53" s="326">
        <v>12</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742526</v>
      </c>
      <c r="AN54" s="330">
        <v>25590</v>
      </c>
      <c r="AO54" s="331">
        <v>-3</v>
      </c>
      <c r="AP54" s="332">
        <v>24595</v>
      </c>
      <c r="AQ54" s="333">
        <v>-8.6999999999999993</v>
      </c>
      <c r="AR54" s="334">
        <v>5.7</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2223110</v>
      </c>
      <c r="AN55" s="322">
        <v>76511</v>
      </c>
      <c r="AO55" s="323">
        <v>-12.9</v>
      </c>
      <c r="AP55" s="324">
        <v>43423</v>
      </c>
      <c r="AQ55" s="325">
        <v>-7.9</v>
      </c>
      <c r="AR55" s="326">
        <v>-5</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890063</v>
      </c>
      <c r="AN56" s="330">
        <v>30633</v>
      </c>
      <c r="AO56" s="331">
        <v>19.7</v>
      </c>
      <c r="AP56" s="332">
        <v>22207</v>
      </c>
      <c r="AQ56" s="333">
        <v>-9.6999999999999993</v>
      </c>
      <c r="AR56" s="334">
        <v>29.4</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4319769</v>
      </c>
      <c r="AN57" s="322">
        <v>148481</v>
      </c>
      <c r="AO57" s="323">
        <v>94.1</v>
      </c>
      <c r="AP57" s="324">
        <v>45265</v>
      </c>
      <c r="AQ57" s="325">
        <v>4.2</v>
      </c>
      <c r="AR57" s="326">
        <v>89.9</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458827</v>
      </c>
      <c r="AN58" s="330">
        <v>15771</v>
      </c>
      <c r="AO58" s="331">
        <v>-48.5</v>
      </c>
      <c r="AP58" s="332">
        <v>22600</v>
      </c>
      <c r="AQ58" s="333">
        <v>1.8</v>
      </c>
      <c r="AR58" s="334">
        <v>-50.3</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4693618</v>
      </c>
      <c r="AN59" s="322">
        <v>160416</v>
      </c>
      <c r="AO59" s="323">
        <v>8</v>
      </c>
      <c r="AP59" s="324">
        <v>54621</v>
      </c>
      <c r="AQ59" s="325">
        <v>20.7</v>
      </c>
      <c r="AR59" s="326">
        <v>-12.7</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681158</v>
      </c>
      <c r="AN60" s="330">
        <v>23280</v>
      </c>
      <c r="AO60" s="331">
        <v>47.6</v>
      </c>
      <c r="AP60" s="332">
        <v>30892</v>
      </c>
      <c r="AQ60" s="333">
        <v>36.700000000000003</v>
      </c>
      <c r="AR60" s="334">
        <v>10.9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3250836</v>
      </c>
      <c r="AN61" s="337">
        <v>111765</v>
      </c>
      <c r="AO61" s="338">
        <v>14.3</v>
      </c>
      <c r="AP61" s="339">
        <v>48508</v>
      </c>
      <c r="AQ61" s="340">
        <v>1.8</v>
      </c>
      <c r="AR61" s="326">
        <v>12.5</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706802</v>
      </c>
      <c r="AN62" s="330">
        <v>24333</v>
      </c>
      <c r="AO62" s="331">
        <v>-4.8</v>
      </c>
      <c r="AP62" s="332">
        <v>25446</v>
      </c>
      <c r="AQ62" s="333">
        <v>4.7</v>
      </c>
      <c r="AR62" s="334">
        <v>-9.5</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sJ0ovRPH/BSyLFpQDMKnS9AO1zaNppsSNwkW/TFJcEAuDD8W7uvlI2mn38wlD038pVVtLEappDfIkgxEUWJJMw==" saltValue="tYFGPRds76ruo4R/rDv8U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zoomScale="40" zoomScaleNormal="40" zoomScaleSheetLayoutView="55" workbookViewId="0">
      <selection activeCell="DB8" sqref="DB8:DI8"/>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473</v>
      </c>
    </row>
    <row r="121" spans="125:125" ht="13.5" hidden="1" customHeight="1" x14ac:dyDescent="0.2">
      <c r="DU121" s="247"/>
    </row>
  </sheetData>
  <sheetProtection algorithmName="SHA-512" hashValue="B+9XHkIU2EEGb7QLpAYImiLTi34IKUg5jpM+9GKSvZbxfw3vnw3E8IcZxxYtF7qU+BCMwTvSHzA5npheHoyFPw==" saltValue="xBvcPhgow3niX3tsYP1o2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topLeftCell="A19" zoomScale="55" zoomScaleNormal="55" zoomScaleSheetLayoutView="55" workbookViewId="0">
      <selection activeCell="DB8" sqref="DB8:DI8"/>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473</v>
      </c>
    </row>
  </sheetData>
  <sheetProtection algorithmName="SHA-512" hashValue="8nVQQHIjsY1NeCNNcuZodKAe3oFHIuFXLhB6lO8SjPbsRPjcuxTWjY493XC7eQQMy0A7YHTKlHw1jiT0QX9TjQ==" saltValue="OLyJ3fFHduPKEOD7BmY4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zoomScale="70" zoomScaleNormal="70" zoomScaleSheetLayoutView="100" workbookViewId="0">
      <selection activeCell="DB8" sqref="DB8:DI8"/>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52.94</v>
      </c>
      <c r="G47" s="12">
        <v>50.6</v>
      </c>
      <c r="H47" s="12">
        <v>61.46</v>
      </c>
      <c r="I47" s="12">
        <v>71.08</v>
      </c>
      <c r="J47" s="13">
        <v>74.66</v>
      </c>
    </row>
    <row r="48" spans="2:10" ht="57.75" customHeight="1" x14ac:dyDescent="0.2">
      <c r="B48" s="14"/>
      <c r="C48" s="1141" t="s">
        <v>4</v>
      </c>
      <c r="D48" s="1141"/>
      <c r="E48" s="1142"/>
      <c r="F48" s="15">
        <v>9.56</v>
      </c>
      <c r="G48" s="16">
        <v>12.24</v>
      </c>
      <c r="H48" s="16">
        <v>12.54</v>
      </c>
      <c r="I48" s="16">
        <v>0.1</v>
      </c>
      <c r="J48" s="17">
        <v>7.55</v>
      </c>
    </row>
    <row r="49" spans="2:10" ht="57.75" customHeight="1" thickBot="1" x14ac:dyDescent="0.25">
      <c r="B49" s="18"/>
      <c r="C49" s="1143" t="s">
        <v>5</v>
      </c>
      <c r="D49" s="1143"/>
      <c r="E49" s="1144"/>
      <c r="F49" s="19">
        <v>4.62</v>
      </c>
      <c r="G49" s="20">
        <v>4.51</v>
      </c>
      <c r="H49" s="20">
        <v>8.74</v>
      </c>
      <c r="I49" s="20">
        <v>0.18</v>
      </c>
      <c r="J49" s="21">
        <v>13.99</v>
      </c>
    </row>
    <row r="50" spans="2:10" ht="13" x14ac:dyDescent="0.2"/>
  </sheetData>
  <sheetProtection algorithmName="SHA-512" hashValue="mgH3cZCtgDUDi7hQit3WbynFfeFCeBsGf4Hx8pp9ddE1zBKOHVQAOyGFTVXqv/i9Y/3U9w3KF0y0/iGRisl+XA==" saltValue="ZtcWqPzFwlfq8esgzVCK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2026-03-11T08:36:39Z</cp:lastPrinted>
  <dcterms:created xsi:type="dcterms:W3CDTF">2026-02-26T10:20:23Z</dcterms:created>
  <dcterms:modified xsi:type="dcterms:W3CDTF">2026-03-11T23:44:05Z</dcterms:modified>
  <cp:category/>
</cp:coreProperties>
</file>