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192.168.12.177\share\企画課\02財政係\財政係\財政業務\財政状況資料集（毎年2月頃,地域科学研究所）\R07（R6決算）\【県市町村課 0312(木)〆】令和６年度財政状況資料集の作成・公表について（依頼）\県通知\財政状況資料集_回答様式_18-25\"/>
    </mc:Choice>
  </mc:AlternateContent>
  <xr:revisionPtr revIDLastSave="0" documentId="13_ncr:1_{4005B079-55FD-4580-BCBA-BC09A74824DC}" xr6:coauthVersionLast="47" xr6:coauthVersionMax="47" xr10:uidLastSave="{00000000-0000-0000-0000-000000000000}"/>
  <bookViews>
    <workbookView xWindow="-108" yWindow="-108" windowWidth="23256" windowHeight="12576"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W40" i="10" s="1"/>
  <c r="BW41" i="10" s="1"/>
  <c r="BE35" i="10"/>
  <c r="C35" i="10"/>
  <c r="BW34" i="10"/>
  <c r="CO34" i="10" s="1"/>
  <c r="CO35" i="10" s="1"/>
  <c r="BE34" i="10"/>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<sst xmlns="http://schemas.openxmlformats.org/spreadsheetml/2006/main" count="1099" uniqueCount="559">
  <si>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</si>
  <si>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</si>
  <si>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</si>
  <si>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</si>
  <si>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</si>
  <si>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</si>
  <si>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</si>
  <si>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</si>
  <si>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</si>
  <si>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</si>
  <si>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</si>
  <si>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</si>
  <si>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</si>
  <si>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</si>
  <si>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</si>
  <si>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</si>
  <si>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</si>
  <si>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</si>
  <si>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</si>
  <si>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</si>
  <si>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</si>
  <si>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</si>
  <si>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</si>
  <si>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</si>
  <si>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</si>
  <si>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</si>
  <si>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</si>
  <si>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</si>
  <si>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</si>
  <si>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</si>
  <si>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</si>
  <si>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</si>
  <si>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</si>
  <si>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</si>
  <si>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</si>
  <si>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</si>
  <si>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</si>
  <si>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</si>
  <si>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</si>
  <si>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</si>
  <si>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</si>
  <si>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</si>
  <si>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</si>
  <si>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</si>
  <si>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</si>
  <si>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</si>
  <si>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</si>
  <si>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</si>
  <si>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</si>
  <si>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</si>
  <si>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</si>
  <si>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</si>
  <si>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</si>
  <si>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</si>
  <si>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</si>
  <si>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</si>
  <si>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</si>
  <si>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</si>
  <si>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</si>
  <si>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</si>
  <si>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</si>
  <si>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</si>
  <si>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</si>
  <si>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</si>
  <si>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</si>
  <si>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</si>
  <si>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</si>
  <si>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</si>
  <si>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</si>
  <si>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</si>
  <si>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</si>
  <si>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</si>
  <si>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</si>
  <si>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</si>
  <si>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</si>
  <si>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</si>
  <si>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</si>
  <si>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</si>
  <si>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</si>
  <si>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</si>
  <si>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</si>
  <si>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</si>
  <si>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</si>
  <si>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</si>
  <si>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</si>
  <si>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</si>
  <si>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</si>
  <si>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</si>
  <si>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</si>
  <si>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</si>
  <si>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</si>
  <si>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</si>
  <si>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</si>
  <si>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</si>
  <si>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</si>
  <si>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</si>
  <si>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</si>
  <si>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</si>
  <si>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</si>
  <si>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</si>
  <si>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</si>
  <si>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</si>
  <si>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</si>
  <si>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</si>
  <si>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</si>
  <si>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</si>
  <si>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</si>
  <si>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</si>
  <si>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</si>
  <si>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</si>
  <si>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</si>
  <si>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</si>
  <si>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</si>
  <si>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</si>
  <si>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</si>
  <si>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</si>
  <si>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</si>
  <si>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</si>
  <si>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</si>
  <si>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</si>
  <si>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</si>
  <si>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</si>
  <si>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</si>
  <si>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</si>
  <si>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</si>
  <si>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</si>
  <si>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</si>
  <si>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</si>
  <si>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</si>
  <si>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</si>
  <si>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</si>
  <si>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</si>
  <si>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</si>
  <si>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</si>
  <si>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</si>
  <si>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</si>
  <si>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</si>
  <si>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</si>
  <si>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</si>
  <si>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</si>
  <si>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</si>
  <si>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</si>
  <si>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</si>
  <si>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</si>
  <si>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</si>
  <si>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</si>
  <si>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</si>
  <si>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</si>
  <si>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</si>
  <si>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</si>
  <si>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</si>
  <si>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</si>
  <si>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</si>
  <si>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</si>
  <si>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</si>
  <si>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</si>
  <si>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</si>
  <si>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</si>
  <si>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</si>
  <si>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</si>
  <si>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</si>
  <si>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</si>
  <si>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</si>
  <si>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</si>
  <si>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</si>
  <si>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</si>
  <si>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</si>
  <si>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</si>
  <si>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</si>
  <si>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</si>
  <si>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</si>
  <si>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</si>
  <si>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</si>
  <si>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</si>
  <si>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</si>
  <si>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</si>
  <si>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</si>
  <si>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</si>
  <si>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</si>
  <si>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</si>
  <si>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</si>
  <si>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</si>
  <si>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</si>
  <si>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</si>
  <si>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</si>
  <si>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</si>
  <si>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</si>
  <si>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</si>
  <si>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</si>
  <si>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</si>
  <si>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</si>
  <si>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</si>
  <si>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</si>
  <si>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</si>
  <si>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</si>
  <si>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</si>
  <si>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</si>
  <si>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</si>
  <si>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</si>
  <si>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</si>
  <si>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</si>
  <si>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</si>
  <si>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</si>
  <si>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沖縄県金武町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</si>
  <si>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</si>
  <si>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</si>
  <si>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</si>
  <si>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</si>
  <si>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</si>
  <si>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</si>
  <si>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</si>
  <si>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</si>
  <si>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</si>
  <si>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</si>
  <si>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</si>
  <si>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</si>
  <si>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</si>
  <si>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</si>
  <si>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</si>
  <si>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</si>
  <si>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</si>
  <si>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</si>
  <si>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</si>
  <si>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</si>
  <si>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</si>
  <si>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</si>
  <si>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</si>
  <si>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</si>
  <si>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</si>
  <si>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</si>
  <si>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</si>
  <si>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</si>
  <si>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</si>
  <si>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</si>
  <si>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</si>
  <si>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</si>
  <si>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</si>
  <si>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</si>
  <si>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</si>
  <si>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</si>
  <si>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</si>
  <si>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</si>
  <si>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</si>
  <si>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</si>
  <si>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</si>
  <si>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</si>
  <si>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</si>
  <si>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</si>
  <si>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</si>
  <si>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</si>
  <si>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</si>
  <si>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</si>
  <si>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</si>
  <si>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</si>
  <si>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</si>
  <si>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</si>
  <si>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</si>
  <si>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</si>
  <si>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</si>
  <si>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</si>
  <si>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</si>
  <si>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</si>
  <si>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</si>
  <si>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</si>
  <si>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</si>
  <si>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</si>
  <si>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</si>
  <si>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</si>
  <si>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</si>
  <si>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</si>
  <si>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</si>
  <si>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</si>
  <si>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</si>
  <si>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</si>
  <si>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</si>
  <si>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</si>
  <si>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</si>
  <si>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</si>
  <si>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</si>
  <si>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</si>
  <si>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</si>
  <si>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</si>
  <si>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</si>
  <si>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</si>
  <si>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</si>
  <si>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</si>
  <si>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</si>
  <si>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</si>
  <si>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</si>
  <si>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</si>
  <si>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</si>
  <si>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</si>
  <si>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</si>
  <si>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</si>
  <si>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</si>
  <si>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</si>
  <si>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</si>
  <si>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</si>
  <si>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</si>
  <si>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</si>
  <si>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</si>
  <si>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</si>
  <si>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</si>
  <si>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</si>
  <si>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</si>
  <si>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</si>
  <si>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</si>
  <si>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</si>
  <si>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</si>
  <si>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</si>
  <si>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</si>
  <si>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</si>
  <si>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</si>
  <si>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</si>
  <si>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</si>
  <si>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</si>
  <si>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</si>
  <si>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</si>
  <si>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</si>
  <si>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</si>
  <si>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</si>
  <si>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</si>
  <si>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</si>
  <si>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</si>
  <si>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</si>
  <si>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</si>
  <si>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</si>
  <si>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</si>
  <si>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</si>
  <si>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</si>
  <si>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</si>
  <si>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</si>
  <si>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</si>
  <si>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</si>
  <si>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</si>
  <si>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</si>
  <si>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</si>
  <si>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</si>
  <si>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</si>
  <si>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</si>
  <si>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</si>
  <si>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</si>
  <si>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</si>
  <si>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</si>
  <si>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</si>
  <si>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</si>
  <si>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</si>
  <si>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</si>
  <si>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</si>
  <si>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</si>
  <si>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</si>
  <si>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</si>
  <si>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</si>
  <si>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</si>
  <si>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沖縄県金武町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</si>
  <si>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</si>
  <si>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</si>
  <si>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</si>
  <si>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</si>
  <si>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</si>
  <si>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</si>
  <si>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</si>
  <si>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</si>
  <si>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</si>
  <si>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</si>
  <si>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</si>
  <si>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</si>
  <si>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</si>
  <si>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</si>
  <si>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</si>
  <si>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</si>
  <si>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</si>
  <si>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</si>
  <si>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</si>
  <si>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</si>
  <si>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</si>
  <si>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</si>
  <si>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</si>
  <si>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</si>
  <si>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</si>
  <si>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</si>
  <si>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</si>
  <si>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</si>
  <si>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</si>
  <si>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</si>
  <si>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</si>
  <si>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</si>
  <si>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</si>
  <si>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</si>
  <si>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</si>
  <si>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金武町水道事業会計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</si>
  <si>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</si>
  <si>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</si>
  <si>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</si>
  <si>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</si>
  <si>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</si>
  <si>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</si>
  <si>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</si>
  <si>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</si>
  <si>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</si>
  <si>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</si>
  <si>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</si>
  <si>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</si>
  <si>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</si>
  <si>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</si>
  <si>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</si>
  <si>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</si>
  <si>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</si>
  <si>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</si>
  <si>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</si>
  <si>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</si>
  <si>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</si>
  <si>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</si>
  <si>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</si>
  <si>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</si>
  <si>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</si>
  <si>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</si>
  <si>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</si>
  <si>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</si>
  <si>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</si>
  <si>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</si>
  <si>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</si>
  <si>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</si>
  <si>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</si>
  <si>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</si>
  <si>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</si>
  <si>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</si>
  <si>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</si>
  <si>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</si>
  <si>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</si>
  <si>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</si>
  <si>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</si>
  <si>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</si>
  <si>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</si>
  <si>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</si>
  <si>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</si>
  <si>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</si>
  <si>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</si>
  <si>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</si>
  <si>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</si>
  <si>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</si>
  <si>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</si>
  <si>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</si>
  <si>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</si>
  <si>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</si>
  <si>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</si>
  <si>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</si>
  <si>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</si>
  <si>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</si>
  <si>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</si>
  <si>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</si>
  <si>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</si>
  <si>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</si>
  <si>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</si>
  <si>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</si>
  <si>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</si>
  <si>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</si>
  <si>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</si>
  <si>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</si>
  <si>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</si>
  <si>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</si>
  <si>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</si>
  <si>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</si>
  <si>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</si>
  <si>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</si>
  <si>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</si>
  <si>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</si>
  <si>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</si>
  <si>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</si>
  <si>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</si>
  <si>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</si>
  <si>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</si>
  <si>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</si>
  <si>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</si>
  <si>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</si>
  <si>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</si>
  <si>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</si>
  <si>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</si>
  <si>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</si>
  <si>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</si>
  <si>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</si>
  <si>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</si>
  <si>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</si>
  <si>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</si>
  <si>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</si>
  <si>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</si>
  <si>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</si>
  <si>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</si>
  <si>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</si>
  <si>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</si>
  <si>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</si>
  <si>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</si>
  <si>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</si>
  <si>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</si>
  <si>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</si>
  <si>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</si>
  <si>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</si>
  <si>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</si>
  <si>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</si>
  <si>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</si>
  <si>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</si>
  <si>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</si>
  <si>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</si>
  <si>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</si>
  <si>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</si>
  <si>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</si>
  <si>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</si>
  <si>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</si>
  <si>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</si>
  <si>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</si>
  <si>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</si>
  <si>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</si>
  <si>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</si>
  <si>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</si>
  <si>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</si>
  <si>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</si>
  <si>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</si>
  <si>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</si>
  <si>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</si>
  <si>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</si>
  <si>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</si>
  <si>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</si>
  <si>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</si>
  <si>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</si>
  <si>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</si>
  <si>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</si>
  <si>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</si>
  <si>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</si>
  <si>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</si>
  <si>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</si>
  <si>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 3.15</t>
  </si>
  <si>
    <t>金武町水道事業会計</t>
  </si>
  <si>
    <t>一般会計</t>
  </si>
  <si>
    <t>下水道事業特別会計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</si>
  <si>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</si>
  <si>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</si>
  <si>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</si>
  <si>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</si>
  <si>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</si>
  <si>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</si>
  <si>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</si>
  <si>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</si>
  <si>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</si>
  <si>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金武町特産品加工センター</t>
  </si>
  <si>
    <t>金武有機堆肥センター</t>
  </si>
  <si>
    <t>-</t>
    <phoneticPr fontId="2"/>
  </si>
  <si>
    <t>金武地区消防衛生組合</t>
  </si>
  <si>
    <t>北部広域市町村圏事務組合</t>
  </si>
  <si>
    <t>沖縄県市町村総合事務組合</t>
  </si>
  <si>
    <t>沖縄県介護保険広域連合（一般会計）</t>
  </si>
  <si>
    <t>沖縄県介護保険広域連合（特別会計）</t>
  </si>
  <si>
    <t>沖縄県後期高齢者医療広域連合（一般会計）</t>
  </si>
  <si>
    <t>沖縄県後期高齢者医療広域連合（特別会計）</t>
  </si>
  <si>
    <t>沖縄県市町村自治会館管理組合</t>
  </si>
  <si>
    <t>公共公用施設等整備基金</t>
  </si>
  <si>
    <t>軍用地跡地利用整備基金</t>
  </si>
  <si>
    <t>水源地域振興基金</t>
  </si>
  <si>
    <t>ふるさと応援基金</t>
  </si>
  <si>
    <t>ふるさと創生基金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</si>
</sst>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34D-4C32-A31A-DF023E617F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128413</c:v>
                </c:pt>
                <c:pt idx="1">
                  <c:v>224032</c:v>
                </c:pt>
                <c:pt idx="2">
                  <c:v>275023</c:v>
                </c:pt>
                <c:pt idx="3">
                  <c:v>169774</c:v>
                </c:pt>
                <c:pt idx="4">
                  <c:v>95367</c:v>
                </c:pt>
              </c:numCache>
            </c:numRef>
          </c:val>
          <c:smooth val="0"/>
          <c:extLst>
            <c:ext xmlns:c16="http://schemas.microsoft.com/office/drawing/2014/chart" uri="{C3380CC4-5D6E-409C-BE32-E72D297353CC}">
              <c16:uniqueId val="{00000001-034D-4C32-A31A-DF023E617F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5.48</c:v>
                </c:pt>
                <c:pt idx="1">
                  <c:v>2.0699999999999998</c:v>
                </c:pt>
                <c:pt idx="2">
                  <c:v>3.05</c:v>
                </c:pt>
                <c:pt idx="3">
                  <c:v>5.57</c:v>
                </c:pt>
                <c:pt idx="4">
                  <c:v>3.51</c:v>
                </c:pt>
              </c:numCache>
            </c:numRef>
          </c:val>
          <c:extLst>
            <c:ext xmlns:c16="http://schemas.microsoft.com/office/drawing/2014/chart" uri="{C3380CC4-5D6E-409C-BE32-E72D297353CC}">
              <c16:uniqueId val="{00000000-E3CB-47AC-9465-611710C4F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27.5</c:v>
                </c:pt>
                <c:pt idx="1">
                  <c:v>30.83</c:v>
                </c:pt>
                <c:pt idx="2">
                  <c:v>33.33</c:v>
                </c:pt>
                <c:pt idx="3">
                  <c:v>32.11</c:v>
                </c:pt>
                <c:pt idx="4">
                  <c:v>32.89</c:v>
                </c:pt>
              </c:numCache>
            </c:numRef>
          </c:val>
          <c:extLst>
            <c:ext xmlns:c16="http://schemas.microsoft.com/office/drawing/2014/chart" uri="{C3380CC4-5D6E-409C-BE32-E72D297353CC}">
              <c16:uniqueId val="{00000001-E3CB-47AC-9465-611710C4F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-0.99</c:v>
                </c:pt>
                <c:pt idx="1">
                  <c:v>-3.15</c:v>
                </c:pt>
                <c:pt idx="2">
                  <c:v>0.79</c:v>
                </c:pt>
                <c:pt idx="3">
                  <c:v>1</c:v>
                </c:pt>
                <c:pt idx="4">
                  <c:v>0.35</c:v>
                </c:pt>
              </c:numCache>
            </c:numRef>
          </c:val>
          <c:smooth val="0"/>
          <c:extLst>
            <c:ext xmlns:c16="http://schemas.microsoft.com/office/drawing/2014/chart" uri="{C3380CC4-5D6E-409C-BE32-E72D297353CC}">
              <c16:uniqueId val="{00000002-E3CB-47AC-9465-611710C4F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0.16</c:v>
                </c:pt>
                <c:pt idx="4">
                  <c:v>#N/A</c:v>
                </c:pt>
                <c:pt idx="5">
                  <c:v>0.18</c:v>
                </c:pt>
                <c:pt idx="6">
                  <c:v>#N/A</c:v>
                </c:pt>
                <c:pt idx="7">
                  <c:v>0.98</c:v>
                </c:pt>
                <c:pt idx="8">
                  <c:v>0</c:v>
                </c:pt>
                <c:pt idx="9">
                  <c:v>0</c:v>
                </c:pt>
              </c:numCache>
            </c:numRef>
          </c:val>
          <c:extLst>
            <c:ext xmlns:c16="http://schemas.microsoft.com/office/drawing/2014/chart" uri="{C3380CC4-5D6E-409C-BE32-E72D297353CC}">
              <c16:uniqueId val="{00000000-1D5F-492F-809F-439B44536C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5F-492F-809F-439B44536C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5F-492F-809F-439B44536C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5F-492F-809F-439B44536C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5F-492F-809F-439B44536CB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5-1D5F-492F-809F-439B44536CB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0.78</c:v>
                </c:pt>
                <c:pt idx="4">
                  <c:v>#N/A</c:v>
                </c:pt>
                <c:pt idx="5">
                  <c:v>0.9</c:v>
                </c:pt>
                <c:pt idx="6">
                  <c:v>#N/A</c:v>
                </c:pt>
                <c:pt idx="7">
                  <c:v>0.5</c:v>
                </c:pt>
                <c:pt idx="8">
                  <c:v>#N/A</c:v>
                </c:pt>
                <c:pt idx="9">
                  <c:v>0.94</c:v>
                </c:pt>
              </c:numCache>
            </c:numRef>
          </c:val>
          <c:extLst>
            <c:ext xmlns:c16="http://schemas.microsoft.com/office/drawing/2014/chart" uri="{C3380CC4-5D6E-409C-BE32-E72D297353CC}">
              <c16:uniqueId val="{00000006-1D5F-492F-809F-439B44536CB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1.64</c:v>
                </c:pt>
              </c:numCache>
            </c:numRef>
          </c:val>
          <c:extLst>
            <c:ext xmlns:c16="http://schemas.microsoft.com/office/drawing/2014/chart" uri="{C3380CC4-5D6E-409C-BE32-E72D297353CC}">
              <c16:uniqueId val="{00000007-1D5F-492F-809F-439B44536C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c:v>
                </c:pt>
                <c:pt idx="2">
                  <c:v>#N/A</c:v>
                </c:pt>
                <c:pt idx="3">
                  <c:v>1.99</c:v>
                </c:pt>
                <c:pt idx="4">
                  <c:v>#N/A</c:v>
                </c:pt>
                <c:pt idx="5">
                  <c:v>3</c:v>
                </c:pt>
                <c:pt idx="6">
                  <c:v>#N/A</c:v>
                </c:pt>
                <c:pt idx="7">
                  <c:v>5.56</c:v>
                </c:pt>
                <c:pt idx="8">
                  <c:v>#N/A</c:v>
                </c:pt>
                <c:pt idx="9">
                  <c:v>3.51</c:v>
                </c:pt>
              </c:numCache>
            </c:numRef>
          </c:val>
          <c:extLst>
            <c:ext xmlns:c16="http://schemas.microsoft.com/office/drawing/2014/chart" uri="{C3380CC4-5D6E-409C-BE32-E72D297353CC}">
              <c16:uniqueId val="{00000008-1D5F-492F-809F-439B44536CBD}"/>
            </c:ext>
          </c:extLst>
        </c:ser>
        <c:ser>
          <c:idx val="9"/>
          <c:order val="9"/>
          <c:tx>
            <c:strRef>
              <c:f>データシート!$A$36</c:f>
              <c:strCache>
                <c:ptCount val="1"/>
                <c:pt idx="0">
                  <c:v>金武町水道事業会計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13.92</c:v>
                </c:pt>
                <c:pt idx="2">
                  <c:v>#N/A</c:v>
                </c:pt>
                <c:pt idx="3">
                  <c:v>12.91</c:v>
                </c:pt>
                <c:pt idx="4">
                  <c:v>#N/A</c:v>
                </c:pt>
                <c:pt idx="5">
                  <c:v>9.76</c:v>
                </c:pt>
                <c:pt idx="6">
                  <c:v>#N/A</c:v>
                </c:pt>
                <c:pt idx="7">
                  <c:v>9.7899999999999991</c:v>
                </c:pt>
                <c:pt idx="8">
                  <c:v>#N/A</c:v>
                </c:pt>
                <c:pt idx="9">
                  <c:v>7.26</c:v>
                </c:pt>
              </c:numCache>
            </c:numRef>
          </c:val>
          <c:extLst>
            <c:ext xmlns:c16="http://schemas.microsoft.com/office/drawing/2014/chart" uri="{C3380CC4-5D6E-409C-BE32-E72D297353CC}">
              <c16:uniqueId val="{00000009-1D5F-492F-809F-439B44536C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266</c:v>
                </c:pt>
                <c:pt idx="5">
                  <c:v>279</c:v>
                </c:pt>
                <c:pt idx="8">
                  <c:v>275</c:v>
                </c:pt>
                <c:pt idx="11">
                  <c:v>283</c:v>
                </c:pt>
                <c:pt idx="14">
                  <c:v>268</c:v>
                </c:pt>
              </c:numCache>
            </c:numRef>
          </c:val>
          <c:extLst>
            <c:ext xmlns:c16="http://schemas.microsoft.com/office/drawing/2014/chart" uri="{C3380CC4-5D6E-409C-BE32-E72D297353CC}">
              <c16:uniqueId val="{00000000-0B87-4BC8-8B29-F83EBFC8BC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B87-4BC8-8B29-F83EBFC8BC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87-4BC8-8B29-F83EBFC8BC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37</c:v>
                </c:pt>
                <c:pt idx="6">
                  <c:v>53</c:v>
                </c:pt>
                <c:pt idx="9">
                  <c:v>67</c:v>
                </c:pt>
                <c:pt idx="12">
                  <c:v>68</c:v>
                </c:pt>
              </c:numCache>
            </c:numRef>
          </c:val>
          <c:extLst>
            <c:ext xmlns:c16="http://schemas.microsoft.com/office/drawing/2014/chart" uri="{C3380CC4-5D6E-409C-BE32-E72D297353CC}">
              <c16:uniqueId val="{00000003-0B87-4BC8-8B29-F83EBFC8BC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4-0B87-4BC8-8B29-F83EBFC8BC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87-4BC8-8B29-F83EBFC8BC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87-4BC8-8B29-F83EBFC8BC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c:v>
                </c:pt>
                <c:pt idx="3">
                  <c:v>390</c:v>
                </c:pt>
                <c:pt idx="6">
                  <c:v>387</c:v>
                </c:pt>
                <c:pt idx="9">
                  <c:v>397</c:v>
                </c:pt>
                <c:pt idx="12">
                  <c:v>388</c:v>
                </c:pt>
              </c:numCache>
            </c:numRef>
          </c:val>
          <c:extLst>
            <c:ext xmlns:c16="http://schemas.microsoft.com/office/drawing/2014/chart" uri="{C3380CC4-5D6E-409C-BE32-E72D297353CC}">
              <c16:uniqueId val="{00000007-0B87-4BC8-8B29-F83EBFC8BC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c:v>
                </c:pt>
                <c:pt idx="2">
                  <c:v>#N/A</c:v>
                </c:pt>
                <c:pt idx="3">
                  <c:v>#N/A</c:v>
                </c:pt>
                <c:pt idx="4">
                  <c:v>148</c:v>
                </c:pt>
                <c:pt idx="5">
                  <c:v>#N/A</c:v>
                </c:pt>
                <c:pt idx="6">
                  <c:v>#N/A</c:v>
                </c:pt>
                <c:pt idx="7">
                  <c:v>166</c:v>
                </c:pt>
                <c:pt idx="8">
                  <c:v>#N/A</c:v>
                </c:pt>
                <c:pt idx="9">
                  <c:v>#N/A</c:v>
                </c:pt>
                <c:pt idx="10">
                  <c:v>181</c:v>
                </c:pt>
                <c:pt idx="11">
                  <c:v>#N/A</c:v>
                </c:pt>
                <c:pt idx="12">
                  <c:v>#N/A</c:v>
                </c:pt>
                <c:pt idx="13">
                  <c:v>189</c:v>
                </c:pt>
                <c:pt idx="14">
                  <c:v>#N/A</c:v>
                </c:pt>
              </c:numCache>
            </c:numRef>
          </c:val>
          <c:smooth val="0"/>
          <c:extLst>
            <c:ext xmlns:c16="http://schemas.microsoft.com/office/drawing/2014/chart" uri="{C3380CC4-5D6E-409C-BE32-E72D297353CC}">
              <c16:uniqueId val="{00000008-0B87-4BC8-8B29-F83EBFC8BC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3273</c:v>
                </c:pt>
                <c:pt idx="5">
                  <c:v>3500</c:v>
                </c:pt>
                <c:pt idx="8">
                  <c:v>3361</c:v>
                </c:pt>
                <c:pt idx="11">
                  <c:v>3123</c:v>
                </c:pt>
                <c:pt idx="14">
                  <c:v>2962</c:v>
                </c:pt>
              </c:numCache>
            </c:numRef>
          </c:val>
          <c:extLst>
            <c:ext xmlns:c16="http://schemas.microsoft.com/office/drawing/2014/chart" uri="{C3380CC4-5D6E-409C-BE32-E72D297353CC}">
              <c16:uniqueId val="{00000000-FB94-4144-A729-83562B8E77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7</c:v>
                </c:pt>
                <c:pt idx="8">
                  <c:v>3</c:v>
                </c:pt>
                <c:pt idx="11">
                  <c:v>0</c:v>
                </c:pt>
                <c:pt idx="14">
                  <c:v>0</c:v>
                </c:pt>
              </c:numCache>
            </c:numRef>
          </c:val>
          <c:extLst>
            <c:ext xmlns:c16="http://schemas.microsoft.com/office/drawing/2014/chart" uri="{C3380CC4-5D6E-409C-BE32-E72D297353CC}">
              <c16:uniqueId val="{00000001-FB94-4144-A729-83562B8E77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3043</c:v>
                </c:pt>
                <c:pt idx="5">
                  <c:v>3626</c:v>
                </c:pt>
                <c:pt idx="8">
                  <c:v>3879</c:v>
                </c:pt>
                <c:pt idx="11">
                  <c:v>4027</c:v>
                </c:pt>
                <c:pt idx="14">
                  <c:v>3991</c:v>
                </c:pt>
              </c:numCache>
            </c:numRef>
          </c:val>
          <c:extLst>
            <c:ext xmlns:c16="http://schemas.microsoft.com/office/drawing/2014/chart" uri="{C3380CC4-5D6E-409C-BE32-E72D297353CC}">
              <c16:uniqueId val="{00000002-FB94-4144-A729-83562B8E77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94-4144-A729-83562B8E77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94-4144-A729-83562B8E77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94-4144-A729-83562B8E77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c:v>
                </c:pt>
                <c:pt idx="3">
                  <c:v>68</c:v>
                </c:pt>
                <c:pt idx="6">
                  <c:v>88</c:v>
                </c:pt>
                <c:pt idx="9">
                  <c:v>70</c:v>
                </c:pt>
                <c:pt idx="12">
                  <c:v>135</c:v>
                </c:pt>
              </c:numCache>
            </c:numRef>
          </c:val>
          <c:extLst>
            <c:ext xmlns:c16="http://schemas.microsoft.com/office/drawing/2014/chart" uri="{C3380CC4-5D6E-409C-BE32-E72D297353CC}">
              <c16:uniqueId val="{00000006-FB94-4144-A729-83562B8E77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954</c:v>
                </c:pt>
                <c:pt idx="3">
                  <c:v>947</c:v>
                </c:pt>
                <c:pt idx="6">
                  <c:v>898</c:v>
                </c:pt>
                <c:pt idx="9">
                  <c:v>827</c:v>
                </c:pt>
                <c:pt idx="12">
                  <c:v>985</c:v>
                </c:pt>
              </c:numCache>
            </c:numRef>
          </c:val>
          <c:extLst>
            <c:ext xmlns:c16="http://schemas.microsoft.com/office/drawing/2014/chart" uri="{C3380CC4-5D6E-409C-BE32-E72D297353CC}">
              <c16:uniqueId val="{00000007-FB94-4144-A729-83562B8E77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c:v>
                </c:pt>
                <c:pt idx="3">
                  <c:v>6</c:v>
                </c:pt>
                <c:pt idx="6">
                  <c:v>0</c:v>
                </c:pt>
                <c:pt idx="9">
                  <c:v>0</c:v>
                </c:pt>
                <c:pt idx="12">
                  <c:v>0</c:v>
                </c:pt>
              </c:numCache>
            </c:numRef>
          </c:val>
          <c:extLst>
            <c:ext xmlns:c16="http://schemas.microsoft.com/office/drawing/2014/chart" uri="{C3380CC4-5D6E-409C-BE32-E72D297353CC}">
              <c16:uniqueId val="{00000008-FB94-4144-A729-83562B8E77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94-4144-A729-83562B8E77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3489</c:v>
                </c:pt>
                <c:pt idx="3">
                  <c:v>3714</c:v>
                </c:pt>
                <c:pt idx="6">
                  <c:v>3913</c:v>
                </c:pt>
                <c:pt idx="9">
                  <c:v>3937</c:v>
                </c:pt>
                <c:pt idx="12">
                  <c:v>3729</c:v>
                </c:pt>
              </c:numCache>
            </c:numRef>
          </c:val>
          <c:extLst>
            <c:ext xmlns:c16="http://schemas.microsoft.com/office/drawing/2014/chart" uri="{C3380CC4-5D6E-409C-BE32-E72D297353CC}">
              <c16:uniqueId val="{0000000A-FB94-4144-A729-83562B8E77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94-4144-A729-83562B8E77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1324</c:v>
                </c:pt>
                <c:pt idx="1">
                  <c:v>1265</c:v>
                </c:pt>
                <c:pt idx="2">
                  <c:v>1354</c:v>
                </c:pt>
              </c:numCache>
            </c:numRef>
          </c:val>
          <c:extLst>
            <c:ext xmlns:c16="http://schemas.microsoft.com/office/drawing/2014/chart" uri="{C3380CC4-5D6E-409C-BE32-E72D297353CC}">
              <c16:uniqueId val="{00000000-7FAE-444E-A69A-E2C147D074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c:v>
                </c:pt>
                <c:pt idx="1">
                  <c:v>305</c:v>
                </c:pt>
                <c:pt idx="2">
                  <c:v>316</c:v>
                </c:pt>
              </c:numCache>
            </c:numRef>
          </c:val>
          <c:extLst>
            <c:ext xmlns:c16="http://schemas.microsoft.com/office/drawing/2014/chart" uri="{C3380CC4-5D6E-409C-BE32-E72D297353CC}">
              <c16:uniqueId val="{00000001-7FAE-444E-A69A-E2C147D074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2344</c:v>
                </c:pt>
                <c:pt idx="1">
                  <c:v>2551</c:v>
                </c:pt>
                <c:pt idx="2">
                  <c:v>2507</c:v>
                </c:pt>
              </c:numCache>
            </c:numRef>
          </c:val>
          <c:extLst>
            <c:ext xmlns:c16="http://schemas.microsoft.com/office/drawing/2014/chart" uri="{C3380CC4-5D6E-409C-BE32-E72D297353CC}">
              <c16:uniqueId val="{00000002-7FAE-444E-A69A-E2C147D074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a:t>
          </a:r>
          <a:r>
            <a:rPr kumimoji="1" lang="ja-JP" altLang="ja-JP" sz="1100">
              <a:solidFill>
                <a:schemeClr val="dk1"/>
              </a:solidFill>
              <a:effectLst/>
              <a:latin typeface="+mn-lt"/>
              <a:ea typeface="+mn-ea"/>
              <a:cs typeface="+mn-cs"/>
            </a:rPr>
            <a:t>会計における元利償還金はおおむね横ばいであるが、組合等（主に消防衛生組合）が起こした地方債の元利償還金の据置期間が終了したことに伴い、負担金等が増加している。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会計における地方債の新規発行においては、今後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庁舎建設等の大型事業及び一部事務組合の</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償還も考慮し</a:t>
          </a:r>
          <a:r>
            <a:rPr kumimoji="1" lang="ja-JP" altLang="en-US" sz="1100">
              <a:solidFill>
                <a:schemeClr val="dk1"/>
              </a:solidFill>
              <a:effectLst/>
              <a:latin typeface="+mn-lt"/>
              <a:ea typeface="+mn-ea"/>
              <a:cs typeface="+mn-cs"/>
            </a:rPr>
            <a:t>、計画的な管理</a:t>
          </a:r>
          <a:r>
            <a:rPr kumimoji="1" lang="ja-JP" altLang="ja-JP" sz="1100">
              <a:solidFill>
                <a:schemeClr val="dk1"/>
              </a:solidFill>
              <a:effectLst/>
              <a:latin typeface="+mn-lt"/>
              <a:ea typeface="+mn-ea"/>
              <a:cs typeface="+mn-cs"/>
            </a:rPr>
            <a:t>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これまでの起債発行管理により一般会計等の地方債残高は減少傾向にあるが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年度から庁舎建設に伴う起債が</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ことから、単年度の元利償還金の平準化に努め、一般財源を圧迫し他の事業に影響を及ぼさないよう</a:t>
          </a:r>
          <a:r>
            <a:rPr kumimoji="1" lang="ja-JP" altLang="en-US" sz="1100">
              <a:solidFill>
                <a:schemeClr val="dk1"/>
              </a:solidFill>
              <a:effectLst/>
              <a:latin typeface="+mn-lt"/>
              <a:ea typeface="+mn-ea"/>
              <a:cs typeface="+mn-cs"/>
            </a:rPr>
            <a:t>取り組んでいく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また、充当可能財源の確保、普通交付税措置の高い事業の優先により、将来負担比率の分子をマイナスで維持している。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沖縄県金武町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財政調整基金は</a:t>
          </a:r>
          <a:r>
            <a:rPr kumimoji="1" lang="ja-JP" altLang="en-US" sz="1100">
              <a:solidFill>
                <a:schemeClr val="dk1"/>
              </a:solidFill>
              <a:effectLst/>
              <a:latin typeface="+mn-lt"/>
              <a:ea typeface="+mn-ea"/>
              <a:cs typeface="+mn-cs"/>
            </a:rPr>
            <a:t>地方交付税及び町税等の歳入増のため基金残高が増加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減債基金については、普通交付税での追加交付（臨時財政対策債償還基金費）により増となった。</a:t>
          </a:r>
          <a:endParaRPr lang="ja-JP" altLang="ja-JP" sz="1400">
            <a:effectLst/>
          </a:endParaRPr>
        </a:p>
        <a:p>
          <a:r>
            <a:rPr kumimoji="1" lang="ja-JP" altLang="ja-JP" sz="1100">
              <a:solidFill>
                <a:schemeClr val="dk1"/>
              </a:solidFill>
              <a:effectLst/>
              <a:latin typeface="+mn-lt"/>
              <a:ea typeface="+mn-ea"/>
              <a:cs typeface="+mn-cs"/>
            </a:rPr>
            <a:t>その他目的基金においては、主に公共公用施設等整備基金において、今後の庁舎建設に向けて基金積立を行っている。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庁舎建設及び</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施設等の建設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に備え、基金の積み増しを行えるよう財政運営に努めていく。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・公共公用施設等整備基金：庁舎の建て替えを計画しているため、主にその財源として活用する。</a:t>
          </a:r>
          <a:endParaRPr lang="ja-JP" altLang="ja-JP" sz="1400">
            <a:effectLst/>
          </a:endParaRPr>
        </a:p>
        <a:p>
          <a:r>
            <a:rPr kumimoji="1" lang="ja-JP" altLang="ja-JP" sz="1100">
              <a:solidFill>
                <a:schemeClr val="dk1"/>
              </a:solidFill>
              <a:effectLst/>
              <a:latin typeface="+mn-lt"/>
              <a:ea typeface="+mn-ea"/>
              <a:cs typeface="+mn-cs"/>
            </a:rPr>
            <a:t>・軍用地跡地利用整備基金：米軍用地の跡地利用に係る財源として活用する。</a:t>
          </a:r>
          <a:endParaRPr lang="ja-JP" altLang="ja-JP" sz="1400">
            <a:effectLst/>
          </a:endParaRPr>
        </a:p>
        <a:p>
          <a:r>
            <a:rPr kumimoji="1" lang="ja-JP" altLang="ja-JP" sz="1100">
              <a:solidFill>
                <a:schemeClr val="dk1"/>
              </a:solidFill>
              <a:effectLst/>
              <a:latin typeface="+mn-lt"/>
              <a:ea typeface="+mn-ea"/>
              <a:cs typeface="+mn-cs"/>
            </a:rPr>
            <a:t>・水源地域振興基金：水源地域である本間珍お地域振興を図るための基金で、主にダムまつり等の充当している。</a:t>
          </a:r>
          <a:endParaRPr lang="ja-JP" altLang="ja-JP" sz="1400">
            <a:effectLst/>
          </a:endParaRPr>
        </a:p>
        <a:p>
          <a:r>
            <a:rPr kumimoji="1" lang="ja-JP" altLang="ja-JP" sz="1100">
              <a:solidFill>
                <a:schemeClr val="dk1"/>
              </a:solidFill>
              <a:effectLst/>
              <a:latin typeface="+mn-lt"/>
              <a:ea typeface="+mn-ea"/>
              <a:cs typeface="+mn-cs"/>
            </a:rPr>
            <a:t>・ふるさと応援基金：ふるさと納税を原資とした基金で、各種分野の事業で活用。</a:t>
          </a:r>
          <a:endParaRPr lang="ja-JP" altLang="ja-JP" sz="1400">
            <a:effectLst/>
          </a:endParaRPr>
        </a:p>
        <a:p>
          <a:r>
            <a:rPr kumimoji="1" lang="ja-JP" altLang="ja-JP" sz="1100">
              <a:solidFill>
                <a:schemeClr val="dk1"/>
              </a:solidFill>
              <a:effectLst/>
              <a:latin typeface="+mn-lt"/>
              <a:ea typeface="+mn-ea"/>
              <a:cs typeface="+mn-cs"/>
            </a:rPr>
            <a:t>・ふるさと創生基金：町民自ら実践する地域づくり事業に活用する。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・公共公調施設等整備基金は、庁舎</a:t>
          </a:r>
          <a:r>
            <a:rPr kumimoji="1" lang="ja-JP" altLang="en-US" sz="1100">
              <a:solidFill>
                <a:schemeClr val="dk1"/>
              </a:solidFill>
              <a:effectLst/>
              <a:latin typeface="+mn-lt"/>
              <a:ea typeface="+mn-ea"/>
              <a:cs typeface="+mn-cs"/>
            </a:rPr>
            <a:t>建設事</a:t>
          </a:r>
          <a:r>
            <a:rPr kumimoji="1" lang="ja-JP" altLang="ja-JP" sz="1100">
              <a:solidFill>
                <a:schemeClr val="dk1"/>
              </a:solidFill>
              <a:effectLst/>
              <a:latin typeface="+mn-lt"/>
              <a:ea typeface="+mn-ea"/>
              <a:cs typeface="+mn-cs"/>
            </a:rPr>
            <a:t>業</a:t>
          </a:r>
          <a:r>
            <a:rPr kumimoji="1" lang="ja-JP" altLang="en-US" sz="1100">
              <a:solidFill>
                <a:schemeClr val="dk1"/>
              </a:solidFill>
              <a:effectLst/>
              <a:latin typeface="+mn-lt"/>
              <a:ea typeface="+mn-ea"/>
              <a:cs typeface="+mn-cs"/>
            </a:rPr>
            <a:t>で取崩しを行って</a:t>
          </a:r>
          <a:r>
            <a:rPr kumimoji="1" lang="ja-JP" altLang="ja-JP" sz="1100">
              <a:solidFill>
                <a:schemeClr val="dk1"/>
              </a:solidFill>
              <a:effectLst/>
              <a:latin typeface="+mn-lt"/>
              <a:ea typeface="+mn-ea"/>
              <a:cs typeface="+mn-cs"/>
            </a:rPr>
            <a:t>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・公共公用施設等整備基金は、庁舎</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事業に活用する。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・その他の基金については、残高に注視し、必要に応じて積み増しを行い事業に活用していく。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基金処分額の調整により、期末残高が前年度と比較し増加している。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今後は物価高騰等に連動し事業費の高止まりが想定され継続的な基金処分が想定されるため、事業の平準化等を行い、標準財政規模の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％以上を年度末基金残高で維持できるよう取り組んでいく。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普通交付税での追加交付（臨時財政対策債償還基金費）により増となった。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現水準を維持。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11,481
11,264
37.93
11,987,287
11,738,770
144,553
4,116,194
3,728,717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近年の</a:t>
          </a:r>
          <a:r>
            <a:rPr kumimoji="1" lang="ja-JP" altLang="ja-JP" sz="1100">
              <a:solidFill>
                <a:schemeClr val="dk1"/>
              </a:solidFill>
              <a:effectLst/>
              <a:latin typeface="+mn-lt"/>
              <a:ea typeface="+mn-ea"/>
              <a:cs typeface="+mn-cs"/>
            </a:rPr>
            <a:t>新規宅地造成による固定資産税</a:t>
          </a:r>
          <a:r>
            <a:rPr kumimoji="1" lang="ja-JP" altLang="en-US" sz="1100">
              <a:solidFill>
                <a:schemeClr val="dk1"/>
              </a:solidFill>
              <a:effectLst/>
              <a:latin typeface="+mn-lt"/>
              <a:ea typeface="+mn-ea"/>
              <a:cs typeface="+mn-cs"/>
            </a:rPr>
            <a:t>の増加及び個人住民税の税収増により</a:t>
          </a:r>
          <a:r>
            <a:rPr kumimoji="1" lang="ja-JP" altLang="ja-JP" sz="1100">
              <a:solidFill>
                <a:schemeClr val="dk1"/>
              </a:solidFill>
              <a:effectLst/>
              <a:latin typeface="+mn-lt"/>
              <a:ea typeface="+mn-ea"/>
              <a:cs typeface="+mn-cs"/>
            </a:rPr>
            <a:t>自主財源の</a:t>
          </a:r>
          <a:r>
            <a:rPr kumimoji="1" lang="ja-JP" altLang="en-US" sz="1100">
              <a:solidFill>
                <a:schemeClr val="dk1"/>
              </a:solidFill>
              <a:effectLst/>
              <a:latin typeface="+mn-lt"/>
              <a:ea typeface="+mn-ea"/>
              <a:cs typeface="+mn-cs"/>
            </a:rPr>
            <a:t>伸びが図られ、</a:t>
          </a: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増となっている。</a:t>
          </a:r>
          <a:endParaRPr lang="ja-JP" altLang="ja-JP">
            <a:effectLst/>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977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特別会計への繰出金の減により令和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年度経常収支比率が前年度に比べ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繰出金については、引き続き特別会計の自主財源の確保に努め、一般会計に対する依存度の引き下げを図る必要がある。また、今後は工事等による一部事務組合への負担金増加が見込まれるが、有利な起債の活用及び工法を工夫・調整する等、可能な限り市町村負担を抑制する必要がある。</a:t>
          </a:r>
          <a:endParaRPr lang="ja-JP" altLang="ja-JP" sz="1400">
            <a:effectLst/>
          </a:endParaRPr>
        </a:p>
        <a:p>
          <a:r>
            <a:rPr kumimoji="1" lang="ja-JP" altLang="ja-JP" sz="1100">
              <a:solidFill>
                <a:schemeClr val="dk1"/>
              </a:solidFill>
              <a:effectLst/>
              <a:latin typeface="+mn-lt"/>
              <a:ea typeface="+mn-ea"/>
              <a:cs typeface="+mn-cs"/>
            </a:rPr>
            <a:t>　また、人件費に係る経常収支が大きいため、事務事業の見直し、効率化及び</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を推進し人件費の抑制に努めていく。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8510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5586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154517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58805"/>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64</xdr:row>
      <xdr:rowOff>63500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5880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前年度よりも増加し、また、全国・県平均の２倍以上と大きく経費がかかっていることから、事務事業を見直し会計年度任用職員の雇用人数を抑える必要がある。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108100</xdr:rowOff>
    </xdr:from>
    <xdr:to>
      <xdr:col>23</xdr:col>
      <xdr:colOff>133350</xdr:colOff>
      <xdr:row>84</xdr:row>
      <xdr:rowOff>114864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09900"/>
          <a:ext cx="8382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45721</xdr:rowOff>
    </xdr:from>
    <xdr:to>
      <xdr:col>19</xdr:col>
      <xdr:colOff>133350</xdr:colOff>
      <xdr:row>84</xdr:row>
      <xdr:rowOff>108100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47521"/>
          <a:ext cx="889000" cy="6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171191</xdr:rowOff>
    </xdr:from>
    <xdr:to>
      <xdr:col>15</xdr:col>
      <xdr:colOff>82550</xdr:colOff>
      <xdr:row>84</xdr:row>
      <xdr:rowOff>45721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01541"/>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171191</xdr:rowOff>
    </xdr:from>
    <xdr:to>
      <xdr:col>11</xdr:col>
      <xdr:colOff>31750</xdr:colOff>
      <xdr:row>84</xdr:row>
      <xdr:rowOff>18678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401541"/>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64064</xdr:rowOff>
    </xdr:from>
    <xdr:to>
      <xdr:col>23</xdr:col>
      <xdr:colOff>184150</xdr:colOff>
      <xdr:row>84</xdr:row>
      <xdr:rowOff>165664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36141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3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57300</xdr:rowOff>
    </xdr:from>
    <xdr:to>
      <xdr:col>19</xdr:col>
      <xdr:colOff>184150</xdr:colOff>
      <xdr:row>84</xdr:row>
      <xdr:rowOff>158900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143677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166371</xdr:rowOff>
    </xdr:from>
    <xdr:to>
      <xdr:col>15</xdr:col>
      <xdr:colOff>133350</xdr:colOff>
      <xdr:row>84</xdr:row>
      <xdr:rowOff>96521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81298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120391</xdr:rowOff>
    </xdr:from>
    <xdr:to>
      <xdr:col>11</xdr:col>
      <xdr:colOff>82550</xdr:colOff>
      <xdr:row>84</xdr:row>
      <xdr:rowOff>50541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5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35318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3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139328</xdr:rowOff>
    </xdr:from>
    <xdr:to>
      <xdr:col>7</xdr:col>
      <xdr:colOff>31750</xdr:colOff>
      <xdr:row>84</xdr:row>
      <xdr:rowOff>69478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54255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5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、全国及び県平均を下回っている。国や県の給与改定等の動向を注視し、引き続き適切な給与水準に努める。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109361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45155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843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184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米軍基地から派生する諸課題への対応、基地跡地利用及び企業誘致等の推進を図るための職員配置を行っているため、類似団体と比較して多い状況である。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事務事業</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図り</a:t>
          </a:r>
          <a:r>
            <a:rPr kumimoji="1" lang="ja-JP" altLang="ja-JP" sz="1100">
              <a:solidFill>
                <a:schemeClr val="dk1"/>
              </a:solidFill>
              <a:effectLst/>
              <a:latin typeface="+mn-lt"/>
              <a:ea typeface="+mn-ea"/>
              <a:cs typeface="+mn-cs"/>
            </a:rPr>
            <a:t>、適正な職員配置に努める必要がある。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39624</xdr:rowOff>
    </xdr:from>
    <xdr:to>
      <xdr:col>81</xdr:col>
      <xdr:colOff>44450</xdr:colOff>
      <xdr:row>62</xdr:row>
      <xdr:rowOff>71958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69524"/>
          <a:ext cx="8382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39624</xdr:rowOff>
    </xdr:from>
    <xdr:to>
      <xdr:col>77</xdr:col>
      <xdr:colOff>44450</xdr:colOff>
      <xdr:row>62</xdr:row>
      <xdr:rowOff>56515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6952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42037</xdr:rowOff>
    </xdr:from>
    <xdr:to>
      <xdr:col>72</xdr:col>
      <xdr:colOff>203200</xdr:colOff>
      <xdr:row>62</xdr:row>
      <xdr:rowOff>56515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719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42037</xdr:rowOff>
    </xdr:from>
    <xdr:to>
      <xdr:col>68</xdr:col>
      <xdr:colOff>152400</xdr:colOff>
      <xdr:row>62</xdr:row>
      <xdr:rowOff>43967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67193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21158</xdr:rowOff>
    </xdr:from>
    <xdr:to>
      <xdr:col>81</xdr:col>
      <xdr:colOff>95250</xdr:colOff>
      <xdr:row>62</xdr:row>
      <xdr:rowOff>122758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164685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160274</xdr:rowOff>
    </xdr:from>
    <xdr:to>
      <xdr:col>77</xdr:col>
      <xdr:colOff>95250</xdr:colOff>
      <xdr:row>62</xdr:row>
      <xdr:rowOff>90424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5715</xdr:rowOff>
    </xdr:from>
    <xdr:to>
      <xdr:col>73</xdr:col>
      <xdr:colOff>44450</xdr:colOff>
      <xdr:row>62</xdr:row>
      <xdr:rowOff>107315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92092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162687</xdr:rowOff>
    </xdr:from>
    <xdr:to>
      <xdr:col>68</xdr:col>
      <xdr:colOff>203200</xdr:colOff>
      <xdr:row>62</xdr:row>
      <xdr:rowOff>92837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77614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164617</xdr:rowOff>
    </xdr:from>
    <xdr:to>
      <xdr:col>64</xdr:col>
      <xdr:colOff>152400</xdr:colOff>
      <xdr:row>62</xdr:row>
      <xdr:rowOff>94767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79544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0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実質</a:t>
          </a:r>
          <a:r>
            <a:rPr kumimoji="1" lang="ja-JP" altLang="ja-JP" sz="1100">
              <a:solidFill>
                <a:schemeClr val="dk1"/>
              </a:solidFill>
              <a:effectLst/>
              <a:latin typeface="+mn-lt"/>
              <a:ea typeface="+mn-ea"/>
              <a:cs typeface="+mn-cs"/>
            </a:rPr>
            <a:t>公債費比率は、全国・県平均を下回っており、良好な状態であると考える。</a:t>
          </a:r>
          <a:endParaRPr lang="ja-JP" altLang="ja-JP" sz="1400">
            <a:effectLst/>
          </a:endParaRPr>
        </a:p>
        <a:p>
          <a:r>
            <a:rPr kumimoji="1" lang="ja-JP" altLang="ja-JP" sz="1100">
              <a:solidFill>
                <a:schemeClr val="dk1"/>
              </a:solidFill>
              <a:effectLst/>
              <a:latin typeface="+mn-lt"/>
              <a:ea typeface="+mn-ea"/>
              <a:cs typeface="+mn-cs"/>
            </a:rPr>
            <a:t>　地方債の新規発行については、交付税措置率の高い事業を優先し、償還シミュレーションをすることで、元利償還金が急激に増加しないように留意していく。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39</xdr:row>
      <xdr:rowOff>28194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857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38</xdr:row>
      <xdr:rowOff>170688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161036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38</xdr:row>
      <xdr:rowOff>170688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毎年の地方債償還元利（公債費）が一定の水準となるよう、地方債の借入シミュレーションをしている。普通交付税措置率が高い事業から起債するよう</a:t>
          </a:r>
          <a:r>
            <a:rPr kumimoji="1" lang="ja-JP" altLang="en-US" sz="1100">
              <a:solidFill>
                <a:schemeClr val="dk1"/>
              </a:solidFill>
              <a:effectLst/>
              <a:latin typeface="+mn-lt"/>
              <a:ea typeface="+mn-ea"/>
              <a:cs typeface="+mn-cs"/>
            </a:rPr>
            <a:t>取り組んでいること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充当可能基金も積み増していることも将来負担比率の軽減となっている。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11,481
11,264
37.93
11,987,287
11,738,770
144,553
4,116,194
3,728,717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等に係る給与、</a:t>
          </a:r>
          <a:r>
            <a:rPr kumimoji="1" lang="ja-JP" altLang="ja-JP" sz="1100">
              <a:solidFill>
                <a:schemeClr val="dk1"/>
              </a:solidFill>
              <a:effectLst/>
              <a:latin typeface="+mn-lt"/>
              <a:ea typeface="+mn-ea"/>
              <a:cs typeface="+mn-cs"/>
            </a:rPr>
            <a:t>報酬及び期末手当等が増加傾向である。</a:t>
          </a:r>
          <a:r>
            <a:rPr kumimoji="1" lang="ja-JP" altLang="en-US" sz="1100">
              <a:solidFill>
                <a:schemeClr val="dk1"/>
              </a:solidFill>
              <a:effectLst/>
              <a:latin typeface="+mn-lt"/>
              <a:ea typeface="+mn-ea"/>
              <a:cs typeface="+mn-cs"/>
            </a:rPr>
            <a:t>昨今の給与改定もあり、また、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会計年度任用職員の</a:t>
          </a:r>
          <a:r>
            <a:rPr kumimoji="1" lang="ja-JP" altLang="ja-JP" sz="1100">
              <a:solidFill>
                <a:schemeClr val="dk1"/>
              </a:solidFill>
              <a:effectLst/>
              <a:latin typeface="+mn-lt"/>
              <a:ea typeface="+mn-ea"/>
              <a:cs typeface="+mn-cs"/>
            </a:rPr>
            <a:t>勤勉手当制度の開始、雇用人数も他の市町村と比べても多いことが課題であり、</a:t>
          </a:r>
          <a:r>
            <a:rPr kumimoji="1" lang="ja-JP" altLang="en-US" sz="1100">
              <a:solidFill>
                <a:schemeClr val="dk1"/>
              </a:solidFill>
              <a:effectLst/>
              <a:latin typeface="+mn-lt"/>
              <a:ea typeface="+mn-ea"/>
              <a:cs typeface="+mn-cs"/>
            </a:rPr>
            <a:t>事務事業</a:t>
          </a:r>
          <a:r>
            <a:rPr kumimoji="1" lang="ja-JP" altLang="ja-JP" sz="1100">
              <a:solidFill>
                <a:schemeClr val="dk1"/>
              </a:solidFill>
              <a:effectLst/>
              <a:latin typeface="+mn-lt"/>
              <a:ea typeface="+mn-ea"/>
              <a:cs typeface="+mn-cs"/>
            </a:rPr>
            <a:t>の見直しにより雇用人数の抑制に取り組む必要がある。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118110</xdr:rowOff>
    </xdr:from>
    <xdr:to>
      <xdr:col>6</xdr:col>
      <xdr:colOff>171450</xdr:colOff>
      <xdr:row>37</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全国・県平均を上回っており、</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施設維持関係の委託料及び光熱水費等</a:t>
          </a:r>
          <a:r>
            <a:rPr kumimoji="1" lang="ja-JP" altLang="ja-JP" sz="1100">
              <a:solidFill>
                <a:schemeClr val="dk1"/>
              </a:solidFill>
              <a:effectLst/>
              <a:latin typeface="+mn-lt"/>
              <a:ea typeface="+mn-ea"/>
              <a:cs typeface="+mn-cs"/>
            </a:rPr>
            <a:t>の経費増加が影響している。</a:t>
          </a:r>
          <a:endParaRPr lang="ja-JP" altLang="ja-JP" sz="1400">
            <a:effectLst/>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物価高騰が</a:t>
          </a:r>
          <a:r>
            <a:rPr kumimoji="1" lang="ja-JP" altLang="en-US" sz="1100">
              <a:solidFill>
                <a:schemeClr val="dk1"/>
              </a:solidFill>
              <a:effectLst/>
              <a:latin typeface="+mn-lt"/>
              <a:ea typeface="+mn-ea"/>
              <a:cs typeface="+mn-cs"/>
            </a:rPr>
            <a:t>想定される中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の開館時間等の工夫により</a:t>
          </a:r>
          <a:r>
            <a:rPr kumimoji="1" lang="ja-JP" altLang="ja-JP" sz="1100">
              <a:solidFill>
                <a:schemeClr val="dk1"/>
              </a:solidFill>
              <a:effectLst/>
              <a:latin typeface="+mn-lt"/>
              <a:ea typeface="+mn-ea"/>
              <a:cs typeface="+mn-cs"/>
            </a:rPr>
            <a:t>、経費節減に務めていく。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19</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94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75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03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18</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03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57150</xdr:rowOff>
    </xdr:from>
    <xdr:to>
      <xdr:col>78</xdr:col>
      <xdr:colOff>120650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143527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2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更生医療等の支給額が減少したことにより、令和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％減少している。年度間の支給状況によってその都度、割合が変動している。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679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67128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99785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特別会計の繰出金において、下水道事業会計</a:t>
          </a:r>
          <a:r>
            <a:rPr kumimoji="1" lang="ja-JP" altLang="en-US" sz="1100">
              <a:solidFill>
                <a:schemeClr val="dk1"/>
              </a:solidFill>
              <a:effectLst/>
              <a:latin typeface="+mn-lt"/>
              <a:ea typeface="+mn-ea"/>
              <a:cs typeface="+mn-cs"/>
            </a:rPr>
            <a:t>が企業会計に移行しことにより</a:t>
          </a:r>
          <a:r>
            <a:rPr kumimoji="1" lang="ja-JP" altLang="ja-JP" sz="1100">
              <a:solidFill>
                <a:schemeClr val="dk1"/>
              </a:solidFill>
              <a:effectLst/>
              <a:latin typeface="+mn-lt"/>
              <a:ea typeface="+mn-ea"/>
              <a:cs typeface="+mn-cs"/>
            </a:rPr>
            <a:t>繰出</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国民健康保険事業</a:t>
          </a:r>
          <a:r>
            <a:rPr kumimoji="1" lang="ja-JP" altLang="en-US" sz="1100">
              <a:solidFill>
                <a:schemeClr val="dk1"/>
              </a:solidFill>
              <a:effectLst/>
              <a:latin typeface="+mn-lt"/>
              <a:ea typeface="+mn-ea"/>
              <a:cs typeface="+mn-cs"/>
            </a:rPr>
            <a:t>への繰り出しは継続していることから、</a:t>
          </a:r>
          <a:r>
            <a:rPr kumimoji="1" lang="ja-JP" altLang="ja-JP" sz="1100">
              <a:solidFill>
                <a:schemeClr val="dk1"/>
              </a:solidFill>
              <a:effectLst/>
              <a:latin typeface="+mn-lt"/>
              <a:ea typeface="+mn-ea"/>
              <a:cs typeface="+mn-cs"/>
            </a:rPr>
            <a:t>保険税の適正化が必要となっている。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57</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428843"/>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57</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118835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385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129722</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385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年度から下水道事業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企業会計移行の</a:t>
          </a:r>
          <a:r>
            <a:rPr kumimoji="1" lang="ja-JP" altLang="ja-JP" sz="1100">
              <a:solidFill>
                <a:schemeClr val="dk1"/>
              </a:solidFill>
              <a:effectLst/>
              <a:latin typeface="+mn-lt"/>
              <a:ea typeface="+mn-ea"/>
              <a:cs typeface="+mn-cs"/>
            </a:rPr>
            <a:t>関係で増加している。</a:t>
          </a:r>
          <a:r>
            <a:rPr kumimoji="1" lang="ja-JP" altLang="en-US" sz="1100">
              <a:solidFill>
                <a:schemeClr val="dk1"/>
              </a:solidFill>
              <a:effectLst/>
              <a:latin typeface="+mn-lt"/>
              <a:ea typeface="+mn-ea"/>
              <a:cs typeface="+mn-cs"/>
            </a:rPr>
            <a:t>また、金武地区消防衛生組合が実施する最終処分場の建設が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年度まで継続</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ることから、今後も増加</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65278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649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146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38</xdr:row>
      <xdr:rowOff>99568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009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公債費比率は</a:t>
          </a:r>
          <a:r>
            <a:rPr kumimoji="1" lang="ja-JP" altLang="en-US" sz="1100">
              <a:solidFill>
                <a:schemeClr val="dk1"/>
              </a:solidFill>
              <a:effectLst/>
              <a:latin typeface="+mn-lt"/>
              <a:ea typeface="+mn-ea"/>
              <a:cs typeface="+mn-cs"/>
            </a:rPr>
            <a:t>小幅な増減はあるものの、</a:t>
          </a:r>
          <a:r>
            <a:rPr kumimoji="1" lang="ja-JP" altLang="ja-JP" sz="1100">
              <a:solidFill>
                <a:schemeClr val="dk1"/>
              </a:solidFill>
              <a:effectLst/>
              <a:latin typeface="+mn-lt"/>
              <a:ea typeface="+mn-ea"/>
              <a:cs typeface="+mn-cs"/>
            </a:rPr>
            <a:t>ほぼ横ばい状態で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地方債の元利償還金が急激に増えないよう、新規発行については事業を精査し平準化に努めているところである。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年度以降に庁舎建設に伴う</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発行が見込まれることから、新規事業については事業精査を行い、国庫補助金等の活用を検討し起債発行額の抑制を図る必要がある。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874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96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28702</xdr:rowOff>
    </xdr:from>
    <xdr:to>
      <xdr:col>15</xdr:col>
      <xdr:colOff>98425</xdr:colOff>
      <xdr:row>75</xdr:row>
      <xdr:rowOff>37846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87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28702</xdr:rowOff>
    </xdr:from>
    <xdr:to>
      <xdr:col>11</xdr:col>
      <xdr:colOff>9525</xdr:colOff>
      <xdr:row>75</xdr:row>
      <xdr:rowOff>51562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87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149352</xdr:rowOff>
    </xdr:from>
    <xdr:to>
      <xdr:col>11</xdr:col>
      <xdr:colOff>60325</xdr:colOff>
      <xdr:row>75</xdr:row>
      <xdr:rowOff>79502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89679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xdr:rowOff>
    </xdr:from>
    <xdr:to>
      <xdr:col>6</xdr:col>
      <xdr:colOff>171450</xdr:colOff>
      <xdr:row>75</xdr:row>
      <xdr:rowOff>102362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112539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において経常経費が増加傾向であり、歳入においては自主財源の確保、歳出においては人件費、事務事業の</a:t>
          </a:r>
          <a:r>
            <a:rPr kumimoji="1" lang="ja-JP" altLang="en-US" sz="1100">
              <a:solidFill>
                <a:schemeClr val="dk1"/>
              </a:solidFill>
              <a:effectLst/>
              <a:latin typeface="+mn-lt"/>
              <a:ea typeface="+mn-ea"/>
              <a:cs typeface="+mn-cs"/>
            </a:rPr>
            <a:t>見直し及び効率化を実施し、経費削減に努めていく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6281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79</xdr:row>
      <xdr:rowOff>83565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72085"/>
          <a:ext cx="889000" cy="2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57200"/>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78</xdr:row>
      <xdr:rowOff>76708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572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128004</xdr:rowOff>
    </xdr:from>
    <xdr:to>
      <xdr:col>29</xdr:col>
      <xdr:colOff>127000</xdr:colOff>
      <xdr:row>15</xdr:row>
      <xdr:rowOff>57961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75929"/>
          <a:ext cx="647700" cy="10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57961</xdr:rowOff>
    </xdr:from>
    <xdr:to>
      <xdr:col>26</xdr:col>
      <xdr:colOff>50800</xdr:colOff>
      <xdr:row>15</xdr:row>
      <xdr:rowOff>76766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77336"/>
          <a:ext cx="698500" cy="1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76766</xdr:rowOff>
    </xdr:from>
    <xdr:to>
      <xdr:col>22</xdr:col>
      <xdr:colOff>114300</xdr:colOff>
      <xdr:row>15</xdr:row>
      <xdr:rowOff>110407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696141"/>
          <a:ext cx="698500" cy="3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83423</xdr:rowOff>
    </xdr:from>
    <xdr:to>
      <xdr:col>18</xdr:col>
      <xdr:colOff>177800</xdr:colOff>
      <xdr:row>15</xdr:row>
      <xdr:rowOff>110407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702798"/>
          <a:ext cx="698500" cy="2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77204</xdr:rowOff>
    </xdr:from>
    <xdr:to>
      <xdr:col>29</xdr:col>
      <xdr:colOff>177800</xdr:colOff>
      <xdr:row>15</xdr:row>
      <xdr:rowOff>7354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2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93731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7161</xdr:rowOff>
    </xdr:from>
    <xdr:to>
      <xdr:col>26</xdr:col>
      <xdr:colOff>101600</xdr:colOff>
      <xdr:row>15</xdr:row>
      <xdr:rowOff>108761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2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118938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9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25966</xdr:rowOff>
    </xdr:from>
    <xdr:to>
      <xdr:col>22</xdr:col>
      <xdr:colOff>165100</xdr:colOff>
      <xdr:row>15</xdr:row>
      <xdr:rowOff>127566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4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137743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1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59607</xdr:rowOff>
    </xdr:from>
    <xdr:to>
      <xdr:col>19</xdr:col>
      <xdr:colOff>38100</xdr:colOff>
      <xdr:row>15</xdr:row>
      <xdr:rowOff>161207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78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171384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4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32623</xdr:rowOff>
    </xdr:from>
    <xdr:to>
      <xdr:col>15</xdr:col>
      <xdr:colOff>101600</xdr:colOff>
      <xdr:row>15</xdr:row>
      <xdr:rowOff>134223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5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144400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2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117570</xdr:rowOff>
    </xdr:from>
    <xdr:to>
      <xdr:col>29</xdr:col>
      <xdr:colOff>127000</xdr:colOff>
      <xdr:row>37</xdr:row>
      <xdr:rowOff>128981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42270"/>
          <a:ext cx="6477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128981</xdr:rowOff>
    </xdr:from>
    <xdr:to>
      <xdr:col>26</xdr:col>
      <xdr:colOff>50800</xdr:colOff>
      <xdr:row>37</xdr:row>
      <xdr:rowOff>156642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53681"/>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156642</xdr:rowOff>
    </xdr:from>
    <xdr:to>
      <xdr:col>22</xdr:col>
      <xdr:colOff>114300</xdr:colOff>
      <xdr:row>37</xdr:row>
      <xdr:rowOff>186569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1342"/>
          <a:ext cx="698500" cy="2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167786</xdr:rowOff>
    </xdr:from>
    <xdr:to>
      <xdr:col>18</xdr:col>
      <xdr:colOff>177800</xdr:colOff>
      <xdr:row>37</xdr:row>
      <xdr:rowOff>186569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92486"/>
          <a:ext cx="6985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66770</xdr:rowOff>
    </xdr:from>
    <xdr:to>
      <xdr:col>29</xdr:col>
      <xdr:colOff>177800</xdr:colOff>
      <xdr:row>37</xdr:row>
      <xdr:rowOff>168370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91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38847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78181</xdr:rowOff>
    </xdr:from>
    <xdr:to>
      <xdr:col>26</xdr:col>
      <xdr:colOff>101600</xdr:colOff>
      <xdr:row>37</xdr:row>
      <xdr:rowOff>179781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0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164558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8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105842</xdr:rowOff>
    </xdr:from>
    <xdr:to>
      <xdr:col>22</xdr:col>
      <xdr:colOff>165100</xdr:colOff>
      <xdr:row>37</xdr:row>
      <xdr:rowOff>207442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0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192219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135769</xdr:rowOff>
    </xdr:from>
    <xdr:to>
      <xdr:col>19</xdr:col>
      <xdr:colOff>38100</xdr:colOff>
      <xdr:row>37</xdr:row>
      <xdr:rowOff>237369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6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222146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4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116986</xdr:rowOff>
    </xdr:from>
    <xdr:to>
      <xdr:col>15</xdr:col>
      <xdr:colOff>101600</xdr:colOff>
      <xdr:row>37</xdr:row>
      <xdr:rowOff>218586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1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203363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2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11,481
11,264
37.93
11,987,287
11,738,770
144,553
4,116,194
3,728,717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22648</xdr:rowOff>
    </xdr:from>
    <xdr:to>
      <xdr:col>24</xdr:col>
      <xdr:colOff>63500</xdr:colOff>
      <xdr:row>34</xdr:row>
      <xdr:rowOff>101451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51948"/>
          <a:ext cx="8382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101451</xdr:rowOff>
    </xdr:from>
    <xdr:to>
      <xdr:col>19</xdr:col>
      <xdr:colOff>177800</xdr:colOff>
      <xdr:row>34</xdr:row>
      <xdr:rowOff>117530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30751"/>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117530</xdr:rowOff>
    </xdr:from>
    <xdr:to>
      <xdr:col>15</xdr:col>
      <xdr:colOff>50800</xdr:colOff>
      <xdr:row>34</xdr:row>
      <xdr:rowOff>142882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46830"/>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129157</xdr:rowOff>
    </xdr:from>
    <xdr:to>
      <xdr:col>10</xdr:col>
      <xdr:colOff>114300</xdr:colOff>
      <xdr:row>34</xdr:row>
      <xdr:rowOff>142882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5958457"/>
          <a:ext cx="889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143298</xdr:rowOff>
    </xdr:from>
    <xdr:to>
      <xdr:col>24</xdr:col>
      <xdr:colOff>114300</xdr:colOff>
      <xdr:row>34</xdr:row>
      <xdr:rowOff>73448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166175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50651</xdr:rowOff>
    </xdr:from>
    <xdr:to>
      <xdr:col>20</xdr:col>
      <xdr:colOff>38100</xdr:colOff>
      <xdr:row>34</xdr:row>
      <xdr:rowOff>152251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168778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5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66730</xdr:rowOff>
    </xdr:from>
    <xdr:to>
      <xdr:col>15</xdr:col>
      <xdr:colOff>101600</xdr:colOff>
      <xdr:row>34</xdr:row>
      <xdr:rowOff>168330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13407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92082</xdr:rowOff>
    </xdr:from>
    <xdr:to>
      <xdr:col>10</xdr:col>
      <xdr:colOff>165100</xdr:colOff>
      <xdr:row>35</xdr:row>
      <xdr:rowOff>22232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38759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9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78357</xdr:rowOff>
    </xdr:from>
    <xdr:to>
      <xdr:col>6</xdr:col>
      <xdr:colOff>38100</xdr:colOff>
      <xdr:row>35</xdr:row>
      <xdr:rowOff>8507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25034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6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155611</xdr:rowOff>
    </xdr:from>
    <xdr:to>
      <xdr:col>24</xdr:col>
      <xdr:colOff>63500</xdr:colOff>
      <xdr:row>56</xdr:row>
      <xdr:rowOff>39283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85361"/>
          <a:ext cx="838200" cy="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155611</xdr:rowOff>
    </xdr:from>
    <xdr:to>
      <xdr:col>19</xdr:col>
      <xdr:colOff>177800</xdr:colOff>
      <xdr:row>56</xdr:row>
      <xdr:rowOff>60389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85361"/>
          <a:ext cx="889000" cy="7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60389</xdr:rowOff>
    </xdr:from>
    <xdr:to>
      <xdr:col>15</xdr:col>
      <xdr:colOff>50800</xdr:colOff>
      <xdr:row>56</xdr:row>
      <xdr:rowOff>126529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61589"/>
          <a:ext cx="889000" cy="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106308</xdr:rowOff>
    </xdr:from>
    <xdr:to>
      <xdr:col>10</xdr:col>
      <xdr:colOff>114300</xdr:colOff>
      <xdr:row>56</xdr:row>
      <xdr:rowOff>126529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07508"/>
          <a:ext cx="889000" cy="2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159933</xdr:rowOff>
    </xdr:from>
    <xdr:to>
      <xdr:col>24</xdr:col>
      <xdr:colOff>114300</xdr:colOff>
      <xdr:row>56</xdr:row>
      <xdr:rowOff>90083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104811</xdr:rowOff>
    </xdr:from>
    <xdr:to>
      <xdr:col>20</xdr:col>
      <xdr:colOff>38100</xdr:colOff>
      <xdr:row>56</xdr:row>
      <xdr:rowOff>34961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51488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0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9589</xdr:rowOff>
    </xdr:from>
    <xdr:to>
      <xdr:col>15</xdr:col>
      <xdr:colOff>101600</xdr:colOff>
      <xdr:row>56</xdr:row>
      <xdr:rowOff>111189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127716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8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75729</xdr:rowOff>
    </xdr:from>
    <xdr:to>
      <xdr:col>10</xdr:col>
      <xdr:colOff>165100</xdr:colOff>
      <xdr:row>57</xdr:row>
      <xdr:rowOff>5879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22406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5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55508</xdr:rowOff>
    </xdr:from>
    <xdr:to>
      <xdr:col>6</xdr:col>
      <xdr:colOff>38100</xdr:colOff>
      <xdr:row>56</xdr:row>
      <xdr:rowOff>157108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2185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39779</xdr:rowOff>
    </xdr:from>
    <xdr:to>
      <xdr:col>24</xdr:col>
      <xdr:colOff>63500</xdr:colOff>
      <xdr:row>77</xdr:row>
      <xdr:rowOff>44053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1429"/>
          <a:ext cx="8382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44053</xdr:rowOff>
    </xdr:from>
    <xdr:to>
      <xdr:col>19</xdr:col>
      <xdr:colOff>177800</xdr:colOff>
      <xdr:row>77</xdr:row>
      <xdr:rowOff>140523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5703"/>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80378</xdr:rowOff>
    </xdr:from>
    <xdr:to>
      <xdr:col>15</xdr:col>
      <xdr:colOff>50800</xdr:colOff>
      <xdr:row>77</xdr:row>
      <xdr:rowOff>140523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82028"/>
          <a:ext cx="889000" cy="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75143</xdr:rowOff>
    </xdr:from>
    <xdr:to>
      <xdr:col>10</xdr:col>
      <xdr:colOff>114300</xdr:colOff>
      <xdr:row>77</xdr:row>
      <xdr:rowOff>80378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76793"/>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160429</xdr:rowOff>
    </xdr:from>
    <xdr:to>
      <xdr:col>24</xdr:col>
      <xdr:colOff>114300</xdr:colOff>
      <xdr:row>77</xdr:row>
      <xdr:rowOff>90579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11856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164703</xdr:rowOff>
    </xdr:from>
    <xdr:to>
      <xdr:col>20</xdr:col>
      <xdr:colOff>38100</xdr:colOff>
      <xdr:row>77</xdr:row>
      <xdr:rowOff>94853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111381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89723</xdr:rowOff>
    </xdr:from>
    <xdr:to>
      <xdr:col>15</xdr:col>
      <xdr:colOff>101600</xdr:colOff>
      <xdr:row>78</xdr:row>
      <xdr:rowOff>19873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36400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29578</xdr:rowOff>
    </xdr:from>
    <xdr:to>
      <xdr:col>10</xdr:col>
      <xdr:colOff>165100</xdr:colOff>
      <xdr:row>77</xdr:row>
      <xdr:rowOff>131178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147705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24343</xdr:rowOff>
    </xdr:from>
    <xdr:to>
      <xdr:col>6</xdr:col>
      <xdr:colOff>38100</xdr:colOff>
      <xdr:row>77</xdr:row>
      <xdr:rowOff>125943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142470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107076</xdr:rowOff>
    </xdr:from>
    <xdr:to>
      <xdr:col>24</xdr:col>
      <xdr:colOff>63500</xdr:colOff>
      <xdr:row>93</xdr:row>
      <xdr:rowOff>168841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51926"/>
          <a:ext cx="8382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168123</xdr:rowOff>
    </xdr:from>
    <xdr:to>
      <xdr:col>19</xdr:col>
      <xdr:colOff>177800</xdr:colOff>
      <xdr:row>93</xdr:row>
      <xdr:rowOff>168841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112973"/>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30169</xdr:rowOff>
    </xdr:from>
    <xdr:to>
      <xdr:col>15</xdr:col>
      <xdr:colOff>50800</xdr:colOff>
      <xdr:row>93</xdr:row>
      <xdr:rowOff>168123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975019"/>
          <a:ext cx="889000" cy="1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30169</xdr:rowOff>
    </xdr:from>
    <xdr:to>
      <xdr:col>10</xdr:col>
      <xdr:colOff>114300</xdr:colOff>
      <xdr:row>95</xdr:row>
      <xdr:rowOff>30724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75019"/>
          <a:ext cx="889000" cy="34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56276</xdr:rowOff>
    </xdr:from>
    <xdr:to>
      <xdr:col>24</xdr:col>
      <xdr:colOff>114300</xdr:colOff>
      <xdr:row>93</xdr:row>
      <xdr:rowOff>157876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79153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5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118041</xdr:rowOff>
    </xdr:from>
    <xdr:to>
      <xdr:col>20</xdr:col>
      <xdr:colOff>38100</xdr:colOff>
      <xdr:row>94</xdr:row>
      <xdr:rowOff>48191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64718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117323</xdr:rowOff>
    </xdr:from>
    <xdr:to>
      <xdr:col>15</xdr:col>
      <xdr:colOff>101600</xdr:colOff>
      <xdr:row>94</xdr:row>
      <xdr:rowOff>47473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64000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3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150819</xdr:rowOff>
    </xdr:from>
    <xdr:to>
      <xdr:col>10</xdr:col>
      <xdr:colOff>165100</xdr:colOff>
      <xdr:row>93</xdr:row>
      <xdr:rowOff>80969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97496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151374</xdr:rowOff>
    </xdr:from>
    <xdr:to>
      <xdr:col>6</xdr:col>
      <xdr:colOff>38100</xdr:colOff>
      <xdr:row>95</xdr:row>
      <xdr:rowOff>81524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98051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131545</xdr:rowOff>
    </xdr:from>
    <xdr:to>
      <xdr:col>55</xdr:col>
      <xdr:colOff>0</xdr:colOff>
      <xdr:row>34</xdr:row>
      <xdr:rowOff>96762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89395"/>
          <a:ext cx="838200" cy="1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43949</xdr:rowOff>
    </xdr:from>
    <xdr:to>
      <xdr:col>50</xdr:col>
      <xdr:colOff>114300</xdr:colOff>
      <xdr:row>34</xdr:row>
      <xdr:rowOff>96762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73249"/>
          <a:ext cx="889000" cy="5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43949</xdr:rowOff>
    </xdr:from>
    <xdr:to>
      <xdr:col>45</xdr:col>
      <xdr:colOff>177800</xdr:colOff>
      <xdr:row>34</xdr:row>
      <xdr:rowOff>142904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73249"/>
          <a:ext cx="889000" cy="9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155669</xdr:rowOff>
    </xdr:from>
    <xdr:to>
      <xdr:col>41</xdr:col>
      <xdr:colOff>50800</xdr:colOff>
      <xdr:row>34</xdr:row>
      <xdr:rowOff>142904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642069"/>
          <a:ext cx="889000" cy="33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80745</xdr:rowOff>
    </xdr:from>
    <xdr:to>
      <xdr:col>55</xdr:col>
      <xdr:colOff>50800</xdr:colOff>
      <xdr:row>34</xdr:row>
      <xdr:rowOff>10895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103622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9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45962</xdr:rowOff>
    </xdr:from>
    <xdr:to>
      <xdr:col>50</xdr:col>
      <xdr:colOff>165100</xdr:colOff>
      <xdr:row>34</xdr:row>
      <xdr:rowOff>147562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164089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164599</xdr:rowOff>
    </xdr:from>
    <xdr:to>
      <xdr:col>46</xdr:col>
      <xdr:colOff>38100</xdr:colOff>
      <xdr:row>34</xdr:row>
      <xdr:rowOff>94749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111276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9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92104</xdr:rowOff>
    </xdr:from>
    <xdr:to>
      <xdr:col>41</xdr:col>
      <xdr:colOff>101600</xdr:colOff>
      <xdr:row>35</xdr:row>
      <xdr:rowOff>22254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38781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9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104869</xdr:rowOff>
    </xdr:from>
    <xdr:to>
      <xdr:col>36</xdr:col>
      <xdr:colOff>165100</xdr:colOff>
      <xdr:row>33</xdr:row>
      <xdr:rowOff>35019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5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51546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36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94497</xdr:rowOff>
    </xdr:from>
    <xdr:to>
      <xdr:col>55</xdr:col>
      <xdr:colOff>0</xdr:colOff>
      <xdr:row>57</xdr:row>
      <xdr:rowOff>93141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95697"/>
          <a:ext cx="838200" cy="17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25347</xdr:rowOff>
    </xdr:from>
    <xdr:to>
      <xdr:col>50</xdr:col>
      <xdr:colOff>114300</xdr:colOff>
      <xdr:row>56</xdr:row>
      <xdr:rowOff>94497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55097"/>
          <a:ext cx="889000" cy="2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25347</xdr:rowOff>
    </xdr:from>
    <xdr:to>
      <xdr:col>45</xdr:col>
      <xdr:colOff>177800</xdr:colOff>
      <xdr:row>55</xdr:row>
      <xdr:rowOff>141913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55097"/>
          <a:ext cx="889000" cy="1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141913</xdr:rowOff>
    </xdr:from>
    <xdr:to>
      <xdr:col>41</xdr:col>
      <xdr:colOff>50800</xdr:colOff>
      <xdr:row>57</xdr:row>
      <xdr:rowOff>17598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571663"/>
          <a:ext cx="889000" cy="2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42341</xdr:rowOff>
    </xdr:from>
    <xdr:to>
      <xdr:col>55</xdr:col>
      <xdr:colOff>50800</xdr:colOff>
      <xdr:row>57</xdr:row>
      <xdr:rowOff>143941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20768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43697</xdr:rowOff>
    </xdr:from>
    <xdr:to>
      <xdr:col>50</xdr:col>
      <xdr:colOff>165100</xdr:colOff>
      <xdr:row>56</xdr:row>
      <xdr:rowOff>145297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161824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2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145997</xdr:rowOff>
    </xdr:from>
    <xdr:to>
      <xdr:col>46</xdr:col>
      <xdr:colOff>38100</xdr:colOff>
      <xdr:row>55</xdr:row>
      <xdr:rowOff>76147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92674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7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91113</xdr:rowOff>
    </xdr:from>
    <xdr:to>
      <xdr:col>41</xdr:col>
      <xdr:colOff>101600</xdr:colOff>
      <xdr:row>56</xdr:row>
      <xdr:rowOff>21263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37790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9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138248</xdr:rowOff>
    </xdr:from>
    <xdr:to>
      <xdr:col>36</xdr:col>
      <xdr:colOff>165100</xdr:colOff>
      <xdr:row>57</xdr:row>
      <xdr:rowOff>68398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84925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1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167526</xdr:rowOff>
    </xdr:from>
    <xdr:to>
      <xdr:col>55</xdr:col>
      <xdr:colOff>0</xdr:colOff>
      <xdr:row>77</xdr:row>
      <xdr:rowOff>67673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854826"/>
          <a:ext cx="838200" cy="4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101855</xdr:rowOff>
    </xdr:from>
    <xdr:to>
      <xdr:col>50</xdr:col>
      <xdr:colOff>114300</xdr:colOff>
      <xdr:row>74</xdr:row>
      <xdr:rowOff>167526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274805"/>
          <a:ext cx="889000" cy="58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101855</xdr:rowOff>
    </xdr:from>
    <xdr:to>
      <xdr:col>45</xdr:col>
      <xdr:colOff>177800</xdr:colOff>
      <xdr:row>72</xdr:row>
      <xdr:rowOff>87071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274805"/>
          <a:ext cx="889000" cy="15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87071</xdr:rowOff>
    </xdr:from>
    <xdr:to>
      <xdr:col>41</xdr:col>
      <xdr:colOff>50800</xdr:colOff>
      <xdr:row>75</xdr:row>
      <xdr:rowOff>64279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31471"/>
          <a:ext cx="889000" cy="49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16873</xdr:rowOff>
    </xdr:from>
    <xdr:to>
      <xdr:col>55</xdr:col>
      <xdr:colOff>50800</xdr:colOff>
      <xdr:row>77</xdr:row>
      <xdr:rowOff>118473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166750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116726</xdr:rowOff>
    </xdr:from>
    <xdr:to>
      <xdr:col>50</xdr:col>
      <xdr:colOff>165100</xdr:colOff>
      <xdr:row>75</xdr:row>
      <xdr:rowOff>46876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63403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57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51055</xdr:rowOff>
    </xdr:from>
    <xdr:to>
      <xdr:col>46</xdr:col>
      <xdr:colOff>38100</xdr:colOff>
      <xdr:row>71</xdr:row>
      <xdr:rowOff>152655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2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169182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19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36271</xdr:rowOff>
    </xdr:from>
    <xdr:to>
      <xdr:col>41</xdr:col>
      <xdr:colOff>101600</xdr:colOff>
      <xdr:row>72</xdr:row>
      <xdr:rowOff>137871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3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154398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15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13479</xdr:rowOff>
    </xdr:from>
    <xdr:to>
      <xdr:col>36</xdr:col>
      <xdr:colOff>165100</xdr:colOff>
      <xdr:row>75</xdr:row>
      <xdr:rowOff>115079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131606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144814</xdr:rowOff>
    </xdr:from>
    <xdr:to>
      <xdr:col>55</xdr:col>
      <xdr:colOff>0</xdr:colOff>
      <xdr:row>97</xdr:row>
      <xdr:rowOff>154502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75464"/>
          <a:ext cx="8382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131927</xdr:rowOff>
    </xdr:from>
    <xdr:to>
      <xdr:col>50</xdr:col>
      <xdr:colOff>114300</xdr:colOff>
      <xdr:row>97</xdr:row>
      <xdr:rowOff>154502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62577"/>
          <a:ext cx="889000" cy="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131927</xdr:rowOff>
    </xdr:from>
    <xdr:to>
      <xdr:col>45</xdr:col>
      <xdr:colOff>177800</xdr:colOff>
      <xdr:row>98</xdr:row>
      <xdr:rowOff>16478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62577"/>
          <a:ext cx="889000" cy="5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16478</xdr:rowOff>
    </xdr:from>
    <xdr:to>
      <xdr:col>41</xdr:col>
      <xdr:colOff>50800</xdr:colOff>
      <xdr:row>98</xdr:row>
      <xdr:rowOff>45203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18578"/>
          <a:ext cx="889000" cy="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94014</xdr:rowOff>
    </xdr:from>
    <xdr:to>
      <xdr:col>55</xdr:col>
      <xdr:colOff>50800</xdr:colOff>
      <xdr:row>98</xdr:row>
      <xdr:rowOff>24164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116891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103702</xdr:rowOff>
    </xdr:from>
    <xdr:to>
      <xdr:col>50</xdr:col>
      <xdr:colOff>165100</xdr:colOff>
      <xdr:row>98</xdr:row>
      <xdr:rowOff>33852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24979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81127</xdr:rowOff>
    </xdr:from>
    <xdr:to>
      <xdr:col>46</xdr:col>
      <xdr:colOff>38100</xdr:colOff>
      <xdr:row>98</xdr:row>
      <xdr:rowOff>11277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27804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137128</xdr:rowOff>
    </xdr:from>
    <xdr:to>
      <xdr:col>41</xdr:col>
      <xdr:colOff>101600</xdr:colOff>
      <xdr:row>98</xdr:row>
      <xdr:rowOff>67278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58405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165853</xdr:rowOff>
    </xdr:from>
    <xdr:to>
      <xdr:col>36</xdr:col>
      <xdr:colOff>165100</xdr:colOff>
      <xdr:row>98</xdr:row>
      <xdr:rowOff>96003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87130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18702</xdr:rowOff>
    </xdr:from>
    <xdr:to>
      <xdr:col>85</xdr:col>
      <xdr:colOff>127000</xdr:colOff>
      <xdr:row>38</xdr:row>
      <xdr:rowOff>123538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3802"/>
          <a:ext cx="838200" cy="10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123538</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38638"/>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129733</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4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129733</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44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139352</xdr:rowOff>
    </xdr:from>
    <xdr:to>
      <xdr:col>85</xdr:col>
      <xdr:colOff>177800</xdr:colOff>
      <xdr:row>38</xdr:row>
      <xdr:rowOff>69502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98729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72738</xdr:rowOff>
    </xdr:from>
    <xdr:to>
      <xdr:col>81</xdr:col>
      <xdr:colOff>101600</xdr:colOff>
      <xdr:row>39</xdr:row>
      <xdr:rowOff>2888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165465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8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78933</xdr:rowOff>
    </xdr:from>
    <xdr:to>
      <xdr:col>72</xdr:col>
      <xdr:colOff>38100</xdr:colOff>
      <xdr:row>39</xdr:row>
      <xdr:rowOff>9083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152561</xdr:rowOff>
    </xdr:from>
    <xdr:to>
      <xdr:col>85</xdr:col>
      <xdr:colOff>127000</xdr:colOff>
      <xdr:row>77</xdr:row>
      <xdr:rowOff>156073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54211"/>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152561</xdr:rowOff>
    </xdr:from>
    <xdr:to>
      <xdr:col>81</xdr:col>
      <xdr:colOff>50800</xdr:colOff>
      <xdr:row>77</xdr:row>
      <xdr:rowOff>156662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4211"/>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156000</xdr:rowOff>
    </xdr:from>
    <xdr:to>
      <xdr:col>76</xdr:col>
      <xdr:colOff>114300</xdr:colOff>
      <xdr:row>77</xdr:row>
      <xdr:rowOff>156662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5765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156000</xdr:rowOff>
    </xdr:from>
    <xdr:to>
      <xdr:col>71</xdr:col>
      <xdr:colOff>177800</xdr:colOff>
      <xdr:row>77</xdr:row>
      <xdr:rowOff>156310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7650"/>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105273</xdr:rowOff>
    </xdr:from>
    <xdr:to>
      <xdr:col>85</xdr:col>
      <xdr:colOff>177800</xdr:colOff>
      <xdr:row>78</xdr:row>
      <xdr:rowOff>35423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20200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101761</xdr:rowOff>
    </xdr:from>
    <xdr:to>
      <xdr:col>81</xdr:col>
      <xdr:colOff>101600</xdr:colOff>
      <xdr:row>78</xdr:row>
      <xdr:rowOff>31911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23038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105862</xdr:rowOff>
    </xdr:from>
    <xdr:to>
      <xdr:col>76</xdr:col>
      <xdr:colOff>165100</xdr:colOff>
      <xdr:row>78</xdr:row>
      <xdr:rowOff>36012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27139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105200</xdr:rowOff>
    </xdr:from>
    <xdr:to>
      <xdr:col>72</xdr:col>
      <xdr:colOff>38100</xdr:colOff>
      <xdr:row>78</xdr:row>
      <xdr:rowOff>35350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26477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105510</xdr:rowOff>
    </xdr:from>
    <xdr:to>
      <xdr:col>67</xdr:col>
      <xdr:colOff>101600</xdr:colOff>
      <xdr:row>78</xdr:row>
      <xdr:rowOff>35660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26787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7189</xdr:rowOff>
    </xdr:from>
    <xdr:to>
      <xdr:col>85</xdr:col>
      <xdr:colOff>127000</xdr:colOff>
      <xdr:row>98</xdr:row>
      <xdr:rowOff>7204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09289"/>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7189</xdr:rowOff>
    </xdr:from>
    <xdr:to>
      <xdr:col>81</xdr:col>
      <xdr:colOff>50800</xdr:colOff>
      <xdr:row>98</xdr:row>
      <xdr:rowOff>84931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09289"/>
          <a:ext cx="889000" cy="7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37078</xdr:rowOff>
    </xdr:from>
    <xdr:to>
      <xdr:col>76</xdr:col>
      <xdr:colOff>114300</xdr:colOff>
      <xdr:row>98</xdr:row>
      <xdr:rowOff>84931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9178"/>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37078</xdr:rowOff>
    </xdr:from>
    <xdr:to>
      <xdr:col>71</xdr:col>
      <xdr:colOff>177800</xdr:colOff>
      <xdr:row>98</xdr:row>
      <xdr:rowOff>89488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9178"/>
          <a:ext cx="8890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127854</xdr:rowOff>
    </xdr:from>
    <xdr:to>
      <xdr:col>85</xdr:col>
      <xdr:colOff>177800</xdr:colOff>
      <xdr:row>98</xdr:row>
      <xdr:rowOff>58004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150731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0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127839</xdr:rowOff>
    </xdr:from>
    <xdr:to>
      <xdr:col>81</xdr:col>
      <xdr:colOff>101600</xdr:colOff>
      <xdr:row>98</xdr:row>
      <xdr:rowOff>57989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74516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3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34131</xdr:rowOff>
    </xdr:from>
    <xdr:to>
      <xdr:col>76</xdr:col>
      <xdr:colOff>165100</xdr:colOff>
      <xdr:row>98</xdr:row>
      <xdr:rowOff>135731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126858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157728</xdr:rowOff>
    </xdr:from>
    <xdr:to>
      <xdr:col>72</xdr:col>
      <xdr:colOff>38100</xdr:colOff>
      <xdr:row>98</xdr:row>
      <xdr:rowOff>87878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104405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38688</xdr:rowOff>
    </xdr:from>
    <xdr:to>
      <xdr:col>67</xdr:col>
      <xdr:colOff>101600</xdr:colOff>
      <xdr:row>98</xdr:row>
      <xdr:rowOff>140288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156815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149492</xdr:rowOff>
    </xdr:from>
    <xdr:to>
      <xdr:col>116</xdr:col>
      <xdr:colOff>63500</xdr:colOff>
      <xdr:row>58</xdr:row>
      <xdr:rowOff>150178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9359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149492</xdr:rowOff>
    </xdr:from>
    <xdr:to>
      <xdr:col>111</xdr:col>
      <xdr:colOff>177800</xdr:colOff>
      <xdr:row>58</xdr:row>
      <xdr:rowOff>159131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93592"/>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155587</xdr:rowOff>
    </xdr:from>
    <xdr:to>
      <xdr:col>107</xdr:col>
      <xdr:colOff>50800</xdr:colOff>
      <xdr:row>58</xdr:row>
      <xdr:rowOff>159131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9968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153226</xdr:rowOff>
    </xdr:from>
    <xdr:to>
      <xdr:col>102</xdr:col>
      <xdr:colOff>114300</xdr:colOff>
      <xdr:row>58</xdr:row>
      <xdr:rowOff>155587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97326"/>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99378</xdr:rowOff>
    </xdr:from>
    <xdr:to>
      <xdr:col>116</xdr:col>
      <xdr:colOff>114300</xdr:colOff>
      <xdr:row>59</xdr:row>
      <xdr:rowOff>29528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56736</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98692</xdr:rowOff>
    </xdr:from>
    <xdr:to>
      <xdr:col>112</xdr:col>
      <xdr:colOff>38100</xdr:colOff>
      <xdr:row>59</xdr:row>
      <xdr:rowOff>28842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19969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108331</xdr:rowOff>
    </xdr:from>
    <xdr:to>
      <xdr:col>107</xdr:col>
      <xdr:colOff>101600</xdr:colOff>
      <xdr:row>59</xdr:row>
      <xdr:rowOff>38481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29608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4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104787</xdr:rowOff>
    </xdr:from>
    <xdr:to>
      <xdr:col>102</xdr:col>
      <xdr:colOff>165100</xdr:colOff>
      <xdr:row>59</xdr:row>
      <xdr:rowOff>34937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26064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102426</xdr:rowOff>
    </xdr:from>
    <xdr:to>
      <xdr:col>98</xdr:col>
      <xdr:colOff>38100</xdr:colOff>
      <xdr:row>59</xdr:row>
      <xdr:rowOff>32576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23703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33496</xdr:rowOff>
    </xdr:from>
    <xdr:to>
      <xdr:col>116</xdr:col>
      <xdr:colOff>63500</xdr:colOff>
      <xdr:row>74</xdr:row>
      <xdr:rowOff>150978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549346"/>
          <a:ext cx="838200" cy="2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165684</xdr:rowOff>
    </xdr:from>
    <xdr:to>
      <xdr:col>111</xdr:col>
      <xdr:colOff>177800</xdr:colOff>
      <xdr:row>73</xdr:row>
      <xdr:rowOff>33496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510084"/>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165684</xdr:rowOff>
    </xdr:from>
    <xdr:to>
      <xdr:col>107</xdr:col>
      <xdr:colOff>50800</xdr:colOff>
      <xdr:row>74</xdr:row>
      <xdr:rowOff>128575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510084"/>
          <a:ext cx="889000" cy="3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82607</xdr:rowOff>
    </xdr:from>
    <xdr:to>
      <xdr:col>102</xdr:col>
      <xdr:colOff>114300</xdr:colOff>
      <xdr:row>74</xdr:row>
      <xdr:rowOff>128575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769907"/>
          <a:ext cx="8890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100178</xdr:rowOff>
    </xdr:from>
    <xdr:to>
      <xdr:col>116</xdr:col>
      <xdr:colOff>114300</xdr:colOff>
      <xdr:row>75</xdr:row>
      <xdr:rowOff>30328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78605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154146</xdr:rowOff>
    </xdr:from>
    <xdr:to>
      <xdr:col>112</xdr:col>
      <xdr:colOff>38100</xdr:colOff>
      <xdr:row>73</xdr:row>
      <xdr:rowOff>84296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4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75423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114884</xdr:rowOff>
    </xdr:from>
    <xdr:to>
      <xdr:col>107</xdr:col>
      <xdr:colOff>101600</xdr:colOff>
      <xdr:row>73</xdr:row>
      <xdr:rowOff>45034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36161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77775</xdr:rowOff>
    </xdr:from>
    <xdr:to>
      <xdr:col>102</xdr:col>
      <xdr:colOff>165100</xdr:colOff>
      <xdr:row>75</xdr:row>
      <xdr:rowOff>7925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170502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31807</xdr:rowOff>
    </xdr:from>
    <xdr:to>
      <xdr:col>98</xdr:col>
      <xdr:colOff>38100</xdr:colOff>
      <xdr:row>74</xdr:row>
      <xdr:rowOff>133407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124534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人件費においては、近年の給与改定に伴う増が要因であるが、引き続き事務事業の見直しを進め、職員配置を含め経費の抑制に取り組む。</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物件費においては、物価高騰による</a:t>
          </a:r>
          <a:r>
            <a:rPr kumimoji="1" lang="ja-JP" altLang="en-US" sz="1100">
              <a:solidFill>
                <a:schemeClr val="dk1"/>
              </a:solidFill>
              <a:effectLst/>
              <a:latin typeface="+mn-lt"/>
              <a:ea typeface="+mn-ea"/>
              <a:cs typeface="+mn-cs"/>
            </a:rPr>
            <a:t>光熱水費</a:t>
          </a:r>
          <a:r>
            <a:rPr kumimoji="1" lang="ja-JP" altLang="ja-JP" sz="1100">
              <a:solidFill>
                <a:schemeClr val="dk1"/>
              </a:solidFill>
              <a:effectLst/>
              <a:latin typeface="+mn-lt"/>
              <a:ea typeface="+mn-ea"/>
              <a:cs typeface="+mn-cs"/>
            </a:rPr>
            <a:t>等の経費増加が影響している。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維持補修費においては、公共施設の老朽化による修繕が一時的に増加している。今後も老朽化による一時的な支出の可能性があることから、計画的に施設改修を行っていく。</a:t>
          </a:r>
          <a:endParaRPr lang="ja-JP" altLang="ja-JP" sz="1400">
            <a:effectLst/>
          </a:endParaRPr>
        </a:p>
        <a:p>
          <a:r>
            <a:rPr kumimoji="1" lang="ja-JP" altLang="ja-JP" sz="1100">
              <a:solidFill>
                <a:schemeClr val="dk1"/>
              </a:solidFill>
              <a:effectLst/>
              <a:latin typeface="+mn-lt"/>
              <a:ea typeface="+mn-ea"/>
              <a:cs typeface="+mn-cs"/>
            </a:rPr>
            <a:t>扶助費においては、</a:t>
          </a:r>
          <a:r>
            <a:rPr kumimoji="1" lang="ja-JP" altLang="en-US" sz="1100">
              <a:solidFill>
                <a:schemeClr val="dk1"/>
              </a:solidFill>
              <a:effectLst/>
              <a:latin typeface="+mn-lt"/>
              <a:ea typeface="+mn-ea"/>
              <a:cs typeface="+mn-cs"/>
            </a:rPr>
            <a:t>児童手当制度の改正及び低所得者の子育て世帯に対するこども加算給付金による</a:t>
          </a:r>
          <a:r>
            <a:rPr kumimoji="1" lang="ja-JP" altLang="ja-JP" sz="1100">
              <a:solidFill>
                <a:schemeClr val="dk1"/>
              </a:solidFill>
              <a:effectLst/>
              <a:latin typeface="+mn-lt"/>
              <a:ea typeface="+mn-ea"/>
              <a:cs typeface="+mn-cs"/>
            </a:rPr>
            <a:t>事業費</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補助費等においては、</a:t>
          </a:r>
          <a:r>
            <a:rPr kumimoji="1" lang="ja-JP" altLang="en-US" sz="1100">
              <a:solidFill>
                <a:schemeClr val="dk1"/>
              </a:solidFill>
              <a:effectLst/>
              <a:latin typeface="+mn-lt"/>
              <a:ea typeface="+mn-ea"/>
              <a:cs typeface="+mn-cs"/>
            </a:rPr>
            <a:t>下水道事業の企業会計適用による一般会計からの支出科目が、繰出金から補助費に移行したことが主な増要因である。また、</a:t>
          </a:r>
          <a:r>
            <a:rPr kumimoji="1" lang="ja-JP" altLang="ja-JP" sz="1100">
              <a:solidFill>
                <a:schemeClr val="dk1"/>
              </a:solidFill>
              <a:effectLst/>
              <a:latin typeface="+mn-lt"/>
              <a:ea typeface="+mn-ea"/>
              <a:cs typeface="+mn-cs"/>
            </a:rPr>
            <a:t>今後は金武地区消防衛生組合へ一般廃棄物処理最終処分場整備事業</a:t>
          </a:r>
          <a:r>
            <a:rPr kumimoji="1" lang="ja-JP" altLang="en-US" sz="1100">
              <a:solidFill>
                <a:schemeClr val="dk1"/>
              </a:solidFill>
              <a:effectLst/>
              <a:latin typeface="+mn-lt"/>
              <a:ea typeface="+mn-ea"/>
              <a:cs typeface="+mn-cs"/>
            </a:rPr>
            <a:t>、消防庁舎建替え事業による負担金増が見込まれる。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11,481
11,264
37.93
11,987,287
11,738,770
144,553
4,116,194
3,728,717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27115</xdr:rowOff>
    </xdr:from>
    <xdr:to>
      <xdr:col>24</xdr:col>
      <xdr:colOff>63500</xdr:colOff>
      <xdr:row>31</xdr:row>
      <xdr:rowOff>87693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42065"/>
          <a:ext cx="838200" cy="6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87693</xdr:rowOff>
    </xdr:from>
    <xdr:to>
      <xdr:col>19</xdr:col>
      <xdr:colOff>177800</xdr:colOff>
      <xdr:row>31</xdr:row>
      <xdr:rowOff>133985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02643"/>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133985</xdr:rowOff>
    </xdr:from>
    <xdr:to>
      <xdr:col>15</xdr:col>
      <xdr:colOff>50800</xdr:colOff>
      <xdr:row>32</xdr:row>
      <xdr:rowOff>23685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48935"/>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23685</xdr:rowOff>
    </xdr:from>
    <xdr:to>
      <xdr:col>10</xdr:col>
      <xdr:colOff>114300</xdr:colOff>
      <xdr:row>32</xdr:row>
      <xdr:rowOff>23876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1008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147765</xdr:rowOff>
    </xdr:from>
    <xdr:to>
      <xdr:col>24</xdr:col>
      <xdr:colOff>114300</xdr:colOff>
      <xdr:row>31</xdr:row>
      <xdr:rowOff>77915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100792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36893</xdr:rowOff>
    </xdr:from>
    <xdr:to>
      <xdr:col>20</xdr:col>
      <xdr:colOff>38100</xdr:colOff>
      <xdr:row>31</xdr:row>
      <xdr:rowOff>138493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155020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83185</xdr:rowOff>
    </xdr:from>
    <xdr:to>
      <xdr:col>15</xdr:col>
      <xdr:colOff>101600</xdr:colOff>
      <xdr:row>32</xdr:row>
      <xdr:rowOff>13335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29862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1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144335</xdr:rowOff>
    </xdr:from>
    <xdr:to>
      <xdr:col>10</xdr:col>
      <xdr:colOff>165100</xdr:colOff>
      <xdr:row>32</xdr:row>
      <xdr:rowOff>74485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91012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144526</xdr:rowOff>
    </xdr:from>
    <xdr:to>
      <xdr:col>6</xdr:col>
      <xdr:colOff>38100</xdr:colOff>
      <xdr:row>32</xdr:row>
      <xdr:rowOff>74676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91203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3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81879</xdr:rowOff>
    </xdr:from>
    <xdr:to>
      <xdr:col>24</xdr:col>
      <xdr:colOff>63500</xdr:colOff>
      <xdr:row>56</xdr:row>
      <xdr:rowOff>90092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3079"/>
          <a:ext cx="8382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90092</xdr:rowOff>
    </xdr:from>
    <xdr:to>
      <xdr:col>19</xdr:col>
      <xdr:colOff>177800</xdr:colOff>
      <xdr:row>56</xdr:row>
      <xdr:rowOff>111670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91292"/>
          <a:ext cx="889000" cy="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73301</xdr:rowOff>
    </xdr:from>
    <xdr:to>
      <xdr:col>15</xdr:col>
      <xdr:colOff>50800</xdr:colOff>
      <xdr:row>56</xdr:row>
      <xdr:rowOff>111670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4501"/>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132703</xdr:rowOff>
    </xdr:from>
    <xdr:to>
      <xdr:col>10</xdr:col>
      <xdr:colOff>114300</xdr:colOff>
      <xdr:row>56</xdr:row>
      <xdr:rowOff>73301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2453"/>
          <a:ext cx="889000" cy="1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31079</xdr:rowOff>
    </xdr:from>
    <xdr:to>
      <xdr:col>24</xdr:col>
      <xdr:colOff>114300</xdr:colOff>
      <xdr:row>56</xdr:row>
      <xdr:rowOff>132679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53956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39292</xdr:rowOff>
    </xdr:from>
    <xdr:to>
      <xdr:col>20</xdr:col>
      <xdr:colOff>38100</xdr:colOff>
      <xdr:row>56</xdr:row>
      <xdr:rowOff>140892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157419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1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60870</xdr:rowOff>
    </xdr:from>
    <xdr:to>
      <xdr:col>15</xdr:col>
      <xdr:colOff>101600</xdr:colOff>
      <xdr:row>56</xdr:row>
      <xdr:rowOff>162470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22501</xdr:rowOff>
    </xdr:from>
    <xdr:to>
      <xdr:col>10</xdr:col>
      <xdr:colOff>165100</xdr:colOff>
      <xdr:row>56</xdr:row>
      <xdr:rowOff>124101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140628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9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81903</xdr:rowOff>
    </xdr:from>
    <xdr:to>
      <xdr:col>6</xdr:col>
      <xdr:colOff>38100</xdr:colOff>
      <xdr:row>56</xdr:row>
      <xdr:rowOff>12053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28580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39847</xdr:rowOff>
    </xdr:from>
    <xdr:to>
      <xdr:col>24</xdr:col>
      <xdr:colOff>63500</xdr:colOff>
      <xdr:row>72</xdr:row>
      <xdr:rowOff>115743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12797"/>
          <a:ext cx="838200" cy="2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10640</xdr:rowOff>
    </xdr:from>
    <xdr:to>
      <xdr:col>19</xdr:col>
      <xdr:colOff>177800</xdr:colOff>
      <xdr:row>72</xdr:row>
      <xdr:rowOff>115743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55040"/>
          <a:ext cx="889000" cy="10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10640</xdr:rowOff>
    </xdr:from>
    <xdr:to>
      <xdr:col>15</xdr:col>
      <xdr:colOff>50800</xdr:colOff>
      <xdr:row>72</xdr:row>
      <xdr:rowOff>138725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55040"/>
          <a:ext cx="889000" cy="1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138725</xdr:rowOff>
    </xdr:from>
    <xdr:to>
      <xdr:col>10</xdr:col>
      <xdr:colOff>114300</xdr:colOff>
      <xdr:row>73</xdr:row>
      <xdr:rowOff>120940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83125"/>
          <a:ext cx="889000" cy="15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160497</xdr:rowOff>
    </xdr:from>
    <xdr:to>
      <xdr:col>24</xdr:col>
      <xdr:colOff>114300</xdr:colOff>
      <xdr:row>71</xdr:row>
      <xdr:rowOff>90647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75424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64943</xdr:rowOff>
    </xdr:from>
    <xdr:to>
      <xdr:col>20</xdr:col>
      <xdr:colOff>38100</xdr:colOff>
      <xdr:row>72</xdr:row>
      <xdr:rowOff>166543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11620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131290</xdr:rowOff>
    </xdr:from>
    <xdr:to>
      <xdr:col>15</xdr:col>
      <xdr:colOff>101600</xdr:colOff>
      <xdr:row>72</xdr:row>
      <xdr:rowOff>61440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77967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07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87925</xdr:rowOff>
    </xdr:from>
    <xdr:to>
      <xdr:col>10</xdr:col>
      <xdr:colOff>165100</xdr:colOff>
      <xdr:row>73</xdr:row>
      <xdr:rowOff>18075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34602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0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70140</xdr:rowOff>
    </xdr:from>
    <xdr:to>
      <xdr:col>6</xdr:col>
      <xdr:colOff>38100</xdr:colOff>
      <xdr:row>74</xdr:row>
      <xdr:rowOff>290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16817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6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552</xdr:rowOff>
    </xdr:from>
    <xdr:to>
      <xdr:col>24</xdr:col>
      <xdr:colOff>63500</xdr:colOff>
      <xdr:row>97</xdr:row>
      <xdr:rowOff>29108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31202"/>
          <a:ext cx="8382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29108</xdr:rowOff>
    </xdr:from>
    <xdr:to>
      <xdr:col>19</xdr:col>
      <xdr:colOff>177800</xdr:colOff>
      <xdr:row>97</xdr:row>
      <xdr:rowOff>50349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59758"/>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50349</xdr:rowOff>
    </xdr:from>
    <xdr:to>
      <xdr:col>15</xdr:col>
      <xdr:colOff>50800</xdr:colOff>
      <xdr:row>97</xdr:row>
      <xdr:rowOff>71417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0999"/>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71417</xdr:rowOff>
    </xdr:from>
    <xdr:to>
      <xdr:col>10</xdr:col>
      <xdr:colOff>114300</xdr:colOff>
      <xdr:row>97</xdr:row>
      <xdr:rowOff>91269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2067"/>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121202</xdr:rowOff>
    </xdr:from>
    <xdr:to>
      <xdr:col>24</xdr:col>
      <xdr:colOff>114300</xdr:colOff>
      <xdr:row>97</xdr:row>
      <xdr:rowOff>51352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99629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149758</xdr:rowOff>
    </xdr:from>
    <xdr:to>
      <xdr:col>20</xdr:col>
      <xdr:colOff>38100</xdr:colOff>
      <xdr:row>97</xdr:row>
      <xdr:rowOff>79908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71035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0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170999</xdr:rowOff>
    </xdr:from>
    <xdr:to>
      <xdr:col>15</xdr:col>
      <xdr:colOff>101600</xdr:colOff>
      <xdr:row>97</xdr:row>
      <xdr:rowOff>101149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92276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20617</xdr:rowOff>
    </xdr:from>
    <xdr:to>
      <xdr:col>10</xdr:col>
      <xdr:colOff>165100</xdr:colOff>
      <xdr:row>97</xdr:row>
      <xdr:rowOff>122217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113344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40469</xdr:rowOff>
    </xdr:from>
    <xdr:to>
      <xdr:col>6</xdr:col>
      <xdr:colOff>38100</xdr:colOff>
      <xdr:row>97</xdr:row>
      <xdr:rowOff>142069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133196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79284</xdr:rowOff>
    </xdr:from>
    <xdr:to>
      <xdr:col>55</xdr:col>
      <xdr:colOff>0</xdr:colOff>
      <xdr:row>35</xdr:row>
      <xdr:rowOff>109655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80034"/>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109655</xdr:rowOff>
    </xdr:from>
    <xdr:to>
      <xdr:col>50</xdr:col>
      <xdr:colOff>114300</xdr:colOff>
      <xdr:row>35</xdr:row>
      <xdr:rowOff>124025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10405"/>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124025</xdr:rowOff>
    </xdr:from>
    <xdr:to>
      <xdr:col>45</xdr:col>
      <xdr:colOff>177800</xdr:colOff>
      <xdr:row>35</xdr:row>
      <xdr:rowOff>150477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12477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116187</xdr:rowOff>
    </xdr:from>
    <xdr:to>
      <xdr:col>41</xdr:col>
      <xdr:colOff>50800</xdr:colOff>
      <xdr:row>35</xdr:row>
      <xdr:rowOff>150477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116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28484</xdr:rowOff>
    </xdr:from>
    <xdr:to>
      <xdr:col>55</xdr:col>
      <xdr:colOff>50800</xdr:colOff>
      <xdr:row>35</xdr:row>
      <xdr:rowOff>130084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51361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58855</xdr:rowOff>
    </xdr:from>
    <xdr:to>
      <xdr:col>50</xdr:col>
      <xdr:colOff>165100</xdr:colOff>
      <xdr:row>35</xdr:row>
      <xdr:rowOff>160455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5532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3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73225</xdr:rowOff>
    </xdr:from>
    <xdr:to>
      <xdr:col>46</xdr:col>
      <xdr:colOff>38100</xdr:colOff>
      <xdr:row>36</xdr:row>
      <xdr:rowOff>3375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19902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99677</xdr:rowOff>
    </xdr:from>
    <xdr:to>
      <xdr:col>41</xdr:col>
      <xdr:colOff>101600</xdr:colOff>
      <xdr:row>36</xdr:row>
      <xdr:rowOff>29827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46354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65387</xdr:rowOff>
    </xdr:from>
    <xdr:to>
      <xdr:col>36</xdr:col>
      <xdr:colOff>165100</xdr:colOff>
      <xdr:row>35</xdr:row>
      <xdr:rowOff>166987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12064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92646</xdr:rowOff>
    </xdr:from>
    <xdr:to>
      <xdr:col>55</xdr:col>
      <xdr:colOff>0</xdr:colOff>
      <xdr:row>56</xdr:row>
      <xdr:rowOff>42405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50946"/>
          <a:ext cx="838200" cy="2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92646</xdr:rowOff>
    </xdr:from>
    <xdr:to>
      <xdr:col>50</xdr:col>
      <xdr:colOff>114300</xdr:colOff>
      <xdr:row>55</xdr:row>
      <xdr:rowOff>76403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50946"/>
          <a:ext cx="889000" cy="1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76403</xdr:rowOff>
    </xdr:from>
    <xdr:to>
      <xdr:col>45</xdr:col>
      <xdr:colOff>177800</xdr:colOff>
      <xdr:row>56</xdr:row>
      <xdr:rowOff>26315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06153"/>
          <a:ext cx="889000" cy="1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25679</xdr:rowOff>
    </xdr:from>
    <xdr:to>
      <xdr:col>41</xdr:col>
      <xdr:colOff>50800</xdr:colOff>
      <xdr:row>56</xdr:row>
      <xdr:rowOff>26315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55429"/>
          <a:ext cx="889000" cy="17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163055</xdr:rowOff>
    </xdr:from>
    <xdr:to>
      <xdr:col>55</xdr:col>
      <xdr:colOff>50800</xdr:colOff>
      <xdr:row>56</xdr:row>
      <xdr:rowOff>93205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41846</xdr:rowOff>
    </xdr:from>
    <xdr:to>
      <xdr:col>50</xdr:col>
      <xdr:colOff>165100</xdr:colOff>
      <xdr:row>54</xdr:row>
      <xdr:rowOff>143446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159973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25603</xdr:rowOff>
    </xdr:from>
    <xdr:to>
      <xdr:col>46</xdr:col>
      <xdr:colOff>38100</xdr:colOff>
      <xdr:row>55</xdr:row>
      <xdr:rowOff>127203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143730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146965</xdr:rowOff>
    </xdr:from>
    <xdr:to>
      <xdr:col>41</xdr:col>
      <xdr:colOff>101600</xdr:colOff>
      <xdr:row>56</xdr:row>
      <xdr:rowOff>77115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93642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146329</xdr:rowOff>
    </xdr:from>
    <xdr:to>
      <xdr:col>36</xdr:col>
      <xdr:colOff>165100</xdr:colOff>
      <xdr:row>55</xdr:row>
      <xdr:rowOff>76479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93006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28586</xdr:rowOff>
    </xdr:from>
    <xdr:to>
      <xdr:col>55</xdr:col>
      <xdr:colOff>0</xdr:colOff>
      <xdr:row>78</xdr:row>
      <xdr:rowOff>92132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1686"/>
          <a:ext cx="838200" cy="6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88402</xdr:rowOff>
    </xdr:from>
    <xdr:to>
      <xdr:col>50</xdr:col>
      <xdr:colOff>114300</xdr:colOff>
      <xdr:row>78</xdr:row>
      <xdr:rowOff>28586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90052"/>
          <a:ext cx="889000" cy="1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88402</xdr:rowOff>
    </xdr:from>
    <xdr:to>
      <xdr:col>45</xdr:col>
      <xdr:colOff>177800</xdr:colOff>
      <xdr:row>77</xdr:row>
      <xdr:rowOff>141987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90052"/>
          <a:ext cx="889000" cy="5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141987</xdr:rowOff>
    </xdr:from>
    <xdr:to>
      <xdr:col>41</xdr:col>
      <xdr:colOff>50800</xdr:colOff>
      <xdr:row>78</xdr:row>
      <xdr:rowOff>78927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43637"/>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41332</xdr:rowOff>
    </xdr:from>
    <xdr:to>
      <xdr:col>55</xdr:col>
      <xdr:colOff>50800</xdr:colOff>
      <xdr:row>78</xdr:row>
      <xdr:rowOff>142932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149236</xdr:rowOff>
    </xdr:from>
    <xdr:to>
      <xdr:col>50</xdr:col>
      <xdr:colOff>165100</xdr:colOff>
      <xdr:row>78</xdr:row>
      <xdr:rowOff>79386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95913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37602</xdr:rowOff>
    </xdr:from>
    <xdr:to>
      <xdr:col>46</xdr:col>
      <xdr:colOff>38100</xdr:colOff>
      <xdr:row>77</xdr:row>
      <xdr:rowOff>139202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155729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91187</xdr:rowOff>
    </xdr:from>
    <xdr:to>
      <xdr:col>41</xdr:col>
      <xdr:colOff>101600</xdr:colOff>
      <xdr:row>78</xdr:row>
      <xdr:rowOff>21337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37864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6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28127</xdr:rowOff>
    </xdr:from>
    <xdr:to>
      <xdr:col>36</xdr:col>
      <xdr:colOff>165100</xdr:colOff>
      <xdr:row>78</xdr:row>
      <xdr:rowOff>129727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130513</xdr:rowOff>
    </xdr:from>
    <xdr:to>
      <xdr:col>55</xdr:col>
      <xdr:colOff>0</xdr:colOff>
      <xdr:row>98</xdr:row>
      <xdr:rowOff>131745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32613"/>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108150</xdr:rowOff>
    </xdr:from>
    <xdr:to>
      <xdr:col>50</xdr:col>
      <xdr:colOff>114300</xdr:colOff>
      <xdr:row>98</xdr:row>
      <xdr:rowOff>131745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0250"/>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159536</xdr:rowOff>
    </xdr:from>
    <xdr:to>
      <xdr:col>45</xdr:col>
      <xdr:colOff>177800</xdr:colOff>
      <xdr:row>98</xdr:row>
      <xdr:rowOff>108150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90186"/>
          <a:ext cx="889000" cy="1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142864</xdr:rowOff>
    </xdr:from>
    <xdr:to>
      <xdr:col>41</xdr:col>
      <xdr:colOff>50800</xdr:colOff>
      <xdr:row>97</xdr:row>
      <xdr:rowOff>159536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73514"/>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79713</xdr:rowOff>
    </xdr:from>
    <xdr:to>
      <xdr:col>55</xdr:col>
      <xdr:colOff>50800</xdr:colOff>
      <xdr:row>99</xdr:row>
      <xdr:rowOff>9863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166090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80945</xdr:rowOff>
    </xdr:from>
    <xdr:to>
      <xdr:col>50</xdr:col>
      <xdr:colOff>165100</xdr:colOff>
      <xdr:row>99</xdr:row>
      <xdr:rowOff>11095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57350</xdr:rowOff>
    </xdr:from>
    <xdr:to>
      <xdr:col>46</xdr:col>
      <xdr:colOff>38100</xdr:colOff>
      <xdr:row>98</xdr:row>
      <xdr:rowOff>158950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150077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108736</xdr:rowOff>
    </xdr:from>
    <xdr:to>
      <xdr:col>41</xdr:col>
      <xdr:colOff>101600</xdr:colOff>
      <xdr:row>98</xdr:row>
      <xdr:rowOff>38886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92064</xdr:rowOff>
    </xdr:from>
    <xdr:to>
      <xdr:col>36</xdr:col>
      <xdr:colOff>165100</xdr:colOff>
      <xdr:row>98</xdr:row>
      <xdr:rowOff>22214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38741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102258</xdr:rowOff>
    </xdr:from>
    <xdr:to>
      <xdr:col>85</xdr:col>
      <xdr:colOff>127000</xdr:colOff>
      <xdr:row>37</xdr:row>
      <xdr:rowOff>117477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45908"/>
          <a:ext cx="8382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109280</xdr:rowOff>
    </xdr:from>
    <xdr:to>
      <xdr:col>81</xdr:col>
      <xdr:colOff>50800</xdr:colOff>
      <xdr:row>37</xdr:row>
      <xdr:rowOff>117477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2930"/>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109280</xdr:rowOff>
    </xdr:from>
    <xdr:to>
      <xdr:col>76</xdr:col>
      <xdr:colOff>114300</xdr:colOff>
      <xdr:row>37</xdr:row>
      <xdr:rowOff>117509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293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69847</xdr:rowOff>
    </xdr:from>
    <xdr:to>
      <xdr:col>71</xdr:col>
      <xdr:colOff>177800</xdr:colOff>
      <xdr:row>37</xdr:row>
      <xdr:rowOff>117509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3497"/>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51458</xdr:rowOff>
    </xdr:from>
    <xdr:to>
      <xdr:col>85</xdr:col>
      <xdr:colOff>177800</xdr:colOff>
      <xdr:row>37</xdr:row>
      <xdr:rowOff>153058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137835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66677</xdr:rowOff>
    </xdr:from>
    <xdr:to>
      <xdr:col>81</xdr:col>
      <xdr:colOff>101600</xdr:colOff>
      <xdr:row>37</xdr:row>
      <xdr:rowOff>168277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159404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58480</xdr:rowOff>
    </xdr:from>
    <xdr:to>
      <xdr:col>76</xdr:col>
      <xdr:colOff>165100</xdr:colOff>
      <xdr:row>37</xdr:row>
      <xdr:rowOff>160080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151207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66709</xdr:rowOff>
    </xdr:from>
    <xdr:to>
      <xdr:col>72</xdr:col>
      <xdr:colOff>38100</xdr:colOff>
      <xdr:row>37</xdr:row>
      <xdr:rowOff>168309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159436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0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19047</xdr:rowOff>
    </xdr:from>
    <xdr:to>
      <xdr:col>67</xdr:col>
      <xdr:colOff>101600</xdr:colOff>
      <xdr:row>37</xdr:row>
      <xdr:rowOff>120647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113671</xdr:rowOff>
    </xdr:from>
    <xdr:to>
      <xdr:col>85</xdr:col>
      <xdr:colOff>127000</xdr:colOff>
      <xdr:row>53</xdr:row>
      <xdr:rowOff>155035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029071"/>
          <a:ext cx="838200" cy="2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58949</xdr:rowOff>
    </xdr:from>
    <xdr:to>
      <xdr:col>81</xdr:col>
      <xdr:colOff>50800</xdr:colOff>
      <xdr:row>52</xdr:row>
      <xdr:rowOff>113671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8802899"/>
          <a:ext cx="889000" cy="22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58949</xdr:rowOff>
    </xdr:from>
    <xdr:to>
      <xdr:col>76</xdr:col>
      <xdr:colOff>114300</xdr:colOff>
      <xdr:row>54</xdr:row>
      <xdr:rowOff>29904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8802899"/>
          <a:ext cx="889000" cy="4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29904</xdr:rowOff>
    </xdr:from>
    <xdr:to>
      <xdr:col>71</xdr:col>
      <xdr:colOff>177800</xdr:colOff>
      <xdr:row>55</xdr:row>
      <xdr:rowOff>112085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288204"/>
          <a:ext cx="889000" cy="2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104235</xdr:rowOff>
    </xdr:from>
    <xdr:to>
      <xdr:col>85</xdr:col>
      <xdr:colOff>177800</xdr:colOff>
      <xdr:row>54</xdr:row>
      <xdr:rowOff>34385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127112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4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62871</xdr:rowOff>
    </xdr:from>
    <xdr:to>
      <xdr:col>81</xdr:col>
      <xdr:colOff>101600</xdr:colOff>
      <xdr:row>52</xdr:row>
      <xdr:rowOff>164471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9548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7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8149</xdr:rowOff>
    </xdr:from>
    <xdr:to>
      <xdr:col>76</xdr:col>
      <xdr:colOff>165100</xdr:colOff>
      <xdr:row>51</xdr:row>
      <xdr:rowOff>109749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87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126276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52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150554</xdr:rowOff>
    </xdr:from>
    <xdr:to>
      <xdr:col>72</xdr:col>
      <xdr:colOff>38100</xdr:colOff>
      <xdr:row>54</xdr:row>
      <xdr:rowOff>80704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2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97231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01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61285</xdr:rowOff>
    </xdr:from>
    <xdr:to>
      <xdr:col>67</xdr:col>
      <xdr:colOff>101600</xdr:colOff>
      <xdr:row>55</xdr:row>
      <xdr:rowOff>162885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7962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18703</xdr:rowOff>
    </xdr:from>
    <xdr:to>
      <xdr:col>85</xdr:col>
      <xdr:colOff>127000</xdr:colOff>
      <xdr:row>78</xdr:row>
      <xdr:rowOff>123538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91803"/>
          <a:ext cx="838200" cy="10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123538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6638"/>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129733</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2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129733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2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139353</xdr:rowOff>
    </xdr:from>
    <xdr:to>
      <xdr:col>85</xdr:col>
      <xdr:colOff>177800</xdr:colOff>
      <xdr:row>78</xdr:row>
      <xdr:rowOff>69503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98730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2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72738</xdr:rowOff>
    </xdr:from>
    <xdr:to>
      <xdr:col>81</xdr:col>
      <xdr:colOff>101600</xdr:colOff>
      <xdr:row>79</xdr:row>
      <xdr:rowOff>2888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165465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8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78933</xdr:rowOff>
    </xdr:from>
    <xdr:to>
      <xdr:col>72</xdr:col>
      <xdr:colOff>38100</xdr:colOff>
      <xdr:row>79</xdr:row>
      <xdr:rowOff>9083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210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152561</xdr:rowOff>
    </xdr:from>
    <xdr:to>
      <xdr:col>85</xdr:col>
      <xdr:colOff>127000</xdr:colOff>
      <xdr:row>97</xdr:row>
      <xdr:rowOff>156073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83211"/>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152561</xdr:rowOff>
    </xdr:from>
    <xdr:to>
      <xdr:col>81</xdr:col>
      <xdr:colOff>50800</xdr:colOff>
      <xdr:row>97</xdr:row>
      <xdr:rowOff>156662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83211"/>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156000</xdr:rowOff>
    </xdr:from>
    <xdr:to>
      <xdr:col>76</xdr:col>
      <xdr:colOff>114300</xdr:colOff>
      <xdr:row>97</xdr:row>
      <xdr:rowOff>156662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665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156000</xdr:rowOff>
    </xdr:from>
    <xdr:to>
      <xdr:col>71</xdr:col>
      <xdr:colOff>177800</xdr:colOff>
      <xdr:row>97</xdr:row>
      <xdr:rowOff>156310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6650"/>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105273</xdr:rowOff>
    </xdr:from>
    <xdr:to>
      <xdr:col>85</xdr:col>
      <xdr:colOff>177800</xdr:colOff>
      <xdr:row>98</xdr:row>
      <xdr:rowOff>35423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20200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101761</xdr:rowOff>
    </xdr:from>
    <xdr:to>
      <xdr:col>81</xdr:col>
      <xdr:colOff>101600</xdr:colOff>
      <xdr:row>98</xdr:row>
      <xdr:rowOff>31911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23038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105862</xdr:rowOff>
    </xdr:from>
    <xdr:to>
      <xdr:col>76</xdr:col>
      <xdr:colOff>165100</xdr:colOff>
      <xdr:row>98</xdr:row>
      <xdr:rowOff>36012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27139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2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105200</xdr:rowOff>
    </xdr:from>
    <xdr:to>
      <xdr:col>72</xdr:col>
      <xdr:colOff>38100</xdr:colOff>
      <xdr:row>98</xdr:row>
      <xdr:rowOff>35350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26477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105510</xdr:rowOff>
    </xdr:from>
    <xdr:to>
      <xdr:col>67</xdr:col>
      <xdr:colOff>101600</xdr:colOff>
      <xdr:row>98</xdr:row>
      <xdr:rowOff>35660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26787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教育費については、多目的屋内運動場整備事業</a:t>
          </a:r>
          <a:r>
            <a:rPr kumimoji="1" lang="ja-JP" altLang="en-US" sz="1100">
              <a:solidFill>
                <a:schemeClr val="dk1"/>
              </a:solidFill>
              <a:effectLst/>
              <a:latin typeface="+mn-lt"/>
              <a:ea typeface="+mn-ea"/>
              <a:cs typeface="+mn-cs"/>
            </a:rPr>
            <a:t>等の大型事業が完了したことにより減少傾向にあるが、引き続き町内小中学校の建替え等の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の影響及び町独自の通学費援助、学習塾委託事業等により類似団体と比較し高い傾向にある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250,352</a:t>
          </a:r>
          <a:r>
            <a:rPr kumimoji="1" lang="ja-JP" altLang="en-US" sz="1100">
              <a:solidFill>
                <a:schemeClr val="dk1"/>
              </a:solidFill>
              <a:effectLst/>
              <a:latin typeface="+mn-lt"/>
              <a:ea typeface="+mn-ea"/>
              <a:cs typeface="+mn-cs"/>
            </a:rPr>
            <a:t>円となっており、類似団体と比較し高止まりしているのは、金武町独自に敬老祝金・高齢者祝金・虫歯予防奨励金・出産祝金等の施策を展開していることが主な要因となっている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商工費については、</a:t>
          </a:r>
          <a:r>
            <a:rPr kumimoji="1" lang="ja-JP" altLang="en-US" sz="1100">
              <a:solidFill>
                <a:schemeClr val="dk1"/>
              </a:solidFill>
              <a:effectLst/>
              <a:latin typeface="+mn-lt"/>
              <a:ea typeface="+mn-ea"/>
              <a:cs typeface="+mn-cs"/>
            </a:rPr>
            <a:t>町独自に商工会及び観光協会への補助、プロスポーツ受け入れ事業等の観光施策を推進していることから類似団体と比較し高い傾向にある。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％以上とすることとしており、平成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年度以降その状況を維持している。</a:t>
          </a:r>
          <a:endParaRPr lang="ja-JP" altLang="ja-JP" sz="1400">
            <a:effectLst/>
          </a:endParaRPr>
        </a:p>
        <a:p>
          <a:r>
            <a:rPr kumimoji="1" lang="ja-JP" altLang="ja-JP" sz="1100">
              <a:solidFill>
                <a:schemeClr val="dk1"/>
              </a:solidFill>
              <a:effectLst/>
              <a:latin typeface="+mn-lt"/>
              <a:ea typeface="+mn-ea"/>
              <a:cs typeface="+mn-cs"/>
            </a:rPr>
            <a:t>　実質収支比については、</a:t>
          </a:r>
          <a:r>
            <a:rPr kumimoji="1" lang="ja-JP" altLang="en-US" sz="1100">
              <a:solidFill>
                <a:schemeClr val="dk1"/>
              </a:solidFill>
              <a:effectLst/>
              <a:latin typeface="+mn-lt"/>
              <a:ea typeface="+mn-ea"/>
              <a:cs typeface="+mn-cs"/>
            </a:rPr>
            <a:t>町税の収入増の影響により基金からの繰入を調整したことで前年度比より減少している。</a:t>
          </a:r>
          <a:r>
            <a:rPr kumimoji="1" lang="ja-JP" altLang="ja-JP" sz="1100">
              <a:solidFill>
                <a:schemeClr val="dk1"/>
              </a:solidFill>
              <a:effectLst/>
              <a:latin typeface="+mn-lt"/>
              <a:ea typeface="+mn-ea"/>
              <a:cs typeface="+mn-cs"/>
            </a:rPr>
            <a:t>今後も、事務事業の見直し等を図り、持続可能な財政運営に努めていく。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各会計黒字決算となっているが、国民健康保険事業及び下水道事業会計は一般会計からの繰出</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がなければ運営できない状況であり、国保税の適正化、下水道接続率の向上</a:t>
          </a:r>
          <a:r>
            <a:rPr kumimoji="1" lang="ja-JP" altLang="en-US" sz="1100">
              <a:solidFill>
                <a:schemeClr val="dk1"/>
              </a:solidFill>
              <a:effectLst/>
              <a:latin typeface="+mn-lt"/>
              <a:ea typeface="+mn-ea"/>
              <a:cs typeface="+mn-cs"/>
            </a:rPr>
            <a:t>を図り財政状況の改善を行っていく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18" sqref="BN18:BU18"/>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11987287</v>
      </c>
      <c r="BO4" s="402"/>
      <c r="BP4" s="402"/>
      <c r="BQ4" s="402"/>
      <c r="BR4" s="402"/>
      <c r="BS4" s="402"/>
      <c r="BT4" s="402"/>
      <c r="BU4" s="403"/>
      <c r="BV4" s="401">
        <v>12396079</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3.5</v>
      </c>
      <c r="CU4" s="576"/>
      <c r="CV4" s="576"/>
      <c r="CW4" s="576"/>
      <c r="CX4" s="576"/>
      <c r="CY4" s="576"/>
      <c r="CZ4" s="576"/>
      <c r="DA4" s="577"/>
      <c r="DB4" s="575">
        <v>5.6</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11738770</v>
      </c>
      <c r="BO5" s="407"/>
      <c r="BP5" s="407"/>
      <c r="BQ5" s="407"/>
      <c r="BR5" s="407"/>
      <c r="BS5" s="407"/>
      <c r="BT5" s="407"/>
      <c r="BU5" s="408"/>
      <c r="BV5" s="406">
        <v>12141017</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89.7</v>
      </c>
      <c r="CU5" s="377"/>
      <c r="CV5" s="377"/>
      <c r="CW5" s="377"/>
      <c r="CX5" s="377"/>
      <c r="CY5" s="377"/>
      <c r="CZ5" s="377"/>
      <c r="DA5" s="378"/>
      <c r="DB5" s="376">
        <v>89.8</v>
      </c>
      <c r="DC5" s="377"/>
      <c r="DD5" s="377"/>
      <c r="DE5" s="377"/>
      <c r="DF5" s="377"/>
      <c r="DG5" s="377"/>
      <c r="DH5" s="377"/>
      <c r="DI5" s="378"/>
    </row>
    <row r="6" spans="1:119" ht="18.75" customHeight="1" x14ac:dyDescent="0.2">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248517</v>
      </c>
      <c r="BO6" s="407"/>
      <c r="BP6" s="407"/>
      <c r="BQ6" s="407"/>
      <c r="BR6" s="407"/>
      <c r="BS6" s="407"/>
      <c r="BT6" s="407"/>
      <c r="BU6" s="408"/>
      <c r="BV6" s="406">
        <v>255062</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89.9</v>
      </c>
      <c r="CU6" s="550"/>
      <c r="CV6" s="550"/>
      <c r="CW6" s="550"/>
      <c r="CX6" s="550"/>
      <c r="CY6" s="550"/>
      <c r="CZ6" s="550"/>
      <c r="DA6" s="551"/>
      <c r="DB6" s="549">
        <v>90.2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103964</v>
      </c>
      <c r="BO7" s="407"/>
      <c r="BP7" s="407"/>
      <c r="BQ7" s="407"/>
      <c r="BR7" s="407"/>
      <c r="BS7" s="407"/>
      <c r="BT7" s="407"/>
      <c r="BU7" s="408"/>
      <c r="BV7" s="406">
        <v>35717</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4116194</v>
      </c>
      <c r="CU7" s="407"/>
      <c r="CV7" s="407"/>
      <c r="CW7" s="407"/>
      <c r="CX7" s="407"/>
      <c r="CY7" s="407"/>
      <c r="CZ7" s="407"/>
      <c r="DA7" s="408"/>
      <c r="DB7" s="406">
        <v>3938488</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144553</v>
      </c>
      <c r="BO8" s="407"/>
      <c r="BP8" s="407"/>
      <c r="BQ8" s="407"/>
      <c r="BR8" s="407"/>
      <c r="BS8" s="407"/>
      <c r="BT8" s="407"/>
      <c r="BU8" s="408"/>
      <c r="BV8" s="406">
        <v>219345</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0.39</v>
      </c>
      <c r="CU8" s="510"/>
      <c r="CV8" s="510"/>
      <c r="CW8" s="510"/>
      <c r="CX8" s="510"/>
      <c r="CY8" s="510"/>
      <c r="CZ8" s="510"/>
      <c r="DA8" s="511"/>
      <c r="DB8" s="509">
        <v>0.38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9"/>
      <c r="L9" s="540" t="s">
        <v>107</v>
      </c>
      <c r="M9" s="541"/>
      <c r="N9" s="541"/>
      <c r="O9" s="541"/>
      <c r="P9" s="541"/>
      <c r="Q9" s="542"/>
      <c r="R9" s="543">
        <v>10806</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-74792</v>
      </c>
      <c r="BO9" s="407"/>
      <c r="BP9" s="407"/>
      <c r="BQ9" s="407"/>
      <c r="BR9" s="407"/>
      <c r="BS9" s="407"/>
      <c r="BT9" s="407"/>
      <c r="BU9" s="408"/>
      <c r="BV9" s="406">
        <v>98274</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5.6</v>
      </c>
      <c r="CU9" s="377"/>
      <c r="CV9" s="377"/>
      <c r="CW9" s="377"/>
      <c r="CX9" s="377"/>
      <c r="CY9" s="377"/>
      <c r="CZ9" s="377"/>
      <c r="DA9" s="378"/>
      <c r="DB9" s="376">
        <v>5.8</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112</v>
      </c>
      <c r="M10" s="380"/>
      <c r="N10" s="380"/>
      <c r="O10" s="380"/>
      <c r="P10" s="380"/>
      <c r="Q10" s="381"/>
      <c r="R10" s="382">
        <v>11232</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219345</v>
      </c>
      <c r="BO10" s="407"/>
      <c r="BP10" s="407"/>
      <c r="BQ10" s="407"/>
      <c r="BR10" s="407"/>
      <c r="BS10" s="407"/>
      <c r="BT10" s="407"/>
      <c r="BU10" s="408"/>
      <c r="BV10" s="406">
        <v>121071</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11481</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130000</v>
      </c>
      <c r="BO12" s="407"/>
      <c r="BP12" s="407"/>
      <c r="BQ12" s="407"/>
      <c r="BR12" s="407"/>
      <c r="BS12" s="407"/>
      <c r="BT12" s="407"/>
      <c r="BU12" s="408"/>
      <c r="BV12" s="406">
        <v>180000</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6" t="s">
        <v>129</v>
      </c>
      <c r="N13" s="497"/>
      <c r="O13" s="497"/>
      <c r="P13" s="497"/>
      <c r="Q13" s="498"/>
      <c r="R13" s="499">
        <v>11264</v>
      </c>
      <c r="S13" s="500"/>
      <c r="T13" s="500"/>
      <c r="U13" s="500"/>
      <c r="V13" s="501"/>
      <c r="W13" s="487" t="s">
        <v>130</v>
      </c>
      <c r="X13" s="429"/>
      <c r="Y13" s="429"/>
      <c r="Z13" s="429"/>
      <c r="AA13" s="429"/>
      <c r="AB13" s="430"/>
      <c r="AC13" s="382">
        <v>400</v>
      </c>
      <c r="AD13" s="383"/>
      <c r="AE13" s="383"/>
      <c r="AF13" s="383"/>
      <c r="AG13" s="384"/>
      <c r="AH13" s="382">
        <v>512</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14553</v>
      </c>
      <c r="BO13" s="407"/>
      <c r="BP13" s="407"/>
      <c r="BQ13" s="407"/>
      <c r="BR13" s="407"/>
      <c r="BS13" s="407"/>
      <c r="BT13" s="407"/>
      <c r="BU13" s="408"/>
      <c r="BV13" s="406">
        <v>39345</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4.7</v>
      </c>
      <c r="CU13" s="377"/>
      <c r="CV13" s="377"/>
      <c r="CW13" s="377"/>
      <c r="CX13" s="377"/>
      <c r="CY13" s="377"/>
      <c r="CZ13" s="377"/>
      <c r="DA13" s="378"/>
      <c r="DB13" s="376">
        <v>4.4000000000000004</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135</v>
      </c>
      <c r="M14" s="533"/>
      <c r="N14" s="533"/>
      <c r="O14" s="533"/>
      <c r="P14" s="533"/>
      <c r="Q14" s="534"/>
      <c r="R14" s="499">
        <v>11452</v>
      </c>
      <c r="S14" s="500"/>
      <c r="T14" s="500"/>
      <c r="U14" s="500"/>
      <c r="V14" s="501"/>
      <c r="W14" s="502"/>
      <c r="X14" s="432"/>
      <c r="Y14" s="432"/>
      <c r="Z14" s="432"/>
      <c r="AA14" s="432"/>
      <c r="AB14" s="433"/>
      <c r="AC14" s="492">
        <v>9.1</v>
      </c>
      <c r="AD14" s="493"/>
      <c r="AE14" s="493"/>
      <c r="AF14" s="493"/>
      <c r="AG14" s="494"/>
      <c r="AH14" s="492">
        <v>11.1</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6" t="s">
        <v>129</v>
      </c>
      <c r="N15" s="497"/>
      <c r="O15" s="497"/>
      <c r="P15" s="497"/>
      <c r="Q15" s="498"/>
      <c r="R15" s="499">
        <v>11272</v>
      </c>
      <c r="S15" s="500"/>
      <c r="T15" s="500"/>
      <c r="U15" s="500"/>
      <c r="V15" s="501"/>
      <c r="W15" s="487" t="s">
        <v>137</v>
      </c>
      <c r="X15" s="429"/>
      <c r="Y15" s="429"/>
      <c r="Z15" s="429"/>
      <c r="AA15" s="429"/>
      <c r="AB15" s="430"/>
      <c r="AC15" s="382">
        <v>758</v>
      </c>
      <c r="AD15" s="383"/>
      <c r="AE15" s="383"/>
      <c r="AF15" s="383"/>
      <c r="AG15" s="384"/>
      <c r="AH15" s="382">
        <v>764</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1438862</v>
      </c>
      <c r="BO15" s="402"/>
      <c r="BP15" s="402"/>
      <c r="BQ15" s="402"/>
      <c r="BR15" s="402"/>
      <c r="BS15" s="402"/>
      <c r="BT15" s="402"/>
      <c r="BU15" s="403"/>
      <c r="BV15" s="401">
        <v>1393108</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17.2</v>
      </c>
      <c r="AD16" s="493"/>
      <c r="AE16" s="493"/>
      <c r="AF16" s="493"/>
      <c r="AG16" s="494"/>
      <c r="AH16" s="492">
        <v>16.600000000000001</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3719592</v>
      </c>
      <c r="BO16" s="407"/>
      <c r="BP16" s="407"/>
      <c r="BQ16" s="407"/>
      <c r="BR16" s="407"/>
      <c r="BS16" s="407"/>
      <c r="BT16" s="407"/>
      <c r="BU16" s="408"/>
      <c r="BV16" s="406">
        <v>3546844</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3248</v>
      </c>
      <c r="AD17" s="383"/>
      <c r="AE17" s="383"/>
      <c r="AF17" s="383"/>
      <c r="AG17" s="384"/>
      <c r="AH17" s="382">
        <v>3318</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1821824</v>
      </c>
      <c r="BO17" s="407"/>
      <c r="BP17" s="407"/>
      <c r="BQ17" s="407"/>
      <c r="BR17" s="407"/>
      <c r="BS17" s="407"/>
      <c r="BT17" s="407"/>
      <c r="BU17" s="408"/>
      <c r="BV17" s="406">
        <v>1763059</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147</v>
      </c>
      <c r="C18" s="459"/>
      <c r="D18" s="459"/>
      <c r="E18" s="460"/>
      <c r="F18" s="460"/>
      <c r="G18" s="460"/>
      <c r="H18" s="460"/>
      <c r="I18" s="460"/>
      <c r="J18" s="460"/>
      <c r="K18" s="460"/>
      <c r="L18" s="461">
        <v>37.93</v>
      </c>
      <c r="M18" s="461"/>
      <c r="N18" s="461"/>
      <c r="O18" s="461"/>
      <c r="P18" s="461"/>
      <c r="Q18" s="461"/>
      <c r="R18" s="462"/>
      <c r="S18" s="462"/>
      <c r="T18" s="462"/>
      <c r="U18" s="462"/>
      <c r="V18" s="463"/>
      <c r="W18" s="477"/>
      <c r="X18" s="478"/>
      <c r="Y18" s="478"/>
      <c r="Z18" s="478"/>
      <c r="AA18" s="478"/>
      <c r="AB18" s="488"/>
      <c r="AC18" s="370">
        <v>73.7</v>
      </c>
      <c r="AD18" s="371"/>
      <c r="AE18" s="371"/>
      <c r="AF18" s="371"/>
      <c r="AG18" s="464"/>
      <c r="AH18" s="370">
        <v>72.2</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5264403</v>
      </c>
      <c r="BO18" s="407"/>
      <c r="BP18" s="407"/>
      <c r="BQ18" s="407"/>
      <c r="BR18" s="407"/>
      <c r="BS18" s="407"/>
      <c r="BT18" s="407"/>
      <c r="BU18" s="408"/>
      <c r="BV18" s="406">
        <v>5061179</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149</v>
      </c>
      <c r="C19" s="459"/>
      <c r="D19" s="459"/>
      <c r="E19" s="460"/>
      <c r="F19" s="460"/>
      <c r="G19" s="460"/>
      <c r="H19" s="460"/>
      <c r="I19" s="460"/>
      <c r="J19" s="460"/>
      <c r="K19" s="460"/>
      <c r="L19" s="466">
        <v>285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6938326</v>
      </c>
      <c r="BO19" s="407"/>
      <c r="BP19" s="407"/>
      <c r="BQ19" s="407"/>
      <c r="BR19" s="407"/>
      <c r="BS19" s="407"/>
      <c r="BT19" s="407"/>
      <c r="BU19" s="408"/>
      <c r="BV19" s="406">
        <v>6814790</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151</v>
      </c>
      <c r="C20" s="459"/>
      <c r="D20" s="459"/>
      <c r="E20" s="460"/>
      <c r="F20" s="460"/>
      <c r="G20" s="460"/>
      <c r="H20" s="460"/>
      <c r="I20" s="460"/>
      <c r="J20" s="460"/>
      <c r="K20" s="460"/>
      <c r="L20" s="466">
        <v>4657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3728717</v>
      </c>
      <c r="BO22" s="402"/>
      <c r="BP22" s="402"/>
      <c r="BQ22" s="402"/>
      <c r="BR22" s="402"/>
      <c r="BS22" s="402"/>
      <c r="BT22" s="402"/>
      <c r="BU22" s="403"/>
      <c r="BV22" s="401">
        <v>3936612</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3653439</v>
      </c>
      <c r="BO23" s="407"/>
      <c r="BP23" s="407"/>
      <c r="BQ23" s="407"/>
      <c r="BR23" s="407"/>
      <c r="BS23" s="407"/>
      <c r="BT23" s="407"/>
      <c r="BU23" s="408"/>
      <c r="BV23" s="406">
        <v>3759191</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161</v>
      </c>
      <c r="F24" s="380"/>
      <c r="G24" s="380"/>
      <c r="H24" s="380"/>
      <c r="I24" s="380"/>
      <c r="J24" s="380"/>
      <c r="K24" s="381"/>
      <c r="L24" s="382">
        <v>1</v>
      </c>
      <c r="M24" s="383"/>
      <c r="N24" s="383"/>
      <c r="O24" s="383"/>
      <c r="P24" s="384"/>
      <c r="Q24" s="382">
        <v>7630</v>
      </c>
      <c r="R24" s="383"/>
      <c r="S24" s="383"/>
      <c r="T24" s="383"/>
      <c r="U24" s="383"/>
      <c r="V24" s="384"/>
      <c r="W24" s="441"/>
      <c r="X24" s="423"/>
      <c r="Y24" s="424"/>
      <c r="Z24" s="379" t="s">
        <v>162</v>
      </c>
      <c r="AA24" s="380"/>
      <c r="AB24" s="380"/>
      <c r="AC24" s="380"/>
      <c r="AD24" s="380"/>
      <c r="AE24" s="380"/>
      <c r="AF24" s="380"/>
      <c r="AG24" s="381"/>
      <c r="AH24" s="382">
        <v>143</v>
      </c>
      <c r="AI24" s="383"/>
      <c r="AJ24" s="383"/>
      <c r="AK24" s="383"/>
      <c r="AL24" s="384"/>
      <c r="AM24" s="382">
        <v>442156</v>
      </c>
      <c r="AN24" s="383"/>
      <c r="AO24" s="383"/>
      <c r="AP24" s="383"/>
      <c r="AQ24" s="383"/>
      <c r="AR24" s="384"/>
      <c r="AS24" s="382">
        <v>3092</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2089760</v>
      </c>
      <c r="BO24" s="407"/>
      <c r="BP24" s="407"/>
      <c r="BQ24" s="407"/>
      <c r="BR24" s="407"/>
      <c r="BS24" s="407"/>
      <c r="BT24" s="407"/>
      <c r="BU24" s="408"/>
      <c r="BV24" s="406">
        <v>2119045</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164</v>
      </c>
      <c r="F25" s="380"/>
      <c r="G25" s="380"/>
      <c r="H25" s="380"/>
      <c r="I25" s="380"/>
      <c r="J25" s="380"/>
      <c r="K25" s="381"/>
      <c r="L25" s="382">
        <v>1</v>
      </c>
      <c r="M25" s="383"/>
      <c r="N25" s="383"/>
      <c r="O25" s="383"/>
      <c r="P25" s="384"/>
      <c r="Q25" s="382">
        <v>6170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1031966</v>
      </c>
      <c r="BO25" s="402"/>
      <c r="BP25" s="402"/>
      <c r="BQ25" s="402"/>
      <c r="BR25" s="402"/>
      <c r="BS25" s="402"/>
      <c r="BT25" s="402"/>
      <c r="BU25" s="403"/>
      <c r="BV25" s="401">
        <v>430002</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167</v>
      </c>
      <c r="F26" s="380"/>
      <c r="G26" s="380"/>
      <c r="H26" s="380"/>
      <c r="I26" s="380"/>
      <c r="J26" s="380"/>
      <c r="K26" s="381"/>
      <c r="L26" s="382">
        <v>1</v>
      </c>
      <c r="M26" s="383"/>
      <c r="N26" s="383"/>
      <c r="O26" s="383"/>
      <c r="P26" s="384"/>
      <c r="Q26" s="382">
        <v>5800</v>
      </c>
      <c r="R26" s="383"/>
      <c r="S26" s="383"/>
      <c r="T26" s="383"/>
      <c r="U26" s="383"/>
      <c r="V26" s="384"/>
      <c r="W26" s="441"/>
      <c r="X26" s="423"/>
      <c r="Y26" s="424"/>
      <c r="Z26" s="379" t="s">
        <v>168</v>
      </c>
      <c r="AA26" s="417"/>
      <c r="AB26" s="417"/>
      <c r="AC26" s="417"/>
      <c r="AD26" s="417"/>
      <c r="AE26" s="417"/>
      <c r="AF26" s="417"/>
      <c r="AG26" s="418"/>
      <c r="AH26" s="382">
        <v>4</v>
      </c>
      <c r="AI26" s="383"/>
      <c r="AJ26" s="383"/>
      <c r="AK26" s="383"/>
      <c r="AL26" s="384"/>
      <c r="AM26" s="382">
        <v>10796</v>
      </c>
      <c r="AN26" s="383"/>
      <c r="AO26" s="383"/>
      <c r="AP26" s="383"/>
      <c r="AQ26" s="383"/>
      <c r="AR26" s="384"/>
      <c r="AS26" s="382">
        <v>2699</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170</v>
      </c>
      <c r="F27" s="380"/>
      <c r="G27" s="380"/>
      <c r="H27" s="380"/>
      <c r="I27" s="380"/>
      <c r="J27" s="380"/>
      <c r="K27" s="381"/>
      <c r="L27" s="382">
        <v>1</v>
      </c>
      <c r="M27" s="383"/>
      <c r="N27" s="383"/>
      <c r="O27" s="383"/>
      <c r="P27" s="384"/>
      <c r="Q27" s="382">
        <v>3127</v>
      </c>
      <c r="R27" s="383"/>
      <c r="S27" s="383"/>
      <c r="T27" s="383"/>
      <c r="U27" s="383"/>
      <c r="V27" s="384"/>
      <c r="W27" s="441"/>
      <c r="X27" s="423"/>
      <c r="Y27" s="424"/>
      <c r="Z27" s="379" t="s">
        <v>171</v>
      </c>
      <c r="AA27" s="380"/>
      <c r="AB27" s="380"/>
      <c r="AC27" s="380"/>
      <c r="AD27" s="380"/>
      <c r="AE27" s="380"/>
      <c r="AF27" s="380"/>
      <c r="AG27" s="381"/>
      <c r="AH27" s="382">
        <v>7</v>
      </c>
      <c r="AI27" s="383"/>
      <c r="AJ27" s="383"/>
      <c r="AK27" s="383"/>
      <c r="AL27" s="384"/>
      <c r="AM27" s="382">
        <v>23961</v>
      </c>
      <c r="AN27" s="383"/>
      <c r="AO27" s="383"/>
      <c r="AP27" s="383"/>
      <c r="AQ27" s="383"/>
      <c r="AR27" s="384"/>
      <c r="AS27" s="382">
        <v>3423</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92953</v>
      </c>
      <c r="BO27" s="410"/>
      <c r="BP27" s="410"/>
      <c r="BQ27" s="410"/>
      <c r="BR27" s="410"/>
      <c r="BS27" s="410"/>
      <c r="BT27" s="410"/>
      <c r="BU27" s="411"/>
      <c r="BV27" s="409">
        <v>92953</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173</v>
      </c>
      <c r="F28" s="380"/>
      <c r="G28" s="380"/>
      <c r="H28" s="380"/>
      <c r="I28" s="380"/>
      <c r="J28" s="380"/>
      <c r="K28" s="381"/>
      <c r="L28" s="382">
        <v>1</v>
      </c>
      <c r="M28" s="383"/>
      <c r="N28" s="383"/>
      <c r="O28" s="383"/>
      <c r="P28" s="384"/>
      <c r="Q28" s="382">
        <v>2780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1353937</v>
      </c>
      <c r="BO28" s="402"/>
      <c r="BP28" s="402"/>
      <c r="BQ28" s="402"/>
      <c r="BR28" s="402"/>
      <c r="BS28" s="402"/>
      <c r="BT28" s="402"/>
      <c r="BU28" s="403"/>
      <c r="BV28" s="401">
        <v>1264592</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176</v>
      </c>
      <c r="F29" s="380"/>
      <c r="G29" s="380"/>
      <c r="H29" s="380"/>
      <c r="I29" s="380"/>
      <c r="J29" s="380"/>
      <c r="K29" s="381"/>
      <c r="L29" s="382">
        <v>14</v>
      </c>
      <c r="M29" s="383"/>
      <c r="N29" s="383"/>
      <c r="O29" s="383"/>
      <c r="P29" s="384"/>
      <c r="Q29" s="382">
        <v>2552</v>
      </c>
      <c r="R29" s="383"/>
      <c r="S29" s="383"/>
      <c r="T29" s="383"/>
      <c r="U29" s="383"/>
      <c r="V29" s="384"/>
      <c r="W29" s="442"/>
      <c r="X29" s="443"/>
      <c r="Y29" s="444"/>
      <c r="Z29" s="379" t="s">
        <v>177</v>
      </c>
      <c r="AA29" s="380"/>
      <c r="AB29" s="380"/>
      <c r="AC29" s="380"/>
      <c r="AD29" s="380"/>
      <c r="AE29" s="380"/>
      <c r="AF29" s="380"/>
      <c r="AG29" s="381"/>
      <c r="AH29" s="382">
        <v>150</v>
      </c>
      <c r="AI29" s="383"/>
      <c r="AJ29" s="383"/>
      <c r="AK29" s="383"/>
      <c r="AL29" s="384"/>
      <c r="AM29" s="382">
        <v>466117</v>
      </c>
      <c r="AN29" s="383"/>
      <c r="AO29" s="383"/>
      <c r="AP29" s="383"/>
      <c r="AQ29" s="383"/>
      <c r="AR29" s="384"/>
      <c r="AS29" s="382">
        <v>3107</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316071</v>
      </c>
      <c r="BO29" s="407"/>
      <c r="BP29" s="407"/>
      <c r="BQ29" s="407"/>
      <c r="BR29" s="407"/>
      <c r="BS29" s="407"/>
      <c r="BT29" s="407"/>
      <c r="BU29" s="408"/>
      <c r="BV29" s="406">
        <v>304573</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95.3</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2507216</v>
      </c>
      <c r="BO30" s="410"/>
      <c r="BP30" s="410"/>
      <c r="BQ30" s="410"/>
      <c r="BR30" s="410"/>
      <c r="BS30" s="410"/>
      <c r="BT30" s="410"/>
      <c r="BU30" s="411"/>
      <c r="BV30" s="409">
        <v>2551021</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金武町水道事業会計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金武地区消防衛生組合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金武町特産品加工センター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北部広域市町村圏事務組合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金武有機堆肥センター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沖縄県市町村総合事務組合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沖縄県介護保険広域連合（一般会計）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沖縄県介護保険広域連合（特別会計）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沖縄県後期高齢者医療広域連合（一般会計）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沖縄県後期高齢者医療広域連合（特別会計）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沖縄県市町村自治会館管理組合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MMtECd8fU1J+ufG1XWaVv/8ognA0ZUKZihiR8jS6REjBcLCGve30KTdxw1ENo+DQLcW4A5KH/hNnNF3iXvtEA==" saltValue="urkFQKyVblTPEeIizW9s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13.92</v>
      </c>
      <c r="G34" s="33">
        <v>12.91</v>
      </c>
      <c r="H34" s="33">
        <v>9.76</v>
      </c>
      <c r="I34" s="33">
        <v>9.7899999999999991</v>
      </c>
      <c r="J34" s="34">
        <v>7.26</v>
      </c>
      <c r="K34" s="22"/>
      <c r="L34" s="22"/>
      <c r="M34" s="22"/>
      <c r="N34" s="22"/>
      <c r="O34" s="22"/>
      <c r="P34" s="22"/>
    </row>
    <row r="35" spans="1:16" ht="39" customHeight="1" x14ac:dyDescent="0.2">
      <c r="A35" s="22"/>
      <c r="B35" s="35"/>
      <c r="C35" s="1132" t="s">
        <v>532</v>
      </c>
      <c r="D35" s="1132"/>
      <c r="E35" s="1133"/>
      <c r="F35" s="36">
        <v>5.4</v>
      </c>
      <c r="G35" s="37">
        <v>1.99</v>
      </c>
      <c r="H35" s="37">
        <v>3</v>
      </c>
      <c r="I35" s="37">
        <v>5.56</v>
      </c>
      <c r="J35" s="38">
        <v>3.51</v>
      </c>
      <c r="K35" s="22"/>
      <c r="L35" s="22"/>
      <c r="M35" s="22"/>
      <c r="N35" s="22"/>
      <c r="O35" s="22"/>
      <c r="P35" s="22"/>
    </row>
    <row r="36" spans="1:16" ht="39" customHeight="1" x14ac:dyDescent="0.2">
      <c r="A36" s="22"/>
      <c r="B36" s="35"/>
      <c r="C36" s="1132" t="s">
        <v>533</v>
      </c>
      <c r="D36" s="1132"/>
      <c r="E36" s="1133"/>
      <c r="F36" s="36" t="s">
        <v>486</v>
      </c>
      <c r="G36" s="37" t="s">
        <v>486</v>
      </c>
      <c r="H36" s="37" t="s">
        <v>486</v>
      </c>
      <c r="I36" s="37" t="s">
        <v>486</v>
      </c>
      <c r="J36" s="38">
        <v>1.64</v>
      </c>
      <c r="K36" s="22"/>
      <c r="L36" s="22"/>
      <c r="M36" s="22"/>
      <c r="N36" s="22"/>
      <c r="O36" s="22"/>
      <c r="P36" s="22"/>
    </row>
    <row r="37" spans="1:16" ht="39" customHeight="1" x14ac:dyDescent="0.2">
      <c r="A37" s="22"/>
      <c r="B37" s="35"/>
      <c r="C37" s="1132" t="s">
        <v>534</v>
      </c>
      <c r="D37" s="1132"/>
      <c r="E37" s="1133"/>
      <c r="F37" s="36">
        <v>0.82</v>
      </c>
      <c r="G37" s="37">
        <v>0.78</v>
      </c>
      <c r="H37" s="37">
        <v>0.9</v>
      </c>
      <c r="I37" s="37">
        <v>0.5</v>
      </c>
      <c r="J37" s="38">
        <v>0.94</v>
      </c>
      <c r="K37" s="22"/>
      <c r="L37" s="22"/>
      <c r="M37" s="22"/>
      <c r="N37" s="22"/>
      <c r="O37" s="22"/>
      <c r="P37" s="22"/>
    </row>
    <row r="38" spans="1:16" ht="39" customHeight="1" x14ac:dyDescent="0.2">
      <c r="A38" s="22"/>
      <c r="B38" s="35"/>
      <c r="C38" s="1132" t="s">
        <v>535</v>
      </c>
      <c r="D38" s="1132"/>
      <c r="E38" s="1133"/>
      <c r="F38" s="36">
        <v>0.01</v>
      </c>
      <c r="G38" s="37">
        <v>0.01</v>
      </c>
      <c r="H38" s="37">
        <v>0.03</v>
      </c>
      <c r="I38" s="37">
        <v>0.02</v>
      </c>
      <c r="J38" s="38">
        <v>0.01</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v>0.15</v>
      </c>
      <c r="G43" s="42">
        <v>0.16</v>
      </c>
      <c r="H43" s="42">
        <v>0.18</v>
      </c>
      <c r="I43" s="42">
        <v>0.98</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qJEx4GgSTXrJ8ngqbNA5HLwNsDhbwRIuhj65CqG8abVALbA25SnOWufMnVOuPfgu+uboaJxvHWWkyqG9O4+qg==" saltValue="L0wWn0xkB9Dc9GxuyW8I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388</v>
      </c>
      <c r="L45" s="58">
        <v>390</v>
      </c>
      <c r="M45" s="58">
        <v>387</v>
      </c>
      <c r="N45" s="58">
        <v>397</v>
      </c>
      <c r="O45" s="59">
        <v>388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486</v>
      </c>
      <c r="L48" s="62" t="s">
        <v>486</v>
      </c>
      <c r="M48" s="62">
        <v>1</v>
      </c>
      <c r="N48" s="62" t="s">
        <v>486</v>
      </c>
      <c r="O48" s="63" t="s">
        <v>486</v>
      </c>
      <c r="P48" s="46"/>
      <c r="Q48" s="46"/>
      <c r="R48" s="46"/>
      <c r="S48" s="46"/>
      <c r="T48" s="46"/>
      <c r="U48" s="46"/>
    </row>
    <row r="49" spans="1:21" ht="30.75" customHeight="1" x14ac:dyDescent="0.2">
      <c r="A49" s="46"/>
      <c r="B49" s="1163"/>
      <c r="C49" s="1164"/>
      <c r="D49" s="60"/>
      <c r="E49" s="1140" t="s">
        <v>14</v>
      </c>
      <c r="F49" s="1140"/>
      <c r="G49" s="1140"/>
      <c r="H49" s="1140"/>
      <c r="I49" s="1140"/>
      <c r="J49" s="1141"/>
      <c r="K49" s="61">
        <v>37</v>
      </c>
      <c r="L49" s="62">
        <v>37</v>
      </c>
      <c r="M49" s="62">
        <v>53</v>
      </c>
      <c r="N49" s="62">
        <v>67</v>
      </c>
      <c r="O49" s="63">
        <v>68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266</v>
      </c>
      <c r="L52" s="62">
        <v>279</v>
      </c>
      <c r="M52" s="62">
        <v>275</v>
      </c>
      <c r="N52" s="62">
        <v>283</v>
      </c>
      <c r="O52" s="63">
        <v>268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159</v>
      </c>
      <c r="L53" s="67">
        <v>148</v>
      </c>
      <c r="M53" s="67">
        <v>166</v>
      </c>
      <c r="N53" s="67">
        <v>181</v>
      </c>
      <c r="O53" s="68">
        <v>189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jHVRMS14qWfD/b92tqEiUrfQwrmg3gfR5bGWKb93kO0VEvOB4c9PjillQKroE4IK19Q4Nv4d/YAQ4/JUtetvg==" saltValue="lDHUvkEjTd8vfdZbyP71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0" zoomScaleNormal="80" zoomScaleSheetLayoutView="100" workbookViewId="0">
      <selection activeCell="S43" sqref="S43:XFD43"/>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3489</v>
      </c>
      <c r="J41" s="331">
        <v>3714</v>
      </c>
      <c r="K41" s="331">
        <v>3913</v>
      </c>
      <c r="L41" s="331">
        <v>3937</v>
      </c>
      <c r="M41" s="332">
        <v>3729</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17</v>
      </c>
      <c r="J43" s="334">
        <v>6</v>
      </c>
      <c r="K43" s="334" t="s">
        <v>486</v>
      </c>
      <c r="L43" s="334" t="s">
        <v>486</v>
      </c>
      <c r="M43" s="335" t="s">
        <v>486</v>
      </c>
    </row>
    <row r="44" spans="2:13" ht="27.75" customHeight="1" x14ac:dyDescent="0.2">
      <c r="B44" s="1171"/>
      <c r="C44" s="1172"/>
      <c r="D44" s="104"/>
      <c r="E44" s="1175" t="s">
        <v>34</v>
      </c>
      <c r="F44" s="1175"/>
      <c r="G44" s="1175"/>
      <c r="H44" s="1176"/>
      <c r="I44" s="333">
        <v>954</v>
      </c>
      <c r="J44" s="334">
        <v>947</v>
      </c>
      <c r="K44" s="334">
        <v>898</v>
      </c>
      <c r="L44" s="334">
        <v>827</v>
      </c>
      <c r="M44" s="335">
        <v>985</v>
      </c>
    </row>
    <row r="45" spans="2:13" ht="27.75" customHeight="1" x14ac:dyDescent="0.2">
      <c r="B45" s="1171"/>
      <c r="C45" s="1172"/>
      <c r="D45" s="104"/>
      <c r="E45" s="1175" t="s">
        <v>35</v>
      </c>
      <c r="F45" s="1175"/>
      <c r="G45" s="1175"/>
      <c r="H45" s="1176"/>
      <c r="I45" s="333">
        <v>87</v>
      </c>
      <c r="J45" s="334">
        <v>68</v>
      </c>
      <c r="K45" s="334">
        <v>88</v>
      </c>
      <c r="L45" s="334">
        <v>70</v>
      </c>
      <c r="M45" s="335">
        <v>135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3043</v>
      </c>
      <c r="J50" s="334">
        <v>3626</v>
      </c>
      <c r="K50" s="334">
        <v>3879</v>
      </c>
      <c r="L50" s="334">
        <v>4027</v>
      </c>
      <c r="M50" s="335">
        <v>3991</v>
      </c>
    </row>
    <row r="51" spans="2:13" ht="27.75" customHeight="1" x14ac:dyDescent="0.2">
      <c r="B51" s="1171"/>
      <c r="C51" s="1172"/>
      <c r="D51" s="104"/>
      <c r="E51" s="1175" t="s">
        <v>42</v>
      </c>
      <c r="F51" s="1175"/>
      <c r="G51" s="1175"/>
      <c r="H51" s="1176"/>
      <c r="I51" s="333">
        <v>13</v>
      </c>
      <c r="J51" s="334">
        <v>7</v>
      </c>
      <c r="K51" s="334">
        <v>3</v>
      </c>
      <c r="L51" s="334" t="s">
        <v>486</v>
      </c>
      <c r="M51" s="335" t="s">
        <v>486</v>
      </c>
    </row>
    <row r="52" spans="2:13" ht="27.75" customHeight="1" x14ac:dyDescent="0.2">
      <c r="B52" s="1173"/>
      <c r="C52" s="1174"/>
      <c r="D52" s="104"/>
      <c r="E52" s="1175" t="s">
        <v>43</v>
      </c>
      <c r="F52" s="1175"/>
      <c r="G52" s="1175"/>
      <c r="H52" s="1176"/>
      <c r="I52" s="333">
        <v>3273</v>
      </c>
      <c r="J52" s="334">
        <v>3500</v>
      </c>
      <c r="K52" s="334">
        <v>3361</v>
      </c>
      <c r="L52" s="334">
        <v>3123</v>
      </c>
      <c r="M52" s="335">
        <v>2962</v>
      </c>
    </row>
    <row r="53" spans="2:13" ht="27.75" customHeight="1" thickBot="1" x14ac:dyDescent="0.25">
      <c r="B53" s="1177" t="s">
        <v>19</v>
      </c>
      <c r="C53" s="1178"/>
      <c r="D53" s="108"/>
      <c r="E53" s="1179" t="s">
        <v>44</v>
      </c>
      <c r="F53" s="1179"/>
      <c r="G53" s="1179"/>
      <c r="H53" s="1180"/>
      <c r="I53" s="336">
        <v>-1782</v>
      </c>
      <c r="J53" s="337">
        <v>-2398</v>
      </c>
      <c r="K53" s="337">
        <v>-2344</v>
      </c>
      <c r="L53" s="337">
        <v>-2316</v>
      </c>
      <c r="M53" s="338">
        <v>-2104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pRqayjdIpeqDIZeP9q1MNWuvL/W0YYbuhNXoEijqOUzpQiYppUHVaRdIfldBbsIeTsuhy9AGyAQwAYySKTHeA==" saltValue="05ZcRklxrvb/6YQy/ZXC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0" zoomScale="50" zoomScaleNormal="5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1324</v>
      </c>
      <c r="G55" s="339">
        <v>1265</v>
      </c>
      <c r="H55" s="340">
        <v>1354</v>
      </c>
    </row>
    <row r="56" spans="2:8" ht="52.5" customHeight="1" x14ac:dyDescent="0.2">
      <c r="B56" s="120"/>
      <c r="C56" s="1198" t="s">
        <v>47</v>
      </c>
      <c r="D56" s="1198"/>
      <c r="E56" s="1199"/>
      <c r="F56" s="341">
        <v>290</v>
      </c>
      <c r="G56" s="341">
        <v>305</v>
      </c>
      <c r="H56" s="342">
        <v>316</v>
      </c>
    </row>
    <row r="57" spans="2:8" ht="53.25" customHeight="1" x14ac:dyDescent="0.2">
      <c r="B57" s="120"/>
      <c r="C57" s="1200" t="s">
        <v>48</v>
      </c>
      <c r="D57" s="1200"/>
      <c r="E57" s="1201"/>
      <c r="F57" s="343">
        <v>2344</v>
      </c>
      <c r="G57" s="343">
        <v>2551</v>
      </c>
      <c r="H57" s="344">
        <v>2507</v>
      </c>
    </row>
    <row r="58" spans="2:8" ht="45.75" customHeight="1" x14ac:dyDescent="0.2">
      <c r="B58" s="121"/>
      <c r="C58" s="1188" t="s">
        <v>554</v>
      </c>
      <c r="D58" s="1189"/>
      <c r="E58" s="1190"/>
      <c r="F58" s="345">
        <v>1010</v>
      </c>
      <c r="G58" s="345">
        <v>1160</v>
      </c>
      <c r="H58" s="346">
        <v>1040</v>
      </c>
    </row>
    <row r="59" spans="2:8" ht="45.75" customHeight="1" x14ac:dyDescent="0.2">
      <c r="B59" s="121"/>
      <c r="C59" s="1188" t="s">
        <v>555</v>
      </c>
      <c r="D59" s="1189"/>
      <c r="E59" s="1190"/>
      <c r="F59" s="345">
        <v>331</v>
      </c>
      <c r="G59" s="345">
        <v>331</v>
      </c>
      <c r="H59" s="346">
        <v>331</v>
      </c>
    </row>
    <row r="60" spans="2:8" ht="45.75" customHeight="1" x14ac:dyDescent="0.2">
      <c r="B60" s="121"/>
      <c r="C60" s="1188" t="s">
        <v>556</v>
      </c>
      <c r="D60" s="1189"/>
      <c r="E60" s="1190"/>
      <c r="F60" s="345">
        <v>325</v>
      </c>
      <c r="G60" s="345">
        <v>325</v>
      </c>
      <c r="H60" s="346">
        <v>320</v>
      </c>
    </row>
    <row r="61" spans="2:8" ht="45.75" customHeight="1" x14ac:dyDescent="0.2">
      <c r="B61" s="121"/>
      <c r="C61" s="1188" t="s">
        <v>557</v>
      </c>
      <c r="D61" s="1189"/>
      <c r="E61" s="1190"/>
      <c r="F61" s="345">
        <v>255</v>
      </c>
      <c r="G61" s="345">
        <v>308</v>
      </c>
      <c r="H61" s="346">
        <v>302</v>
      </c>
    </row>
    <row r="62" spans="2:8" ht="45.75" customHeight="1" thickBot="1" x14ac:dyDescent="0.25">
      <c r="B62" s="122"/>
      <c r="C62" s="1191" t="s">
        <v>558</v>
      </c>
      <c r="D62" s="1192"/>
      <c r="E62" s="1193"/>
      <c r="F62" s="347">
        <v>126</v>
      </c>
      <c r="G62" s="347">
        <v>120</v>
      </c>
      <c r="H62" s="348">
        <v>118</v>
      </c>
    </row>
    <row r="63" spans="2:8" ht="52.5" customHeight="1" thickBot="1" x14ac:dyDescent="0.25">
      <c r="B63" s="123"/>
      <c r="C63" s="1194" t="s">
        <v>49</v>
      </c>
      <c r="D63" s="1194"/>
      <c r="E63" s="1195"/>
      <c r="F63" s="349">
        <v>3958</v>
      </c>
      <c r="G63" s="349">
        <v>4120</v>
      </c>
      <c r="H63" s="350">
        <v>4177</v>
      </c>
    </row>
    <row r="64" spans="2:8" ht="13.2" x14ac:dyDescent="0.2"/>
  </sheetData>
  <sheetProtection algorithmName="SHA-512" hashValue="FOdcAS9PP8U/g8hmNwq3LdvNL9v+ncJSH+Eu/O44pRtCeXkjW8XfcqeaUoKF3DaCNIytPjCjAXuNl3UTb4T98A==" saltValue="mdkEtdm/Qm0DsO3/qSRy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128413</v>
      </c>
      <c r="E3" s="142"/>
      <c r="F3" s="143">
        <v>117234</v>
      </c>
      <c r="G3" s="144"/>
      <c r="H3" s="145"/>
    </row>
    <row r="4" spans="1:8" x14ac:dyDescent="0.2">
      <c r="A4" s="146"/>
      <c r="B4" s="147"/>
      <c r="C4" s="148"/>
      <c r="D4" s="149">
        <v>10642</v>
      </c>
      <c r="E4" s="150"/>
      <c r="F4" s="151">
        <v>59796</v>
      </c>
      <c r="G4" s="152"/>
      <c r="H4" s="153"/>
    </row>
    <row r="5" spans="1:8" x14ac:dyDescent="0.2">
      <c r="A5" s="134" t="s">
        <v>518</v>
      </c>
      <c r="B5" s="139"/>
      <c r="C5" s="140"/>
      <c r="D5" s="141">
        <v>224032</v>
      </c>
      <c r="E5" s="142"/>
      <c r="F5" s="143">
        <v>97758</v>
      </c>
      <c r="G5" s="144"/>
      <c r="H5" s="145"/>
    </row>
    <row r="6" spans="1:8" x14ac:dyDescent="0.2">
      <c r="A6" s="146"/>
      <c r="B6" s="147"/>
      <c r="C6" s="148"/>
      <c r="D6" s="149">
        <v>26501</v>
      </c>
      <c r="E6" s="150"/>
      <c r="F6" s="151">
        <v>45946</v>
      </c>
      <c r="G6" s="152"/>
      <c r="H6" s="153"/>
    </row>
    <row r="7" spans="1:8" x14ac:dyDescent="0.2">
      <c r="A7" s="134" t="s">
        <v>519</v>
      </c>
      <c r="B7" s="139"/>
      <c r="C7" s="140"/>
      <c r="D7" s="141">
        <v>275023</v>
      </c>
      <c r="E7" s="142"/>
      <c r="F7" s="143">
        <v>91338</v>
      </c>
      <c r="G7" s="144"/>
      <c r="H7" s="145"/>
    </row>
    <row r="8" spans="1:8" x14ac:dyDescent="0.2">
      <c r="A8" s="146"/>
      <c r="B8" s="147"/>
      <c r="C8" s="148"/>
      <c r="D8" s="149">
        <v>25729</v>
      </c>
      <c r="E8" s="150"/>
      <c r="F8" s="151">
        <v>43989</v>
      </c>
      <c r="G8" s="152"/>
      <c r="H8" s="153"/>
    </row>
    <row r="9" spans="1:8" x14ac:dyDescent="0.2">
      <c r="A9" s="134" t="s">
        <v>520</v>
      </c>
      <c r="B9" s="139"/>
      <c r="C9" s="140"/>
      <c r="D9" s="141">
        <v>169774</v>
      </c>
      <c r="E9" s="142"/>
      <c r="F9" s="143">
        <v>103975</v>
      </c>
      <c r="G9" s="144"/>
      <c r="H9" s="145"/>
    </row>
    <row r="10" spans="1:8" x14ac:dyDescent="0.2">
      <c r="A10" s="146"/>
      <c r="B10" s="147"/>
      <c r="C10" s="148"/>
      <c r="D10" s="149">
        <v>33775</v>
      </c>
      <c r="E10" s="150"/>
      <c r="F10" s="151">
        <v>52698</v>
      </c>
      <c r="G10" s="152"/>
      <c r="H10" s="153"/>
    </row>
    <row r="11" spans="1:8" x14ac:dyDescent="0.2">
      <c r="A11" s="134" t="s">
        <v>521</v>
      </c>
      <c r="B11" s="139"/>
      <c r="C11" s="140"/>
      <c r="D11" s="141">
        <v>95367</v>
      </c>
      <c r="E11" s="142"/>
      <c r="F11" s="143">
        <v>112678</v>
      </c>
      <c r="G11" s="144"/>
      <c r="H11" s="145"/>
    </row>
    <row r="12" spans="1:8" x14ac:dyDescent="0.2">
      <c r="A12" s="146"/>
      <c r="B12" s="147"/>
      <c r="C12" s="154"/>
      <c r="D12" s="149">
        <v>28826</v>
      </c>
      <c r="E12" s="150"/>
      <c r="F12" s="151">
        <v>55165</v>
      </c>
      <c r="G12" s="152"/>
      <c r="H12" s="153"/>
    </row>
    <row r="13" spans="1:8" x14ac:dyDescent="0.2">
      <c r="A13" s="134"/>
      <c r="B13" s="139"/>
      <c r="C13" s="140"/>
      <c r="D13" s="141">
        <v>178522</v>
      </c>
      <c r="E13" s="142"/>
      <c r="F13" s="143">
        <v>104597</v>
      </c>
      <c r="G13" s="155"/>
      <c r="H13" s="145"/>
    </row>
    <row r="14" spans="1:8" x14ac:dyDescent="0.2">
      <c r="A14" s="146"/>
      <c r="B14" s="147"/>
      <c r="C14" s="148"/>
      <c r="D14" s="149">
        <v>25095</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5.48</v>
      </c>
      <c r="C19" s="156">
        <f>ROUND(VALUE(SUBSTITUTE(実質収支比率等に係る経年分析!G$48,"▲","-")),2)</f>
        <v>2.0699999999999998</v>
      </c>
      <c r="D19" s="156">
        <f>ROUND(VALUE(SUBSTITUTE(実質収支比率等に係る経年分析!H$48,"▲","-")),2)</f>
        <v>3.05</v>
      </c>
      <c r="E19" s="156">
        <f>ROUND(VALUE(SUBSTITUTE(実質収支比率等に係る経年分析!I$48,"▲","-")),2)</f>
        <v>5.57</v>
      </c>
      <c r="F19" s="156">
        <f>ROUND(VALUE(SUBSTITUTE(実質収支比率等に係る経年分析!J$48,"▲","-")),2)</f>
        <v>3.51</v>
      </c>
    </row>
    <row r="20" spans="1:11" x14ac:dyDescent="0.2">
      <c r="A20" s="156" t="s">
        <v>53</v>
      </c>
      <c r="B20" s="156">
        <f>ROUND(VALUE(SUBSTITUTE(実質収支比率等に係る経年分析!F$47,"▲","-")),2)</f>
        <v>27.5</v>
      </c>
      <c r="C20" s="156">
        <f>ROUND(VALUE(SUBSTITUTE(実質収支比率等に係る経年分析!G$47,"▲","-")),2)</f>
        <v>30.83</v>
      </c>
      <c r="D20" s="156">
        <f>ROUND(VALUE(SUBSTITUTE(実質収支比率等に係る経年分析!H$47,"▲","-")),2)</f>
        <v>33.33</v>
      </c>
      <c r="E20" s="156">
        <f>ROUND(VALUE(SUBSTITUTE(実質収支比率等に係る経年分析!I$47,"▲","-")),2)</f>
        <v>32.11</v>
      </c>
      <c r="F20" s="156">
        <f>ROUND(VALUE(SUBSTITUTE(実質収支比率等に係る経年分析!J$47,"▲","-")),2)</f>
        <v>32.89</v>
      </c>
    </row>
    <row r="21" spans="1:11" x14ac:dyDescent="0.2">
      <c r="A21" s="156" t="s">
        <v>54</v>
      </c>
      <c r="B21" s="156">
        <f>IF(ISNUMBER(VALUE(SUBSTITUTE(実質収支比率等に係る経年分析!F$49,"▲","-"))),ROUND(VALUE(SUBSTITUTE(実質収支比率等に係る経年分析!F$49,"▲","-")),2),NA())</f>
        <v>-0.99</v>
      </c>
      <c r="C21" s="156">
        <f>IF(ISNUMBER(VALUE(SUBSTITUTE(実質収支比率等に係る経年分析!G$49,"▲","-"))),ROUND(VALUE(SUBSTITUTE(実質収支比率等に係る経年分析!G$49,"▲","-")),2),NA())</f>
        <v>-3.15</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1</v>
      </c>
      <c r="F21" s="156">
        <f>IF(ISNUMBER(VALUE(SUBSTITUTE(実質収支比率等に係る経年分析!J$49,"▲","-"))),ROUND(VALUE(SUBSTITUTE(実質収支比率等に係る経年分析!J$49,"▲","-")),2),NA())</f>
        <v>0.35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2">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3.51</v>
      </c>
    </row>
    <row r="36" spans="1:16" x14ac:dyDescent="0.2">
      <c r="A36" s="157" t="str">
        <f>IF(連結実質赤字比率に係る赤字・黒字の構成分析!C$34="",NA(),連結実質赤字比率に係る赤字・黒字の構成分析!C$34)</f>
        <v>金武町水道事業会計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9.7899999999999991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7.26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266</v>
      </c>
      <c r="E42" s="158"/>
      <c r="F42" s="158"/>
      <c r="G42" s="158">
        <f>'実質公債費比率（分子）の構造'!L$52</f>
        <v>279</v>
      </c>
      <c r="H42" s="158"/>
      <c r="I42" s="158"/>
      <c r="J42" s="158">
        <f>'実質公債費比率（分子）の構造'!M$52</f>
        <v>275</v>
      </c>
      <c r="K42" s="158"/>
      <c r="L42" s="158"/>
      <c r="M42" s="158">
        <f>'実質公債費比率（分子）の構造'!N$52</f>
        <v>283</v>
      </c>
      <c r="N42" s="158"/>
      <c r="O42" s="158"/>
      <c r="P42" s="158">
        <f>'実質公債費比率（分子）の構造'!O$52</f>
        <v>268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1</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37</v>
      </c>
      <c r="C45" s="158"/>
      <c r="D45" s="158"/>
      <c r="E45" s="158">
        <f>'実質公債費比率（分子）の構造'!L$49</f>
        <v>37</v>
      </c>
      <c r="F45" s="158"/>
      <c r="G45" s="158"/>
      <c r="H45" s="158">
        <f>'実質公債費比率（分子）の構造'!M$49</f>
        <v>53</v>
      </c>
      <c r="I45" s="158"/>
      <c r="J45" s="158"/>
      <c r="K45" s="158">
        <f>'実質公債費比率（分子）の構造'!N$49</f>
        <v>67</v>
      </c>
      <c r="L45" s="158"/>
      <c r="M45" s="158"/>
      <c r="N45" s="158">
        <f>'実質公債費比率（分子）の構造'!O$49</f>
        <v>68</v>
      </c>
      <c r="O45" s="158"/>
      <c r="P45" s="158"/>
    </row>
    <row r="46" spans="1:16" x14ac:dyDescent="0.2">
      <c r="A46" s="158" t="s">
        <v>64</v>
      </c>
      <c r="B46" s="158" t="str">
        <f>'実質公債費比率（分子）の構造'!K$48</f>
        <v>-</v>
      </c>
      <c r="C46" s="158"/>
      <c r="D46" s="158"/>
      <c r="E46" s="158" t="str">
        <f>'実質公債費比率（分子）の構造'!L$48</f>
        <v>-</v>
      </c>
      <c r="F46" s="158"/>
      <c r="G46" s="158"/>
      <c r="H46" s="158">
        <f>'実質公債費比率（分子）の構造'!M$48</f>
        <v>1</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388</v>
      </c>
      <c r="C49" s="158"/>
      <c r="D49" s="158"/>
      <c r="E49" s="158">
        <f>'実質公債費比率（分子）の構造'!L$45</f>
        <v>390</v>
      </c>
      <c r="F49" s="158"/>
      <c r="G49" s="158"/>
      <c r="H49" s="158">
        <f>'実質公債費比率（分子）の構造'!M$45</f>
        <v>387</v>
      </c>
      <c r="I49" s="158"/>
      <c r="J49" s="158"/>
      <c r="K49" s="158">
        <f>'実質公債費比率（分子）の構造'!N$45</f>
        <v>397</v>
      </c>
      <c r="L49" s="158"/>
      <c r="M49" s="158"/>
      <c r="N49" s="158">
        <f>'実質公債費比率（分子）の構造'!O$45</f>
        <v>388</v>
      </c>
      <c r="O49" s="158"/>
      <c r="P49" s="158"/>
    </row>
    <row r="50" spans="1:16" x14ac:dyDescent="0.2">
      <c r="A50" s="158" t="s">
        <v>67</v>
      </c>
      <c r="B50" s="158" t="e">
        <f>NA()</f>
        <v>#N/A</v>
      </c>
      <c r="C50" s="158">
        <f>IF(ISNUMBER('実質公債費比率（分子）の構造'!K$53),'実質公債費比率（分子）の構造'!K$53,NA())</f>
        <v>159</v>
      </c>
      <c r="D50" s="158" t="e">
        <f>NA()</f>
        <v>#N/A</v>
      </c>
      <c r="E50" s="158" t="e">
        <f>NA()</f>
        <v>#N/A</v>
      </c>
      <c r="F50" s="158">
        <f>IF(ISNUMBER('実質公債費比率（分子）の構造'!L$53),'実質公債費比率（分子）の構造'!L$53,NA())</f>
        <v>148</v>
      </c>
      <c r="G50" s="158" t="e">
        <f>NA()</f>
        <v>#N/A</v>
      </c>
      <c r="H50" s="158" t="e">
        <f>NA()</f>
        <v>#N/A</v>
      </c>
      <c r="I50" s="158">
        <f>IF(ISNUMBER('実質公債費比率（分子）の構造'!M$53),'実質公債費比率（分子）の構造'!M$53,NA())</f>
        <v>166</v>
      </c>
      <c r="J50" s="158" t="e">
        <f>NA()</f>
        <v>#N/A</v>
      </c>
      <c r="K50" s="158" t="e">
        <f>NA()</f>
        <v>#N/A</v>
      </c>
      <c r="L50" s="158">
        <f>IF(ISNUMBER('実質公債費比率（分子）の構造'!N$53),'実質公債費比率（分子）の構造'!N$53,NA())</f>
        <v>181</v>
      </c>
      <c r="M50" s="158" t="e">
        <f>NA()</f>
        <v>#N/A</v>
      </c>
      <c r="N50" s="158" t="e">
        <f>NA()</f>
        <v>#N/A</v>
      </c>
      <c r="O50" s="158">
        <f>IF(ISNUMBER('実質公債費比率（分子）の構造'!O$53),'実質公債費比率（分子）の構造'!O$53,NA())</f>
        <v>189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3273</v>
      </c>
      <c r="E56" s="157"/>
      <c r="F56" s="157"/>
      <c r="G56" s="157">
        <f>'将来負担比率（分子）の構造'!J$52</f>
        <v>3500</v>
      </c>
      <c r="H56" s="157"/>
      <c r="I56" s="157"/>
      <c r="J56" s="157">
        <f>'将来負担比率（分子）の構造'!K$52</f>
        <v>3361</v>
      </c>
      <c r="K56" s="157"/>
      <c r="L56" s="157"/>
      <c r="M56" s="157">
        <f>'将来負担比率（分子）の構造'!L$52</f>
        <v>3123</v>
      </c>
      <c r="N56" s="157"/>
      <c r="O56" s="157"/>
      <c r="P56" s="157">
        <f>'将来負担比率（分子）の構造'!M$52</f>
        <v>2962</v>
      </c>
    </row>
    <row r="57" spans="1:16" x14ac:dyDescent="0.2">
      <c r="A57" s="157" t="s">
        <v>42</v>
      </c>
      <c r="B57" s="157"/>
      <c r="C57" s="157"/>
      <c r="D57" s="157">
        <f>'将来負担比率（分子）の構造'!I$51</f>
        <v>13</v>
      </c>
      <c r="E57" s="157"/>
      <c r="F57" s="157"/>
      <c r="G57" s="157">
        <f>'将来負担比率（分子）の構造'!J$51</f>
        <v>7</v>
      </c>
      <c r="H57" s="157"/>
      <c r="I57" s="157"/>
      <c r="J57" s="157">
        <f>'将来負担比率（分子）の構造'!K$51</f>
        <v>3</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3043</v>
      </c>
      <c r="E58" s="157"/>
      <c r="F58" s="157"/>
      <c r="G58" s="157">
        <f>'将来負担比率（分子）の構造'!J$50</f>
        <v>3626</v>
      </c>
      <c r="H58" s="157"/>
      <c r="I58" s="157"/>
      <c r="J58" s="157">
        <f>'将来負担比率（分子）の構造'!K$50</f>
        <v>3879</v>
      </c>
      <c r="K58" s="157"/>
      <c r="L58" s="157"/>
      <c r="M58" s="157">
        <f>'将来負担比率（分子）の構造'!L$50</f>
        <v>4027</v>
      </c>
      <c r="N58" s="157"/>
      <c r="O58" s="157"/>
      <c r="P58" s="157">
        <f>'将来負担比率（分子）の構造'!M$50</f>
        <v>3991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87</v>
      </c>
      <c r="C62" s="157"/>
      <c r="D62" s="157"/>
      <c r="E62" s="157">
        <f>'将来負担比率（分子）の構造'!J$45</f>
        <v>68</v>
      </c>
      <c r="F62" s="157"/>
      <c r="G62" s="157"/>
      <c r="H62" s="157">
        <f>'将来負担比率（分子）の構造'!K$45</f>
        <v>88</v>
      </c>
      <c r="I62" s="157"/>
      <c r="J62" s="157"/>
      <c r="K62" s="157">
        <f>'将来負担比率（分子）の構造'!L$45</f>
        <v>70</v>
      </c>
      <c r="L62" s="157"/>
      <c r="M62" s="157"/>
      <c r="N62" s="157">
        <f>'将来負担比率（分子）の構造'!M$45</f>
        <v>135</v>
      </c>
      <c r="O62" s="157"/>
      <c r="P62" s="157"/>
    </row>
    <row r="63" spans="1:16" x14ac:dyDescent="0.2">
      <c r="A63" s="157" t="s">
        <v>34</v>
      </c>
      <c r="B63" s="157">
        <f>'将来負担比率（分子）の構造'!I$44</f>
        <v>954</v>
      </c>
      <c r="C63" s="157"/>
      <c r="D63" s="157"/>
      <c r="E63" s="157">
        <f>'将来負担比率（分子）の構造'!J$44</f>
        <v>947</v>
      </c>
      <c r="F63" s="157"/>
      <c r="G63" s="157"/>
      <c r="H63" s="157">
        <f>'将来負担比率（分子）の構造'!K$44</f>
        <v>898</v>
      </c>
      <c r="I63" s="157"/>
      <c r="J63" s="157"/>
      <c r="K63" s="157">
        <f>'将来負担比率（分子）の構造'!L$44</f>
        <v>827</v>
      </c>
      <c r="L63" s="157"/>
      <c r="M63" s="157"/>
      <c r="N63" s="157">
        <f>'将来負担比率（分子）の構造'!M$44</f>
        <v>985</v>
      </c>
      <c r="O63" s="157"/>
      <c r="P63" s="157"/>
    </row>
    <row r="64" spans="1:16" x14ac:dyDescent="0.2">
      <c r="A64" s="157" t="s">
        <v>33</v>
      </c>
      <c r="B64" s="157">
        <f>'将来負担比率（分子）の構造'!I$43</f>
        <v>17</v>
      </c>
      <c r="C64" s="157"/>
      <c r="D64" s="157"/>
      <c r="E64" s="157">
        <f>'将来負担比率（分子）の構造'!J$43</f>
        <v>6</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3489</v>
      </c>
      <c r="C66" s="157"/>
      <c r="D66" s="157"/>
      <c r="E66" s="157">
        <f>'将来負担比率（分子）の構造'!J$41</f>
        <v>3714</v>
      </c>
      <c r="F66" s="157"/>
      <c r="G66" s="157"/>
      <c r="H66" s="157">
        <f>'将来負担比率（分子）の構造'!K$41</f>
        <v>3913</v>
      </c>
      <c r="I66" s="157"/>
      <c r="J66" s="157"/>
      <c r="K66" s="157">
        <f>'将来負担比率（分子）の構造'!L$41</f>
        <v>3937</v>
      </c>
      <c r="L66" s="157"/>
      <c r="M66" s="157"/>
      <c r="N66" s="157">
        <f>'将来負担比率（分子）の構造'!M$41</f>
        <v>3729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1324</v>
      </c>
      <c r="C72" s="161">
        <f>基金残高に係る経年分析!G55</f>
        <v>1265</v>
      </c>
      <c r="D72" s="161">
        <f>基金残高に係る経年分析!H55</f>
        <v>1354</v>
      </c>
    </row>
    <row r="73" spans="1:16" x14ac:dyDescent="0.2">
      <c r="A73" s="160" t="s">
        <v>74</v>
      </c>
      <c r="B73" s="161">
        <f>基金残高に係る経年分析!F56</f>
        <v>290</v>
      </c>
      <c r="C73" s="161">
        <f>基金残高に係る経年分析!G56</f>
        <v>305</v>
      </c>
      <c r="D73" s="161">
        <f>基金残高に係る経年分析!H56</f>
        <v>316</v>
      </c>
    </row>
    <row r="74" spans="1:16" x14ac:dyDescent="0.2">
      <c r="A74" s="160" t="s">
        <v>75</v>
      </c>
      <c r="B74" s="161">
        <f>基金残高に係る経年分析!F57</f>
        <v>2344</v>
      </c>
      <c r="C74" s="161">
        <f>基金残高に係る経年分析!G57</f>
        <v>2551</v>
      </c>
      <c r="D74" s="161">
        <f>基金残高に係る経年分析!H57</f>
        <v>2507</v>
      </c>
    </row>
  </sheetData>
  <sheetProtection algorithmName="SHA-512" hashValue="qG7N9oT93hUIw8JIXRmHC29Chtn7/kBLewOPK0X8Q3luIedw6/xA1NWXyTG1xtwCIKzX0VCF943eSedh86BmTg==" saltValue="wi8OnsxdMKS7Eo80xpx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1475541</v>
      </c>
      <c r="S5" s="661"/>
      <c r="T5" s="661"/>
      <c r="U5" s="661"/>
      <c r="V5" s="661"/>
      <c r="W5" s="661"/>
      <c r="X5" s="661"/>
      <c r="Y5" s="689"/>
      <c r="Z5" s="702">
        <v>12.3</v>
      </c>
      <c r="AA5" s="702"/>
      <c r="AB5" s="702"/>
      <c r="AC5" s="702"/>
      <c r="AD5" s="703">
        <v>1475541</v>
      </c>
      <c r="AE5" s="703"/>
      <c r="AF5" s="703"/>
      <c r="AG5" s="703"/>
      <c r="AH5" s="703"/>
      <c r="AI5" s="703"/>
      <c r="AJ5" s="703"/>
      <c r="AK5" s="703"/>
      <c r="AL5" s="690">
        <v>25.2</v>
      </c>
      <c r="AM5" s="673"/>
      <c r="AN5" s="673"/>
      <c r="AO5" s="691"/>
      <c r="AP5" s="663" t="s">
        <v>216</v>
      </c>
      <c r="AQ5" s="664"/>
      <c r="AR5" s="664"/>
      <c r="AS5" s="664"/>
      <c r="AT5" s="664"/>
      <c r="AU5" s="664"/>
      <c r="AV5" s="664"/>
      <c r="AW5" s="664"/>
      <c r="AX5" s="664"/>
      <c r="AY5" s="664"/>
      <c r="AZ5" s="664"/>
      <c r="BA5" s="664"/>
      <c r="BB5" s="664"/>
      <c r="BC5" s="664"/>
      <c r="BD5" s="664"/>
      <c r="BE5" s="664"/>
      <c r="BF5" s="665"/>
      <c r="BG5" s="614">
        <v>1473706</v>
      </c>
      <c r="BH5" s="615"/>
      <c r="BI5" s="615"/>
      <c r="BJ5" s="615"/>
      <c r="BK5" s="615"/>
      <c r="BL5" s="615"/>
      <c r="BM5" s="615"/>
      <c r="BN5" s="616"/>
      <c r="BO5" s="650">
        <v>99.9</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11" t="s">
        <v>220</v>
      </c>
      <c r="C6" s="612"/>
      <c r="D6" s="612"/>
      <c r="E6" s="612"/>
      <c r="F6" s="612"/>
      <c r="G6" s="612"/>
      <c r="H6" s="612"/>
      <c r="I6" s="612"/>
      <c r="J6" s="612"/>
      <c r="K6" s="612"/>
      <c r="L6" s="612"/>
      <c r="M6" s="612"/>
      <c r="N6" s="612"/>
      <c r="O6" s="612"/>
      <c r="P6" s="612"/>
      <c r="Q6" s="613"/>
      <c r="R6" s="614">
        <v>43596</v>
      </c>
      <c r="S6" s="615"/>
      <c r="T6" s="615"/>
      <c r="U6" s="615"/>
      <c r="V6" s="615"/>
      <c r="W6" s="615"/>
      <c r="X6" s="615"/>
      <c r="Y6" s="616"/>
      <c r="Z6" s="650">
        <v>0.4</v>
      </c>
      <c r="AA6" s="650"/>
      <c r="AB6" s="650"/>
      <c r="AC6" s="650"/>
      <c r="AD6" s="651">
        <v>43596</v>
      </c>
      <c r="AE6" s="651"/>
      <c r="AF6" s="651"/>
      <c r="AG6" s="651"/>
      <c r="AH6" s="651"/>
      <c r="AI6" s="651"/>
      <c r="AJ6" s="651"/>
      <c r="AK6" s="651"/>
      <c r="AL6" s="617">
        <v>0.7</v>
      </c>
      <c r="AM6" s="618"/>
      <c r="AN6" s="618"/>
      <c r="AO6" s="652"/>
      <c r="AP6" s="611" t="s">
        <v>221</v>
      </c>
      <c r="AQ6" s="612"/>
      <c r="AR6" s="612"/>
      <c r="AS6" s="612"/>
      <c r="AT6" s="612"/>
      <c r="AU6" s="612"/>
      <c r="AV6" s="612"/>
      <c r="AW6" s="612"/>
      <c r="AX6" s="612"/>
      <c r="AY6" s="612"/>
      <c r="AZ6" s="612"/>
      <c r="BA6" s="612"/>
      <c r="BB6" s="612"/>
      <c r="BC6" s="612"/>
      <c r="BD6" s="612"/>
      <c r="BE6" s="612"/>
      <c r="BF6" s="613"/>
      <c r="BG6" s="614">
        <v>1473706</v>
      </c>
      <c r="BH6" s="615"/>
      <c r="BI6" s="615"/>
      <c r="BJ6" s="615"/>
      <c r="BK6" s="615"/>
      <c r="BL6" s="615"/>
      <c r="BM6" s="615"/>
      <c r="BN6" s="616"/>
      <c r="BO6" s="650">
        <v>99.9</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129630</v>
      </c>
      <c r="CS6" s="615"/>
      <c r="CT6" s="615"/>
      <c r="CU6" s="615"/>
      <c r="CV6" s="615"/>
      <c r="CW6" s="615"/>
      <c r="CX6" s="615"/>
      <c r="CY6" s="616"/>
      <c r="CZ6" s="690">
        <v>1.1000000000000001</v>
      </c>
      <c r="DA6" s="673"/>
      <c r="DB6" s="673"/>
      <c r="DC6" s="692"/>
      <c r="DD6" s="620" t="s">
        <v>121</v>
      </c>
      <c r="DE6" s="615"/>
      <c r="DF6" s="615"/>
      <c r="DG6" s="615"/>
      <c r="DH6" s="615"/>
      <c r="DI6" s="615"/>
      <c r="DJ6" s="615"/>
      <c r="DK6" s="615"/>
      <c r="DL6" s="615"/>
      <c r="DM6" s="615"/>
      <c r="DN6" s="615"/>
      <c r="DO6" s="615"/>
      <c r="DP6" s="616"/>
      <c r="DQ6" s="620">
        <v>129630</v>
      </c>
      <c r="DR6" s="615"/>
      <c r="DS6" s="615"/>
      <c r="DT6" s="615"/>
      <c r="DU6" s="615"/>
      <c r="DV6" s="615"/>
      <c r="DW6" s="615"/>
      <c r="DX6" s="615"/>
      <c r="DY6" s="615"/>
      <c r="DZ6" s="615"/>
      <c r="EA6" s="615"/>
      <c r="EB6" s="615"/>
      <c r="EC6" s="649"/>
    </row>
    <row r="7" spans="2:143" ht="11.25" customHeight="1" x14ac:dyDescent="0.2">
      <c r="B7" s="611" t="s">
        <v>223</v>
      </c>
      <c r="C7" s="612"/>
      <c r="D7" s="612"/>
      <c r="E7" s="612"/>
      <c r="F7" s="612"/>
      <c r="G7" s="612"/>
      <c r="H7" s="612"/>
      <c r="I7" s="612"/>
      <c r="J7" s="612"/>
      <c r="K7" s="612"/>
      <c r="L7" s="612"/>
      <c r="M7" s="612"/>
      <c r="N7" s="612"/>
      <c r="O7" s="612"/>
      <c r="P7" s="612"/>
      <c r="Q7" s="613"/>
      <c r="R7" s="614">
        <v>294</v>
      </c>
      <c r="S7" s="615"/>
      <c r="T7" s="615"/>
      <c r="U7" s="615"/>
      <c r="V7" s="615"/>
      <c r="W7" s="615"/>
      <c r="X7" s="615"/>
      <c r="Y7" s="616"/>
      <c r="Z7" s="650">
        <v>0</v>
      </c>
      <c r="AA7" s="650"/>
      <c r="AB7" s="650"/>
      <c r="AC7" s="650"/>
      <c r="AD7" s="651">
        <v>294</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453163</v>
      </c>
      <c r="BH7" s="615"/>
      <c r="BI7" s="615"/>
      <c r="BJ7" s="615"/>
      <c r="BK7" s="615"/>
      <c r="BL7" s="615"/>
      <c r="BM7" s="615"/>
      <c r="BN7" s="616"/>
      <c r="BO7" s="650">
        <v>30.7</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2874288</v>
      </c>
      <c r="CS7" s="615"/>
      <c r="CT7" s="615"/>
      <c r="CU7" s="615"/>
      <c r="CV7" s="615"/>
      <c r="CW7" s="615"/>
      <c r="CX7" s="615"/>
      <c r="CY7" s="616"/>
      <c r="CZ7" s="650">
        <v>24.5</v>
      </c>
      <c r="DA7" s="650"/>
      <c r="DB7" s="650"/>
      <c r="DC7" s="650"/>
      <c r="DD7" s="620">
        <v>163681</v>
      </c>
      <c r="DE7" s="615"/>
      <c r="DF7" s="615"/>
      <c r="DG7" s="615"/>
      <c r="DH7" s="615"/>
      <c r="DI7" s="615"/>
      <c r="DJ7" s="615"/>
      <c r="DK7" s="615"/>
      <c r="DL7" s="615"/>
      <c r="DM7" s="615"/>
      <c r="DN7" s="615"/>
      <c r="DO7" s="615"/>
      <c r="DP7" s="616"/>
      <c r="DQ7" s="620">
        <v>1309286</v>
      </c>
      <c r="DR7" s="615"/>
      <c r="DS7" s="615"/>
      <c r="DT7" s="615"/>
      <c r="DU7" s="615"/>
      <c r="DV7" s="615"/>
      <c r="DW7" s="615"/>
      <c r="DX7" s="615"/>
      <c r="DY7" s="615"/>
      <c r="DZ7" s="615"/>
      <c r="EA7" s="615"/>
      <c r="EB7" s="615"/>
      <c r="EC7" s="649"/>
    </row>
    <row r="8" spans="2:143" ht="11.25" customHeight="1" x14ac:dyDescent="0.2">
      <c r="B8" s="611" t="s">
        <v>226</v>
      </c>
      <c r="C8" s="612"/>
      <c r="D8" s="612"/>
      <c r="E8" s="612"/>
      <c r="F8" s="612"/>
      <c r="G8" s="612"/>
      <c r="H8" s="612"/>
      <c r="I8" s="612"/>
      <c r="J8" s="612"/>
      <c r="K8" s="612"/>
      <c r="L8" s="612"/>
      <c r="M8" s="612"/>
      <c r="N8" s="612"/>
      <c r="O8" s="612"/>
      <c r="P8" s="612"/>
      <c r="Q8" s="613"/>
      <c r="R8" s="614">
        <v>2982</v>
      </c>
      <c r="S8" s="615"/>
      <c r="T8" s="615"/>
      <c r="U8" s="615"/>
      <c r="V8" s="615"/>
      <c r="W8" s="615"/>
      <c r="X8" s="615"/>
      <c r="Y8" s="616"/>
      <c r="Z8" s="650">
        <v>0</v>
      </c>
      <c r="AA8" s="650"/>
      <c r="AB8" s="650"/>
      <c r="AC8" s="650"/>
      <c r="AD8" s="651">
        <v>2982</v>
      </c>
      <c r="AE8" s="651"/>
      <c r="AF8" s="651"/>
      <c r="AG8" s="651"/>
      <c r="AH8" s="651"/>
      <c r="AI8" s="651"/>
      <c r="AJ8" s="651"/>
      <c r="AK8" s="651"/>
      <c r="AL8" s="617">
        <v>0.1</v>
      </c>
      <c r="AM8" s="618"/>
      <c r="AN8" s="618"/>
      <c r="AO8" s="652"/>
      <c r="AP8" s="611" t="s">
        <v>227</v>
      </c>
      <c r="AQ8" s="612"/>
      <c r="AR8" s="612"/>
      <c r="AS8" s="612"/>
      <c r="AT8" s="612"/>
      <c r="AU8" s="612"/>
      <c r="AV8" s="612"/>
      <c r="AW8" s="612"/>
      <c r="AX8" s="612"/>
      <c r="AY8" s="612"/>
      <c r="AZ8" s="612"/>
      <c r="BA8" s="612"/>
      <c r="BB8" s="612"/>
      <c r="BC8" s="612"/>
      <c r="BD8" s="612"/>
      <c r="BE8" s="612"/>
      <c r="BF8" s="613"/>
      <c r="BG8" s="614">
        <v>15655</v>
      </c>
      <c r="BH8" s="615"/>
      <c r="BI8" s="615"/>
      <c r="BJ8" s="615"/>
      <c r="BK8" s="615"/>
      <c r="BL8" s="615"/>
      <c r="BM8" s="615"/>
      <c r="BN8" s="616"/>
      <c r="BO8" s="650">
        <v>1.1000000000000001</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3795670</v>
      </c>
      <c r="CS8" s="615"/>
      <c r="CT8" s="615"/>
      <c r="CU8" s="615"/>
      <c r="CV8" s="615"/>
      <c r="CW8" s="615"/>
      <c r="CX8" s="615"/>
      <c r="CY8" s="616"/>
      <c r="CZ8" s="650">
        <v>32.299999999999997</v>
      </c>
      <c r="DA8" s="650"/>
      <c r="DB8" s="650"/>
      <c r="DC8" s="650"/>
      <c r="DD8" s="620" t="s">
        <v>121</v>
      </c>
      <c r="DE8" s="615"/>
      <c r="DF8" s="615"/>
      <c r="DG8" s="615"/>
      <c r="DH8" s="615"/>
      <c r="DI8" s="615"/>
      <c r="DJ8" s="615"/>
      <c r="DK8" s="615"/>
      <c r="DL8" s="615"/>
      <c r="DM8" s="615"/>
      <c r="DN8" s="615"/>
      <c r="DO8" s="615"/>
      <c r="DP8" s="616"/>
      <c r="DQ8" s="620">
        <v>1941321</v>
      </c>
      <c r="DR8" s="615"/>
      <c r="DS8" s="615"/>
      <c r="DT8" s="615"/>
      <c r="DU8" s="615"/>
      <c r="DV8" s="615"/>
      <c r="DW8" s="615"/>
      <c r="DX8" s="615"/>
      <c r="DY8" s="615"/>
      <c r="DZ8" s="615"/>
      <c r="EA8" s="615"/>
      <c r="EB8" s="615"/>
      <c r="EC8" s="649"/>
    </row>
    <row r="9" spans="2:143" ht="11.25" customHeight="1" x14ac:dyDescent="0.2">
      <c r="B9" s="611" t="s">
        <v>229</v>
      </c>
      <c r="C9" s="612"/>
      <c r="D9" s="612"/>
      <c r="E9" s="612"/>
      <c r="F9" s="612"/>
      <c r="G9" s="612"/>
      <c r="H9" s="612"/>
      <c r="I9" s="612"/>
      <c r="J9" s="612"/>
      <c r="K9" s="612"/>
      <c r="L9" s="612"/>
      <c r="M9" s="612"/>
      <c r="N9" s="612"/>
      <c r="O9" s="612"/>
      <c r="P9" s="612"/>
      <c r="Q9" s="613"/>
      <c r="R9" s="614">
        <v>6664</v>
      </c>
      <c r="S9" s="615"/>
      <c r="T9" s="615"/>
      <c r="U9" s="615"/>
      <c r="V9" s="615"/>
      <c r="W9" s="615"/>
      <c r="X9" s="615"/>
      <c r="Y9" s="616"/>
      <c r="Z9" s="650">
        <v>0.1</v>
      </c>
      <c r="AA9" s="650"/>
      <c r="AB9" s="650"/>
      <c r="AC9" s="650"/>
      <c r="AD9" s="651">
        <v>6664</v>
      </c>
      <c r="AE9" s="651"/>
      <c r="AF9" s="651"/>
      <c r="AG9" s="651"/>
      <c r="AH9" s="651"/>
      <c r="AI9" s="651"/>
      <c r="AJ9" s="651"/>
      <c r="AK9" s="651"/>
      <c r="AL9" s="617">
        <v>0.1</v>
      </c>
      <c r="AM9" s="618"/>
      <c r="AN9" s="618"/>
      <c r="AO9" s="652"/>
      <c r="AP9" s="611" t="s">
        <v>230</v>
      </c>
      <c r="AQ9" s="612"/>
      <c r="AR9" s="612"/>
      <c r="AS9" s="612"/>
      <c r="AT9" s="612"/>
      <c r="AU9" s="612"/>
      <c r="AV9" s="612"/>
      <c r="AW9" s="612"/>
      <c r="AX9" s="612"/>
      <c r="AY9" s="612"/>
      <c r="AZ9" s="612"/>
      <c r="BA9" s="612"/>
      <c r="BB9" s="612"/>
      <c r="BC9" s="612"/>
      <c r="BD9" s="612"/>
      <c r="BE9" s="612"/>
      <c r="BF9" s="613"/>
      <c r="BG9" s="614">
        <v>396306</v>
      </c>
      <c r="BH9" s="615"/>
      <c r="BI9" s="615"/>
      <c r="BJ9" s="615"/>
      <c r="BK9" s="615"/>
      <c r="BL9" s="615"/>
      <c r="BM9" s="615"/>
      <c r="BN9" s="616"/>
      <c r="BO9" s="650">
        <v>26.9</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779964</v>
      </c>
      <c r="CS9" s="615"/>
      <c r="CT9" s="615"/>
      <c r="CU9" s="615"/>
      <c r="CV9" s="615"/>
      <c r="CW9" s="615"/>
      <c r="CX9" s="615"/>
      <c r="CY9" s="616"/>
      <c r="CZ9" s="650">
        <v>6.6</v>
      </c>
      <c r="DA9" s="650"/>
      <c r="DB9" s="650"/>
      <c r="DC9" s="650"/>
      <c r="DD9" s="620" t="s">
        <v>121</v>
      </c>
      <c r="DE9" s="615"/>
      <c r="DF9" s="615"/>
      <c r="DG9" s="615"/>
      <c r="DH9" s="615"/>
      <c r="DI9" s="615"/>
      <c r="DJ9" s="615"/>
      <c r="DK9" s="615"/>
      <c r="DL9" s="615"/>
      <c r="DM9" s="615"/>
      <c r="DN9" s="615"/>
      <c r="DO9" s="615"/>
      <c r="DP9" s="616"/>
      <c r="DQ9" s="620">
        <v>663471</v>
      </c>
      <c r="DR9" s="615"/>
      <c r="DS9" s="615"/>
      <c r="DT9" s="615"/>
      <c r="DU9" s="615"/>
      <c r="DV9" s="615"/>
      <c r="DW9" s="615"/>
      <c r="DX9" s="615"/>
      <c r="DY9" s="615"/>
      <c r="DZ9" s="615"/>
      <c r="EA9" s="615"/>
      <c r="EB9" s="615"/>
      <c r="EC9" s="649"/>
    </row>
    <row r="10" spans="2:143" ht="11.25" customHeight="1" x14ac:dyDescent="0.2">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25461</v>
      </c>
      <c r="BH10" s="615"/>
      <c r="BI10" s="615"/>
      <c r="BJ10" s="615"/>
      <c r="BK10" s="615"/>
      <c r="BL10" s="615"/>
      <c r="BM10" s="615"/>
      <c r="BN10" s="616"/>
      <c r="BO10" s="650">
        <v>1.7</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24803</v>
      </c>
      <c r="CS10" s="615"/>
      <c r="CT10" s="615"/>
      <c r="CU10" s="615"/>
      <c r="CV10" s="615"/>
      <c r="CW10" s="615"/>
      <c r="CX10" s="615"/>
      <c r="CY10" s="616"/>
      <c r="CZ10" s="650">
        <v>0.2</v>
      </c>
      <c r="DA10" s="650"/>
      <c r="DB10" s="650"/>
      <c r="DC10" s="650"/>
      <c r="DD10" s="620" t="s">
        <v>121</v>
      </c>
      <c r="DE10" s="615"/>
      <c r="DF10" s="615"/>
      <c r="DG10" s="615"/>
      <c r="DH10" s="615"/>
      <c r="DI10" s="615"/>
      <c r="DJ10" s="615"/>
      <c r="DK10" s="615"/>
      <c r="DL10" s="615"/>
      <c r="DM10" s="615"/>
      <c r="DN10" s="615"/>
      <c r="DO10" s="615"/>
      <c r="DP10" s="616"/>
      <c r="DQ10" s="620">
        <v>5891</v>
      </c>
      <c r="DR10" s="615"/>
      <c r="DS10" s="615"/>
      <c r="DT10" s="615"/>
      <c r="DU10" s="615"/>
      <c r="DV10" s="615"/>
      <c r="DW10" s="615"/>
      <c r="DX10" s="615"/>
      <c r="DY10" s="615"/>
      <c r="DZ10" s="615"/>
      <c r="EA10" s="615"/>
      <c r="EB10" s="615"/>
      <c r="EC10" s="649"/>
    </row>
    <row r="11" spans="2:143" ht="11.25" customHeight="1" x14ac:dyDescent="0.2">
      <c r="B11" s="611" t="s">
        <v>235</v>
      </c>
      <c r="C11" s="612"/>
      <c r="D11" s="612"/>
      <c r="E11" s="612"/>
      <c r="F11" s="612"/>
      <c r="G11" s="612"/>
      <c r="H11" s="612"/>
      <c r="I11" s="612"/>
      <c r="J11" s="612"/>
      <c r="K11" s="612"/>
      <c r="L11" s="612"/>
      <c r="M11" s="612"/>
      <c r="N11" s="612"/>
      <c r="O11" s="612"/>
      <c r="P11" s="612"/>
      <c r="Q11" s="613"/>
      <c r="R11" s="614">
        <v>263232</v>
      </c>
      <c r="S11" s="615"/>
      <c r="T11" s="615"/>
      <c r="U11" s="615"/>
      <c r="V11" s="615"/>
      <c r="W11" s="615"/>
      <c r="X11" s="615"/>
      <c r="Y11" s="616"/>
      <c r="Z11" s="617">
        <v>2.2000000000000002</v>
      </c>
      <c r="AA11" s="618"/>
      <c r="AB11" s="618"/>
      <c r="AC11" s="619"/>
      <c r="AD11" s="620">
        <v>263232</v>
      </c>
      <c r="AE11" s="615"/>
      <c r="AF11" s="615"/>
      <c r="AG11" s="615"/>
      <c r="AH11" s="615"/>
      <c r="AI11" s="615"/>
      <c r="AJ11" s="615"/>
      <c r="AK11" s="616"/>
      <c r="AL11" s="617">
        <v>4.5</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15741</v>
      </c>
      <c r="BH11" s="615"/>
      <c r="BI11" s="615"/>
      <c r="BJ11" s="615"/>
      <c r="BK11" s="615"/>
      <c r="BL11" s="615"/>
      <c r="BM11" s="615"/>
      <c r="BN11" s="616"/>
      <c r="BO11" s="650">
        <v>1.1000000000000001</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466828</v>
      </c>
      <c r="CS11" s="615"/>
      <c r="CT11" s="615"/>
      <c r="CU11" s="615"/>
      <c r="CV11" s="615"/>
      <c r="CW11" s="615"/>
      <c r="CX11" s="615"/>
      <c r="CY11" s="616"/>
      <c r="CZ11" s="650">
        <v>4</v>
      </c>
      <c r="DA11" s="650"/>
      <c r="DB11" s="650"/>
      <c r="DC11" s="650"/>
      <c r="DD11" s="620">
        <v>169971</v>
      </c>
      <c r="DE11" s="615"/>
      <c r="DF11" s="615"/>
      <c r="DG11" s="615"/>
      <c r="DH11" s="615"/>
      <c r="DI11" s="615"/>
      <c r="DJ11" s="615"/>
      <c r="DK11" s="615"/>
      <c r="DL11" s="615"/>
      <c r="DM11" s="615"/>
      <c r="DN11" s="615"/>
      <c r="DO11" s="615"/>
      <c r="DP11" s="616"/>
      <c r="DQ11" s="620">
        <v>232337</v>
      </c>
      <c r="DR11" s="615"/>
      <c r="DS11" s="615"/>
      <c r="DT11" s="615"/>
      <c r="DU11" s="615"/>
      <c r="DV11" s="615"/>
      <c r="DW11" s="615"/>
      <c r="DX11" s="615"/>
      <c r="DY11" s="615"/>
      <c r="DZ11" s="615"/>
      <c r="EA11" s="615"/>
      <c r="EB11" s="615"/>
      <c r="EC11" s="649"/>
    </row>
    <row r="12" spans="2:143" ht="11.25" customHeight="1" x14ac:dyDescent="0.2">
      <c r="B12" s="611" t="s">
        <v>238</v>
      </c>
      <c r="C12" s="612"/>
      <c r="D12" s="612"/>
      <c r="E12" s="612"/>
      <c r="F12" s="612"/>
      <c r="G12" s="612"/>
      <c r="H12" s="612"/>
      <c r="I12" s="612"/>
      <c r="J12" s="612"/>
      <c r="K12" s="612"/>
      <c r="L12" s="612"/>
      <c r="M12" s="612"/>
      <c r="N12" s="612"/>
      <c r="O12" s="612"/>
      <c r="P12" s="612"/>
      <c r="Q12" s="613"/>
      <c r="R12" s="614" t="s">
        <v>121</v>
      </c>
      <c r="S12" s="615"/>
      <c r="T12" s="615"/>
      <c r="U12" s="615"/>
      <c r="V12" s="615"/>
      <c r="W12" s="615"/>
      <c r="X12" s="615"/>
      <c r="Y12" s="616"/>
      <c r="Z12" s="650" t="s">
        <v>121</v>
      </c>
      <c r="AA12" s="650"/>
      <c r="AB12" s="650"/>
      <c r="AC12" s="650"/>
      <c r="AD12" s="651" t="s">
        <v>121</v>
      </c>
      <c r="AE12" s="651"/>
      <c r="AF12" s="651"/>
      <c r="AG12" s="651"/>
      <c r="AH12" s="651"/>
      <c r="AI12" s="651"/>
      <c r="AJ12" s="651"/>
      <c r="AK12" s="651"/>
      <c r="AL12" s="617" t="s">
        <v>121</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931535</v>
      </c>
      <c r="BH12" s="615"/>
      <c r="BI12" s="615"/>
      <c r="BJ12" s="615"/>
      <c r="BK12" s="615"/>
      <c r="BL12" s="615"/>
      <c r="BM12" s="615"/>
      <c r="BN12" s="616"/>
      <c r="BO12" s="650">
        <v>63.1</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372960</v>
      </c>
      <c r="CS12" s="615"/>
      <c r="CT12" s="615"/>
      <c r="CU12" s="615"/>
      <c r="CV12" s="615"/>
      <c r="CW12" s="615"/>
      <c r="CX12" s="615"/>
      <c r="CY12" s="616"/>
      <c r="CZ12" s="650">
        <v>3.2</v>
      </c>
      <c r="DA12" s="650"/>
      <c r="DB12" s="650"/>
      <c r="DC12" s="650"/>
      <c r="DD12" s="620" t="s">
        <v>121</v>
      </c>
      <c r="DE12" s="615"/>
      <c r="DF12" s="615"/>
      <c r="DG12" s="615"/>
      <c r="DH12" s="615"/>
      <c r="DI12" s="615"/>
      <c r="DJ12" s="615"/>
      <c r="DK12" s="615"/>
      <c r="DL12" s="615"/>
      <c r="DM12" s="615"/>
      <c r="DN12" s="615"/>
      <c r="DO12" s="615"/>
      <c r="DP12" s="616"/>
      <c r="DQ12" s="620">
        <v>257007</v>
      </c>
      <c r="DR12" s="615"/>
      <c r="DS12" s="615"/>
      <c r="DT12" s="615"/>
      <c r="DU12" s="615"/>
      <c r="DV12" s="615"/>
      <c r="DW12" s="615"/>
      <c r="DX12" s="615"/>
      <c r="DY12" s="615"/>
      <c r="DZ12" s="615"/>
      <c r="EA12" s="615"/>
      <c r="EB12" s="615"/>
      <c r="EC12" s="649"/>
    </row>
    <row r="13" spans="2:143" ht="11.25" customHeight="1" x14ac:dyDescent="0.2">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785419</v>
      </c>
      <c r="BH13" s="615"/>
      <c r="BI13" s="615"/>
      <c r="BJ13" s="615"/>
      <c r="BK13" s="615"/>
      <c r="BL13" s="615"/>
      <c r="BM13" s="615"/>
      <c r="BN13" s="616"/>
      <c r="BO13" s="650">
        <v>53.2</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491531</v>
      </c>
      <c r="CS13" s="615"/>
      <c r="CT13" s="615"/>
      <c r="CU13" s="615"/>
      <c r="CV13" s="615"/>
      <c r="CW13" s="615"/>
      <c r="CX13" s="615"/>
      <c r="CY13" s="616"/>
      <c r="CZ13" s="650">
        <v>4.2</v>
      </c>
      <c r="DA13" s="650"/>
      <c r="DB13" s="650"/>
      <c r="DC13" s="650"/>
      <c r="DD13" s="620">
        <v>188031</v>
      </c>
      <c r="DE13" s="615"/>
      <c r="DF13" s="615"/>
      <c r="DG13" s="615"/>
      <c r="DH13" s="615"/>
      <c r="DI13" s="615"/>
      <c r="DJ13" s="615"/>
      <c r="DK13" s="615"/>
      <c r="DL13" s="615"/>
      <c r="DM13" s="615"/>
      <c r="DN13" s="615"/>
      <c r="DO13" s="615"/>
      <c r="DP13" s="616"/>
      <c r="DQ13" s="620">
        <v>360310</v>
      </c>
      <c r="DR13" s="615"/>
      <c r="DS13" s="615"/>
      <c r="DT13" s="615"/>
      <c r="DU13" s="615"/>
      <c r="DV13" s="615"/>
      <c r="DW13" s="615"/>
      <c r="DX13" s="615"/>
      <c r="DY13" s="615"/>
      <c r="DZ13" s="615"/>
      <c r="EA13" s="615"/>
      <c r="EB13" s="615"/>
      <c r="EC13" s="649"/>
    </row>
    <row r="14" spans="2:143" ht="11.25" customHeight="1" x14ac:dyDescent="0.2">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46147</v>
      </c>
      <c r="BH14" s="615"/>
      <c r="BI14" s="615"/>
      <c r="BJ14" s="615"/>
      <c r="BK14" s="615"/>
      <c r="BL14" s="615"/>
      <c r="BM14" s="615"/>
      <c r="BN14" s="616"/>
      <c r="BO14" s="650">
        <v>3.1</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238720</v>
      </c>
      <c r="CS14" s="615"/>
      <c r="CT14" s="615"/>
      <c r="CU14" s="615"/>
      <c r="CV14" s="615"/>
      <c r="CW14" s="615"/>
      <c r="CX14" s="615"/>
      <c r="CY14" s="616"/>
      <c r="CZ14" s="650">
        <v>2</v>
      </c>
      <c r="DA14" s="650"/>
      <c r="DB14" s="650"/>
      <c r="DC14" s="650"/>
      <c r="DD14" s="620" t="s">
        <v>121</v>
      </c>
      <c r="DE14" s="615"/>
      <c r="DF14" s="615"/>
      <c r="DG14" s="615"/>
      <c r="DH14" s="615"/>
      <c r="DI14" s="615"/>
      <c r="DJ14" s="615"/>
      <c r="DK14" s="615"/>
      <c r="DL14" s="615"/>
      <c r="DM14" s="615"/>
      <c r="DN14" s="615"/>
      <c r="DO14" s="615"/>
      <c r="DP14" s="616"/>
      <c r="DQ14" s="620">
        <v>238720</v>
      </c>
      <c r="DR14" s="615"/>
      <c r="DS14" s="615"/>
      <c r="DT14" s="615"/>
      <c r="DU14" s="615"/>
      <c r="DV14" s="615"/>
      <c r="DW14" s="615"/>
      <c r="DX14" s="615"/>
      <c r="DY14" s="615"/>
      <c r="DZ14" s="615"/>
      <c r="EA14" s="615"/>
      <c r="EB14" s="615"/>
      <c r="EC14" s="649"/>
    </row>
    <row r="15" spans="2:143" ht="11.25" customHeight="1" x14ac:dyDescent="0.2">
      <c r="B15" s="611" t="s">
        <v>247</v>
      </c>
      <c r="C15" s="612"/>
      <c r="D15" s="612"/>
      <c r="E15" s="612"/>
      <c r="F15" s="612"/>
      <c r="G15" s="612"/>
      <c r="H15" s="612"/>
      <c r="I15" s="612"/>
      <c r="J15" s="612"/>
      <c r="K15" s="612"/>
      <c r="L15" s="612"/>
      <c r="M15" s="612"/>
      <c r="N15" s="612"/>
      <c r="O15" s="612"/>
      <c r="P15" s="612"/>
      <c r="Q15" s="613"/>
      <c r="R15" s="614">
        <v>4467</v>
      </c>
      <c r="S15" s="615"/>
      <c r="T15" s="615"/>
      <c r="U15" s="615"/>
      <c r="V15" s="615"/>
      <c r="W15" s="615"/>
      <c r="X15" s="615"/>
      <c r="Y15" s="616"/>
      <c r="Z15" s="650">
        <v>0</v>
      </c>
      <c r="AA15" s="650"/>
      <c r="AB15" s="650"/>
      <c r="AC15" s="650"/>
      <c r="AD15" s="651">
        <v>4467</v>
      </c>
      <c r="AE15" s="651"/>
      <c r="AF15" s="651"/>
      <c r="AG15" s="651"/>
      <c r="AH15" s="651"/>
      <c r="AI15" s="651"/>
      <c r="AJ15" s="651"/>
      <c r="AK15" s="651"/>
      <c r="AL15" s="617">
        <v>0.1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42861</v>
      </c>
      <c r="BH15" s="615"/>
      <c r="BI15" s="615"/>
      <c r="BJ15" s="615"/>
      <c r="BK15" s="615"/>
      <c r="BL15" s="615"/>
      <c r="BM15" s="615"/>
      <c r="BN15" s="616"/>
      <c r="BO15" s="650">
        <v>2.9</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2114185</v>
      </c>
      <c r="CS15" s="615"/>
      <c r="CT15" s="615"/>
      <c r="CU15" s="615"/>
      <c r="CV15" s="615"/>
      <c r="CW15" s="615"/>
      <c r="CX15" s="615"/>
      <c r="CY15" s="616"/>
      <c r="CZ15" s="650">
        <v>18</v>
      </c>
      <c r="DA15" s="650"/>
      <c r="DB15" s="650"/>
      <c r="DC15" s="650"/>
      <c r="DD15" s="620">
        <v>573221</v>
      </c>
      <c r="DE15" s="615"/>
      <c r="DF15" s="615"/>
      <c r="DG15" s="615"/>
      <c r="DH15" s="615"/>
      <c r="DI15" s="615"/>
      <c r="DJ15" s="615"/>
      <c r="DK15" s="615"/>
      <c r="DL15" s="615"/>
      <c r="DM15" s="615"/>
      <c r="DN15" s="615"/>
      <c r="DO15" s="615"/>
      <c r="DP15" s="616"/>
      <c r="DQ15" s="620">
        <v>1196795</v>
      </c>
      <c r="DR15" s="615"/>
      <c r="DS15" s="615"/>
      <c r="DT15" s="615"/>
      <c r="DU15" s="615"/>
      <c r="DV15" s="615"/>
      <c r="DW15" s="615"/>
      <c r="DX15" s="615"/>
      <c r="DY15" s="615"/>
      <c r="DZ15" s="615"/>
      <c r="EA15" s="615"/>
      <c r="EB15" s="615"/>
      <c r="EC15" s="649"/>
    </row>
    <row r="16" spans="2:143" ht="11.25" customHeight="1" x14ac:dyDescent="0.2">
      <c r="B16" s="611" t="s">
        <v>250</v>
      </c>
      <c r="C16" s="612"/>
      <c r="D16" s="612"/>
      <c r="E16" s="612"/>
      <c r="F16" s="612"/>
      <c r="G16" s="612"/>
      <c r="H16" s="612"/>
      <c r="I16" s="612"/>
      <c r="J16" s="612"/>
      <c r="K16" s="612"/>
      <c r="L16" s="612"/>
      <c r="M16" s="612"/>
      <c r="N16" s="612"/>
      <c r="O16" s="612"/>
      <c r="P16" s="612"/>
      <c r="Q16" s="613"/>
      <c r="R16" s="614">
        <v>18359</v>
      </c>
      <c r="S16" s="615"/>
      <c r="T16" s="615"/>
      <c r="U16" s="615"/>
      <c r="V16" s="615"/>
      <c r="W16" s="615"/>
      <c r="X16" s="615"/>
      <c r="Y16" s="616"/>
      <c r="Z16" s="650">
        <v>0.2</v>
      </c>
      <c r="AA16" s="650"/>
      <c r="AB16" s="650"/>
      <c r="AC16" s="650"/>
      <c r="AD16" s="651">
        <v>18359</v>
      </c>
      <c r="AE16" s="651"/>
      <c r="AF16" s="651"/>
      <c r="AG16" s="651"/>
      <c r="AH16" s="651"/>
      <c r="AI16" s="651"/>
      <c r="AJ16" s="651"/>
      <c r="AK16" s="651"/>
      <c r="AL16" s="617">
        <v>0.3</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v>60764</v>
      </c>
      <c r="CS16" s="615"/>
      <c r="CT16" s="615"/>
      <c r="CU16" s="615"/>
      <c r="CV16" s="615"/>
      <c r="CW16" s="615"/>
      <c r="CX16" s="615"/>
      <c r="CY16" s="616"/>
      <c r="CZ16" s="650">
        <v>0.5</v>
      </c>
      <c r="DA16" s="650"/>
      <c r="DB16" s="650"/>
      <c r="DC16" s="650"/>
      <c r="DD16" s="620" t="s">
        <v>121</v>
      </c>
      <c r="DE16" s="615"/>
      <c r="DF16" s="615"/>
      <c r="DG16" s="615"/>
      <c r="DH16" s="615"/>
      <c r="DI16" s="615"/>
      <c r="DJ16" s="615"/>
      <c r="DK16" s="615"/>
      <c r="DL16" s="615"/>
      <c r="DM16" s="615"/>
      <c r="DN16" s="615"/>
      <c r="DO16" s="615"/>
      <c r="DP16" s="616"/>
      <c r="DQ16" s="620" t="s">
        <v>121</v>
      </c>
      <c r="DR16" s="615"/>
      <c r="DS16" s="615"/>
      <c r="DT16" s="615"/>
      <c r="DU16" s="615"/>
      <c r="DV16" s="615"/>
      <c r="DW16" s="615"/>
      <c r="DX16" s="615"/>
      <c r="DY16" s="615"/>
      <c r="DZ16" s="615"/>
      <c r="EA16" s="615"/>
      <c r="EB16" s="615"/>
      <c r="EC16" s="649"/>
    </row>
    <row r="17" spans="2:133" ht="11.25" customHeight="1" x14ac:dyDescent="0.2">
      <c r="B17" s="611" t="s">
        <v>253</v>
      </c>
      <c r="C17" s="612"/>
      <c r="D17" s="612"/>
      <c r="E17" s="612"/>
      <c r="F17" s="612"/>
      <c r="G17" s="612"/>
      <c r="H17" s="612"/>
      <c r="I17" s="612"/>
      <c r="J17" s="612"/>
      <c r="K17" s="612"/>
      <c r="L17" s="612"/>
      <c r="M17" s="612"/>
      <c r="N17" s="612"/>
      <c r="O17" s="612"/>
      <c r="P17" s="612"/>
      <c r="Q17" s="613"/>
      <c r="R17" s="614">
        <v>52101</v>
      </c>
      <c r="S17" s="615"/>
      <c r="T17" s="615"/>
      <c r="U17" s="615"/>
      <c r="V17" s="615"/>
      <c r="W17" s="615"/>
      <c r="X17" s="615"/>
      <c r="Y17" s="616"/>
      <c r="Z17" s="650">
        <v>0.4</v>
      </c>
      <c r="AA17" s="650"/>
      <c r="AB17" s="650"/>
      <c r="AC17" s="650"/>
      <c r="AD17" s="651">
        <v>52101</v>
      </c>
      <c r="AE17" s="651"/>
      <c r="AF17" s="651"/>
      <c r="AG17" s="651"/>
      <c r="AH17" s="651"/>
      <c r="AI17" s="651"/>
      <c r="AJ17" s="651"/>
      <c r="AK17" s="651"/>
      <c r="AL17" s="617">
        <v>0.9</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389427</v>
      </c>
      <c r="CS17" s="615"/>
      <c r="CT17" s="615"/>
      <c r="CU17" s="615"/>
      <c r="CV17" s="615"/>
      <c r="CW17" s="615"/>
      <c r="CX17" s="615"/>
      <c r="CY17" s="616"/>
      <c r="CZ17" s="650">
        <v>3.3</v>
      </c>
      <c r="DA17" s="650"/>
      <c r="DB17" s="650"/>
      <c r="DC17" s="650"/>
      <c r="DD17" s="620" t="s">
        <v>121</v>
      </c>
      <c r="DE17" s="615"/>
      <c r="DF17" s="615"/>
      <c r="DG17" s="615"/>
      <c r="DH17" s="615"/>
      <c r="DI17" s="615"/>
      <c r="DJ17" s="615"/>
      <c r="DK17" s="615"/>
      <c r="DL17" s="615"/>
      <c r="DM17" s="615"/>
      <c r="DN17" s="615"/>
      <c r="DO17" s="615"/>
      <c r="DP17" s="616"/>
      <c r="DQ17" s="620">
        <v>389427</v>
      </c>
      <c r="DR17" s="615"/>
      <c r="DS17" s="615"/>
      <c r="DT17" s="615"/>
      <c r="DU17" s="615"/>
      <c r="DV17" s="615"/>
      <c r="DW17" s="615"/>
      <c r="DX17" s="615"/>
      <c r="DY17" s="615"/>
      <c r="DZ17" s="615"/>
      <c r="EA17" s="615"/>
      <c r="EB17" s="615"/>
      <c r="EC17" s="649"/>
    </row>
    <row r="18" spans="2:133" ht="11.25" customHeight="1" x14ac:dyDescent="0.2">
      <c r="B18" s="611" t="s">
        <v>256</v>
      </c>
      <c r="C18" s="612"/>
      <c r="D18" s="612"/>
      <c r="E18" s="612"/>
      <c r="F18" s="612"/>
      <c r="G18" s="612"/>
      <c r="H18" s="612"/>
      <c r="I18" s="612"/>
      <c r="J18" s="612"/>
      <c r="K18" s="612"/>
      <c r="L18" s="612"/>
      <c r="M18" s="612"/>
      <c r="N18" s="612"/>
      <c r="O18" s="612"/>
      <c r="P18" s="612"/>
      <c r="Q18" s="613"/>
      <c r="R18" s="614">
        <v>8813</v>
      </c>
      <c r="S18" s="615"/>
      <c r="T18" s="615"/>
      <c r="U18" s="615"/>
      <c r="V18" s="615"/>
      <c r="W18" s="615"/>
      <c r="X18" s="615"/>
      <c r="Y18" s="616"/>
      <c r="Z18" s="650">
        <v>0.1</v>
      </c>
      <c r="AA18" s="650"/>
      <c r="AB18" s="650"/>
      <c r="AC18" s="650"/>
      <c r="AD18" s="651">
        <v>8813</v>
      </c>
      <c r="AE18" s="651"/>
      <c r="AF18" s="651"/>
      <c r="AG18" s="651"/>
      <c r="AH18" s="651"/>
      <c r="AI18" s="651"/>
      <c r="AJ18" s="651"/>
      <c r="AK18" s="651"/>
      <c r="AL18" s="617">
        <v>0.2</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2">
      <c r="B19" s="611" t="s">
        <v>259</v>
      </c>
      <c r="C19" s="612"/>
      <c r="D19" s="612"/>
      <c r="E19" s="612"/>
      <c r="F19" s="612"/>
      <c r="G19" s="612"/>
      <c r="H19" s="612"/>
      <c r="I19" s="612"/>
      <c r="J19" s="612"/>
      <c r="K19" s="612"/>
      <c r="L19" s="612"/>
      <c r="M19" s="612"/>
      <c r="N19" s="612"/>
      <c r="O19" s="612"/>
      <c r="P19" s="612"/>
      <c r="Q19" s="613"/>
      <c r="R19" s="614">
        <v>43155</v>
      </c>
      <c r="S19" s="615"/>
      <c r="T19" s="615"/>
      <c r="U19" s="615"/>
      <c r="V19" s="615"/>
      <c r="W19" s="615"/>
      <c r="X19" s="615"/>
      <c r="Y19" s="616"/>
      <c r="Z19" s="650">
        <v>0.4</v>
      </c>
      <c r="AA19" s="650"/>
      <c r="AB19" s="650"/>
      <c r="AC19" s="650"/>
      <c r="AD19" s="651">
        <v>43155</v>
      </c>
      <c r="AE19" s="651"/>
      <c r="AF19" s="651"/>
      <c r="AG19" s="651"/>
      <c r="AH19" s="651"/>
      <c r="AI19" s="651"/>
      <c r="AJ19" s="651"/>
      <c r="AK19" s="651"/>
      <c r="AL19" s="617">
        <v>0.7</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1835</v>
      </c>
      <c r="BH19" s="615"/>
      <c r="BI19" s="615"/>
      <c r="BJ19" s="615"/>
      <c r="BK19" s="615"/>
      <c r="BL19" s="615"/>
      <c r="BM19" s="615"/>
      <c r="BN19" s="616"/>
      <c r="BO19" s="650">
        <v>0.1</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2">
      <c r="B20" s="683" t="s">
        <v>262</v>
      </c>
      <c r="C20" s="684"/>
      <c r="D20" s="684"/>
      <c r="E20" s="684"/>
      <c r="F20" s="684"/>
      <c r="G20" s="684"/>
      <c r="H20" s="684"/>
      <c r="I20" s="684"/>
      <c r="J20" s="684"/>
      <c r="K20" s="684"/>
      <c r="L20" s="684"/>
      <c r="M20" s="684"/>
      <c r="N20" s="684"/>
      <c r="O20" s="684"/>
      <c r="P20" s="684"/>
      <c r="Q20" s="685"/>
      <c r="R20" s="614">
        <v>133</v>
      </c>
      <c r="S20" s="615"/>
      <c r="T20" s="615"/>
      <c r="U20" s="615"/>
      <c r="V20" s="615"/>
      <c r="W20" s="615"/>
      <c r="X20" s="615"/>
      <c r="Y20" s="616"/>
      <c r="Z20" s="650">
        <v>0</v>
      </c>
      <c r="AA20" s="650"/>
      <c r="AB20" s="650"/>
      <c r="AC20" s="650"/>
      <c r="AD20" s="651">
        <v>133</v>
      </c>
      <c r="AE20" s="651"/>
      <c r="AF20" s="651"/>
      <c r="AG20" s="651"/>
      <c r="AH20" s="651"/>
      <c r="AI20" s="651"/>
      <c r="AJ20" s="651"/>
      <c r="AK20" s="651"/>
      <c r="AL20" s="617">
        <v>0</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1835</v>
      </c>
      <c r="BH20" s="615"/>
      <c r="BI20" s="615"/>
      <c r="BJ20" s="615"/>
      <c r="BK20" s="615"/>
      <c r="BL20" s="615"/>
      <c r="BM20" s="615"/>
      <c r="BN20" s="616"/>
      <c r="BO20" s="650">
        <v>0.1</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11738770</v>
      </c>
      <c r="CS20" s="615"/>
      <c r="CT20" s="615"/>
      <c r="CU20" s="615"/>
      <c r="CV20" s="615"/>
      <c r="CW20" s="615"/>
      <c r="CX20" s="615"/>
      <c r="CY20" s="616"/>
      <c r="CZ20" s="650">
        <v>100</v>
      </c>
      <c r="DA20" s="650"/>
      <c r="DB20" s="650"/>
      <c r="DC20" s="650"/>
      <c r="DD20" s="620">
        <v>1094904</v>
      </c>
      <c r="DE20" s="615"/>
      <c r="DF20" s="615"/>
      <c r="DG20" s="615"/>
      <c r="DH20" s="615"/>
      <c r="DI20" s="615"/>
      <c r="DJ20" s="615"/>
      <c r="DK20" s="615"/>
      <c r="DL20" s="615"/>
      <c r="DM20" s="615"/>
      <c r="DN20" s="615"/>
      <c r="DO20" s="615"/>
      <c r="DP20" s="616"/>
      <c r="DQ20" s="620">
        <v>6724195</v>
      </c>
      <c r="DR20" s="615"/>
      <c r="DS20" s="615"/>
      <c r="DT20" s="615"/>
      <c r="DU20" s="615"/>
      <c r="DV20" s="615"/>
      <c r="DW20" s="615"/>
      <c r="DX20" s="615"/>
      <c r="DY20" s="615"/>
      <c r="DZ20" s="615"/>
      <c r="EA20" s="615"/>
      <c r="EB20" s="615"/>
      <c r="EC20" s="649"/>
    </row>
    <row r="21" spans="2:133" ht="11.25" customHeight="1" x14ac:dyDescent="0.2">
      <c r="B21" s="611" t="s">
        <v>265</v>
      </c>
      <c r="C21" s="612"/>
      <c r="D21" s="612"/>
      <c r="E21" s="612"/>
      <c r="F21" s="612"/>
      <c r="G21" s="612"/>
      <c r="H21" s="612"/>
      <c r="I21" s="612"/>
      <c r="J21" s="612"/>
      <c r="K21" s="612"/>
      <c r="L21" s="612"/>
      <c r="M21" s="612"/>
      <c r="N21" s="612"/>
      <c r="O21" s="612"/>
      <c r="P21" s="612"/>
      <c r="Q21" s="613"/>
      <c r="R21" s="614">
        <v>2425654</v>
      </c>
      <c r="S21" s="615"/>
      <c r="T21" s="615"/>
      <c r="U21" s="615"/>
      <c r="V21" s="615"/>
      <c r="W21" s="615"/>
      <c r="X21" s="615"/>
      <c r="Y21" s="616"/>
      <c r="Z21" s="650">
        <v>20.2</v>
      </c>
      <c r="AA21" s="650"/>
      <c r="AB21" s="650"/>
      <c r="AC21" s="650"/>
      <c r="AD21" s="651">
        <v>2283883</v>
      </c>
      <c r="AE21" s="651"/>
      <c r="AF21" s="651"/>
      <c r="AG21" s="651"/>
      <c r="AH21" s="651"/>
      <c r="AI21" s="651"/>
      <c r="AJ21" s="651"/>
      <c r="AK21" s="651"/>
      <c r="AL21" s="617">
        <v>39</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v>1835</v>
      </c>
      <c r="BH21" s="615"/>
      <c r="BI21" s="615"/>
      <c r="BJ21" s="615"/>
      <c r="BK21" s="615"/>
      <c r="BL21" s="615"/>
      <c r="BM21" s="615"/>
      <c r="BN21" s="616"/>
      <c r="BO21" s="650">
        <v>0.1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267</v>
      </c>
      <c r="C22" s="612"/>
      <c r="D22" s="612"/>
      <c r="E22" s="612"/>
      <c r="F22" s="612"/>
      <c r="G22" s="612"/>
      <c r="H22" s="612"/>
      <c r="I22" s="612"/>
      <c r="J22" s="612"/>
      <c r="K22" s="612"/>
      <c r="L22" s="612"/>
      <c r="M22" s="612"/>
      <c r="N22" s="612"/>
      <c r="O22" s="612"/>
      <c r="P22" s="612"/>
      <c r="Q22" s="613"/>
      <c r="R22" s="614">
        <v>2283883</v>
      </c>
      <c r="S22" s="615"/>
      <c r="T22" s="615"/>
      <c r="U22" s="615"/>
      <c r="V22" s="615"/>
      <c r="W22" s="615"/>
      <c r="X22" s="615"/>
      <c r="Y22" s="616"/>
      <c r="Z22" s="650">
        <v>19.100000000000001</v>
      </c>
      <c r="AA22" s="650"/>
      <c r="AB22" s="650"/>
      <c r="AC22" s="650"/>
      <c r="AD22" s="651">
        <v>2283883</v>
      </c>
      <c r="AE22" s="651"/>
      <c r="AF22" s="651"/>
      <c r="AG22" s="651"/>
      <c r="AH22" s="651"/>
      <c r="AI22" s="651"/>
      <c r="AJ22" s="651"/>
      <c r="AK22" s="651"/>
      <c r="AL22" s="617">
        <v>39</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270</v>
      </c>
      <c r="C23" s="612"/>
      <c r="D23" s="612"/>
      <c r="E23" s="612"/>
      <c r="F23" s="612"/>
      <c r="G23" s="612"/>
      <c r="H23" s="612"/>
      <c r="I23" s="612"/>
      <c r="J23" s="612"/>
      <c r="K23" s="612"/>
      <c r="L23" s="612"/>
      <c r="M23" s="612"/>
      <c r="N23" s="612"/>
      <c r="O23" s="612"/>
      <c r="P23" s="612"/>
      <c r="Q23" s="613"/>
      <c r="R23" s="614">
        <v>141771</v>
      </c>
      <c r="S23" s="615"/>
      <c r="T23" s="615"/>
      <c r="U23" s="615"/>
      <c r="V23" s="615"/>
      <c r="W23" s="615"/>
      <c r="X23" s="615"/>
      <c r="Y23" s="616"/>
      <c r="Z23" s="650">
        <v>1.2</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3826248</v>
      </c>
      <c r="CS24" s="661"/>
      <c r="CT24" s="661"/>
      <c r="CU24" s="661"/>
      <c r="CV24" s="661"/>
      <c r="CW24" s="661"/>
      <c r="CX24" s="661"/>
      <c r="CY24" s="689"/>
      <c r="CZ24" s="690">
        <v>32.6</v>
      </c>
      <c r="DA24" s="673"/>
      <c r="DB24" s="673"/>
      <c r="DC24" s="692"/>
      <c r="DD24" s="688">
        <v>2726976</v>
      </c>
      <c r="DE24" s="661"/>
      <c r="DF24" s="661"/>
      <c r="DG24" s="661"/>
      <c r="DH24" s="661"/>
      <c r="DI24" s="661"/>
      <c r="DJ24" s="661"/>
      <c r="DK24" s="689"/>
      <c r="DL24" s="688">
        <v>2487813</v>
      </c>
      <c r="DM24" s="661"/>
      <c r="DN24" s="661"/>
      <c r="DO24" s="661"/>
      <c r="DP24" s="661"/>
      <c r="DQ24" s="661"/>
      <c r="DR24" s="661"/>
      <c r="DS24" s="661"/>
      <c r="DT24" s="661"/>
      <c r="DU24" s="661"/>
      <c r="DV24" s="689"/>
      <c r="DW24" s="690">
        <v>42.4</v>
      </c>
      <c r="DX24" s="673"/>
      <c r="DY24" s="673"/>
      <c r="DZ24" s="673"/>
      <c r="EA24" s="673"/>
      <c r="EB24" s="673"/>
      <c r="EC24" s="691"/>
    </row>
    <row r="25" spans="2:133" ht="11.25" customHeight="1" x14ac:dyDescent="0.2">
      <c r="B25" s="611" t="s">
        <v>280</v>
      </c>
      <c r="C25" s="612"/>
      <c r="D25" s="612"/>
      <c r="E25" s="612"/>
      <c r="F25" s="612"/>
      <c r="G25" s="612"/>
      <c r="H25" s="612"/>
      <c r="I25" s="612"/>
      <c r="J25" s="612"/>
      <c r="K25" s="612"/>
      <c r="L25" s="612"/>
      <c r="M25" s="612"/>
      <c r="N25" s="612"/>
      <c r="O25" s="612"/>
      <c r="P25" s="612"/>
      <c r="Q25" s="613"/>
      <c r="R25" s="614">
        <v>4292890</v>
      </c>
      <c r="S25" s="615"/>
      <c r="T25" s="615"/>
      <c r="U25" s="615"/>
      <c r="V25" s="615"/>
      <c r="W25" s="615"/>
      <c r="X25" s="615"/>
      <c r="Y25" s="616"/>
      <c r="Z25" s="650">
        <v>35.799999999999997</v>
      </c>
      <c r="AA25" s="650"/>
      <c r="AB25" s="650"/>
      <c r="AC25" s="650"/>
      <c r="AD25" s="651">
        <v>4151119</v>
      </c>
      <c r="AE25" s="651"/>
      <c r="AF25" s="651"/>
      <c r="AG25" s="651"/>
      <c r="AH25" s="651"/>
      <c r="AI25" s="651"/>
      <c r="AJ25" s="651"/>
      <c r="AK25" s="651"/>
      <c r="AL25" s="617">
        <v>70.900000000000006</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2016086</v>
      </c>
      <c r="CS25" s="623"/>
      <c r="CT25" s="623"/>
      <c r="CU25" s="623"/>
      <c r="CV25" s="623"/>
      <c r="CW25" s="623"/>
      <c r="CX25" s="623"/>
      <c r="CY25" s="624"/>
      <c r="CZ25" s="617">
        <v>17.2</v>
      </c>
      <c r="DA25" s="625"/>
      <c r="DB25" s="625"/>
      <c r="DC25" s="626"/>
      <c r="DD25" s="620">
        <v>1787070</v>
      </c>
      <c r="DE25" s="623"/>
      <c r="DF25" s="623"/>
      <c r="DG25" s="623"/>
      <c r="DH25" s="623"/>
      <c r="DI25" s="623"/>
      <c r="DJ25" s="623"/>
      <c r="DK25" s="624"/>
      <c r="DL25" s="620">
        <v>1747417</v>
      </c>
      <c r="DM25" s="623"/>
      <c r="DN25" s="623"/>
      <c r="DO25" s="623"/>
      <c r="DP25" s="623"/>
      <c r="DQ25" s="623"/>
      <c r="DR25" s="623"/>
      <c r="DS25" s="623"/>
      <c r="DT25" s="623"/>
      <c r="DU25" s="623"/>
      <c r="DV25" s="624"/>
      <c r="DW25" s="617">
        <v>29.8</v>
      </c>
      <c r="DX25" s="625"/>
      <c r="DY25" s="625"/>
      <c r="DZ25" s="625"/>
      <c r="EA25" s="625"/>
      <c r="EB25" s="625"/>
      <c r="EC25" s="639"/>
    </row>
    <row r="26" spans="2:133" ht="11.25" customHeight="1" x14ac:dyDescent="0.2">
      <c r="B26" s="611" t="s">
        <v>283</v>
      </c>
      <c r="C26" s="612"/>
      <c r="D26" s="612"/>
      <c r="E26" s="612"/>
      <c r="F26" s="612"/>
      <c r="G26" s="612"/>
      <c r="H26" s="612"/>
      <c r="I26" s="612"/>
      <c r="J26" s="612"/>
      <c r="K26" s="612"/>
      <c r="L26" s="612"/>
      <c r="M26" s="612"/>
      <c r="N26" s="612"/>
      <c r="O26" s="612"/>
      <c r="P26" s="612"/>
      <c r="Q26" s="613"/>
      <c r="R26" s="614">
        <v>1131</v>
      </c>
      <c r="S26" s="615"/>
      <c r="T26" s="615"/>
      <c r="U26" s="615"/>
      <c r="V26" s="615"/>
      <c r="W26" s="615"/>
      <c r="X26" s="615"/>
      <c r="Y26" s="616"/>
      <c r="Z26" s="650">
        <v>0</v>
      </c>
      <c r="AA26" s="650"/>
      <c r="AB26" s="650"/>
      <c r="AC26" s="650"/>
      <c r="AD26" s="651">
        <v>1131</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876584</v>
      </c>
      <c r="CS26" s="615"/>
      <c r="CT26" s="615"/>
      <c r="CU26" s="615"/>
      <c r="CV26" s="615"/>
      <c r="CW26" s="615"/>
      <c r="CX26" s="615"/>
      <c r="CY26" s="616"/>
      <c r="CZ26" s="617">
        <v>7.5</v>
      </c>
      <c r="DA26" s="625"/>
      <c r="DB26" s="625"/>
      <c r="DC26" s="626"/>
      <c r="DD26" s="620">
        <v>808292</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2">
      <c r="B27" s="611" t="s">
        <v>286</v>
      </c>
      <c r="C27" s="612"/>
      <c r="D27" s="612"/>
      <c r="E27" s="612"/>
      <c r="F27" s="612"/>
      <c r="G27" s="612"/>
      <c r="H27" s="612"/>
      <c r="I27" s="612"/>
      <c r="J27" s="612"/>
      <c r="K27" s="612"/>
      <c r="L27" s="612"/>
      <c r="M27" s="612"/>
      <c r="N27" s="612"/>
      <c r="O27" s="612"/>
      <c r="P27" s="612"/>
      <c r="Q27" s="613"/>
      <c r="R27" s="614">
        <v>33725</v>
      </c>
      <c r="S27" s="615"/>
      <c r="T27" s="615"/>
      <c r="U27" s="615"/>
      <c r="V27" s="615"/>
      <c r="W27" s="615"/>
      <c r="X27" s="615"/>
      <c r="Y27" s="616"/>
      <c r="Z27" s="650">
        <v>0.3</v>
      </c>
      <c r="AA27" s="650"/>
      <c r="AB27" s="650"/>
      <c r="AC27" s="650"/>
      <c r="AD27" s="651" t="s">
        <v>121</v>
      </c>
      <c r="AE27" s="651"/>
      <c r="AF27" s="651"/>
      <c r="AG27" s="651"/>
      <c r="AH27" s="651"/>
      <c r="AI27" s="651"/>
      <c r="AJ27" s="651"/>
      <c r="AK27" s="651"/>
      <c r="AL27" s="617" t="s">
        <v>121</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1475541</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1420735</v>
      </c>
      <c r="CS27" s="623"/>
      <c r="CT27" s="623"/>
      <c r="CU27" s="623"/>
      <c r="CV27" s="623"/>
      <c r="CW27" s="623"/>
      <c r="CX27" s="623"/>
      <c r="CY27" s="624"/>
      <c r="CZ27" s="617">
        <v>12.1</v>
      </c>
      <c r="DA27" s="625"/>
      <c r="DB27" s="625"/>
      <c r="DC27" s="626"/>
      <c r="DD27" s="620">
        <v>550479</v>
      </c>
      <c r="DE27" s="623"/>
      <c r="DF27" s="623"/>
      <c r="DG27" s="623"/>
      <c r="DH27" s="623"/>
      <c r="DI27" s="623"/>
      <c r="DJ27" s="623"/>
      <c r="DK27" s="624"/>
      <c r="DL27" s="620">
        <v>350969</v>
      </c>
      <c r="DM27" s="623"/>
      <c r="DN27" s="623"/>
      <c r="DO27" s="623"/>
      <c r="DP27" s="623"/>
      <c r="DQ27" s="623"/>
      <c r="DR27" s="623"/>
      <c r="DS27" s="623"/>
      <c r="DT27" s="623"/>
      <c r="DU27" s="623"/>
      <c r="DV27" s="624"/>
      <c r="DW27" s="617">
        <v>6</v>
      </c>
      <c r="DX27" s="625"/>
      <c r="DY27" s="625"/>
      <c r="DZ27" s="625"/>
      <c r="EA27" s="625"/>
      <c r="EB27" s="625"/>
      <c r="EC27" s="639"/>
    </row>
    <row r="28" spans="2:133" ht="11.25" customHeight="1" x14ac:dyDescent="0.2">
      <c r="B28" s="611" t="s">
        <v>289</v>
      </c>
      <c r="C28" s="612"/>
      <c r="D28" s="612"/>
      <c r="E28" s="612"/>
      <c r="F28" s="612"/>
      <c r="G28" s="612"/>
      <c r="H28" s="612"/>
      <c r="I28" s="612"/>
      <c r="J28" s="612"/>
      <c r="K28" s="612"/>
      <c r="L28" s="612"/>
      <c r="M28" s="612"/>
      <c r="N28" s="612"/>
      <c r="O28" s="612"/>
      <c r="P28" s="612"/>
      <c r="Q28" s="613"/>
      <c r="R28" s="614">
        <v>80850</v>
      </c>
      <c r="S28" s="615"/>
      <c r="T28" s="615"/>
      <c r="U28" s="615"/>
      <c r="V28" s="615"/>
      <c r="W28" s="615"/>
      <c r="X28" s="615"/>
      <c r="Y28" s="616"/>
      <c r="Z28" s="650">
        <v>0.7</v>
      </c>
      <c r="AA28" s="650"/>
      <c r="AB28" s="650"/>
      <c r="AC28" s="650"/>
      <c r="AD28" s="651">
        <v>4872</v>
      </c>
      <c r="AE28" s="651"/>
      <c r="AF28" s="651"/>
      <c r="AG28" s="651"/>
      <c r="AH28" s="651"/>
      <c r="AI28" s="651"/>
      <c r="AJ28" s="651"/>
      <c r="AK28" s="651"/>
      <c r="AL28" s="617">
        <v>0.1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389427</v>
      </c>
      <c r="CS28" s="615"/>
      <c r="CT28" s="615"/>
      <c r="CU28" s="615"/>
      <c r="CV28" s="615"/>
      <c r="CW28" s="615"/>
      <c r="CX28" s="615"/>
      <c r="CY28" s="616"/>
      <c r="CZ28" s="617">
        <v>3.3</v>
      </c>
      <c r="DA28" s="625"/>
      <c r="DB28" s="625"/>
      <c r="DC28" s="626"/>
      <c r="DD28" s="620">
        <v>389427</v>
      </c>
      <c r="DE28" s="615"/>
      <c r="DF28" s="615"/>
      <c r="DG28" s="615"/>
      <c r="DH28" s="615"/>
      <c r="DI28" s="615"/>
      <c r="DJ28" s="615"/>
      <c r="DK28" s="616"/>
      <c r="DL28" s="620">
        <v>389427</v>
      </c>
      <c r="DM28" s="615"/>
      <c r="DN28" s="615"/>
      <c r="DO28" s="615"/>
      <c r="DP28" s="615"/>
      <c r="DQ28" s="615"/>
      <c r="DR28" s="615"/>
      <c r="DS28" s="615"/>
      <c r="DT28" s="615"/>
      <c r="DU28" s="615"/>
      <c r="DV28" s="616"/>
      <c r="DW28" s="617">
        <v>6.6</v>
      </c>
      <c r="DX28" s="625"/>
      <c r="DY28" s="625"/>
      <c r="DZ28" s="625"/>
      <c r="EA28" s="625"/>
      <c r="EB28" s="625"/>
      <c r="EC28" s="639"/>
    </row>
    <row r="29" spans="2:133" ht="11.25" customHeight="1" x14ac:dyDescent="0.2">
      <c r="B29" s="611" t="s">
        <v>291</v>
      </c>
      <c r="C29" s="612"/>
      <c r="D29" s="612"/>
      <c r="E29" s="612"/>
      <c r="F29" s="612"/>
      <c r="G29" s="612"/>
      <c r="H29" s="612"/>
      <c r="I29" s="612"/>
      <c r="J29" s="612"/>
      <c r="K29" s="612"/>
      <c r="L29" s="612"/>
      <c r="M29" s="612"/>
      <c r="N29" s="612"/>
      <c r="O29" s="612"/>
      <c r="P29" s="612"/>
      <c r="Q29" s="613"/>
      <c r="R29" s="614">
        <v>42081</v>
      </c>
      <c r="S29" s="615"/>
      <c r="T29" s="615"/>
      <c r="U29" s="615"/>
      <c r="V29" s="615"/>
      <c r="W29" s="615"/>
      <c r="X29" s="615"/>
      <c r="Y29" s="616"/>
      <c r="Z29" s="650">
        <v>0.4</v>
      </c>
      <c r="AA29" s="650"/>
      <c r="AB29" s="650"/>
      <c r="AC29" s="650"/>
      <c r="AD29" s="651">
        <v>6995</v>
      </c>
      <c r="AE29" s="651"/>
      <c r="AF29" s="651"/>
      <c r="AG29" s="651"/>
      <c r="AH29" s="651"/>
      <c r="AI29" s="651"/>
      <c r="AJ29" s="651"/>
      <c r="AK29" s="651"/>
      <c r="AL29" s="617">
        <v>0.1</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388306</v>
      </c>
      <c r="CS29" s="623"/>
      <c r="CT29" s="623"/>
      <c r="CU29" s="623"/>
      <c r="CV29" s="623"/>
      <c r="CW29" s="623"/>
      <c r="CX29" s="623"/>
      <c r="CY29" s="624"/>
      <c r="CZ29" s="617">
        <v>3.3</v>
      </c>
      <c r="DA29" s="625"/>
      <c r="DB29" s="625"/>
      <c r="DC29" s="626"/>
      <c r="DD29" s="620">
        <v>388306</v>
      </c>
      <c r="DE29" s="623"/>
      <c r="DF29" s="623"/>
      <c r="DG29" s="623"/>
      <c r="DH29" s="623"/>
      <c r="DI29" s="623"/>
      <c r="DJ29" s="623"/>
      <c r="DK29" s="624"/>
      <c r="DL29" s="620">
        <v>388306</v>
      </c>
      <c r="DM29" s="623"/>
      <c r="DN29" s="623"/>
      <c r="DO29" s="623"/>
      <c r="DP29" s="623"/>
      <c r="DQ29" s="623"/>
      <c r="DR29" s="623"/>
      <c r="DS29" s="623"/>
      <c r="DT29" s="623"/>
      <c r="DU29" s="623"/>
      <c r="DV29" s="624"/>
      <c r="DW29" s="617">
        <v>6.6</v>
      </c>
      <c r="DX29" s="625"/>
      <c r="DY29" s="625"/>
      <c r="DZ29" s="625"/>
      <c r="EA29" s="625"/>
      <c r="EB29" s="625"/>
      <c r="EC29" s="639"/>
    </row>
    <row r="30" spans="2:133" ht="11.25" customHeight="1" x14ac:dyDescent="0.2">
      <c r="B30" s="611" t="s">
        <v>293</v>
      </c>
      <c r="C30" s="612"/>
      <c r="D30" s="612"/>
      <c r="E30" s="612"/>
      <c r="F30" s="612"/>
      <c r="G30" s="612"/>
      <c r="H30" s="612"/>
      <c r="I30" s="612"/>
      <c r="J30" s="612"/>
      <c r="K30" s="612"/>
      <c r="L30" s="612"/>
      <c r="M30" s="612"/>
      <c r="N30" s="612"/>
      <c r="O30" s="612"/>
      <c r="P30" s="612"/>
      <c r="Q30" s="613"/>
      <c r="R30" s="614">
        <v>1973316</v>
      </c>
      <c r="S30" s="615"/>
      <c r="T30" s="615"/>
      <c r="U30" s="615"/>
      <c r="V30" s="615"/>
      <c r="W30" s="615"/>
      <c r="X30" s="615"/>
      <c r="Y30" s="616"/>
      <c r="Z30" s="650">
        <v>16.5</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365482</v>
      </c>
      <c r="CS30" s="615"/>
      <c r="CT30" s="615"/>
      <c r="CU30" s="615"/>
      <c r="CV30" s="615"/>
      <c r="CW30" s="615"/>
      <c r="CX30" s="615"/>
      <c r="CY30" s="616"/>
      <c r="CZ30" s="617">
        <v>3.1</v>
      </c>
      <c r="DA30" s="625"/>
      <c r="DB30" s="625"/>
      <c r="DC30" s="626"/>
      <c r="DD30" s="620">
        <v>365482</v>
      </c>
      <c r="DE30" s="615"/>
      <c r="DF30" s="615"/>
      <c r="DG30" s="615"/>
      <c r="DH30" s="615"/>
      <c r="DI30" s="615"/>
      <c r="DJ30" s="615"/>
      <c r="DK30" s="616"/>
      <c r="DL30" s="620">
        <v>365482</v>
      </c>
      <c r="DM30" s="615"/>
      <c r="DN30" s="615"/>
      <c r="DO30" s="615"/>
      <c r="DP30" s="615"/>
      <c r="DQ30" s="615"/>
      <c r="DR30" s="615"/>
      <c r="DS30" s="615"/>
      <c r="DT30" s="615"/>
      <c r="DU30" s="615"/>
      <c r="DV30" s="616"/>
      <c r="DW30" s="617">
        <v>6.2</v>
      </c>
      <c r="DX30" s="625"/>
      <c r="DY30" s="625"/>
      <c r="DZ30" s="625"/>
      <c r="EA30" s="625"/>
      <c r="EB30" s="625"/>
      <c r="EC30" s="639"/>
    </row>
    <row r="31" spans="2:133" ht="11.25" customHeight="1" x14ac:dyDescent="0.2">
      <c r="B31" s="683" t="s">
        <v>297</v>
      </c>
      <c r="C31" s="684"/>
      <c r="D31" s="684"/>
      <c r="E31" s="684"/>
      <c r="F31" s="684"/>
      <c r="G31" s="684"/>
      <c r="H31" s="684"/>
      <c r="I31" s="684"/>
      <c r="J31" s="684"/>
      <c r="K31" s="684"/>
      <c r="L31" s="684"/>
      <c r="M31" s="684"/>
      <c r="N31" s="684"/>
      <c r="O31" s="684"/>
      <c r="P31" s="684"/>
      <c r="Q31" s="685"/>
      <c r="R31" s="614">
        <v>534360</v>
      </c>
      <c r="S31" s="615"/>
      <c r="T31" s="615"/>
      <c r="U31" s="615"/>
      <c r="V31" s="615"/>
      <c r="W31" s="615"/>
      <c r="X31" s="615"/>
      <c r="Y31" s="616"/>
      <c r="Z31" s="650">
        <v>4.5</v>
      </c>
      <c r="AA31" s="650"/>
      <c r="AB31" s="650"/>
      <c r="AC31" s="650"/>
      <c r="AD31" s="651">
        <v>534360</v>
      </c>
      <c r="AE31" s="651"/>
      <c r="AF31" s="651"/>
      <c r="AG31" s="651"/>
      <c r="AH31" s="651"/>
      <c r="AI31" s="651"/>
      <c r="AJ31" s="651"/>
      <c r="AK31" s="651"/>
      <c r="AL31" s="617">
        <v>9.1</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98.8</v>
      </c>
      <c r="BH31" s="672"/>
      <c r="BI31" s="672"/>
      <c r="BJ31" s="672"/>
      <c r="BK31" s="672"/>
      <c r="BL31" s="672"/>
      <c r="BM31" s="673">
        <v>96.3</v>
      </c>
      <c r="BN31" s="672"/>
      <c r="BO31" s="672"/>
      <c r="BP31" s="672"/>
      <c r="BQ31" s="674"/>
      <c r="BR31" s="671">
        <v>98.7</v>
      </c>
      <c r="BS31" s="672"/>
      <c r="BT31" s="672"/>
      <c r="BU31" s="672"/>
      <c r="BV31" s="672"/>
      <c r="BW31" s="672"/>
      <c r="BX31" s="673">
        <v>96.2</v>
      </c>
      <c r="BY31" s="672"/>
      <c r="BZ31" s="672"/>
      <c r="CA31" s="672"/>
      <c r="CB31" s="674"/>
      <c r="CD31" s="629"/>
      <c r="CE31" s="630"/>
      <c r="CF31" s="611" t="s">
        <v>300</v>
      </c>
      <c r="CG31" s="612"/>
      <c r="CH31" s="612"/>
      <c r="CI31" s="612"/>
      <c r="CJ31" s="612"/>
      <c r="CK31" s="612"/>
      <c r="CL31" s="612"/>
      <c r="CM31" s="612"/>
      <c r="CN31" s="612"/>
      <c r="CO31" s="612"/>
      <c r="CP31" s="612"/>
      <c r="CQ31" s="613"/>
      <c r="CR31" s="614">
        <v>22824</v>
      </c>
      <c r="CS31" s="623"/>
      <c r="CT31" s="623"/>
      <c r="CU31" s="623"/>
      <c r="CV31" s="623"/>
      <c r="CW31" s="623"/>
      <c r="CX31" s="623"/>
      <c r="CY31" s="624"/>
      <c r="CZ31" s="617">
        <v>0.2</v>
      </c>
      <c r="DA31" s="625"/>
      <c r="DB31" s="625"/>
      <c r="DC31" s="626"/>
      <c r="DD31" s="620">
        <v>22824</v>
      </c>
      <c r="DE31" s="623"/>
      <c r="DF31" s="623"/>
      <c r="DG31" s="623"/>
      <c r="DH31" s="623"/>
      <c r="DI31" s="623"/>
      <c r="DJ31" s="623"/>
      <c r="DK31" s="624"/>
      <c r="DL31" s="620">
        <v>22824</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2">
      <c r="B32" s="611" t="s">
        <v>301</v>
      </c>
      <c r="C32" s="612"/>
      <c r="D32" s="612"/>
      <c r="E32" s="612"/>
      <c r="F32" s="612"/>
      <c r="G32" s="612"/>
      <c r="H32" s="612"/>
      <c r="I32" s="612"/>
      <c r="J32" s="612"/>
      <c r="K32" s="612"/>
      <c r="L32" s="612"/>
      <c r="M32" s="612"/>
      <c r="N32" s="612"/>
      <c r="O32" s="612"/>
      <c r="P32" s="612"/>
      <c r="Q32" s="613"/>
      <c r="R32" s="614">
        <v>1429840</v>
      </c>
      <c r="S32" s="615"/>
      <c r="T32" s="615"/>
      <c r="U32" s="615"/>
      <c r="V32" s="615"/>
      <c r="W32" s="615"/>
      <c r="X32" s="615"/>
      <c r="Y32" s="616"/>
      <c r="Z32" s="650">
        <v>11.9</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302</v>
      </c>
      <c r="AX32" s="611" t="s">
        <v>303</v>
      </c>
      <c r="AY32" s="612"/>
      <c r="AZ32" s="612"/>
      <c r="BA32" s="612"/>
      <c r="BB32" s="612"/>
      <c r="BC32" s="612"/>
      <c r="BD32" s="612"/>
      <c r="BE32" s="612"/>
      <c r="BF32" s="613"/>
      <c r="BG32" s="670">
        <v>98.5</v>
      </c>
      <c r="BH32" s="623"/>
      <c r="BI32" s="623"/>
      <c r="BJ32" s="623"/>
      <c r="BK32" s="623"/>
      <c r="BL32" s="623"/>
      <c r="BM32" s="618">
        <v>96.4</v>
      </c>
      <c r="BN32" s="623"/>
      <c r="BO32" s="623"/>
      <c r="BP32" s="623"/>
      <c r="BQ32" s="648"/>
      <c r="BR32" s="670">
        <v>98.4</v>
      </c>
      <c r="BS32" s="623"/>
      <c r="BT32" s="623"/>
      <c r="BU32" s="623"/>
      <c r="BV32" s="623"/>
      <c r="BW32" s="623"/>
      <c r="BX32" s="618">
        <v>96.3</v>
      </c>
      <c r="BY32" s="623"/>
      <c r="BZ32" s="623"/>
      <c r="CA32" s="623"/>
      <c r="CB32" s="648"/>
      <c r="CD32" s="631"/>
      <c r="CE32" s="632"/>
      <c r="CF32" s="611" t="s">
        <v>304</v>
      </c>
      <c r="CG32" s="612"/>
      <c r="CH32" s="612"/>
      <c r="CI32" s="612"/>
      <c r="CJ32" s="612"/>
      <c r="CK32" s="612"/>
      <c r="CL32" s="612"/>
      <c r="CM32" s="612"/>
      <c r="CN32" s="612"/>
      <c r="CO32" s="612"/>
      <c r="CP32" s="612"/>
      <c r="CQ32" s="613"/>
      <c r="CR32" s="614">
        <v>1121</v>
      </c>
      <c r="CS32" s="615"/>
      <c r="CT32" s="615"/>
      <c r="CU32" s="615"/>
      <c r="CV32" s="615"/>
      <c r="CW32" s="615"/>
      <c r="CX32" s="615"/>
      <c r="CY32" s="616"/>
      <c r="CZ32" s="617">
        <v>0</v>
      </c>
      <c r="DA32" s="625"/>
      <c r="DB32" s="625"/>
      <c r="DC32" s="626"/>
      <c r="DD32" s="620">
        <v>1121</v>
      </c>
      <c r="DE32" s="615"/>
      <c r="DF32" s="615"/>
      <c r="DG32" s="615"/>
      <c r="DH32" s="615"/>
      <c r="DI32" s="615"/>
      <c r="DJ32" s="615"/>
      <c r="DK32" s="616"/>
      <c r="DL32" s="620">
        <v>1121</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2">
      <c r="B33" s="611" t="s">
        <v>305</v>
      </c>
      <c r="C33" s="612"/>
      <c r="D33" s="612"/>
      <c r="E33" s="612"/>
      <c r="F33" s="612"/>
      <c r="G33" s="612"/>
      <c r="H33" s="612"/>
      <c r="I33" s="612"/>
      <c r="J33" s="612"/>
      <c r="K33" s="612"/>
      <c r="L33" s="612"/>
      <c r="M33" s="612"/>
      <c r="N33" s="612"/>
      <c r="O33" s="612"/>
      <c r="P33" s="612"/>
      <c r="Q33" s="613"/>
      <c r="R33" s="614">
        <v>2223231</v>
      </c>
      <c r="S33" s="615"/>
      <c r="T33" s="615"/>
      <c r="U33" s="615"/>
      <c r="V33" s="615"/>
      <c r="W33" s="615"/>
      <c r="X33" s="615"/>
      <c r="Y33" s="616"/>
      <c r="Z33" s="650">
        <v>18.5</v>
      </c>
      <c r="AA33" s="650"/>
      <c r="AB33" s="650"/>
      <c r="AC33" s="650"/>
      <c r="AD33" s="651">
        <v>1138263</v>
      </c>
      <c r="AE33" s="651"/>
      <c r="AF33" s="651"/>
      <c r="AG33" s="651"/>
      <c r="AH33" s="651"/>
      <c r="AI33" s="651"/>
      <c r="AJ33" s="651"/>
      <c r="AK33" s="651"/>
      <c r="AL33" s="617">
        <v>19.399999999999999</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98.8</v>
      </c>
      <c r="BH33" s="599"/>
      <c r="BI33" s="599"/>
      <c r="BJ33" s="599"/>
      <c r="BK33" s="599"/>
      <c r="BL33" s="599"/>
      <c r="BM33" s="643">
        <v>95.4</v>
      </c>
      <c r="BN33" s="599"/>
      <c r="BO33" s="599"/>
      <c r="BP33" s="599"/>
      <c r="BQ33" s="637"/>
      <c r="BR33" s="669">
        <v>98.7</v>
      </c>
      <c r="BS33" s="599"/>
      <c r="BT33" s="599"/>
      <c r="BU33" s="599"/>
      <c r="BV33" s="599"/>
      <c r="BW33" s="599"/>
      <c r="BX33" s="643">
        <v>95.2</v>
      </c>
      <c r="BY33" s="599"/>
      <c r="BZ33" s="599"/>
      <c r="CA33" s="599"/>
      <c r="CB33" s="637"/>
      <c r="CD33" s="611" t="s">
        <v>307</v>
      </c>
      <c r="CE33" s="612"/>
      <c r="CF33" s="612"/>
      <c r="CG33" s="612"/>
      <c r="CH33" s="612"/>
      <c r="CI33" s="612"/>
      <c r="CJ33" s="612"/>
      <c r="CK33" s="612"/>
      <c r="CL33" s="612"/>
      <c r="CM33" s="612"/>
      <c r="CN33" s="612"/>
      <c r="CO33" s="612"/>
      <c r="CP33" s="612"/>
      <c r="CQ33" s="613"/>
      <c r="CR33" s="614">
        <v>6756854</v>
      </c>
      <c r="CS33" s="623"/>
      <c r="CT33" s="623"/>
      <c r="CU33" s="623"/>
      <c r="CV33" s="623"/>
      <c r="CW33" s="623"/>
      <c r="CX33" s="623"/>
      <c r="CY33" s="624"/>
      <c r="CZ33" s="617">
        <v>57.6</v>
      </c>
      <c r="DA33" s="625"/>
      <c r="DB33" s="625"/>
      <c r="DC33" s="626"/>
      <c r="DD33" s="620">
        <v>3751526</v>
      </c>
      <c r="DE33" s="623"/>
      <c r="DF33" s="623"/>
      <c r="DG33" s="623"/>
      <c r="DH33" s="623"/>
      <c r="DI33" s="623"/>
      <c r="DJ33" s="623"/>
      <c r="DK33" s="624"/>
      <c r="DL33" s="620">
        <v>2776590</v>
      </c>
      <c r="DM33" s="623"/>
      <c r="DN33" s="623"/>
      <c r="DO33" s="623"/>
      <c r="DP33" s="623"/>
      <c r="DQ33" s="623"/>
      <c r="DR33" s="623"/>
      <c r="DS33" s="623"/>
      <c r="DT33" s="623"/>
      <c r="DU33" s="623"/>
      <c r="DV33" s="624"/>
      <c r="DW33" s="617">
        <v>47.3</v>
      </c>
      <c r="DX33" s="625"/>
      <c r="DY33" s="625"/>
      <c r="DZ33" s="625"/>
      <c r="EA33" s="625"/>
      <c r="EB33" s="625"/>
      <c r="EC33" s="639"/>
    </row>
    <row r="34" spans="2:133" ht="11.25" customHeight="1" x14ac:dyDescent="0.2">
      <c r="B34" s="611" t="s">
        <v>308</v>
      </c>
      <c r="C34" s="612"/>
      <c r="D34" s="612"/>
      <c r="E34" s="612"/>
      <c r="F34" s="612"/>
      <c r="G34" s="612"/>
      <c r="H34" s="612"/>
      <c r="I34" s="612"/>
      <c r="J34" s="612"/>
      <c r="K34" s="612"/>
      <c r="L34" s="612"/>
      <c r="M34" s="612"/>
      <c r="N34" s="612"/>
      <c r="O34" s="612"/>
      <c r="P34" s="612"/>
      <c r="Q34" s="613"/>
      <c r="R34" s="614">
        <v>180159</v>
      </c>
      <c r="S34" s="615"/>
      <c r="T34" s="615"/>
      <c r="U34" s="615"/>
      <c r="V34" s="615"/>
      <c r="W34" s="615"/>
      <c r="X34" s="615"/>
      <c r="Y34" s="616"/>
      <c r="Z34" s="650">
        <v>1.5</v>
      </c>
      <c r="AA34" s="650"/>
      <c r="AB34" s="650"/>
      <c r="AC34" s="650"/>
      <c r="AD34" s="651" t="s">
        <v>121</v>
      </c>
      <c r="AE34" s="651"/>
      <c r="AF34" s="651"/>
      <c r="AG34" s="651"/>
      <c r="AH34" s="651"/>
      <c r="AI34" s="651"/>
      <c r="AJ34" s="651"/>
      <c r="AK34" s="651"/>
      <c r="AL34" s="617" t="s">
        <v>121</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2017769</v>
      </c>
      <c r="CS34" s="615"/>
      <c r="CT34" s="615"/>
      <c r="CU34" s="615"/>
      <c r="CV34" s="615"/>
      <c r="CW34" s="615"/>
      <c r="CX34" s="615"/>
      <c r="CY34" s="616"/>
      <c r="CZ34" s="617">
        <v>17.2</v>
      </c>
      <c r="DA34" s="625"/>
      <c r="DB34" s="625"/>
      <c r="DC34" s="626"/>
      <c r="DD34" s="620">
        <v>1373790</v>
      </c>
      <c r="DE34" s="615"/>
      <c r="DF34" s="615"/>
      <c r="DG34" s="615"/>
      <c r="DH34" s="615"/>
      <c r="DI34" s="615"/>
      <c r="DJ34" s="615"/>
      <c r="DK34" s="616"/>
      <c r="DL34" s="620">
        <v>1065066</v>
      </c>
      <c r="DM34" s="615"/>
      <c r="DN34" s="615"/>
      <c r="DO34" s="615"/>
      <c r="DP34" s="615"/>
      <c r="DQ34" s="615"/>
      <c r="DR34" s="615"/>
      <c r="DS34" s="615"/>
      <c r="DT34" s="615"/>
      <c r="DU34" s="615"/>
      <c r="DV34" s="616"/>
      <c r="DW34" s="617">
        <v>18.2</v>
      </c>
      <c r="DX34" s="625"/>
      <c r="DY34" s="625"/>
      <c r="DZ34" s="625"/>
      <c r="EA34" s="625"/>
      <c r="EB34" s="625"/>
      <c r="EC34" s="639"/>
    </row>
    <row r="35" spans="2:133" ht="11.25" customHeight="1" x14ac:dyDescent="0.2">
      <c r="B35" s="611" t="s">
        <v>310</v>
      </c>
      <c r="C35" s="612"/>
      <c r="D35" s="612"/>
      <c r="E35" s="612"/>
      <c r="F35" s="612"/>
      <c r="G35" s="612"/>
      <c r="H35" s="612"/>
      <c r="I35" s="612"/>
      <c r="J35" s="612"/>
      <c r="K35" s="612"/>
      <c r="L35" s="612"/>
      <c r="M35" s="612"/>
      <c r="N35" s="612"/>
      <c r="O35" s="612"/>
      <c r="P35" s="612"/>
      <c r="Q35" s="613"/>
      <c r="R35" s="614">
        <v>572329</v>
      </c>
      <c r="S35" s="615"/>
      <c r="T35" s="615"/>
      <c r="U35" s="615"/>
      <c r="V35" s="615"/>
      <c r="W35" s="615"/>
      <c r="X35" s="615"/>
      <c r="Y35" s="616"/>
      <c r="Z35" s="650">
        <v>4.8</v>
      </c>
      <c r="AA35" s="650"/>
      <c r="AB35" s="650"/>
      <c r="AC35" s="650"/>
      <c r="AD35" s="651" t="s">
        <v>121</v>
      </c>
      <c r="AE35" s="651"/>
      <c r="AF35" s="651"/>
      <c r="AG35" s="651"/>
      <c r="AH35" s="651"/>
      <c r="AI35" s="651"/>
      <c r="AJ35" s="651"/>
      <c r="AK35" s="651"/>
      <c r="AL35" s="617" t="s">
        <v>121</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136293</v>
      </c>
      <c r="CS35" s="623"/>
      <c r="CT35" s="623"/>
      <c r="CU35" s="623"/>
      <c r="CV35" s="623"/>
      <c r="CW35" s="623"/>
      <c r="CX35" s="623"/>
      <c r="CY35" s="624"/>
      <c r="CZ35" s="617">
        <v>1.2</v>
      </c>
      <c r="DA35" s="625"/>
      <c r="DB35" s="625"/>
      <c r="DC35" s="626"/>
      <c r="DD35" s="620">
        <v>115556</v>
      </c>
      <c r="DE35" s="623"/>
      <c r="DF35" s="623"/>
      <c r="DG35" s="623"/>
      <c r="DH35" s="623"/>
      <c r="DI35" s="623"/>
      <c r="DJ35" s="623"/>
      <c r="DK35" s="624"/>
      <c r="DL35" s="620">
        <v>29040</v>
      </c>
      <c r="DM35" s="623"/>
      <c r="DN35" s="623"/>
      <c r="DO35" s="623"/>
      <c r="DP35" s="623"/>
      <c r="DQ35" s="623"/>
      <c r="DR35" s="623"/>
      <c r="DS35" s="623"/>
      <c r="DT35" s="623"/>
      <c r="DU35" s="623"/>
      <c r="DV35" s="624"/>
      <c r="DW35" s="617">
        <v>0.5</v>
      </c>
      <c r="DX35" s="625"/>
      <c r="DY35" s="625"/>
      <c r="DZ35" s="625"/>
      <c r="EA35" s="625"/>
      <c r="EB35" s="625"/>
      <c r="EC35" s="639"/>
    </row>
    <row r="36" spans="2:133" ht="11.25" customHeight="1" x14ac:dyDescent="0.2">
      <c r="B36" s="611" t="s">
        <v>314</v>
      </c>
      <c r="C36" s="612"/>
      <c r="D36" s="612"/>
      <c r="E36" s="612"/>
      <c r="F36" s="612"/>
      <c r="G36" s="612"/>
      <c r="H36" s="612"/>
      <c r="I36" s="612"/>
      <c r="J36" s="612"/>
      <c r="K36" s="612"/>
      <c r="L36" s="612"/>
      <c r="M36" s="612"/>
      <c r="N36" s="612"/>
      <c r="O36" s="612"/>
      <c r="P36" s="612"/>
      <c r="Q36" s="613"/>
      <c r="R36" s="614">
        <v>255062</v>
      </c>
      <c r="S36" s="615"/>
      <c r="T36" s="615"/>
      <c r="U36" s="615"/>
      <c r="V36" s="615"/>
      <c r="W36" s="615"/>
      <c r="X36" s="615"/>
      <c r="Y36" s="616"/>
      <c r="Z36" s="650">
        <v>2.1</v>
      </c>
      <c r="AA36" s="650"/>
      <c r="AB36" s="650"/>
      <c r="AC36" s="650"/>
      <c r="AD36" s="651" t="s">
        <v>121</v>
      </c>
      <c r="AE36" s="651"/>
      <c r="AF36" s="651"/>
      <c r="AG36" s="651"/>
      <c r="AH36" s="651"/>
      <c r="AI36" s="651"/>
      <c r="AJ36" s="651"/>
      <c r="AK36" s="651"/>
      <c r="AL36" s="617" t="s">
        <v>121</v>
      </c>
      <c r="AM36" s="618"/>
      <c r="AN36" s="618"/>
      <c r="AO36" s="652"/>
      <c r="AP36" s="206"/>
      <c r="AQ36" s="657" t="s">
        <v>315</v>
      </c>
      <c r="AR36" s="658"/>
      <c r="AS36" s="658"/>
      <c r="AT36" s="658"/>
      <c r="AU36" s="658"/>
      <c r="AV36" s="658"/>
      <c r="AW36" s="658"/>
      <c r="AX36" s="658"/>
      <c r="AY36" s="659"/>
      <c r="AZ36" s="660">
        <v>595055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38822</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3501674</v>
      </c>
      <c r="CS36" s="615"/>
      <c r="CT36" s="615"/>
      <c r="CU36" s="615"/>
      <c r="CV36" s="615"/>
      <c r="CW36" s="615"/>
      <c r="CX36" s="615"/>
      <c r="CY36" s="616"/>
      <c r="CZ36" s="617">
        <v>29.8</v>
      </c>
      <c r="DA36" s="625"/>
      <c r="DB36" s="625"/>
      <c r="DC36" s="626"/>
      <c r="DD36" s="620">
        <v>1519533</v>
      </c>
      <c r="DE36" s="615"/>
      <c r="DF36" s="615"/>
      <c r="DG36" s="615"/>
      <c r="DH36" s="615"/>
      <c r="DI36" s="615"/>
      <c r="DJ36" s="615"/>
      <c r="DK36" s="616"/>
      <c r="DL36" s="620">
        <v>1313715</v>
      </c>
      <c r="DM36" s="615"/>
      <c r="DN36" s="615"/>
      <c r="DO36" s="615"/>
      <c r="DP36" s="615"/>
      <c r="DQ36" s="615"/>
      <c r="DR36" s="615"/>
      <c r="DS36" s="615"/>
      <c r="DT36" s="615"/>
      <c r="DU36" s="615"/>
      <c r="DV36" s="616"/>
      <c r="DW36" s="617">
        <v>22.4</v>
      </c>
      <c r="DX36" s="625"/>
      <c r="DY36" s="625"/>
      <c r="DZ36" s="625"/>
      <c r="EA36" s="625"/>
      <c r="EB36" s="625"/>
      <c r="EC36" s="639"/>
    </row>
    <row r="37" spans="2:133" ht="11.25" customHeight="1" x14ac:dyDescent="0.2">
      <c r="B37" s="611" t="s">
        <v>318</v>
      </c>
      <c r="C37" s="612"/>
      <c r="D37" s="612"/>
      <c r="E37" s="612"/>
      <c r="F37" s="612"/>
      <c r="G37" s="612"/>
      <c r="H37" s="612"/>
      <c r="I37" s="612"/>
      <c r="J37" s="612"/>
      <c r="K37" s="612"/>
      <c r="L37" s="612"/>
      <c r="M37" s="612"/>
      <c r="N37" s="612"/>
      <c r="O37" s="612"/>
      <c r="P37" s="612"/>
      <c r="Q37" s="613"/>
      <c r="R37" s="614">
        <v>210726</v>
      </c>
      <c r="S37" s="615"/>
      <c r="T37" s="615"/>
      <c r="U37" s="615"/>
      <c r="V37" s="615"/>
      <c r="W37" s="615"/>
      <c r="X37" s="615"/>
      <c r="Y37" s="616"/>
      <c r="Z37" s="650">
        <v>1.8</v>
      </c>
      <c r="AA37" s="650"/>
      <c r="AB37" s="650"/>
      <c r="AC37" s="650"/>
      <c r="AD37" s="651">
        <v>19967</v>
      </c>
      <c r="AE37" s="651"/>
      <c r="AF37" s="651"/>
      <c r="AG37" s="651"/>
      <c r="AH37" s="651"/>
      <c r="AI37" s="651"/>
      <c r="AJ37" s="651"/>
      <c r="AK37" s="651"/>
      <c r="AL37" s="617">
        <v>0.3</v>
      </c>
      <c r="AM37" s="618"/>
      <c r="AN37" s="618"/>
      <c r="AO37" s="652"/>
      <c r="AQ37" s="645" t="s">
        <v>319</v>
      </c>
      <c r="AR37" s="646"/>
      <c r="AS37" s="646"/>
      <c r="AT37" s="646"/>
      <c r="AU37" s="646"/>
      <c r="AV37" s="646"/>
      <c r="AW37" s="646"/>
      <c r="AX37" s="646"/>
      <c r="AY37" s="647"/>
      <c r="AZ37" s="614">
        <v>105169</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-108904</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600035</v>
      </c>
      <c r="CS37" s="623"/>
      <c r="CT37" s="623"/>
      <c r="CU37" s="623"/>
      <c r="CV37" s="623"/>
      <c r="CW37" s="623"/>
      <c r="CX37" s="623"/>
      <c r="CY37" s="624"/>
      <c r="CZ37" s="617">
        <v>5.0999999999999996</v>
      </c>
      <c r="DA37" s="625"/>
      <c r="DB37" s="625"/>
      <c r="DC37" s="626"/>
      <c r="DD37" s="620">
        <v>599830</v>
      </c>
      <c r="DE37" s="623"/>
      <c r="DF37" s="623"/>
      <c r="DG37" s="623"/>
      <c r="DH37" s="623"/>
      <c r="DI37" s="623"/>
      <c r="DJ37" s="623"/>
      <c r="DK37" s="624"/>
      <c r="DL37" s="620">
        <v>532030</v>
      </c>
      <c r="DM37" s="623"/>
      <c r="DN37" s="623"/>
      <c r="DO37" s="623"/>
      <c r="DP37" s="623"/>
      <c r="DQ37" s="623"/>
      <c r="DR37" s="623"/>
      <c r="DS37" s="623"/>
      <c r="DT37" s="623"/>
      <c r="DU37" s="623"/>
      <c r="DV37" s="624"/>
      <c r="DW37" s="617">
        <v>9.1</v>
      </c>
      <c r="DX37" s="625"/>
      <c r="DY37" s="625"/>
      <c r="DZ37" s="625"/>
      <c r="EA37" s="625"/>
      <c r="EB37" s="625"/>
      <c r="EC37" s="639"/>
    </row>
    <row r="38" spans="2:133" ht="11.25" customHeight="1" x14ac:dyDescent="0.2">
      <c r="B38" s="611" t="s">
        <v>322</v>
      </c>
      <c r="C38" s="612"/>
      <c r="D38" s="612"/>
      <c r="E38" s="612"/>
      <c r="F38" s="612"/>
      <c r="G38" s="612"/>
      <c r="H38" s="612"/>
      <c r="I38" s="612"/>
      <c r="J38" s="612"/>
      <c r="K38" s="612"/>
      <c r="L38" s="612"/>
      <c r="M38" s="612"/>
      <c r="N38" s="612"/>
      <c r="O38" s="612"/>
      <c r="P38" s="612"/>
      <c r="Q38" s="613"/>
      <c r="R38" s="614">
        <v>157587</v>
      </c>
      <c r="S38" s="615"/>
      <c r="T38" s="615"/>
      <c r="U38" s="615"/>
      <c r="V38" s="615"/>
      <c r="W38" s="615"/>
      <c r="X38" s="615"/>
      <c r="Y38" s="616"/>
      <c r="Z38" s="650">
        <v>1.3</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v>37448</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2051</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452438</v>
      </c>
      <c r="CS38" s="615"/>
      <c r="CT38" s="615"/>
      <c r="CU38" s="615"/>
      <c r="CV38" s="615"/>
      <c r="CW38" s="615"/>
      <c r="CX38" s="615"/>
      <c r="CY38" s="616"/>
      <c r="CZ38" s="617">
        <v>3.9</v>
      </c>
      <c r="DA38" s="625"/>
      <c r="DB38" s="625"/>
      <c r="DC38" s="626"/>
      <c r="DD38" s="620">
        <v>376532</v>
      </c>
      <c r="DE38" s="615"/>
      <c r="DF38" s="615"/>
      <c r="DG38" s="615"/>
      <c r="DH38" s="615"/>
      <c r="DI38" s="615"/>
      <c r="DJ38" s="615"/>
      <c r="DK38" s="616"/>
      <c r="DL38" s="620">
        <v>368769</v>
      </c>
      <c r="DM38" s="615"/>
      <c r="DN38" s="615"/>
      <c r="DO38" s="615"/>
      <c r="DP38" s="615"/>
      <c r="DQ38" s="615"/>
      <c r="DR38" s="615"/>
      <c r="DS38" s="615"/>
      <c r="DT38" s="615"/>
      <c r="DU38" s="615"/>
      <c r="DV38" s="616"/>
      <c r="DW38" s="617">
        <v>6.3</v>
      </c>
      <c r="DX38" s="625"/>
      <c r="DY38" s="625"/>
      <c r="DZ38" s="625"/>
      <c r="EA38" s="625"/>
      <c r="EB38" s="625"/>
      <c r="EC38" s="639"/>
    </row>
    <row r="39" spans="2:133" ht="11.25" customHeight="1" x14ac:dyDescent="0.2">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3148</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628880</v>
      </c>
      <c r="CS39" s="623"/>
      <c r="CT39" s="623"/>
      <c r="CU39" s="623"/>
      <c r="CV39" s="623"/>
      <c r="CW39" s="623"/>
      <c r="CX39" s="623"/>
      <c r="CY39" s="624"/>
      <c r="CZ39" s="617">
        <v>5.4</v>
      </c>
      <c r="DA39" s="625"/>
      <c r="DB39" s="625"/>
      <c r="DC39" s="626"/>
      <c r="DD39" s="620">
        <v>366115</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2">
      <c r="B40" s="611" t="s">
        <v>330</v>
      </c>
      <c r="C40" s="612"/>
      <c r="D40" s="612"/>
      <c r="E40" s="612"/>
      <c r="F40" s="612"/>
      <c r="G40" s="612"/>
      <c r="H40" s="612"/>
      <c r="I40" s="612"/>
      <c r="J40" s="612"/>
      <c r="K40" s="612"/>
      <c r="L40" s="612"/>
      <c r="M40" s="612"/>
      <c r="N40" s="612"/>
      <c r="O40" s="612"/>
      <c r="P40" s="612"/>
      <c r="Q40" s="613"/>
      <c r="R40" s="614">
        <v>10487</v>
      </c>
      <c r="S40" s="615"/>
      <c r="T40" s="615"/>
      <c r="U40" s="615"/>
      <c r="V40" s="615"/>
      <c r="W40" s="615"/>
      <c r="X40" s="615"/>
      <c r="Y40" s="616"/>
      <c r="Z40" s="650">
        <v>0.1</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68</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19800</v>
      </c>
      <c r="CS40" s="615"/>
      <c r="CT40" s="615"/>
      <c r="CU40" s="615"/>
      <c r="CV40" s="615"/>
      <c r="CW40" s="615"/>
      <c r="CX40" s="615"/>
      <c r="CY40" s="616"/>
      <c r="CZ40" s="617">
        <v>0.2</v>
      </c>
      <c r="DA40" s="625"/>
      <c r="DB40" s="625"/>
      <c r="DC40" s="626"/>
      <c r="DD40" s="620" t="s">
        <v>121</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2">
      <c r="B41" s="595" t="s">
        <v>335</v>
      </c>
      <c r="C41" s="596"/>
      <c r="D41" s="596"/>
      <c r="E41" s="596"/>
      <c r="F41" s="596"/>
      <c r="G41" s="596"/>
      <c r="H41" s="596"/>
      <c r="I41" s="596"/>
      <c r="J41" s="596"/>
      <c r="K41" s="596"/>
      <c r="L41" s="596"/>
      <c r="M41" s="596"/>
      <c r="N41" s="596"/>
      <c r="O41" s="596"/>
      <c r="P41" s="596"/>
      <c r="Q41" s="597"/>
      <c r="R41" s="598">
        <v>11987287</v>
      </c>
      <c r="S41" s="636"/>
      <c r="T41" s="636"/>
      <c r="U41" s="636"/>
      <c r="V41" s="636"/>
      <c r="W41" s="636"/>
      <c r="X41" s="636"/>
      <c r="Y41" s="640"/>
      <c r="Z41" s="641">
        <v>100</v>
      </c>
      <c r="AA41" s="641"/>
      <c r="AB41" s="641"/>
      <c r="AC41" s="641"/>
      <c r="AD41" s="642">
        <v>5856707</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286654</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v>1</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339</v>
      </c>
      <c r="AR42" s="634"/>
      <c r="AS42" s="634"/>
      <c r="AT42" s="634"/>
      <c r="AU42" s="634"/>
      <c r="AV42" s="634"/>
      <c r="AW42" s="634"/>
      <c r="AX42" s="634"/>
      <c r="AY42" s="635"/>
      <c r="AZ42" s="598">
        <v>165784</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343</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1155668</v>
      </c>
      <c r="CS42" s="623"/>
      <c r="CT42" s="623"/>
      <c r="CU42" s="623"/>
      <c r="CV42" s="623"/>
      <c r="CW42" s="623"/>
      <c r="CX42" s="623"/>
      <c r="CY42" s="624"/>
      <c r="CZ42" s="617">
        <v>9.8000000000000007</v>
      </c>
      <c r="DA42" s="625"/>
      <c r="DB42" s="625"/>
      <c r="DC42" s="626"/>
      <c r="DD42" s="620">
        <v>245693</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342</v>
      </c>
      <c r="CD43" s="611" t="s">
        <v>343</v>
      </c>
      <c r="CE43" s="612"/>
      <c r="CF43" s="612"/>
      <c r="CG43" s="612"/>
      <c r="CH43" s="612"/>
      <c r="CI43" s="612"/>
      <c r="CJ43" s="612"/>
      <c r="CK43" s="612"/>
      <c r="CL43" s="612"/>
      <c r="CM43" s="612"/>
      <c r="CN43" s="612"/>
      <c r="CO43" s="612"/>
      <c r="CP43" s="612"/>
      <c r="CQ43" s="613"/>
      <c r="CR43" s="614" t="s">
        <v>121</v>
      </c>
      <c r="CS43" s="623"/>
      <c r="CT43" s="623"/>
      <c r="CU43" s="623"/>
      <c r="CV43" s="623"/>
      <c r="CW43" s="623"/>
      <c r="CX43" s="623"/>
      <c r="CY43" s="624"/>
      <c r="CZ43" s="617" t="s">
        <v>121</v>
      </c>
      <c r="DA43" s="625"/>
      <c r="DB43" s="625"/>
      <c r="DC43" s="626"/>
      <c r="DD43" s="620" t="s">
        <v>121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1094904</v>
      </c>
      <c r="CS44" s="615"/>
      <c r="CT44" s="615"/>
      <c r="CU44" s="615"/>
      <c r="CV44" s="615"/>
      <c r="CW44" s="615"/>
      <c r="CX44" s="615"/>
      <c r="CY44" s="616"/>
      <c r="CZ44" s="617">
        <v>9.3000000000000007</v>
      </c>
      <c r="DA44" s="618"/>
      <c r="DB44" s="618"/>
      <c r="DC44" s="619"/>
      <c r="DD44" s="620">
        <v>245693</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763956</v>
      </c>
      <c r="CS45" s="623"/>
      <c r="CT45" s="623"/>
      <c r="CU45" s="623"/>
      <c r="CV45" s="623"/>
      <c r="CW45" s="623"/>
      <c r="CX45" s="623"/>
      <c r="CY45" s="624"/>
      <c r="CZ45" s="617">
        <v>6.5</v>
      </c>
      <c r="DA45" s="625"/>
      <c r="DB45" s="625"/>
      <c r="DC45" s="626"/>
      <c r="DD45" s="620">
        <v>121867</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348</v>
      </c>
      <c r="CG46" s="612"/>
      <c r="CH46" s="612"/>
      <c r="CI46" s="612"/>
      <c r="CJ46" s="612"/>
      <c r="CK46" s="612"/>
      <c r="CL46" s="612"/>
      <c r="CM46" s="612"/>
      <c r="CN46" s="612"/>
      <c r="CO46" s="612"/>
      <c r="CP46" s="612"/>
      <c r="CQ46" s="613"/>
      <c r="CR46" s="614">
        <v>330948</v>
      </c>
      <c r="CS46" s="615"/>
      <c r="CT46" s="615"/>
      <c r="CU46" s="615"/>
      <c r="CV46" s="615"/>
      <c r="CW46" s="615"/>
      <c r="CX46" s="615"/>
      <c r="CY46" s="616"/>
      <c r="CZ46" s="617">
        <v>2.8</v>
      </c>
      <c r="DA46" s="618"/>
      <c r="DB46" s="618"/>
      <c r="DC46" s="619"/>
      <c r="DD46" s="620">
        <v>123826</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349</v>
      </c>
      <c r="CG47" s="612"/>
      <c r="CH47" s="612"/>
      <c r="CI47" s="612"/>
      <c r="CJ47" s="612"/>
      <c r="CK47" s="612"/>
      <c r="CL47" s="612"/>
      <c r="CM47" s="612"/>
      <c r="CN47" s="612"/>
      <c r="CO47" s="612"/>
      <c r="CP47" s="612"/>
      <c r="CQ47" s="613"/>
      <c r="CR47" s="614">
        <v>60764</v>
      </c>
      <c r="CS47" s="623"/>
      <c r="CT47" s="623"/>
      <c r="CU47" s="623"/>
      <c r="CV47" s="623"/>
      <c r="CW47" s="623"/>
      <c r="CX47" s="623"/>
      <c r="CY47" s="624"/>
      <c r="CZ47" s="617">
        <v>0.5</v>
      </c>
      <c r="DA47" s="625"/>
      <c r="DB47" s="625"/>
      <c r="DC47" s="626"/>
      <c r="DD47" s="620" t="s">
        <v>121</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8" x14ac:dyDescent="0.2">
      <c r="B48" s="207"/>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351</v>
      </c>
      <c r="CE49" s="596"/>
      <c r="CF49" s="596"/>
      <c r="CG49" s="596"/>
      <c r="CH49" s="596"/>
      <c r="CI49" s="596"/>
      <c r="CJ49" s="596"/>
      <c r="CK49" s="596"/>
      <c r="CL49" s="596"/>
      <c r="CM49" s="596"/>
      <c r="CN49" s="596"/>
      <c r="CO49" s="596"/>
      <c r="CP49" s="596"/>
      <c r="CQ49" s="597"/>
      <c r="CR49" s="598">
        <v>11738770</v>
      </c>
      <c r="CS49" s="599"/>
      <c r="CT49" s="599"/>
      <c r="CU49" s="599"/>
      <c r="CV49" s="599"/>
      <c r="CW49" s="599"/>
      <c r="CX49" s="599"/>
      <c r="CY49" s="600"/>
      <c r="CZ49" s="601">
        <v>100</v>
      </c>
      <c r="DA49" s="602"/>
      <c r="DB49" s="602"/>
      <c r="DC49" s="603"/>
      <c r="DD49" s="604">
        <v>6724195</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l6dp2jJIiYRbO+3c+dLKzcX1PM90mL0gFz9dihHMDM385T66iR8CZsuyyPLY1+42j+8uU6LKXcN8U/5T2LbuQw==" saltValue="SnZm5fLJWtBqEcCJDKG9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50" zoomScaleNormal="50" zoomScaleSheetLayoutView="70" workbookViewId="0">
      <selection activeCell="AZ80" sqref="AZ80:BD8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74">
        <v>11987</v>
      </c>
      <c r="R7" s="1075"/>
      <c r="S7" s="1075"/>
      <c r="T7" s="1075"/>
      <c r="U7" s="1075"/>
      <c r="V7" s="1075">
        <v>11739</v>
      </c>
      <c r="W7" s="1075"/>
      <c r="X7" s="1075"/>
      <c r="Y7" s="1075"/>
      <c r="Z7" s="1075"/>
      <c r="AA7" s="1075">
        <v>248</v>
      </c>
      <c r="AB7" s="1075"/>
      <c r="AC7" s="1075"/>
      <c r="AD7" s="1075"/>
      <c r="AE7" s="1076"/>
      <c r="AF7" s="1077">
        <v>145</v>
      </c>
      <c r="AG7" s="1078"/>
      <c r="AH7" s="1078"/>
      <c r="AI7" s="1078"/>
      <c r="AJ7" s="1079"/>
      <c r="AK7" s="1080">
        <v>0</v>
      </c>
      <c r="AL7" s="1081"/>
      <c r="AM7" s="1081"/>
      <c r="AN7" s="1081"/>
      <c r="AO7" s="1081"/>
      <c r="AP7" s="1081">
        <v>3728</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543</v>
      </c>
      <c r="BT7" s="1085"/>
      <c r="BU7" s="1085"/>
      <c r="BV7" s="1085"/>
      <c r="BW7" s="1085"/>
      <c r="BX7" s="1085"/>
      <c r="BY7" s="1085"/>
      <c r="BZ7" s="1085"/>
      <c r="CA7" s="1085"/>
      <c r="CB7" s="1085"/>
      <c r="CC7" s="1085"/>
      <c r="CD7" s="1085"/>
      <c r="CE7" s="1085"/>
      <c r="CF7" s="1085"/>
      <c r="CG7" s="1086"/>
      <c r="CH7" s="1071">
        <v>2</v>
      </c>
      <c r="CI7" s="1072"/>
      <c r="CJ7" s="1072"/>
      <c r="CK7" s="1072"/>
      <c r="CL7" s="1073"/>
      <c r="CM7" s="1071">
        <v>18</v>
      </c>
      <c r="CN7" s="1072"/>
      <c r="CO7" s="1072"/>
      <c r="CP7" s="1072"/>
      <c r="CQ7" s="1073"/>
      <c r="CR7" s="1071">
        <v>5</v>
      </c>
      <c r="CS7" s="1072"/>
      <c r="CT7" s="1072"/>
      <c r="CU7" s="1072"/>
      <c r="CV7" s="1073"/>
      <c r="CW7" s="1071">
        <v>0</v>
      </c>
      <c r="CX7" s="1072"/>
      <c r="CY7" s="1072"/>
      <c r="CZ7" s="1072"/>
      <c r="DA7" s="1073"/>
      <c r="DB7" s="1071">
        <v>0</v>
      </c>
      <c r="DC7" s="1072"/>
      <c r="DD7" s="1072"/>
      <c r="DE7" s="1072"/>
      <c r="DF7" s="1073"/>
      <c r="DG7" s="1071">
        <v>0</v>
      </c>
      <c r="DH7" s="1072"/>
      <c r="DI7" s="1072"/>
      <c r="DJ7" s="1072"/>
      <c r="DK7" s="1073"/>
      <c r="DL7" s="1071">
        <v>0</v>
      </c>
      <c r="DM7" s="1072"/>
      <c r="DN7" s="1072"/>
      <c r="DO7" s="1072"/>
      <c r="DP7" s="1073"/>
      <c r="DQ7" s="1071">
        <v>0</v>
      </c>
      <c r="DR7" s="1072"/>
      <c r="DS7" s="1072"/>
      <c r="DT7" s="1072"/>
      <c r="DU7" s="1073"/>
      <c r="DV7" s="1084"/>
      <c r="DW7" s="1085"/>
      <c r="DX7" s="1085"/>
      <c r="DY7" s="1085"/>
      <c r="DZ7" s="1099"/>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544</v>
      </c>
      <c r="BT8" s="980"/>
      <c r="BU8" s="980"/>
      <c r="BV8" s="980"/>
      <c r="BW8" s="980"/>
      <c r="BX8" s="980"/>
      <c r="BY8" s="980"/>
      <c r="BZ8" s="980"/>
      <c r="CA8" s="980"/>
      <c r="CB8" s="980"/>
      <c r="CC8" s="980"/>
      <c r="CD8" s="980"/>
      <c r="CE8" s="980"/>
      <c r="CF8" s="980"/>
      <c r="CG8" s="1001"/>
      <c r="CH8" s="976">
        <v>11</v>
      </c>
      <c r="CI8" s="977"/>
      <c r="CJ8" s="977"/>
      <c r="CK8" s="977"/>
      <c r="CL8" s="978"/>
      <c r="CM8" s="976">
        <v>27</v>
      </c>
      <c r="CN8" s="977"/>
      <c r="CO8" s="977"/>
      <c r="CP8" s="977"/>
      <c r="CQ8" s="978"/>
      <c r="CR8" s="976">
        <v>2</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11987</v>
      </c>
      <c r="R23" s="1048"/>
      <c r="S23" s="1048"/>
      <c r="T23" s="1048"/>
      <c r="U23" s="1048"/>
      <c r="V23" s="1048">
        <v>11739</v>
      </c>
      <c r="W23" s="1048"/>
      <c r="X23" s="1048"/>
      <c r="Y23" s="1048"/>
      <c r="Z23" s="1048"/>
      <c r="AA23" s="1048">
        <v>248</v>
      </c>
      <c r="AB23" s="1048"/>
      <c r="AC23" s="1048"/>
      <c r="AD23" s="1048"/>
      <c r="AE23" s="1055"/>
      <c r="AF23" s="1056">
        <v>145</v>
      </c>
      <c r="AG23" s="1048"/>
      <c r="AH23" s="1048"/>
      <c r="AI23" s="1048"/>
      <c r="AJ23" s="1057"/>
      <c r="AK23" s="1058"/>
      <c r="AL23" s="1059"/>
      <c r="AM23" s="1059"/>
      <c r="AN23" s="1059"/>
      <c r="AO23" s="1059"/>
      <c r="AP23" s="1048">
        <v>3728</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1737</v>
      </c>
      <c r="R28" s="1038"/>
      <c r="S28" s="1038"/>
      <c r="T28" s="1038"/>
      <c r="U28" s="1038"/>
      <c r="V28" s="1038">
        <v>1698</v>
      </c>
      <c r="W28" s="1038"/>
      <c r="X28" s="1038"/>
      <c r="Y28" s="1038"/>
      <c r="Z28" s="1038"/>
      <c r="AA28" s="1038">
        <v>39</v>
      </c>
      <c r="AB28" s="1038"/>
      <c r="AC28" s="1038"/>
      <c r="AD28" s="1038"/>
      <c r="AE28" s="1039"/>
      <c r="AF28" s="1040">
        <v>39</v>
      </c>
      <c r="AG28" s="1038"/>
      <c r="AH28" s="1038"/>
      <c r="AI28" s="1038"/>
      <c r="AJ28" s="1041"/>
      <c r="AK28" s="1029">
        <v>286</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217</v>
      </c>
      <c r="R29" s="1026"/>
      <c r="S29" s="1026"/>
      <c r="T29" s="1026"/>
      <c r="U29" s="1026"/>
      <c r="V29" s="1026">
        <v>216</v>
      </c>
      <c r="W29" s="1026"/>
      <c r="X29" s="1026"/>
      <c r="Y29" s="1026"/>
      <c r="Z29" s="1026"/>
      <c r="AA29" s="1026">
        <v>1</v>
      </c>
      <c r="AB29" s="1026"/>
      <c r="AC29" s="1026"/>
      <c r="AD29" s="1026"/>
      <c r="AE29" s="1027"/>
      <c r="AF29" s="1022">
        <v>1</v>
      </c>
      <c r="AG29" s="1023"/>
      <c r="AH29" s="1023"/>
      <c r="AI29" s="1023"/>
      <c r="AJ29" s="1024"/>
      <c r="AK29" s="967">
        <v>47</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424</v>
      </c>
      <c r="R30" s="1026"/>
      <c r="S30" s="1026"/>
      <c r="T30" s="1026"/>
      <c r="U30" s="1026"/>
      <c r="V30" s="1026">
        <v>125</v>
      </c>
      <c r="W30" s="1026"/>
      <c r="X30" s="1026"/>
      <c r="Y30" s="1026"/>
      <c r="Z30" s="1026"/>
      <c r="AA30" s="1026">
        <v>299</v>
      </c>
      <c r="AB30" s="1026"/>
      <c r="AC30" s="1026"/>
      <c r="AD30" s="1026"/>
      <c r="AE30" s="1027"/>
      <c r="AF30" s="1022">
        <v>299</v>
      </c>
      <c r="AG30" s="1023"/>
      <c r="AH30" s="1023"/>
      <c r="AI30" s="1023"/>
      <c r="AJ30" s="1024"/>
      <c r="AK30" s="967">
        <v>13</v>
      </c>
      <c r="AL30" s="958"/>
      <c r="AM30" s="958"/>
      <c r="AN30" s="958"/>
      <c r="AO30" s="958"/>
      <c r="AP30" s="958">
        <v>48</v>
      </c>
      <c r="AQ30" s="958"/>
      <c r="AR30" s="958"/>
      <c r="AS30" s="958"/>
      <c r="AT30" s="958"/>
      <c r="AU30" s="958">
        <v>0</v>
      </c>
      <c r="AV30" s="958"/>
      <c r="AW30" s="958"/>
      <c r="AX30" s="958"/>
      <c r="AY30" s="958"/>
      <c r="AZ30" s="1028" t="s">
        <v>545</v>
      </c>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443</v>
      </c>
      <c r="C31" s="1018"/>
      <c r="D31" s="1018"/>
      <c r="E31" s="1018"/>
      <c r="F31" s="1018"/>
      <c r="G31" s="1018"/>
      <c r="H31" s="1018"/>
      <c r="I31" s="1018"/>
      <c r="J31" s="1018"/>
      <c r="K31" s="1018"/>
      <c r="L31" s="1018"/>
      <c r="M31" s="1018"/>
      <c r="N31" s="1018"/>
      <c r="O31" s="1018"/>
      <c r="P31" s="1019"/>
      <c r="Q31" s="1025">
        <v>75</v>
      </c>
      <c r="R31" s="1026"/>
      <c r="S31" s="1026"/>
      <c r="T31" s="1026"/>
      <c r="U31" s="1026"/>
      <c r="V31" s="1026">
        <v>7</v>
      </c>
      <c r="W31" s="1026"/>
      <c r="X31" s="1026"/>
      <c r="Y31" s="1026"/>
      <c r="Z31" s="1026"/>
      <c r="AA31" s="1026">
        <v>68</v>
      </c>
      <c r="AB31" s="1026"/>
      <c r="AC31" s="1026"/>
      <c r="AD31" s="1026"/>
      <c r="AE31" s="1027"/>
      <c r="AF31" s="1022">
        <v>68</v>
      </c>
      <c r="AG31" s="1023"/>
      <c r="AH31" s="1023"/>
      <c r="AI31" s="1023"/>
      <c r="AJ31" s="1024"/>
      <c r="AK31" s="967">
        <v>105</v>
      </c>
      <c r="AL31" s="958"/>
      <c r="AM31" s="958"/>
      <c r="AN31" s="958"/>
      <c r="AO31" s="958"/>
      <c r="AP31" s="958">
        <v>0</v>
      </c>
      <c r="AQ31" s="958"/>
      <c r="AR31" s="958"/>
      <c r="AS31" s="958"/>
      <c r="AT31" s="958"/>
      <c r="AU31" s="958">
        <v>0</v>
      </c>
      <c r="AV31" s="958"/>
      <c r="AW31" s="958"/>
      <c r="AX31" s="958"/>
      <c r="AY31" s="958"/>
      <c r="AZ31" s="1028" t="s">
        <v>545</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406</v>
      </c>
      <c r="AG63" s="946"/>
      <c r="AH63" s="946"/>
      <c r="AI63" s="946"/>
      <c r="AJ63" s="1009"/>
      <c r="AK63" s="1010"/>
      <c r="AL63" s="950"/>
      <c r="AM63" s="950"/>
      <c r="AN63" s="950"/>
      <c r="AO63" s="950"/>
      <c r="AP63" s="946">
        <v>48</v>
      </c>
      <c r="AQ63" s="946"/>
      <c r="AR63" s="946"/>
      <c r="AS63" s="946"/>
      <c r="AT63" s="946"/>
      <c r="AU63" s="946">
        <v>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396</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1800</v>
      </c>
      <c r="R68" s="969"/>
      <c r="S68" s="969"/>
      <c r="T68" s="969"/>
      <c r="U68" s="969"/>
      <c r="V68" s="969">
        <v>1774</v>
      </c>
      <c r="W68" s="969"/>
      <c r="X68" s="969"/>
      <c r="Y68" s="969"/>
      <c r="Z68" s="969"/>
      <c r="AA68" s="969">
        <v>26</v>
      </c>
      <c r="AB68" s="969"/>
      <c r="AC68" s="969"/>
      <c r="AD68" s="969"/>
      <c r="AE68" s="969"/>
      <c r="AF68" s="969">
        <v>26</v>
      </c>
      <c r="AG68" s="969"/>
      <c r="AH68" s="969"/>
      <c r="AI68" s="969"/>
      <c r="AJ68" s="969"/>
      <c r="AK68" s="969">
        <v>0</v>
      </c>
      <c r="AL68" s="969"/>
      <c r="AM68" s="969"/>
      <c r="AN68" s="969"/>
      <c r="AO68" s="969"/>
      <c r="AP68" s="969">
        <v>1703</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4356</v>
      </c>
      <c r="R69" s="958"/>
      <c r="S69" s="958"/>
      <c r="T69" s="958"/>
      <c r="U69" s="958"/>
      <c r="V69" s="958">
        <v>4345</v>
      </c>
      <c r="W69" s="958"/>
      <c r="X69" s="958"/>
      <c r="Y69" s="958"/>
      <c r="Z69" s="958"/>
      <c r="AA69" s="958">
        <v>11</v>
      </c>
      <c r="AB69" s="958"/>
      <c r="AC69" s="958"/>
      <c r="AD69" s="958"/>
      <c r="AE69" s="958"/>
      <c r="AF69" s="958">
        <v>11</v>
      </c>
      <c r="AG69" s="958"/>
      <c r="AH69" s="958"/>
      <c r="AI69" s="958"/>
      <c r="AJ69" s="958"/>
      <c r="AK69" s="958">
        <v>908</v>
      </c>
      <c r="AL69" s="958"/>
      <c r="AM69" s="958"/>
      <c r="AN69" s="958"/>
      <c r="AO69" s="958"/>
      <c r="AP69" s="958">
        <v>9</v>
      </c>
      <c r="AQ69" s="958"/>
      <c r="AR69" s="958"/>
      <c r="AS69" s="958"/>
      <c r="AT69" s="958"/>
      <c r="AU69" s="958">
        <v>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5657</v>
      </c>
      <c r="R70" s="958"/>
      <c r="S70" s="958"/>
      <c r="T70" s="958"/>
      <c r="U70" s="958"/>
      <c r="V70" s="958">
        <v>5482</v>
      </c>
      <c r="W70" s="958"/>
      <c r="X70" s="958"/>
      <c r="Y70" s="958"/>
      <c r="Z70" s="958"/>
      <c r="AA70" s="958">
        <v>175</v>
      </c>
      <c r="AB70" s="958"/>
      <c r="AC70" s="958"/>
      <c r="AD70" s="958"/>
      <c r="AE70" s="958"/>
      <c r="AF70" s="958">
        <v>175</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1547</v>
      </c>
      <c r="R71" s="958"/>
      <c r="S71" s="958"/>
      <c r="T71" s="958"/>
      <c r="U71" s="958"/>
      <c r="V71" s="958">
        <v>1509</v>
      </c>
      <c r="W71" s="958"/>
      <c r="X71" s="958"/>
      <c r="Y71" s="958"/>
      <c r="Z71" s="958"/>
      <c r="AA71" s="958">
        <v>38</v>
      </c>
      <c r="AB71" s="958"/>
      <c r="AC71" s="958"/>
      <c r="AD71" s="958"/>
      <c r="AE71" s="958"/>
      <c r="AF71" s="958">
        <v>38</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39954</v>
      </c>
      <c r="R72" s="958"/>
      <c r="S72" s="958"/>
      <c r="T72" s="958"/>
      <c r="U72" s="958"/>
      <c r="V72" s="958">
        <v>39035</v>
      </c>
      <c r="W72" s="958"/>
      <c r="X72" s="958"/>
      <c r="Y72" s="958"/>
      <c r="Z72" s="958"/>
      <c r="AA72" s="958">
        <v>919</v>
      </c>
      <c r="AB72" s="958"/>
      <c r="AC72" s="958"/>
      <c r="AD72" s="958"/>
      <c r="AE72" s="958"/>
      <c r="AF72" s="958">
        <v>919</v>
      </c>
      <c r="AG72" s="958"/>
      <c r="AH72" s="958"/>
      <c r="AI72" s="958"/>
      <c r="AJ72" s="958"/>
      <c r="AK72" s="958">
        <v>1818</v>
      </c>
      <c r="AL72" s="958"/>
      <c r="AM72" s="958"/>
      <c r="AN72" s="958"/>
      <c r="AO72" s="958"/>
      <c r="AP72" s="958">
        <v>0</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551</v>
      </c>
      <c r="C73" s="962"/>
      <c r="D73" s="962"/>
      <c r="E73" s="962"/>
      <c r="F73" s="962"/>
      <c r="G73" s="962"/>
      <c r="H73" s="962"/>
      <c r="I73" s="962"/>
      <c r="J73" s="962"/>
      <c r="K73" s="962"/>
      <c r="L73" s="962"/>
      <c r="M73" s="962"/>
      <c r="N73" s="962"/>
      <c r="O73" s="962"/>
      <c r="P73" s="963"/>
      <c r="Q73" s="964">
        <v>324</v>
      </c>
      <c r="R73" s="958"/>
      <c r="S73" s="958"/>
      <c r="T73" s="958"/>
      <c r="U73" s="958"/>
      <c r="V73" s="958">
        <v>308</v>
      </c>
      <c r="W73" s="958"/>
      <c r="X73" s="958"/>
      <c r="Y73" s="958"/>
      <c r="Z73" s="958"/>
      <c r="AA73" s="958">
        <v>16</v>
      </c>
      <c r="AB73" s="958"/>
      <c r="AC73" s="958"/>
      <c r="AD73" s="958"/>
      <c r="AE73" s="958"/>
      <c r="AF73" s="958">
        <v>16</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552</v>
      </c>
      <c r="C74" s="962"/>
      <c r="D74" s="962"/>
      <c r="E74" s="962"/>
      <c r="F74" s="962"/>
      <c r="G74" s="962"/>
      <c r="H74" s="962"/>
      <c r="I74" s="962"/>
      <c r="J74" s="962"/>
      <c r="K74" s="962"/>
      <c r="L74" s="962"/>
      <c r="M74" s="962"/>
      <c r="N74" s="962"/>
      <c r="O74" s="962"/>
      <c r="P74" s="963"/>
      <c r="Q74" s="964">
        <v>170306</v>
      </c>
      <c r="R74" s="958"/>
      <c r="S74" s="958"/>
      <c r="T74" s="958"/>
      <c r="U74" s="958"/>
      <c r="V74" s="958">
        <v>161926</v>
      </c>
      <c r="W74" s="958"/>
      <c r="X74" s="958"/>
      <c r="Y74" s="958"/>
      <c r="Z74" s="958"/>
      <c r="AA74" s="958">
        <v>8380</v>
      </c>
      <c r="AB74" s="958"/>
      <c r="AC74" s="958"/>
      <c r="AD74" s="958"/>
      <c r="AE74" s="958"/>
      <c r="AF74" s="958">
        <v>8380</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553</v>
      </c>
      <c r="C75" s="962"/>
      <c r="D75" s="962"/>
      <c r="E75" s="962"/>
      <c r="F75" s="962"/>
      <c r="G75" s="962"/>
      <c r="H75" s="962"/>
      <c r="I75" s="962"/>
      <c r="J75" s="962"/>
      <c r="K75" s="962"/>
      <c r="L75" s="962"/>
      <c r="M75" s="962"/>
      <c r="N75" s="962"/>
      <c r="O75" s="962"/>
      <c r="P75" s="963"/>
      <c r="Q75" s="965">
        <v>222</v>
      </c>
      <c r="R75" s="966"/>
      <c r="S75" s="966"/>
      <c r="T75" s="966"/>
      <c r="U75" s="967"/>
      <c r="V75" s="968">
        <v>202</v>
      </c>
      <c r="W75" s="966"/>
      <c r="X75" s="966"/>
      <c r="Y75" s="966"/>
      <c r="Z75" s="967"/>
      <c r="AA75" s="968">
        <v>20</v>
      </c>
      <c r="AB75" s="966"/>
      <c r="AC75" s="966"/>
      <c r="AD75" s="966"/>
      <c r="AE75" s="967"/>
      <c r="AF75" s="968">
        <v>20</v>
      </c>
      <c r="AG75" s="966"/>
      <c r="AH75" s="966"/>
      <c r="AI75" s="966"/>
      <c r="AJ75" s="967"/>
      <c r="AK75" s="968">
        <v>0</v>
      </c>
      <c r="AL75" s="966"/>
      <c r="AM75" s="966"/>
      <c r="AN75" s="966"/>
      <c r="AO75" s="967"/>
      <c r="AP75" s="968">
        <v>0</v>
      </c>
      <c r="AQ75" s="966"/>
      <c r="AR75" s="966"/>
      <c r="AS75" s="966"/>
      <c r="AT75" s="967"/>
      <c r="AU75" s="968">
        <v>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9585</v>
      </c>
      <c r="AG88" s="946"/>
      <c r="AH88" s="946"/>
      <c r="AI88" s="946"/>
      <c r="AJ88" s="946"/>
      <c r="AK88" s="950"/>
      <c r="AL88" s="950"/>
      <c r="AM88" s="950"/>
      <c r="AN88" s="950"/>
      <c r="AO88" s="950"/>
      <c r="AP88" s="946">
        <v>1712</v>
      </c>
      <c r="AQ88" s="946"/>
      <c r="AR88" s="946"/>
      <c r="AS88" s="946"/>
      <c r="AT88" s="946"/>
      <c r="AU88" s="946">
        <v>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2">
      <c r="A110" s="796" t="s">
        <v>410</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386933</v>
      </c>
      <c r="AB110" s="876"/>
      <c r="AC110" s="876"/>
      <c r="AD110" s="876"/>
      <c r="AE110" s="877"/>
      <c r="AF110" s="878">
        <v>396770</v>
      </c>
      <c r="AG110" s="876"/>
      <c r="AH110" s="876"/>
      <c r="AI110" s="876"/>
      <c r="AJ110" s="877"/>
      <c r="AK110" s="878">
        <v>388306</v>
      </c>
      <c r="AL110" s="876"/>
      <c r="AM110" s="876"/>
      <c r="AN110" s="876"/>
      <c r="AO110" s="877"/>
      <c r="AP110" s="879">
        <v>10.1</v>
      </c>
      <c r="AQ110" s="880"/>
      <c r="AR110" s="880"/>
      <c r="AS110" s="880"/>
      <c r="AT110" s="881"/>
      <c r="AU110" s="917" t="s">
        <v>69</v>
      </c>
      <c r="AV110" s="918"/>
      <c r="AW110" s="918"/>
      <c r="AX110" s="918"/>
      <c r="AY110" s="918"/>
      <c r="AZ110" s="847" t="s">
        <v>411</v>
      </c>
      <c r="BA110" s="797"/>
      <c r="BB110" s="797"/>
      <c r="BC110" s="797"/>
      <c r="BD110" s="797"/>
      <c r="BE110" s="797"/>
      <c r="BF110" s="797"/>
      <c r="BG110" s="797"/>
      <c r="BH110" s="797"/>
      <c r="BI110" s="797"/>
      <c r="BJ110" s="797"/>
      <c r="BK110" s="797"/>
      <c r="BL110" s="797"/>
      <c r="BM110" s="797"/>
      <c r="BN110" s="797"/>
      <c r="BO110" s="797"/>
      <c r="BP110" s="798"/>
      <c r="BQ110" s="848">
        <v>3913331</v>
      </c>
      <c r="BR110" s="829"/>
      <c r="BS110" s="829"/>
      <c r="BT110" s="829"/>
      <c r="BU110" s="829"/>
      <c r="BV110" s="829">
        <v>3936612</v>
      </c>
      <c r="BW110" s="829"/>
      <c r="BX110" s="829"/>
      <c r="BY110" s="829"/>
      <c r="BZ110" s="829"/>
      <c r="CA110" s="829">
        <v>3728717</v>
      </c>
      <c r="CB110" s="829"/>
      <c r="CC110" s="829"/>
      <c r="CD110" s="829"/>
      <c r="CE110" s="829"/>
      <c r="CF110" s="853">
        <v>96.9</v>
      </c>
      <c r="CG110" s="854"/>
      <c r="CH110" s="854"/>
      <c r="CI110" s="854"/>
      <c r="CJ110" s="854"/>
      <c r="CK110" s="913" t="s">
        <v>412</v>
      </c>
      <c r="CL110" s="806"/>
      <c r="CM110" s="847" t="s">
        <v>413</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415</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419</v>
      </c>
      <c r="BA112" s="739"/>
      <c r="BB112" s="739"/>
      <c r="BC112" s="739"/>
      <c r="BD112" s="739"/>
      <c r="BE112" s="739"/>
      <c r="BF112" s="739"/>
      <c r="BG112" s="739"/>
      <c r="BH112" s="739"/>
      <c r="BI112" s="739"/>
      <c r="BJ112" s="739"/>
      <c r="BK112" s="739"/>
      <c r="BL112" s="739"/>
      <c r="BM112" s="739"/>
      <c r="BN112" s="739"/>
      <c r="BO112" s="739"/>
      <c r="BP112" s="740"/>
      <c r="BQ112" s="776" t="s">
        <v>121</v>
      </c>
      <c r="BR112" s="777"/>
      <c r="BS112" s="777"/>
      <c r="BT112" s="777"/>
      <c r="BU112" s="777"/>
      <c r="BV112" s="777" t="s">
        <v>121</v>
      </c>
      <c r="BW112" s="777"/>
      <c r="BX112" s="777"/>
      <c r="BY112" s="777"/>
      <c r="BZ112" s="777"/>
      <c r="CA112" s="777" t="s">
        <v>121</v>
      </c>
      <c r="CB112" s="777"/>
      <c r="CC112" s="777"/>
      <c r="CD112" s="777"/>
      <c r="CE112" s="777"/>
      <c r="CF112" s="862" t="s">
        <v>121</v>
      </c>
      <c r="CG112" s="863"/>
      <c r="CH112" s="863"/>
      <c r="CI112" s="863"/>
      <c r="CJ112" s="863"/>
      <c r="CK112" s="914"/>
      <c r="CL112" s="808"/>
      <c r="CM112" s="804"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1072</v>
      </c>
      <c r="AB113" s="906"/>
      <c r="AC113" s="906"/>
      <c r="AD113" s="906"/>
      <c r="AE113" s="907"/>
      <c r="AF113" s="908" t="s">
        <v>121</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4" t="s">
        <v>422</v>
      </c>
      <c r="BA113" s="739"/>
      <c r="BB113" s="739"/>
      <c r="BC113" s="739"/>
      <c r="BD113" s="739"/>
      <c r="BE113" s="739"/>
      <c r="BF113" s="739"/>
      <c r="BG113" s="739"/>
      <c r="BH113" s="739"/>
      <c r="BI113" s="739"/>
      <c r="BJ113" s="739"/>
      <c r="BK113" s="739"/>
      <c r="BL113" s="739"/>
      <c r="BM113" s="739"/>
      <c r="BN113" s="739"/>
      <c r="BO113" s="739"/>
      <c r="BP113" s="740"/>
      <c r="BQ113" s="776">
        <v>898283</v>
      </c>
      <c r="BR113" s="777"/>
      <c r="BS113" s="777"/>
      <c r="BT113" s="777"/>
      <c r="BU113" s="777"/>
      <c r="BV113" s="777">
        <v>827185</v>
      </c>
      <c r="BW113" s="777"/>
      <c r="BX113" s="777"/>
      <c r="BY113" s="777"/>
      <c r="BZ113" s="777"/>
      <c r="CA113" s="777">
        <v>985159</v>
      </c>
      <c r="CB113" s="777"/>
      <c r="CC113" s="777"/>
      <c r="CD113" s="777"/>
      <c r="CE113" s="777"/>
      <c r="CF113" s="862">
        <v>25.6</v>
      </c>
      <c r="CG113" s="863"/>
      <c r="CH113" s="863"/>
      <c r="CI113" s="863"/>
      <c r="CJ113" s="863"/>
      <c r="CK113" s="914"/>
      <c r="CL113" s="808"/>
      <c r="CM113" s="804"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52638</v>
      </c>
      <c r="AB114" s="767"/>
      <c r="AC114" s="767"/>
      <c r="AD114" s="767"/>
      <c r="AE114" s="768"/>
      <c r="AF114" s="769">
        <v>66586</v>
      </c>
      <c r="AG114" s="767"/>
      <c r="AH114" s="767"/>
      <c r="AI114" s="767"/>
      <c r="AJ114" s="768"/>
      <c r="AK114" s="769">
        <v>68035</v>
      </c>
      <c r="AL114" s="767"/>
      <c r="AM114" s="767"/>
      <c r="AN114" s="767"/>
      <c r="AO114" s="768"/>
      <c r="AP114" s="811">
        <v>1.8</v>
      </c>
      <c r="AQ114" s="812"/>
      <c r="AR114" s="812"/>
      <c r="AS114" s="812"/>
      <c r="AT114" s="813"/>
      <c r="AU114" s="919"/>
      <c r="AV114" s="920"/>
      <c r="AW114" s="920"/>
      <c r="AX114" s="920"/>
      <c r="AY114" s="920"/>
      <c r="AZ114" s="804" t="s">
        <v>425</v>
      </c>
      <c r="BA114" s="739"/>
      <c r="BB114" s="739"/>
      <c r="BC114" s="739"/>
      <c r="BD114" s="739"/>
      <c r="BE114" s="739"/>
      <c r="BF114" s="739"/>
      <c r="BG114" s="739"/>
      <c r="BH114" s="739"/>
      <c r="BI114" s="739"/>
      <c r="BJ114" s="739"/>
      <c r="BK114" s="739"/>
      <c r="BL114" s="739"/>
      <c r="BM114" s="739"/>
      <c r="BN114" s="739"/>
      <c r="BO114" s="739"/>
      <c r="BP114" s="740"/>
      <c r="BQ114" s="776">
        <v>88311</v>
      </c>
      <c r="BR114" s="777"/>
      <c r="BS114" s="777"/>
      <c r="BT114" s="777"/>
      <c r="BU114" s="777"/>
      <c r="BV114" s="777">
        <v>70129</v>
      </c>
      <c r="BW114" s="777"/>
      <c r="BX114" s="777"/>
      <c r="BY114" s="777"/>
      <c r="BZ114" s="777"/>
      <c r="CA114" s="777">
        <v>135391</v>
      </c>
      <c r="CB114" s="777"/>
      <c r="CC114" s="777"/>
      <c r="CD114" s="777"/>
      <c r="CE114" s="777"/>
      <c r="CF114" s="862">
        <v>3.5</v>
      </c>
      <c r="CG114" s="863"/>
      <c r="CH114" s="863"/>
      <c r="CI114" s="863"/>
      <c r="CJ114" s="863"/>
      <c r="CK114" s="914"/>
      <c r="CL114" s="808"/>
      <c r="CM114" s="804"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4" t="s">
        <v>428</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463</v>
      </c>
      <c r="AG116" s="767"/>
      <c r="AH116" s="767"/>
      <c r="AI116" s="767"/>
      <c r="AJ116" s="768"/>
      <c r="AK116" s="769">
        <v>1121</v>
      </c>
      <c r="AL116" s="767"/>
      <c r="AM116" s="767"/>
      <c r="AN116" s="767"/>
      <c r="AO116" s="768"/>
      <c r="AP116" s="811">
        <v>0</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440643</v>
      </c>
      <c r="AB117" s="890"/>
      <c r="AC117" s="890"/>
      <c r="AD117" s="890"/>
      <c r="AE117" s="891"/>
      <c r="AF117" s="892">
        <v>463819</v>
      </c>
      <c r="AG117" s="890"/>
      <c r="AH117" s="890"/>
      <c r="AI117" s="890"/>
      <c r="AJ117" s="891"/>
      <c r="AK117" s="892">
        <v>457462</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412</v>
      </c>
      <c r="B119" s="806"/>
      <c r="C119" s="847" t="s">
        <v>413</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438</v>
      </c>
      <c r="BP119" s="865"/>
      <c r="BQ119" s="866">
        <v>4899925</v>
      </c>
      <c r="BR119" s="832"/>
      <c r="BS119" s="832"/>
      <c r="BT119" s="832"/>
      <c r="BU119" s="832"/>
      <c r="BV119" s="832">
        <v>4833926</v>
      </c>
      <c r="BW119" s="832"/>
      <c r="BX119" s="832"/>
      <c r="BY119" s="832"/>
      <c r="BZ119" s="832"/>
      <c r="CA119" s="832">
        <v>4849267</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4"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440</v>
      </c>
      <c r="AV120" s="868"/>
      <c r="AW120" s="868"/>
      <c r="AX120" s="868"/>
      <c r="AY120" s="869"/>
      <c r="AZ120" s="847" t="s">
        <v>441</v>
      </c>
      <c r="BA120" s="797"/>
      <c r="BB120" s="797"/>
      <c r="BC120" s="797"/>
      <c r="BD120" s="797"/>
      <c r="BE120" s="797"/>
      <c r="BF120" s="797"/>
      <c r="BG120" s="797"/>
      <c r="BH120" s="797"/>
      <c r="BI120" s="797"/>
      <c r="BJ120" s="797"/>
      <c r="BK120" s="797"/>
      <c r="BL120" s="797"/>
      <c r="BM120" s="797"/>
      <c r="BN120" s="797"/>
      <c r="BO120" s="797"/>
      <c r="BP120" s="798"/>
      <c r="BQ120" s="848">
        <v>3879113</v>
      </c>
      <c r="BR120" s="829"/>
      <c r="BS120" s="829"/>
      <c r="BT120" s="829"/>
      <c r="BU120" s="829"/>
      <c r="BV120" s="829">
        <v>4026601</v>
      </c>
      <c r="BW120" s="829"/>
      <c r="BX120" s="829"/>
      <c r="BY120" s="829"/>
      <c r="BZ120" s="829"/>
      <c r="CA120" s="829">
        <v>3991311</v>
      </c>
      <c r="CB120" s="829"/>
      <c r="CC120" s="829"/>
      <c r="CD120" s="829"/>
      <c r="CE120" s="829"/>
      <c r="CF120" s="853">
        <v>103.7</v>
      </c>
      <c r="CG120" s="854"/>
      <c r="CH120" s="854"/>
      <c r="CI120" s="854"/>
      <c r="CJ120" s="854"/>
      <c r="CK120" s="855" t="s">
        <v>442</v>
      </c>
      <c r="CL120" s="839"/>
      <c r="CM120" s="839"/>
      <c r="CN120" s="839"/>
      <c r="CO120" s="840"/>
      <c r="CP120" s="859" t="s">
        <v>443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445</v>
      </c>
      <c r="BA121" s="739"/>
      <c r="BB121" s="739"/>
      <c r="BC121" s="739"/>
      <c r="BD121" s="739"/>
      <c r="BE121" s="739"/>
      <c r="BF121" s="739"/>
      <c r="BG121" s="739"/>
      <c r="BH121" s="739"/>
      <c r="BI121" s="739"/>
      <c r="BJ121" s="739"/>
      <c r="BK121" s="739"/>
      <c r="BL121" s="739"/>
      <c r="BM121" s="739"/>
      <c r="BN121" s="739"/>
      <c r="BO121" s="739"/>
      <c r="BP121" s="740"/>
      <c r="BQ121" s="776">
        <v>3471</v>
      </c>
      <c r="BR121" s="777"/>
      <c r="BS121" s="777"/>
      <c r="BT121" s="777"/>
      <c r="BU121" s="777"/>
      <c r="BV121" s="777" t="s">
        <v>121</v>
      </c>
      <c r="BW121" s="777"/>
      <c r="BX121" s="777"/>
      <c r="BY121" s="777"/>
      <c r="BZ121" s="777"/>
      <c r="CA121" s="777" t="s">
        <v>121</v>
      </c>
      <c r="CB121" s="777"/>
      <c r="CC121" s="777"/>
      <c r="CD121" s="777"/>
      <c r="CE121" s="777"/>
      <c r="CF121" s="862" t="s">
        <v>121</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776" t="s">
        <v>121</v>
      </c>
      <c r="DH121" s="777"/>
      <c r="DI121" s="777"/>
      <c r="DJ121" s="777"/>
      <c r="DK121" s="777"/>
      <c r="DL121" s="777" t="s">
        <v>121</v>
      </c>
      <c r="DM121" s="777"/>
      <c r="DN121" s="777"/>
      <c r="DO121" s="777"/>
      <c r="DP121" s="777"/>
      <c r="DQ121" s="777" t="s">
        <v>121</v>
      </c>
      <c r="DR121" s="777"/>
      <c r="DS121" s="777"/>
      <c r="DT121" s="777"/>
      <c r="DU121" s="777"/>
      <c r="DV121" s="783" t="s">
        <v>121</v>
      </c>
      <c r="DW121" s="783"/>
      <c r="DX121" s="783"/>
      <c r="DY121" s="783"/>
      <c r="DZ121" s="784"/>
    </row>
    <row r="122" spans="1:130" s="212" customFormat="1" ht="26.25" customHeight="1" x14ac:dyDescent="0.2">
      <c r="A122" s="807"/>
      <c r="B122" s="808"/>
      <c r="C122" s="804"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3361031</v>
      </c>
      <c r="BR122" s="832"/>
      <c r="BS122" s="832"/>
      <c r="BT122" s="832"/>
      <c r="BU122" s="832"/>
      <c r="BV122" s="832">
        <v>3122964</v>
      </c>
      <c r="BW122" s="832"/>
      <c r="BX122" s="832"/>
      <c r="BY122" s="832"/>
      <c r="BZ122" s="832"/>
      <c r="CA122" s="832">
        <v>2961806</v>
      </c>
      <c r="CB122" s="832"/>
      <c r="CC122" s="832"/>
      <c r="CD122" s="832"/>
      <c r="CE122" s="832"/>
      <c r="CF122" s="833">
        <v>77</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2">
      <c r="A123" s="807"/>
      <c r="B123" s="808"/>
      <c r="C123" s="804"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7243615</v>
      </c>
      <c r="BR123" s="820"/>
      <c r="BS123" s="820"/>
      <c r="BT123" s="820"/>
      <c r="BU123" s="820"/>
      <c r="BV123" s="820">
        <v>7149565</v>
      </c>
      <c r="BW123" s="820"/>
      <c r="BX123" s="820"/>
      <c r="BY123" s="820"/>
      <c r="BZ123" s="820"/>
      <c r="CA123" s="820">
        <v>6953117</v>
      </c>
      <c r="CB123" s="820"/>
      <c r="CC123" s="820"/>
      <c r="CD123" s="820"/>
      <c r="CE123" s="820"/>
      <c r="CF123" s="735"/>
      <c r="CG123" s="736"/>
      <c r="CH123" s="736"/>
      <c r="CI123" s="736"/>
      <c r="CJ123" s="821"/>
      <c r="CK123" s="856"/>
      <c r="CL123" s="842"/>
      <c r="CM123" s="842"/>
      <c r="CN123" s="842"/>
      <c r="CO123" s="843"/>
      <c r="CP123" s="822" t="s">
        <v>448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4"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4"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4"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453</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801"/>
      <c r="AZ127" s="801"/>
      <c r="BA127" s="801"/>
      <c r="BB127" s="801"/>
      <c r="BC127" s="801"/>
      <c r="BD127" s="801"/>
      <c r="BE127" s="802"/>
      <c r="BF127" s="800" t="s">
        <v>456</v>
      </c>
      <c r="BG127" s="801"/>
      <c r="BH127" s="801"/>
      <c r="BI127" s="801"/>
      <c r="BJ127" s="801"/>
      <c r="BK127" s="801"/>
      <c r="BL127" s="802"/>
      <c r="BM127" s="800" t="s">
        <v>457</v>
      </c>
      <c r="BN127" s="801"/>
      <c r="BO127" s="801"/>
      <c r="BP127" s="801"/>
      <c r="BQ127" s="801"/>
      <c r="BR127" s="801"/>
      <c r="BS127" s="802"/>
      <c r="BT127" s="800" t="s">
        <v>458</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459</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5">
      <c r="A128" s="785" t="s">
        <v>460</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461</v>
      </c>
      <c r="X128" s="787"/>
      <c r="Y128" s="787"/>
      <c r="Z128" s="788"/>
      <c r="AA128" s="789">
        <v>3732</v>
      </c>
      <c r="AB128" s="790"/>
      <c r="AC128" s="790"/>
      <c r="AD128" s="790"/>
      <c r="AE128" s="791"/>
      <c r="AF128" s="792">
        <v>3636</v>
      </c>
      <c r="AG128" s="790"/>
      <c r="AH128" s="790"/>
      <c r="AI128" s="790"/>
      <c r="AJ128" s="791"/>
      <c r="AK128" s="792" t="s">
        <v>121</v>
      </c>
      <c r="AL128" s="790"/>
      <c r="AM128" s="790"/>
      <c r="AN128" s="790"/>
      <c r="AO128" s="791"/>
      <c r="AP128" s="793"/>
      <c r="AQ128" s="794"/>
      <c r="AR128" s="794"/>
      <c r="AS128" s="794"/>
      <c r="AT128" s="795"/>
      <c r="AU128" s="214"/>
      <c r="AV128" s="214"/>
      <c r="AW128" s="214"/>
      <c r="AX128" s="796" t="s">
        <v>462</v>
      </c>
      <c r="AY128" s="797"/>
      <c r="AZ128" s="797"/>
      <c r="BA128" s="797"/>
      <c r="BB128" s="797"/>
      <c r="BC128" s="797"/>
      <c r="BD128" s="797"/>
      <c r="BE128" s="798"/>
      <c r="BF128" s="773" t="s">
        <v>121</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463</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3970593</v>
      </c>
      <c r="AB129" s="767"/>
      <c r="AC129" s="767"/>
      <c r="AD129" s="767"/>
      <c r="AE129" s="768"/>
      <c r="AF129" s="769">
        <v>3938488</v>
      </c>
      <c r="AG129" s="767"/>
      <c r="AH129" s="767"/>
      <c r="AI129" s="767"/>
      <c r="AJ129" s="768"/>
      <c r="AK129" s="769">
        <v>4116194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271511</v>
      </c>
      <c r="AB130" s="767"/>
      <c r="AC130" s="767"/>
      <c r="AD130" s="767"/>
      <c r="AE130" s="768"/>
      <c r="AF130" s="769">
        <v>278138</v>
      </c>
      <c r="AG130" s="767"/>
      <c r="AH130" s="767"/>
      <c r="AI130" s="767"/>
      <c r="AJ130" s="768"/>
      <c r="AK130" s="769">
        <v>268084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4.7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3699082</v>
      </c>
      <c r="AB131" s="751"/>
      <c r="AC131" s="751"/>
      <c r="AD131" s="751"/>
      <c r="AE131" s="752"/>
      <c r="AF131" s="753">
        <v>3660350</v>
      </c>
      <c r="AG131" s="751"/>
      <c r="AH131" s="751"/>
      <c r="AI131" s="751"/>
      <c r="AJ131" s="752"/>
      <c r="AK131" s="753">
        <v>3848110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4.4713796559999999</v>
      </c>
      <c r="AB132" s="732"/>
      <c r="AC132" s="732"/>
      <c r="AD132" s="732"/>
      <c r="AE132" s="733"/>
      <c r="AF132" s="734">
        <v>4.9734315020000004</v>
      </c>
      <c r="AG132" s="732"/>
      <c r="AH132" s="732"/>
      <c r="AI132" s="732"/>
      <c r="AJ132" s="733"/>
      <c r="AK132" s="734">
        <v>4.9213250139999998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4.2</v>
      </c>
      <c r="AB133" s="711"/>
      <c r="AC133" s="711"/>
      <c r="AD133" s="711"/>
      <c r="AE133" s="712"/>
      <c r="AF133" s="710">
        <v>4.4000000000000004</v>
      </c>
      <c r="AG133" s="711"/>
      <c r="AH133" s="711"/>
      <c r="AI133" s="711"/>
      <c r="AJ133" s="712"/>
      <c r="AK133" s="710">
        <v>4.7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flru2zcicOK4xs+OirV9pMeJyakTRMGe6tjzzpOBh8e9awW188SPF5Ykgm+BZolNS3d3X8B9HcZ0HqgOJC5aw==" saltValue="AUdAxJQB9N/RaXVyhMeE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0" zoomScale="80" zoomScaleNormal="85" zoomScaleSheetLayoutView="80" workbookViewId="0">
      <selection activeCell="DM54" sqref="DM54"/>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dGDdLLwRrAxySuyAJrleJRH4cagwTXGlAg1hbC5HvedISYeVwzB8Ka0iH81FZeGRkKGbKgXfBkqTgcRtlZ+2A==" saltValue="Ar7H8CjvPhLgEeL+658E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4"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71rCVMLJrdSxMYOM6rdpTGqQLx8jbGF+iQW7jqXkAqkBeEsjnbxoYY8cfAJvpDlCrx0L6F3vy5fwRLiQwUxw==" saltValue="QIxxvsix/s+17UL+FuZn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zoomScale="70" zoomScaleSheetLayoutView="70" workbookViewId="0">
      <selection activeCell="AP32" sqref="AP32"/>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2016086</v>
      </c>
      <c r="AP9" s="262">
        <v>175602</v>
      </c>
      <c r="AQ9" s="263">
        <v>120794</v>
      </c>
      <c r="AR9" s="264">
        <v>45.4</v>
      </c>
    </row>
    <row r="10" spans="1:46" ht="13.5" customHeight="1" x14ac:dyDescent="0.2">
      <c r="A10" s="247"/>
      <c r="AK10" s="1117" t="s">
        <v>483</v>
      </c>
      <c r="AL10" s="1118"/>
      <c r="AM10" s="1118"/>
      <c r="AN10" s="1119"/>
      <c r="AO10" s="265">
        <v>253099</v>
      </c>
      <c r="AP10" s="265">
        <v>22045</v>
      </c>
      <c r="AQ10" s="266">
        <v>16294</v>
      </c>
      <c r="AR10" s="267">
        <v>35.299999999999997</v>
      </c>
    </row>
    <row r="11" spans="1:46" ht="13.5" customHeight="1" x14ac:dyDescent="0.2">
      <c r="A11" s="247"/>
      <c r="AK11" s="1117" t="s">
        <v>484</v>
      </c>
      <c r="AL11" s="1118"/>
      <c r="AM11" s="1118"/>
      <c r="AN11" s="1119"/>
      <c r="AO11" s="265">
        <v>16020</v>
      </c>
      <c r="AP11" s="265">
        <v>1395</v>
      </c>
      <c r="AQ11" s="266">
        <v>1928</v>
      </c>
      <c r="AR11" s="267">
        <v>-27.6</v>
      </c>
    </row>
    <row r="12" spans="1:46" ht="13.5" customHeight="1" x14ac:dyDescent="0.2">
      <c r="A12" s="247"/>
      <c r="AK12" s="1117" t="s">
        <v>485</v>
      </c>
      <c r="AL12" s="1118"/>
      <c r="AM12" s="1118"/>
      <c r="AN12" s="1119"/>
      <c r="AO12" s="265" t="s">
        <v>486</v>
      </c>
      <c r="AP12" s="265" t="s">
        <v>486</v>
      </c>
      <c r="AQ12" s="266">
        <v>20</v>
      </c>
      <c r="AR12" s="267" t="s">
        <v>486</v>
      </c>
    </row>
    <row r="13" spans="1:46" ht="13.5" customHeight="1" x14ac:dyDescent="0.2">
      <c r="A13" s="247"/>
      <c r="AK13" s="1117" t="s">
        <v>487</v>
      </c>
      <c r="AL13" s="1118"/>
      <c r="AM13" s="1118"/>
      <c r="AN13" s="1119"/>
      <c r="AO13" s="265">
        <v>66657</v>
      </c>
      <c r="AP13" s="265">
        <v>5806</v>
      </c>
      <c r="AQ13" s="266">
        <v>4630</v>
      </c>
      <c r="AR13" s="267">
        <v>25.4</v>
      </c>
    </row>
    <row r="14" spans="1:46" ht="13.5" customHeight="1" x14ac:dyDescent="0.2">
      <c r="A14" s="247"/>
      <c r="AK14" s="1117" t="s">
        <v>488</v>
      </c>
      <c r="AL14" s="1118"/>
      <c r="AM14" s="1118"/>
      <c r="AN14" s="1119"/>
      <c r="AO14" s="265" t="s">
        <v>486</v>
      </c>
      <c r="AP14" s="265" t="s">
        <v>486</v>
      </c>
      <c r="AQ14" s="266">
        <v>2459</v>
      </c>
      <c r="AR14" s="267" t="s">
        <v>486</v>
      </c>
    </row>
    <row r="15" spans="1:46" ht="13.5" customHeight="1" x14ac:dyDescent="0.2">
      <c r="A15" s="247"/>
      <c r="AK15" s="1120" t="s">
        <v>489</v>
      </c>
      <c r="AL15" s="1121"/>
      <c r="AM15" s="1121"/>
      <c r="AN15" s="1122"/>
      <c r="AO15" s="265">
        <v>-82108</v>
      </c>
      <c r="AP15" s="265">
        <v>-7152</v>
      </c>
      <c r="AQ15" s="266">
        <v>-7108</v>
      </c>
      <c r="AR15" s="267">
        <v>0.6</v>
      </c>
    </row>
    <row r="16" spans="1:46" ht="13.2" x14ac:dyDescent="0.2">
      <c r="A16" s="247"/>
      <c r="AK16" s="1120" t="s">
        <v>177</v>
      </c>
      <c r="AL16" s="1121"/>
      <c r="AM16" s="1121"/>
      <c r="AN16" s="1122"/>
      <c r="AO16" s="265">
        <v>2269754</v>
      </c>
      <c r="AP16" s="265">
        <v>197697</v>
      </c>
      <c r="AQ16" s="266">
        <v>139017</v>
      </c>
      <c r="AR16" s="267">
        <v>42.2</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13.07</v>
      </c>
      <c r="AP21" s="278">
        <v>11.1</v>
      </c>
      <c r="AQ21" s="279">
        <v>1.97</v>
      </c>
      <c r="AS21" s="280"/>
      <c r="AT21" s="276"/>
    </row>
    <row r="22" spans="1:46" s="248" customFormat="1" ht="13.2" x14ac:dyDescent="0.2">
      <c r="A22" s="276"/>
      <c r="AK22" s="1123" t="s">
        <v>495</v>
      </c>
      <c r="AL22" s="1124"/>
      <c r="AM22" s="1124"/>
      <c r="AN22" s="1125"/>
      <c r="AO22" s="281">
        <v>95.3</v>
      </c>
      <c r="AP22" s="282">
        <v>96.5</v>
      </c>
      <c r="AQ22" s="283">
        <v>-1.2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388306</v>
      </c>
      <c r="AP32" s="291">
        <v>33822</v>
      </c>
      <c r="AQ32" s="292">
        <v>62408</v>
      </c>
      <c r="AR32" s="293">
        <v>-45.8</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4</v>
      </c>
      <c r="AR34" s="293" t="s">
        <v>486</v>
      </c>
    </row>
    <row r="35" spans="1:46" ht="27" customHeight="1" x14ac:dyDescent="0.2">
      <c r="A35" s="247"/>
      <c r="AK35" s="1107" t="s">
        <v>502</v>
      </c>
      <c r="AL35" s="1108"/>
      <c r="AM35" s="1108"/>
      <c r="AN35" s="1109"/>
      <c r="AO35" s="291" t="s">
        <v>486</v>
      </c>
      <c r="AP35" s="291" t="s">
        <v>486</v>
      </c>
      <c r="AQ35" s="292">
        <v>14219</v>
      </c>
      <c r="AR35" s="293" t="s">
        <v>486</v>
      </c>
    </row>
    <row r="36" spans="1:46" ht="27" customHeight="1" x14ac:dyDescent="0.2">
      <c r="A36" s="247"/>
      <c r="AK36" s="1107" t="s">
        <v>503</v>
      </c>
      <c r="AL36" s="1108"/>
      <c r="AM36" s="1108"/>
      <c r="AN36" s="1109"/>
      <c r="AO36" s="291">
        <v>68035</v>
      </c>
      <c r="AP36" s="291">
        <v>5926</v>
      </c>
      <c r="AQ36" s="292">
        <v>4004</v>
      </c>
      <c r="AR36" s="293">
        <v>48</v>
      </c>
    </row>
    <row r="37" spans="1:46" ht="13.5" customHeight="1" x14ac:dyDescent="0.2">
      <c r="A37" s="247"/>
      <c r="AK37" s="1107" t="s">
        <v>504</v>
      </c>
      <c r="AL37" s="1108"/>
      <c r="AM37" s="1108"/>
      <c r="AN37" s="1109"/>
      <c r="AO37" s="291" t="s">
        <v>486</v>
      </c>
      <c r="AP37" s="291" t="s">
        <v>486</v>
      </c>
      <c r="AQ37" s="292">
        <v>309</v>
      </c>
      <c r="AR37" s="293" t="s">
        <v>486</v>
      </c>
    </row>
    <row r="38" spans="1:46" ht="27" customHeight="1" x14ac:dyDescent="0.2">
      <c r="A38" s="247"/>
      <c r="AK38" s="1110" t="s">
        <v>505</v>
      </c>
      <c r="AL38" s="1111"/>
      <c r="AM38" s="1111"/>
      <c r="AN38" s="1112"/>
      <c r="AO38" s="294">
        <v>1121</v>
      </c>
      <c r="AP38" s="294">
        <v>98</v>
      </c>
      <c r="AQ38" s="295">
        <v>4</v>
      </c>
      <c r="AR38" s="283">
        <v>2350</v>
      </c>
      <c r="AS38" s="290"/>
    </row>
    <row r="39" spans="1:46" ht="13.2" x14ac:dyDescent="0.2">
      <c r="A39" s="247"/>
      <c r="AK39" s="1110" t="s">
        <v>506</v>
      </c>
      <c r="AL39" s="1111"/>
      <c r="AM39" s="1111"/>
      <c r="AN39" s="1112"/>
      <c r="AO39" s="291" t="s">
        <v>486</v>
      </c>
      <c r="AP39" s="291" t="s">
        <v>486</v>
      </c>
      <c r="AQ39" s="292">
        <v>-2554</v>
      </c>
      <c r="AR39" s="293" t="s">
        <v>486</v>
      </c>
      <c r="AS39" s="290"/>
    </row>
    <row r="40" spans="1:46" ht="27" customHeight="1" x14ac:dyDescent="0.2">
      <c r="A40" s="247"/>
      <c r="AK40" s="1107" t="s">
        <v>507</v>
      </c>
      <c r="AL40" s="1108"/>
      <c r="AM40" s="1108"/>
      <c r="AN40" s="1109"/>
      <c r="AO40" s="291">
        <v>-268084</v>
      </c>
      <c r="AP40" s="291">
        <v>-23350</v>
      </c>
      <c r="AQ40" s="292">
        <v>-52280</v>
      </c>
      <c r="AR40" s="293">
        <v>-55.3</v>
      </c>
      <c r="AS40" s="290"/>
    </row>
    <row r="41" spans="1:46" ht="13.2" x14ac:dyDescent="0.2">
      <c r="A41" s="247"/>
      <c r="AK41" s="1113" t="s">
        <v>287</v>
      </c>
      <c r="AL41" s="1114"/>
      <c r="AM41" s="1114"/>
      <c r="AN41" s="1115"/>
      <c r="AO41" s="291">
        <v>189378</v>
      </c>
      <c r="AP41" s="291">
        <v>16495</v>
      </c>
      <c r="AQ41" s="292">
        <v>26115</v>
      </c>
      <c r="AR41" s="293">
        <v>-36.799999999999997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1470332</v>
      </c>
      <c r="AN51" s="313">
        <v>128413</v>
      </c>
      <c r="AO51" s="314">
        <v>-30.9</v>
      </c>
      <c r="AP51" s="315">
        <v>117234</v>
      </c>
      <c r="AQ51" s="316">
        <v>13.4</v>
      </c>
      <c r="AR51" s="317">
        <v>-44.3</v>
      </c>
    </row>
    <row r="52" spans="1:44" ht="13.2" x14ac:dyDescent="0.2">
      <c r="A52" s="247"/>
      <c r="AK52" s="318"/>
      <c r="AL52" s="319" t="s">
        <v>517</v>
      </c>
      <c r="AM52" s="320">
        <v>121847</v>
      </c>
      <c r="AN52" s="321">
        <v>10642</v>
      </c>
      <c r="AO52" s="322">
        <v>-51.4</v>
      </c>
      <c r="AP52" s="323">
        <v>59796</v>
      </c>
      <c r="AQ52" s="324">
        <v>16.600000000000001</v>
      </c>
      <c r="AR52" s="325">
        <v>-68</v>
      </c>
    </row>
    <row r="53" spans="1:44" ht="13.2" x14ac:dyDescent="0.2">
      <c r="A53" s="247"/>
      <c r="AK53" s="303" t="s">
        <v>518</v>
      </c>
      <c r="AL53" s="304"/>
      <c r="AM53" s="312">
        <v>2573455</v>
      </c>
      <c r="AN53" s="313">
        <v>224032</v>
      </c>
      <c r="AO53" s="314">
        <v>74.5</v>
      </c>
      <c r="AP53" s="315">
        <v>97758</v>
      </c>
      <c r="AQ53" s="316">
        <v>-16.600000000000001</v>
      </c>
      <c r="AR53" s="317">
        <v>91.1</v>
      </c>
    </row>
    <row r="54" spans="1:44" ht="13.2" x14ac:dyDescent="0.2">
      <c r="A54" s="247"/>
      <c r="AK54" s="318"/>
      <c r="AL54" s="319" t="s">
        <v>517</v>
      </c>
      <c r="AM54" s="320">
        <v>304416</v>
      </c>
      <c r="AN54" s="321">
        <v>26501</v>
      </c>
      <c r="AO54" s="322">
        <v>149</v>
      </c>
      <c r="AP54" s="323">
        <v>45946</v>
      </c>
      <c r="AQ54" s="324">
        <v>-23.2</v>
      </c>
      <c r="AR54" s="325">
        <v>172.2</v>
      </c>
    </row>
    <row r="55" spans="1:44" ht="13.2" x14ac:dyDescent="0.2">
      <c r="A55" s="247"/>
      <c r="AK55" s="303" t="s">
        <v>519</v>
      </c>
      <c r="AL55" s="304"/>
      <c r="AM55" s="312">
        <v>3149284</v>
      </c>
      <c r="AN55" s="313">
        <v>275023</v>
      </c>
      <c r="AO55" s="314">
        <v>22.8</v>
      </c>
      <c r="AP55" s="315">
        <v>91338</v>
      </c>
      <c r="AQ55" s="316">
        <v>-6.6</v>
      </c>
      <c r="AR55" s="317">
        <v>29.4</v>
      </c>
    </row>
    <row r="56" spans="1:44" ht="13.2" x14ac:dyDescent="0.2">
      <c r="A56" s="247"/>
      <c r="AK56" s="318"/>
      <c r="AL56" s="319" t="s">
        <v>517</v>
      </c>
      <c r="AM56" s="320">
        <v>294618</v>
      </c>
      <c r="AN56" s="321">
        <v>25729</v>
      </c>
      <c r="AO56" s="322">
        <v>-2.9</v>
      </c>
      <c r="AP56" s="323">
        <v>43989</v>
      </c>
      <c r="AQ56" s="324">
        <v>-4.3</v>
      </c>
      <c r="AR56" s="325">
        <v>1.4</v>
      </c>
    </row>
    <row r="57" spans="1:44" ht="13.2" x14ac:dyDescent="0.2">
      <c r="A57" s="247"/>
      <c r="AK57" s="303" t="s">
        <v>520</v>
      </c>
      <c r="AL57" s="304"/>
      <c r="AM57" s="312">
        <v>1944256</v>
      </c>
      <c r="AN57" s="313">
        <v>169774</v>
      </c>
      <c r="AO57" s="314">
        <v>-38.299999999999997</v>
      </c>
      <c r="AP57" s="315">
        <v>103975</v>
      </c>
      <c r="AQ57" s="316">
        <v>13.8</v>
      </c>
      <c r="AR57" s="317">
        <v>-52.1</v>
      </c>
    </row>
    <row r="58" spans="1:44" ht="13.2" x14ac:dyDescent="0.2">
      <c r="A58" s="247"/>
      <c r="AK58" s="318"/>
      <c r="AL58" s="319" t="s">
        <v>517</v>
      </c>
      <c r="AM58" s="320">
        <v>386797</v>
      </c>
      <c r="AN58" s="321">
        <v>33775</v>
      </c>
      <c r="AO58" s="322">
        <v>31.3</v>
      </c>
      <c r="AP58" s="323">
        <v>52698</v>
      </c>
      <c r="AQ58" s="324">
        <v>19.8</v>
      </c>
      <c r="AR58" s="325">
        <v>11.5</v>
      </c>
    </row>
    <row r="59" spans="1:44" ht="13.2" x14ac:dyDescent="0.2">
      <c r="A59" s="247"/>
      <c r="AK59" s="303" t="s">
        <v>521</v>
      </c>
      <c r="AL59" s="304"/>
      <c r="AM59" s="312">
        <v>1094904</v>
      </c>
      <c r="AN59" s="313">
        <v>95367</v>
      </c>
      <c r="AO59" s="314">
        <v>-43.8</v>
      </c>
      <c r="AP59" s="315">
        <v>112678</v>
      </c>
      <c r="AQ59" s="316">
        <v>8.4</v>
      </c>
      <c r="AR59" s="317">
        <v>-52.2</v>
      </c>
    </row>
    <row r="60" spans="1:44" ht="13.2" x14ac:dyDescent="0.2">
      <c r="A60" s="247"/>
      <c r="AK60" s="318"/>
      <c r="AL60" s="319" t="s">
        <v>517</v>
      </c>
      <c r="AM60" s="320">
        <v>330948</v>
      </c>
      <c r="AN60" s="321">
        <v>28826</v>
      </c>
      <c r="AO60" s="322">
        <v>-14.7</v>
      </c>
      <c r="AP60" s="323">
        <v>55165</v>
      </c>
      <c r="AQ60" s="324">
        <v>4.7</v>
      </c>
      <c r="AR60" s="325">
        <v>-19.399999999999999</v>
      </c>
    </row>
    <row r="61" spans="1:44" ht="13.2" x14ac:dyDescent="0.2">
      <c r="A61" s="247"/>
      <c r="AK61" s="303" t="s">
        <v>522</v>
      </c>
      <c r="AL61" s="326"/>
      <c r="AM61" s="312">
        <v>2046446</v>
      </c>
      <c r="AN61" s="313">
        <v>178522</v>
      </c>
      <c r="AO61" s="314">
        <v>-3.1</v>
      </c>
      <c r="AP61" s="315">
        <v>104597</v>
      </c>
      <c r="AQ61" s="327">
        <v>2.5</v>
      </c>
      <c r="AR61" s="317">
        <v>-5.6</v>
      </c>
    </row>
    <row r="62" spans="1:44" ht="13.2" x14ac:dyDescent="0.2">
      <c r="A62" s="247"/>
      <c r="AK62" s="318"/>
      <c r="AL62" s="319" t="s">
        <v>517</v>
      </c>
      <c r="AM62" s="320">
        <v>287725</v>
      </c>
      <c r="AN62" s="321">
        <v>25095</v>
      </c>
      <c r="AO62" s="322">
        <v>22.3</v>
      </c>
      <c r="AP62" s="323">
        <v>51519</v>
      </c>
      <c r="AQ62" s="324">
        <v>2.7</v>
      </c>
      <c r="AR62" s="325">
        <v>19.600000000000001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5//OVa2h1JoVFdawvPXNDZXebVoCwc3rIrmpMPKNtRcJhJFS6zgZPbQ7psS71bnL5koJLDRwyVbcnC/oayXpg==" saltValue="l8NXn35wU6oCronRVVa6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70" zoomScaleNormal="70" zoomScaleSheetLayoutView="55" workbookViewId="0">
      <selection activeCell="DS109" sqref="DS109"/>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xeySSsSnEuXY4so0RUMBNCir4TFjIM9eTjBOH5t/TDUkqxSz2liX5b+CFklhCKDAH7vkpYoxThY9s2+BSgbyQQ==" saltValue="neNIedfG/leFhWhvnK1o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70" zoomScaleNormal="70" zoomScaleSheetLayoutView="55" workbookViewId="0">
      <selection activeCell="CO65" sqref="CO65"/>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k3R10dBQc5R7Y0+v37uDmS4PzamNoCSs/Ed//2bTu6ZM50G3U59S0U0WhIXcmWzkY/UU3qEQX8Ik8yMUQtEYoA==" saltValue="PnzXfIVXsAogtsm1Lxl1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27.5</v>
      </c>
      <c r="G47" s="12">
        <v>30.83</v>
      </c>
      <c r="H47" s="12">
        <v>33.33</v>
      </c>
      <c r="I47" s="12">
        <v>32.11</v>
      </c>
      <c r="J47" s="13">
        <v>32.89</v>
      </c>
    </row>
    <row r="48" spans="2:10" ht="57.75" customHeight="1" x14ac:dyDescent="0.2">
      <c r="B48" s="14"/>
      <c r="C48" s="1128" t="s">
        <v>4</v>
      </c>
      <c r="D48" s="1128"/>
      <c r="E48" s="1129"/>
      <c r="F48" s="15">
        <v>5.48</v>
      </c>
      <c r="G48" s="16">
        <v>2.0699999999999998</v>
      </c>
      <c r="H48" s="16">
        <v>3.05</v>
      </c>
      <c r="I48" s="16">
        <v>5.57</v>
      </c>
      <c r="J48" s="17">
        <v>3.51</v>
      </c>
    </row>
    <row r="49" spans="2:10" ht="57.75" customHeight="1" thickBot="1" x14ac:dyDescent="0.25">
      <c r="B49" s="18"/>
      <c r="C49" s="1130" t="s">
        <v>5</v>
      </c>
      <c r="D49" s="1130"/>
      <c r="E49" s="1131"/>
      <c r="F49" s="19" t="s">
        <v>529</v>
      </c>
      <c r="G49" s="20" t="s">
        <v>530</v>
      </c>
      <c r="H49" s="20">
        <v>0.79</v>
      </c>
      <c r="I49" s="20">
        <v>1</v>
      </c>
      <c r="J49" s="21">
        <v>0.35</v>
      </c>
    </row>
    <row r="50" spans="2:10" ht="13.2" x14ac:dyDescent="0.2"/>
  </sheetData>
  <sheetProtection algorithmName="SHA-512" hashValue="jzI0eyZDmfyeighRdwN3KHrC8RkHRm6exbMyAWAOYWZhXI2KGygzHYhu8JlEKBtB2COnYx+V+SFg3jYDDNUxig==" saltValue="9sy8SUL5aDoW1/a4W0TB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2026-03-09T04:03:31Z</cp:lastPrinted>
  <dcterms:created xsi:type="dcterms:W3CDTF">2026-02-23T10:08:46Z</dcterms:created>
  <dcterms:modified xsi:type="dcterms:W3CDTF">2026-03-09T05:15:54Z</dcterms:modified>
  <cp:category/>
</cp:coreProperties>
</file>