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Z:\03_財政第2係\♪県調査他・通知（第2係）\R07年度\01 一般文書通知\R8.3.3_【県市町村課 3_12(木)〆】令和６年度財政状況資料集の作成・公表について（依頼）\02_市→県\"/>
    </mc:Choice>
  </mc:AlternateContent>
  <xr:revisionPtr revIDLastSave="0" documentId="13_ncr:1_{12FE7529-82DB-4DED-A93B-85F4195E46BD}" xr6:coauthVersionLast="47" xr6:coauthVersionMax="47" xr10:uidLastSave="{00000000-0000-0000-0000-000000000000}"/>
  <bookViews>
    <workbookView xWindow="-289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BW34" i="10"/>
  <c r="BW35" i="10" s="1"/>
  <c r="BW36" i="10" s="1"/>
  <c r="BW37" i="10" s="1"/>
  <c r="BW38" i="10" s="1"/>
  <c r="BW39" i="10" s="1"/>
  <c r="BW40" i="10" s="1"/>
  <c r="BW41" i="10" s="1"/>
  <c r="BE34" i="10"/>
  <c r="C34" i="10"/>
  <c r="C35"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alcChain>
</file>

<file path=xl/sharedStrings.xml><?xml version="1.0" encoding="utf-8"?>
<sst xmlns="http://schemas.openxmlformats.org/spreadsheetml/2006/main" count="1085" uniqueCount="562">
  <si>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</si>
  <si>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</si>
  <si>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</si>
  <si>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</si>
  <si>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</si>
  <si>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</si>
  <si>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</si>
  <si>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</si>
  <si>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</si>
  <si>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</si>
  <si>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</si>
  <si>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</si>
  <si>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</si>
  <si>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</si>
  <si>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</si>
  <si>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</si>
  <si>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</si>
  <si>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</si>
  <si>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</si>
  <si>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</si>
  <si>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</si>
  <si>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</si>
  <si>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</si>
  <si>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</si>
  <si>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</si>
  <si>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</si>
  <si>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</si>
  <si>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</si>
  <si>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</si>
  <si>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</si>
  <si>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</si>
  <si>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</si>
  <si>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</si>
  <si>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</si>
  <si>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</si>
  <si>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</si>
  <si>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</si>
  <si>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</si>
  <si>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</si>
  <si>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</si>
  <si>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</si>
  <si>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</si>
  <si>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</si>
  <si>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</si>
  <si>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</si>
  <si>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</si>
  <si>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</si>
  <si>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</si>
  <si>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</si>
  <si>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</si>
  <si>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</si>
  <si>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</si>
  <si>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</si>
  <si>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</si>
  <si>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</si>
  <si>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</si>
  <si>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</si>
  <si>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</si>
  <si>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</si>
  <si>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</si>
  <si>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</si>
  <si>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</si>
  <si>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</si>
  <si>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</si>
  <si>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</si>
  <si>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</si>
  <si>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</si>
  <si>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</si>
  <si>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</si>
  <si>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</si>
  <si>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</si>
  <si>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</si>
  <si>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</si>
  <si>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</si>
  <si>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</si>
  <si>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</si>
  <si>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</si>
  <si>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</si>
  <si>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</si>
  <si>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</si>
  <si>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</si>
  <si>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</si>
  <si>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</si>
  <si>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</si>
  <si>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</si>
  <si>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</si>
  <si>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</si>
  <si>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</si>
  <si>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</si>
  <si>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</si>
  <si>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</si>
  <si>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</si>
  <si>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</si>
  <si>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</si>
  <si>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うるま市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</si>
  <si>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</si>
  <si>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</si>
  <si>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</si>
  <si>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</si>
  <si>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</si>
  <si>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</si>
  <si>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</si>
  <si>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</si>
  <si>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</si>
  <si>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</si>
  <si>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</si>
  <si>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</si>
  <si>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</si>
  <si>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</si>
  <si>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</si>
  <si>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</si>
  <si>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</si>
  <si>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</si>
  <si>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</si>
  <si>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</si>
  <si>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</si>
  <si>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</si>
  <si>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</si>
  <si>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</si>
  <si>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</si>
  <si>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</si>
  <si>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</si>
  <si>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</si>
  <si>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</si>
  <si>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</si>
  <si>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</si>
  <si>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</si>
  <si>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</si>
  <si>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</si>
  <si>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</si>
  <si>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</si>
  <si>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</si>
  <si>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</si>
  <si>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</si>
  <si>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</si>
  <si>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</si>
  <si>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</si>
  <si>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</si>
  <si>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</si>
  <si>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</si>
  <si>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</si>
  <si>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</si>
  <si>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</si>
  <si>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</si>
  <si>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</si>
  <si>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</si>
  <si>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</si>
  <si>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</si>
  <si>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</si>
  <si>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</si>
  <si>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</si>
  <si>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</si>
  <si>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</si>
  <si>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</si>
  <si>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</si>
  <si>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</si>
  <si>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</si>
  <si>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</si>
  <si>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</si>
  <si>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</si>
  <si>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</si>
  <si>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</si>
  <si>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</si>
  <si>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</si>
  <si>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</si>
  <si>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</si>
  <si>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</si>
  <si>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</si>
  <si>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</si>
  <si>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</si>
  <si>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</si>
  <si>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</si>
  <si>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</si>
  <si>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</si>
  <si>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</si>
  <si>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</si>
  <si>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</si>
  <si>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</si>
  <si>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</si>
  <si>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</si>
  <si>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</si>
  <si>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</si>
  <si>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</si>
  <si>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</si>
  <si>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</si>
  <si>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</si>
  <si>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</si>
  <si>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</si>
  <si>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</si>
  <si>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</si>
  <si>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</si>
  <si>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</si>
  <si>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</si>
  <si>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</si>
  <si>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</si>
  <si>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</si>
  <si>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</si>
  <si>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</si>
  <si>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</si>
  <si>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</si>
  <si>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</si>
  <si>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</si>
  <si>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</si>
  <si>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沖縄県うるま市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</si>
  <si>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</si>
  <si>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</si>
  <si>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</si>
  <si>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</si>
  <si>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</si>
  <si>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</si>
  <si>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</si>
  <si>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</si>
  <si>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</si>
  <si>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</si>
  <si>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</si>
  <si>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</si>
  <si>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</si>
  <si>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</si>
  <si>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</si>
  <si>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</si>
  <si>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</si>
  <si>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</si>
  <si>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</si>
  <si>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</si>
  <si>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</si>
  <si>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</si>
  <si>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</si>
  <si>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</si>
  <si>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</si>
  <si>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</si>
  <si>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</si>
  <si>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</si>
  <si>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</si>
  <si>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</si>
  <si>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</si>
  <si>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</si>
  <si>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</si>
  <si>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</si>
  <si>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</si>
  <si>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</si>
  <si>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</si>
  <si>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</si>
  <si>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</si>
  <si>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</si>
  <si>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</si>
  <si>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</si>
  <si>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</si>
  <si>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</si>
  <si>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</si>
  <si>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</si>
  <si>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</si>
  <si>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</si>
  <si>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</si>
  <si>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</si>
  <si>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</si>
  <si>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</si>
  <si>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</si>
  <si>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</si>
  <si>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</si>
  <si>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</si>
  <si>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</si>
  <si>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</si>
  <si>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</si>
  <si>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</si>
  <si>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</si>
  <si>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</si>
  <si>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</si>
  <si>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</si>
  <si>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</si>
  <si>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</si>
  <si>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</si>
  <si>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</si>
  <si>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</si>
  <si>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</si>
  <si>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</si>
  <si>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</si>
  <si>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</si>
  <si>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</si>
  <si>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</si>
  <si>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</si>
  <si>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</si>
  <si>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</si>
  <si>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</si>
  <si>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</si>
  <si>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</si>
  <si>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</si>
  <si>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</si>
  <si>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</si>
  <si>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</si>
  <si>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</si>
  <si>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</si>
  <si>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</si>
  <si>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</si>
  <si>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</si>
  <si>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</si>
  <si>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</si>
  <si>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</si>
  <si>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</si>
  <si>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</si>
  <si>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</si>
  <si>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</si>
  <si>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</si>
  <si>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</si>
  <si>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</si>
  <si>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</si>
  <si>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</si>
  <si>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</si>
  <si>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</si>
  <si>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</si>
  <si>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</si>
  <si>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</si>
  <si>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</si>
  <si>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</si>
  <si>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</si>
  <si>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</si>
  <si>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</si>
  <si>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</si>
  <si>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</si>
  <si>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</si>
  <si>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</si>
  <si>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</si>
  <si>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</si>
  <si>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</si>
  <si>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</si>
  <si>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</si>
  <si>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</si>
  <si>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</si>
  <si>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</si>
  <si>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</si>
  <si>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</si>
  <si>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</si>
  <si>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</si>
  <si>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</si>
  <si>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</si>
  <si>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</si>
  <si>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</si>
  <si>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</si>
  <si>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</si>
  <si>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</si>
  <si>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</si>
  <si>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</si>
  <si>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</si>
  <si>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</si>
  <si>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</si>
  <si>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</si>
  <si>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</si>
  <si>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</si>
  <si>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</si>
  <si>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</si>
  <si>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</si>
  <si>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</si>
  <si>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</si>
  <si>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</si>
  <si>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</si>
  <si>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沖縄県うるま市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</si>
  <si>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</si>
  <si>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</si>
  <si>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</si>
  <si>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</si>
  <si>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</si>
  <si>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</si>
  <si>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</si>
  <si>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</si>
  <si>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</si>
  <si>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</si>
  <si>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</si>
  <si>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</si>
  <si>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</si>
  <si>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</si>
  <si>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</si>
  <si>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</si>
  <si>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</si>
  <si>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</si>
  <si>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</si>
  <si>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</si>
  <si>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沖縄県消防通信指令施設運営協議会事業特別会計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</si>
  <si>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</si>
  <si>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</si>
  <si>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</si>
  <si>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</si>
  <si>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</si>
  <si>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</si>
  <si>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</si>
  <si>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</si>
  <si>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</si>
  <si>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</si>
  <si>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</si>
  <si>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</si>
  <si>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</si>
  <si>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</si>
  <si>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</si>
  <si>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</si>
  <si>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</si>
  <si>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</si>
  <si>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</si>
  <si>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</si>
  <si>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</si>
  <si>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</si>
  <si>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</si>
  <si>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</si>
  <si>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</si>
  <si>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</si>
  <si>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</si>
  <si>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</si>
  <si>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</si>
  <si>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</si>
  <si>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</si>
  <si>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</si>
  <si>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</si>
  <si>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</si>
  <si>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</si>
  <si>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</si>
  <si>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</si>
  <si>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</si>
  <si>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</si>
  <si>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</si>
  <si>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</si>
  <si>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</si>
  <si>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</si>
  <si>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</si>
  <si>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</si>
  <si>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</si>
  <si>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</si>
  <si>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</si>
  <si>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</si>
  <si>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</si>
  <si>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</si>
  <si>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</si>
  <si>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</si>
  <si>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</si>
  <si>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</si>
  <si>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</si>
  <si>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</si>
  <si>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</si>
  <si>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</si>
  <si>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</si>
  <si>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</si>
  <si>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</si>
  <si>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</si>
  <si>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</si>
  <si>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</si>
  <si>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</si>
  <si>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</si>
  <si>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</si>
  <si>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</si>
  <si>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</si>
  <si>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</si>
  <si>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</si>
  <si>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</si>
  <si>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</si>
  <si>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</si>
  <si>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</si>
  <si>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</si>
  <si>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</si>
  <si>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</si>
  <si>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</si>
  <si>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</si>
  <si>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</si>
  <si>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</si>
  <si>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</si>
  <si>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</si>
  <si>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</si>
  <si>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</si>
  <si>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</si>
  <si>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</si>
  <si>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</si>
  <si>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</si>
  <si>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</si>
  <si>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</si>
  <si>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</si>
  <si>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</si>
  <si>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</si>
  <si>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</si>
  <si>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</si>
  <si>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</si>
  <si>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</si>
  <si>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</si>
  <si>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</si>
  <si>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</si>
  <si>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</si>
  <si>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</si>
  <si>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</si>
  <si>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</si>
  <si>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</si>
  <si>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</si>
  <si>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</si>
  <si>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</si>
  <si>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</si>
  <si>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</si>
  <si>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</si>
  <si>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</si>
  <si>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</si>
  <si>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</si>
  <si>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</si>
  <si>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</si>
  <si>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</si>
  <si>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</si>
  <si>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</si>
  <si>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</si>
  <si>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</si>
  <si>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</si>
  <si>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</si>
  <si>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</si>
  <si>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</si>
  <si>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</si>
  <si>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</si>
  <si>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</si>
  <si>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</si>
  <si>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</si>
  <si>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</si>
  <si>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</si>
  <si>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</si>
  <si>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</si>
  <si>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</si>
  <si>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</si>
  <si>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</si>
  <si>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</si>
  <si>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</si>
  <si>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</si>
  <si>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</si>
  <si>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</si>
  <si>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</si>
  <si>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</si>
  <si>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</si>
  <si>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</si>
  <si>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</si>
  <si>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</si>
  <si>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</si>
  <si>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</si>
  <si>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</si>
  <si>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0.12</t>
  </si>
  <si>
    <t>▲ 7.64</t>
  </si>
  <si>
    <t>▲ 2.62</t>
  </si>
  <si>
    <t>一般会計</t>
  </si>
  <si>
    <t>水道事業会計</t>
  </si>
  <si>
    <t>下水道事業会計</t>
  </si>
  <si>
    <t>国民健康保険特別会計</t>
  </si>
  <si>
    <t>介護保険特別会計</t>
  </si>
  <si>
    <t>後期高齢者医療特別会計</t>
  </si>
  <si>
    <t>沖縄県消防通信指令施設運営協議会事業特別会計</t>
  </si>
  <si>
    <t>その他会計（赤字）</t>
  </si>
  <si>
    <t>その他会計（黒字）</t>
  </si>
  <si>
    <t>R02</t>
    <phoneticPr fontId="5"/>
  </si>
  <si>
    <t>R03</t>
    <phoneticPr fontId="5"/>
  </si>
  <si>
    <t>R04</t>
    <phoneticPr fontId="5"/>
  </si>
  <si>
    <t>R05</t>
    <phoneticPr fontId="5"/>
  </si>
  <si>
    <t>R06</t>
    <phoneticPr fontId="5"/>
  </si>
  <si>
    <t>-</t>
    <phoneticPr fontId="2"/>
  </si>
  <si>
    <t>中部広域市町村圏事務組合（一般会計）</t>
    <rPh sb="0" eb="2">
      <t>チュウブ</t>
    </rPh>
    <rPh sb="2" eb="4">
      <t>コウイキ</t>
    </rPh>
    <rPh sb="4" eb="7">
      <t>シチョウソン</t>
    </rPh>
    <rPh sb="7" eb="8">
      <t>ケン</t>
    </rPh>
    <rPh sb="8" eb="10">
      <t>ジム</t>
    </rPh>
    <rPh sb="10" eb="12">
      <t>クミアイ</t>
    </rPh>
    <rPh sb="13" eb="15">
      <t>イッパン</t>
    </rPh>
    <rPh sb="15" eb="17">
      <t>カイケイ</t>
    </rPh>
    <phoneticPr fontId="2"/>
  </si>
  <si>
    <t>中部広域市町村圏事務組合（特別会計）</t>
    <rPh sb="0" eb="2">
      <t>チュウブ</t>
    </rPh>
    <rPh sb="2" eb="4">
      <t>コウイキ</t>
    </rPh>
    <rPh sb="4" eb="7">
      <t>シチョウソン</t>
    </rPh>
    <rPh sb="7" eb="8">
      <t>ケン</t>
    </rPh>
    <rPh sb="8" eb="10">
      <t>ジム</t>
    </rPh>
    <rPh sb="10" eb="12">
      <t>クミアイ</t>
    </rPh>
    <rPh sb="13" eb="15">
      <t>トクベツ</t>
    </rPh>
    <rPh sb="15" eb="17">
      <t>カイケイ</t>
    </rPh>
    <phoneticPr fontId="2"/>
  </si>
  <si>
    <t>沖縄県後期高齢者医療広域連合（一般会計）</t>
    <rPh sb="0" eb="3">
      <t>オキナワケン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</si>
  <si>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沖縄県後期高齢者医療広域連合（特別会計）</t>
    <rPh sb="0" eb="3">
      <t>オキナワケン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</si>
  <si>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沖縄県市町村自治会館管理組合</t>
    <rPh sb="0" eb="3">
      <t>オキナワケン</t>
    </rPh>
    <rPh sb="3" eb="6">
      <t>シチョウソン</t>
    </rPh>
    <rPh sb="6" eb="8">
      <t>ジチ</t>
    </rPh>
    <rPh sb="8" eb="10">
      <t>カイカン</t>
    </rPh>
    <rPh sb="10" eb="12">
      <t>カンリ</t>
    </rPh>
    <rPh sb="12" eb="14">
      <t>クミアイ</t>
    </rPh>
    <phoneticPr fontId="2"/>
  </si>
  <si>
    <t>沖縄県市町村総合事務組合</t>
    <rPh sb="0" eb="3">
      <t>オキナワケン</t>
    </rPh>
    <rPh sb="3" eb="6">
      <t>シチョウソン</t>
    </rPh>
    <rPh sb="6" eb="8">
      <t>ソウゴウ</t>
    </rPh>
    <rPh sb="8" eb="10">
      <t>ジム</t>
    </rPh>
    <rPh sb="10" eb="12">
      <t>クミアイ</t>
    </rPh>
    <phoneticPr fontId="2"/>
  </si>
  <si>
    <t>中部衛生施設組合</t>
    <rPh sb="0" eb="2">
      <t>チュウブ</t>
    </rPh>
    <rPh sb="2" eb="4">
      <t>エイセイ</t>
    </rPh>
    <rPh sb="4" eb="6">
      <t>シセツ</t>
    </rPh>
    <rPh sb="6" eb="8">
      <t>クミアイ</t>
    </rPh>
    <phoneticPr fontId="2"/>
  </si>
  <si>
    <t>中部北環境施設組合</t>
    <rPh sb="0" eb="2">
      <t>チュウブ</t>
    </rPh>
    <rPh sb="2" eb="3">
      <t>キタ</t>
    </rPh>
    <rPh sb="3" eb="5">
      <t>カンキョウ</t>
    </rPh>
    <rPh sb="5" eb="7">
      <t>シセツ</t>
    </rPh>
    <rPh sb="7" eb="9">
      <t>クミアイ</t>
    </rPh>
    <phoneticPr fontId="2"/>
  </si>
  <si>
    <t>うるま市土地開発公社</t>
    <rPh sb="3" eb="4">
      <t>シ</t>
    </rPh>
    <rPh sb="4" eb="10">
      <t>トチカイハツコウシャ</t>
    </rPh>
    <phoneticPr fontId="2"/>
  </si>
  <si>
    <t>地域振興基金</t>
    <rPh sb="0" eb="6">
      <t>チイキシンコウキキン</t>
    </rPh>
    <phoneticPr fontId="5"/>
  </si>
  <si>
    <t>公共施設等総合管理基金</t>
    <rPh sb="0" eb="11">
      <t>コウキョウシセツトウソウゴウカンリキキン</t>
    </rPh>
    <phoneticPr fontId="5"/>
  </si>
  <si>
    <t>こどもゆめ基金</t>
    <rPh sb="5" eb="7">
      <t>キキン</t>
    </rPh>
    <phoneticPr fontId="5"/>
  </si>
  <si>
    <t>ふるさと応援寄附基金</t>
    <rPh sb="4" eb="6">
      <t>オウエン</t>
    </rPh>
    <rPh sb="6" eb="10">
      <t>キフキキン</t>
    </rPh>
    <phoneticPr fontId="5"/>
  </si>
  <si>
    <t>特定防衛施設周辺整備調整交付金事業基金</t>
    <rPh sb="0" eb="17">
      <t>トクテイボウエイシセツシュウヘンセイビチョウセイコウフキンジギョウ</t>
    </rPh>
    <rPh sb="17" eb="19">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</si>
</sst>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72756</c:v>
                </c:pt>
                <c:pt idx="1">
                  <c:v>43955</c:v>
                </c:pt>
                <c:pt idx="2">
                  <c:v>41921</c:v>
                </c:pt>
                <c:pt idx="3">
                  <c:v>44585</c:v>
                </c:pt>
                <c:pt idx="4">
                  <c:v>49779</c:v>
                </c:pt>
              </c:numCache>
            </c:numRef>
          </c:val>
          <c:smooth val="0"/>
          <c:extLst>
            <c:ext xmlns:c16="http://schemas.microsoft.com/office/drawing/2014/chart" uri="{C3380CC4-5D6E-409C-BE32-E72D297353CC}">
              <c16:uniqueId val="{00000000-518B-4BA8-85B4-8812CEB841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61485</c:v>
                </c:pt>
                <c:pt idx="1">
                  <c:v>81033</c:v>
                </c:pt>
                <c:pt idx="2">
                  <c:v>68423</c:v>
                </c:pt>
                <c:pt idx="3">
                  <c:v>55356</c:v>
                </c:pt>
                <c:pt idx="4">
                  <c:v>64172</c:v>
                </c:pt>
              </c:numCache>
            </c:numRef>
          </c:val>
          <c:smooth val="0"/>
          <c:extLst>
            <c:ext xmlns:c16="http://schemas.microsoft.com/office/drawing/2014/chart" uri="{C3380CC4-5D6E-409C-BE32-E72D297353CC}">
              <c16:uniqueId val="{00000001-518B-4BA8-85B4-8812CEB841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10.67</c:v>
                </c:pt>
                <c:pt idx="1">
                  <c:v>9.83</c:v>
                </c:pt>
                <c:pt idx="2">
                  <c:v>11.42</c:v>
                </c:pt>
                <c:pt idx="3">
                  <c:v>7.18</c:v>
                </c:pt>
                <c:pt idx="4">
                  <c:v>7.66</c:v>
                </c:pt>
              </c:numCache>
            </c:numRef>
          </c:val>
          <c:extLst>
            <c:ext xmlns:c16="http://schemas.microsoft.com/office/drawing/2014/chart" uri="{C3380CC4-5D6E-409C-BE32-E72D297353CC}">
              <c16:uniqueId val="{00000000-2C4F-44C9-BE75-6F1F7FBB77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20.18</c:v>
                </c:pt>
                <c:pt idx="1">
                  <c:v>22.35</c:v>
                </c:pt>
                <c:pt idx="2">
                  <c:v>21.03</c:v>
                </c:pt>
                <c:pt idx="3">
                  <c:v>16.88</c:v>
                </c:pt>
                <c:pt idx="4">
                  <c:v>13.11</c:v>
                </c:pt>
              </c:numCache>
            </c:numRef>
          </c:val>
          <c:extLst>
            <c:ext xmlns:c16="http://schemas.microsoft.com/office/drawing/2014/chart" uri="{C3380CC4-5D6E-409C-BE32-E72D297353CC}">
              <c16:uniqueId val="{00000001-2C4F-44C9-BE75-6F1F7FBB77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6.36</c:v>
                </c:pt>
                <c:pt idx="1">
                  <c:v>3.25</c:v>
                </c:pt>
                <c:pt idx="2">
                  <c:v>-0.12</c:v>
                </c:pt>
                <c:pt idx="3">
                  <c:v>-7.64</c:v>
                </c:pt>
                <c:pt idx="4">
                  <c:v>-2.62</c:v>
                </c:pt>
              </c:numCache>
            </c:numRef>
          </c:val>
          <c:smooth val="0"/>
          <c:extLst>
            <c:ext xmlns:c16="http://schemas.microsoft.com/office/drawing/2014/chart" uri="{C3380CC4-5D6E-409C-BE32-E72D297353CC}">
              <c16:uniqueId val="{00000002-2C4F-44C9-BE75-6F1F7FBB77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0.01</c:v>
                </c:pt>
                <c:pt idx="8">
                  <c:v>0</c:v>
                </c:pt>
                <c:pt idx="9">
                  <c:v>0</c:v>
                </c:pt>
              </c:numCache>
            </c:numRef>
          </c:val>
          <c:extLst>
            <c:ext xmlns:c16="http://schemas.microsoft.com/office/drawing/2014/chart" uri="{C3380CC4-5D6E-409C-BE32-E72D297353CC}">
              <c16:uniqueId val="{00000000-1539-4D5E-870E-F8FAC418089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39-4D5E-870E-F8FAC418089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539-4D5E-870E-F8FAC418089C}"/>
            </c:ext>
          </c:extLst>
        </c:ser>
        <c:ser>
          <c:idx val="3"/>
          <c:order val="3"/>
          <c:tx>
            <c:strRef>
              <c:f>データシート!$A$30</c:f>
              <c:strCache>
                <c:ptCount val="1"/>
                <c:pt idx="0">
                  <c:v>沖縄県消防通信指令施設運営協議会事業特別会計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1539-4D5E-870E-F8FAC418089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0.02</c:v>
                </c:pt>
                <c:pt idx="4">
                  <c:v>#N/A</c:v>
                </c:pt>
                <c:pt idx="5">
                  <c:v>0.04</c:v>
                </c:pt>
                <c:pt idx="6">
                  <c:v>#N/A</c:v>
                </c:pt>
                <c:pt idx="7">
                  <c:v>0.01</c:v>
                </c:pt>
                <c:pt idx="8">
                  <c:v>#N/A</c:v>
                </c:pt>
                <c:pt idx="9">
                  <c:v>0.01</c:v>
                </c:pt>
              </c:numCache>
            </c:numRef>
          </c:val>
          <c:extLst>
            <c:ext xmlns:c16="http://schemas.microsoft.com/office/drawing/2014/chart" uri="{C3380CC4-5D6E-409C-BE32-E72D297353CC}">
              <c16:uniqueId val="{00000004-1539-4D5E-870E-F8FAC418089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1.08</c:v>
                </c:pt>
                <c:pt idx="2">
                  <c:v>#N/A</c:v>
                </c:pt>
                <c:pt idx="3">
                  <c:v>1.32</c:v>
                </c:pt>
                <c:pt idx="4">
                  <c:v>#N/A</c:v>
                </c:pt>
                <c:pt idx="5">
                  <c:v>1.67</c:v>
                </c:pt>
                <c:pt idx="6">
                  <c:v>#N/A</c:v>
                </c:pt>
                <c:pt idx="7">
                  <c:v>1.22</c:v>
                </c:pt>
                <c:pt idx="8">
                  <c:v>#N/A</c:v>
                </c:pt>
                <c:pt idx="9">
                  <c:v>0.7</c:v>
                </c:pt>
              </c:numCache>
            </c:numRef>
          </c:val>
          <c:extLst>
            <c:ext xmlns:c16="http://schemas.microsoft.com/office/drawing/2014/chart" uri="{C3380CC4-5D6E-409C-BE32-E72D297353CC}">
              <c16:uniqueId val="{00000005-1539-4D5E-870E-F8FAC418089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2.11</c:v>
                </c:pt>
                <c:pt idx="2">
                  <c:v>#N/A</c:v>
                </c:pt>
                <c:pt idx="3">
                  <c:v>2.39</c:v>
                </c:pt>
                <c:pt idx="4">
                  <c:v>#N/A</c:v>
                </c:pt>
                <c:pt idx="5">
                  <c:v>1.51</c:v>
                </c:pt>
                <c:pt idx="6">
                  <c:v>#N/A</c:v>
                </c:pt>
                <c:pt idx="7">
                  <c:v>0.99</c:v>
                </c:pt>
                <c:pt idx="8">
                  <c:v>#N/A</c:v>
                </c:pt>
                <c:pt idx="9">
                  <c:v>1.01</c:v>
                </c:pt>
              </c:numCache>
            </c:numRef>
          </c:val>
          <c:extLst>
            <c:ext xmlns:c16="http://schemas.microsoft.com/office/drawing/2014/chart" uri="{C3380CC4-5D6E-409C-BE32-E72D297353CC}">
              <c16:uniqueId val="{00000006-1539-4D5E-870E-F8FAC418089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0.24</c:v>
                </c:pt>
                <c:pt idx="2">
                  <c:v>#N/A</c:v>
                </c:pt>
                <c:pt idx="3">
                  <c:v>0.46</c:v>
                </c:pt>
                <c:pt idx="4">
                  <c:v>#N/A</c:v>
                </c:pt>
                <c:pt idx="5">
                  <c:v>0.68</c:v>
                </c:pt>
                <c:pt idx="6">
                  <c:v>#N/A</c:v>
                </c:pt>
                <c:pt idx="7">
                  <c:v>1.99</c:v>
                </c:pt>
                <c:pt idx="8">
                  <c:v>#N/A</c:v>
                </c:pt>
                <c:pt idx="9">
                  <c:v>1.95</c:v>
                </c:pt>
              </c:numCache>
            </c:numRef>
          </c:val>
          <c:extLst>
            <c:ext xmlns:c16="http://schemas.microsoft.com/office/drawing/2014/chart" uri="{C3380CC4-5D6E-409C-BE32-E72D297353CC}">
              <c16:uniqueId val="{00000007-1539-4D5E-870E-F8FAC418089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8.42</c:v>
                </c:pt>
                <c:pt idx="2">
                  <c:v>#N/A</c:v>
                </c:pt>
                <c:pt idx="3">
                  <c:v>8.15</c:v>
                </c:pt>
                <c:pt idx="4">
                  <c:v>#N/A</c:v>
                </c:pt>
                <c:pt idx="5">
                  <c:v>8.1999999999999993</c:v>
                </c:pt>
                <c:pt idx="6">
                  <c:v>#N/A</c:v>
                </c:pt>
                <c:pt idx="7">
                  <c:v>6.65</c:v>
                </c:pt>
                <c:pt idx="8">
                  <c:v>#N/A</c:v>
                </c:pt>
                <c:pt idx="9">
                  <c:v>6.79</c:v>
                </c:pt>
              </c:numCache>
            </c:numRef>
          </c:val>
          <c:extLst>
            <c:ext xmlns:c16="http://schemas.microsoft.com/office/drawing/2014/chart" uri="{C3380CC4-5D6E-409C-BE32-E72D297353CC}">
              <c16:uniqueId val="{00000008-1539-4D5E-870E-F8FAC418089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10.67</c:v>
                </c:pt>
                <c:pt idx="2">
                  <c:v>#N/A</c:v>
                </c:pt>
                <c:pt idx="3">
                  <c:v>9.83</c:v>
                </c:pt>
                <c:pt idx="4">
                  <c:v>#N/A</c:v>
                </c:pt>
                <c:pt idx="5">
                  <c:v>11.41</c:v>
                </c:pt>
                <c:pt idx="6">
                  <c:v>#N/A</c:v>
                </c:pt>
                <c:pt idx="7">
                  <c:v>7.17</c:v>
                </c:pt>
                <c:pt idx="8">
                  <c:v>#N/A</c:v>
                </c:pt>
                <c:pt idx="9">
                  <c:v>7.65</c:v>
                </c:pt>
              </c:numCache>
            </c:numRef>
          </c:val>
          <c:extLst>
            <c:ext xmlns:c16="http://schemas.microsoft.com/office/drawing/2014/chart" uri="{C3380CC4-5D6E-409C-BE32-E72D297353CC}">
              <c16:uniqueId val="{00000009-1539-4D5E-870E-F8FAC418089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4151</c:v>
                </c:pt>
                <c:pt idx="5">
                  <c:v>4108</c:v>
                </c:pt>
                <c:pt idx="8">
                  <c:v>3960</c:v>
                </c:pt>
                <c:pt idx="11">
                  <c:v>3839</c:v>
                </c:pt>
                <c:pt idx="14">
                  <c:v>3620</c:v>
                </c:pt>
              </c:numCache>
            </c:numRef>
          </c:val>
          <c:extLst>
            <c:ext xmlns:c16="http://schemas.microsoft.com/office/drawing/2014/chart" uri="{C3380CC4-5D6E-409C-BE32-E72D297353CC}">
              <c16:uniqueId val="{00000000-7B35-40CF-ABEA-BE66E6F9B4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B35-40CF-ABEA-BE66E6F9B4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B35-40CF-ABEA-BE66E6F9B4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33</c:v>
                </c:pt>
                <c:pt idx="3">
                  <c:v>36</c:v>
                </c:pt>
                <c:pt idx="6">
                  <c:v>37</c:v>
                </c:pt>
                <c:pt idx="9">
                  <c:v>30</c:v>
                </c:pt>
                <c:pt idx="12">
                  <c:v>30</c:v>
                </c:pt>
              </c:numCache>
            </c:numRef>
          </c:val>
          <c:extLst>
            <c:ext xmlns:c16="http://schemas.microsoft.com/office/drawing/2014/chart" uri="{C3380CC4-5D6E-409C-BE32-E72D297353CC}">
              <c16:uniqueId val="{00000003-7B35-40CF-ABEA-BE66E6F9B4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636</c:v>
                </c:pt>
                <c:pt idx="3">
                  <c:v>622</c:v>
                </c:pt>
                <c:pt idx="6">
                  <c:v>562</c:v>
                </c:pt>
                <c:pt idx="9">
                  <c:v>536</c:v>
                </c:pt>
                <c:pt idx="12">
                  <c:v>551</c:v>
                </c:pt>
              </c:numCache>
            </c:numRef>
          </c:val>
          <c:extLst>
            <c:ext xmlns:c16="http://schemas.microsoft.com/office/drawing/2014/chart" uri="{C3380CC4-5D6E-409C-BE32-E72D297353CC}">
              <c16:uniqueId val="{00000004-7B35-40CF-ABEA-BE66E6F9B4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B35-40CF-ABEA-BE66E6F9B4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B35-40CF-ABEA-BE66E6F9B4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5041</c:v>
                </c:pt>
                <c:pt idx="3">
                  <c:v>5182</c:v>
                </c:pt>
                <c:pt idx="6">
                  <c:v>5002</c:v>
                </c:pt>
                <c:pt idx="9">
                  <c:v>4925</c:v>
                </c:pt>
                <c:pt idx="12">
                  <c:v>4770</c:v>
                </c:pt>
              </c:numCache>
            </c:numRef>
          </c:val>
          <c:extLst>
            <c:ext xmlns:c16="http://schemas.microsoft.com/office/drawing/2014/chart" uri="{C3380CC4-5D6E-409C-BE32-E72D297353CC}">
              <c16:uniqueId val="{00000007-7B35-40CF-ABEA-BE66E6F9B4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1559</c:v>
                </c:pt>
                <c:pt idx="2">
                  <c:v>#N/A</c:v>
                </c:pt>
                <c:pt idx="3">
                  <c:v>#N/A</c:v>
                </c:pt>
                <c:pt idx="4">
                  <c:v>1732</c:v>
                </c:pt>
                <c:pt idx="5">
                  <c:v>#N/A</c:v>
                </c:pt>
                <c:pt idx="6">
                  <c:v>#N/A</c:v>
                </c:pt>
                <c:pt idx="7">
                  <c:v>1641</c:v>
                </c:pt>
                <c:pt idx="8">
                  <c:v>#N/A</c:v>
                </c:pt>
                <c:pt idx="9">
                  <c:v>#N/A</c:v>
                </c:pt>
                <c:pt idx="10">
                  <c:v>1652</c:v>
                </c:pt>
                <c:pt idx="11">
                  <c:v>#N/A</c:v>
                </c:pt>
                <c:pt idx="12">
                  <c:v>#N/A</c:v>
                </c:pt>
                <c:pt idx="13">
                  <c:v>1731</c:v>
                </c:pt>
                <c:pt idx="14">
                  <c:v>#N/A</c:v>
                </c:pt>
              </c:numCache>
            </c:numRef>
          </c:val>
          <c:smooth val="0"/>
          <c:extLst>
            <c:ext xmlns:c16="http://schemas.microsoft.com/office/drawing/2014/chart" uri="{C3380CC4-5D6E-409C-BE32-E72D297353CC}">
              <c16:uniqueId val="{00000008-7B35-40CF-ABEA-BE66E6F9B4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43232</c:v>
                </c:pt>
                <c:pt idx="5">
                  <c:v>41922</c:v>
                </c:pt>
                <c:pt idx="8">
                  <c:v>39495</c:v>
                </c:pt>
                <c:pt idx="11">
                  <c:v>37094</c:v>
                </c:pt>
                <c:pt idx="14">
                  <c:v>35647</c:v>
                </c:pt>
              </c:numCache>
            </c:numRef>
          </c:val>
          <c:extLst>
            <c:ext xmlns:c16="http://schemas.microsoft.com/office/drawing/2014/chart" uri="{C3380CC4-5D6E-409C-BE32-E72D297353CC}">
              <c16:uniqueId val="{00000000-A7AD-40B0-873F-FDBDA6AD70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1300</c:v>
                </c:pt>
                <c:pt idx="5">
                  <c:v>1269</c:v>
                </c:pt>
                <c:pt idx="8">
                  <c:v>1288</c:v>
                </c:pt>
                <c:pt idx="11">
                  <c:v>1519</c:v>
                </c:pt>
                <c:pt idx="14">
                  <c:v>1559</c:v>
                </c:pt>
              </c:numCache>
            </c:numRef>
          </c:val>
          <c:extLst>
            <c:ext xmlns:c16="http://schemas.microsoft.com/office/drawing/2014/chart" uri="{C3380CC4-5D6E-409C-BE32-E72D297353CC}">
              <c16:uniqueId val="{00000001-A7AD-40B0-873F-FDBDA6AD70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15475</c:v>
                </c:pt>
                <c:pt idx="5">
                  <c:v>16626</c:v>
                </c:pt>
                <c:pt idx="8">
                  <c:v>16964</c:v>
                </c:pt>
                <c:pt idx="11">
                  <c:v>15426</c:v>
                </c:pt>
                <c:pt idx="14">
                  <c:v>13449</c:v>
                </c:pt>
              </c:numCache>
            </c:numRef>
          </c:val>
          <c:extLst>
            <c:ext xmlns:c16="http://schemas.microsoft.com/office/drawing/2014/chart" uri="{C3380CC4-5D6E-409C-BE32-E72D297353CC}">
              <c16:uniqueId val="{00000002-A7AD-40B0-873F-FDBDA6AD70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AD-40B0-873F-FDBDA6AD70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7AD-40B0-873F-FDBDA6AD70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158</c:v>
                </c:pt>
                <c:pt idx="6">
                  <c:v>69</c:v>
                </c:pt>
                <c:pt idx="9">
                  <c:v>0</c:v>
                </c:pt>
                <c:pt idx="12">
                  <c:v>0</c:v>
                </c:pt>
              </c:numCache>
            </c:numRef>
          </c:val>
          <c:extLst>
            <c:ext xmlns:c16="http://schemas.microsoft.com/office/drawing/2014/chart" uri="{C3380CC4-5D6E-409C-BE32-E72D297353CC}">
              <c16:uniqueId val="{00000005-A7AD-40B0-873F-FDBDA6AD70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2092</c:v>
                </c:pt>
                <c:pt idx="3">
                  <c:v>1696</c:v>
                </c:pt>
                <c:pt idx="6">
                  <c:v>1435</c:v>
                </c:pt>
                <c:pt idx="9">
                  <c:v>1227</c:v>
                </c:pt>
                <c:pt idx="12">
                  <c:v>1284</c:v>
                </c:pt>
              </c:numCache>
            </c:numRef>
          </c:val>
          <c:extLst>
            <c:ext xmlns:c16="http://schemas.microsoft.com/office/drawing/2014/chart" uri="{C3380CC4-5D6E-409C-BE32-E72D297353CC}">
              <c16:uniqueId val="{00000006-A7AD-40B0-873F-FDBDA6AD70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294</c:v>
                </c:pt>
                <c:pt idx="3">
                  <c:v>255</c:v>
                </c:pt>
                <c:pt idx="6">
                  <c:v>217</c:v>
                </c:pt>
                <c:pt idx="9">
                  <c:v>185</c:v>
                </c:pt>
                <c:pt idx="12">
                  <c:v>154</c:v>
                </c:pt>
              </c:numCache>
            </c:numRef>
          </c:val>
          <c:extLst>
            <c:ext xmlns:c16="http://schemas.microsoft.com/office/drawing/2014/chart" uri="{C3380CC4-5D6E-409C-BE32-E72D297353CC}">
              <c16:uniqueId val="{00000007-A7AD-40B0-873F-FDBDA6AD70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8406</c:v>
                </c:pt>
                <c:pt idx="3">
                  <c:v>7685</c:v>
                </c:pt>
                <c:pt idx="6">
                  <c:v>6931</c:v>
                </c:pt>
                <c:pt idx="9">
                  <c:v>6445</c:v>
                </c:pt>
                <c:pt idx="12">
                  <c:v>6340</c:v>
                </c:pt>
              </c:numCache>
            </c:numRef>
          </c:val>
          <c:extLst>
            <c:ext xmlns:c16="http://schemas.microsoft.com/office/drawing/2014/chart" uri="{C3380CC4-5D6E-409C-BE32-E72D297353CC}">
              <c16:uniqueId val="{00000008-A7AD-40B0-873F-FDBDA6AD70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102</c:v>
                </c:pt>
                <c:pt idx="3">
                  <c:v>209</c:v>
                </c:pt>
                <c:pt idx="6">
                  <c:v>165</c:v>
                </c:pt>
                <c:pt idx="9">
                  <c:v>1213</c:v>
                </c:pt>
                <c:pt idx="12">
                  <c:v>960</c:v>
                </c:pt>
              </c:numCache>
            </c:numRef>
          </c:val>
          <c:extLst>
            <c:ext xmlns:c16="http://schemas.microsoft.com/office/drawing/2014/chart" uri="{C3380CC4-5D6E-409C-BE32-E72D297353CC}">
              <c16:uniqueId val="{00000009-A7AD-40B0-873F-FDBDA6AD70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48600</c:v>
                </c:pt>
                <c:pt idx="3">
                  <c:v>47779</c:v>
                </c:pt>
                <c:pt idx="6">
                  <c:v>45976</c:v>
                </c:pt>
                <c:pt idx="9">
                  <c:v>43747</c:v>
                </c:pt>
                <c:pt idx="12">
                  <c:v>43313</c:v>
                </c:pt>
              </c:numCache>
            </c:numRef>
          </c:val>
          <c:extLst>
            <c:ext xmlns:c16="http://schemas.microsoft.com/office/drawing/2014/chart" uri="{C3380CC4-5D6E-409C-BE32-E72D297353CC}">
              <c16:uniqueId val="{0000000A-A7AD-40B0-873F-FDBDA6AD70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1397</c:v>
                </c:pt>
                <c:pt idx="14">
                  <c:v>#N/A</c:v>
                </c:pt>
              </c:numCache>
            </c:numRef>
          </c:val>
          <c:smooth val="0"/>
          <c:extLst>
            <c:ext xmlns:c16="http://schemas.microsoft.com/office/drawing/2014/chart" uri="{C3380CC4-5D6E-409C-BE32-E72D297353CC}">
              <c16:uniqueId val="{0000000B-A7AD-40B0-873F-FDBDA6AD70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6357</c:v>
                </c:pt>
                <c:pt idx="1">
                  <c:v>5223</c:v>
                </c:pt>
                <c:pt idx="2">
                  <c:v>4173</c:v>
                </c:pt>
              </c:numCache>
            </c:numRef>
          </c:val>
          <c:extLst>
            <c:ext xmlns:c16="http://schemas.microsoft.com/office/drawing/2014/chart" uri="{C3380CC4-5D6E-409C-BE32-E72D297353CC}">
              <c16:uniqueId val="{00000000-8790-44F0-BCA8-81532BBD49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5099</c:v>
                </c:pt>
                <c:pt idx="1">
                  <c:v>5105</c:v>
                </c:pt>
                <c:pt idx="2">
                  <c:v>4314</c:v>
                </c:pt>
              </c:numCache>
            </c:numRef>
          </c:val>
          <c:extLst>
            <c:ext xmlns:c16="http://schemas.microsoft.com/office/drawing/2014/chart" uri="{C3380CC4-5D6E-409C-BE32-E72D297353CC}">
              <c16:uniqueId val="{00000001-8790-44F0-BCA8-81532BBD49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6288</c:v>
                </c:pt>
                <c:pt idx="1">
                  <c:v>5738</c:v>
                </c:pt>
                <c:pt idx="2">
                  <c:v>5440</c:v>
                </c:pt>
              </c:numCache>
            </c:numRef>
          </c:val>
          <c:extLst>
            <c:ext xmlns:c16="http://schemas.microsoft.com/office/drawing/2014/chart" uri="{C3380CC4-5D6E-409C-BE32-E72D297353CC}">
              <c16:uniqueId val="{00000002-8790-44F0-BCA8-81532BBD49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沖縄県うるま市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年度については、元利償還金が前年度比で</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百万円減となっている。　</a:t>
          </a:r>
        </a:p>
        <a:p>
          <a:r>
            <a:rPr kumimoji="1" lang="ja-JP" altLang="en-US" sz="1400">
              <a:latin typeface="ＭＳ ゴシック" pitchFamily="49" charset="-128"/>
              <a:ea typeface="ＭＳ ゴシック" pitchFamily="49" charset="-128"/>
            </a:rPr>
            <a:t>　合併特例債の活用可能残額が減少してきていることから、今後は合併特例債以外の地方債の活用が想定されており、地方債残高に占める算入公債費の割合の減少が見込まれる。</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年度の算入公債費等は、大型事業の完済に伴い対前年比</a:t>
          </a:r>
          <a:r>
            <a:rPr kumimoji="1" lang="en-US" altLang="ja-JP" sz="1400">
              <a:latin typeface="ＭＳ ゴシック" pitchFamily="49" charset="-128"/>
              <a:ea typeface="ＭＳ ゴシック" pitchFamily="49" charset="-128"/>
            </a:rPr>
            <a:t>219</a:t>
          </a:r>
          <a:r>
            <a:rPr kumimoji="1" lang="ja-JP" altLang="en-US" sz="1400">
              <a:latin typeface="ＭＳ ゴシック" pitchFamily="49" charset="-128"/>
              <a:ea typeface="ＭＳ ゴシック" pitchFamily="49" charset="-128"/>
            </a:rPr>
            <a:t>百万円減となっている。</a:t>
          </a:r>
        </a:p>
        <a:p>
          <a:r>
            <a:rPr kumimoji="1" lang="ja-JP" altLang="en-US" sz="1400">
              <a:latin typeface="ＭＳ ゴシック" pitchFamily="49" charset="-128"/>
              <a:ea typeface="ＭＳ ゴシック" pitchFamily="49" charset="-128"/>
            </a:rPr>
            <a:t>　当市は、合併による類似施設が多いため、老朽化による施設更新に係る地方債が想定され、類似施設の整理縮小など長期的な視点に立った行財政運営に努める。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満期一括償還地方債に係る積立金無し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沖縄県うるま市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市債の繰上償還や利率見直し、充当可能基金の積み増しや交付税算入率の高い合併特例債を主に活用したことにより、将来負担額は年々減少してきている。しかしながら、合併特例債の活用可能残額も減少してきていることから、今後は合併特例債以外の地方債の活用が想定されており、地方債残高に占める算入公債費の割合が減少し、さらに充当可能基金の残高が減少したことで将来負担比率が増加している。</a:t>
          </a:r>
        </a:p>
        <a:p>
          <a:r>
            <a:rPr kumimoji="1" lang="ja-JP" altLang="en-US" sz="1400">
              <a:latin typeface="ＭＳ ゴシック" pitchFamily="49" charset="-128"/>
              <a:ea typeface="ＭＳ ゴシック" pitchFamily="49" charset="-128"/>
            </a:rPr>
            <a:t>また、今後大型事業も想定されていることから、基金残高の確保に努めるとともに、普通建設事業の規模適正化も踏まえた行財政改革を推進し、財政の健全化を図る。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沖縄県うるま市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財政調整基金は、決算剰余等の積立以上に、取崩しを行ったことにより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百万円の減となり、減債基金についても公債費負担を考慮した計画的な取崩により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その他特定目的基金については、総額が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百万円減となっている。主な内訳は、地域振興基金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百万円の減、こどもゆめ基金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時点では、急な財政出動にも対応可能な基金残高を保持しているが、人件費・扶助費等の義務的経費が増加しており、また、公共施設等の老朽化による維持管理費の増加や更新等も想定されることから、特定目的基金の計画的な活用および財政調整基金の残高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一体感の醸成を図る事業」、「地域振興及び経済の活性化を図る事業」、「市民との協働のまちづくり推進を図る事業」、「市内に在する団体等が行う地域振興や公共の福祉の向上等に資する活動に対する支援事業」等、新市建設計画に位置付けられた地域振興等の推進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・こどもゆめ基金　：　子育て支援施策の充実の推進に充てるための基金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　：公共施設等の長寿命化、更新整備、統廃合等の推進に充てるための基金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百万円減。感動産業特区まちづくりブランディング事業に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百万円、宇都宮市経済交流事業に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・こどもゆめ基金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百万円減。各種スポーツ大会派遣助成費に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百万円、保育所等主食費助成事業に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百万円減。具志川小学校校舎増改築事業に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百万円、中央図書館外壁及び防水改修事業に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百万円を取り崩している。（積立金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各基金の目的達成のため、それぞれの目的に資する事業へ充当する。将来にわたる負担や投資を見据え、必要に応じて各基金へ積立をおこなう。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当初予算及び補正予算の財源に充てるため、基金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百万円を取り崩すとともに、決算剰余金の一部及び基金運用利子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人件費・扶助費等の義務的経費の増加に伴い、基金残高が減少しているため、安定的かつ持続可能な行政運営を行う観点から、歳入増・歳出減に取り組み、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公債費負担軽減のため、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百万円を取り崩すとともに、基金運用利子及び消防指令センター整備に係る後年度の償還金に対する補助金合わせて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市は、合併に伴い多くの公共施設等を保有し、通常より財政的に有利な合併特例債を活用し、学校施設及び都市基盤を整備してきたことから、公債費が類似団体と比べ高い水準で推移している。今後控える大型事業の償還財源として基金を計画的に活用する予定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沖縄県うるま市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126,948
125,019
87.03
79,852,575
76,715,103
2,437,897
31,842,819
43,313,477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基準財政需要額及び基準財政収入額双方が増加しており、分母である基準財政需要額が</a:t>
          </a:r>
          <a:r>
            <a:rPr kumimoji="1" lang="en-US" altLang="ja-JP" sz="1300">
              <a:latin typeface="ＭＳ Ｐゴシック" panose="020B0600070205080204" pitchFamily="50" charset="-128"/>
              <a:ea typeface="ＭＳ Ｐゴシック" panose="020B0600070205080204" pitchFamily="50" charset="-128"/>
            </a:rPr>
            <a:t>1,015,618</a:t>
          </a:r>
          <a:r>
            <a:rPr kumimoji="1" lang="ja-JP" altLang="en-US" sz="1300">
              <a:latin typeface="ＭＳ Ｐゴシック" panose="020B0600070205080204" pitchFamily="50" charset="-128"/>
              <a:ea typeface="ＭＳ Ｐゴシック" panose="020B0600070205080204" pitchFamily="50" charset="-128"/>
            </a:rPr>
            <a:t>千円増（</a:t>
          </a:r>
          <a:r>
            <a:rPr kumimoji="1" lang="en-US" altLang="ja-JP" sz="1300">
              <a:latin typeface="ＭＳ Ｐゴシック" panose="020B0600070205080204" pitchFamily="50" charset="-128"/>
              <a:ea typeface="ＭＳ Ｐゴシック" panose="020B0600070205080204" pitchFamily="50" charset="-128"/>
            </a:rPr>
            <a:t>27,259,472</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28,275,090</a:t>
          </a:r>
          <a:r>
            <a:rPr kumimoji="1" lang="ja-JP" altLang="en-US" sz="1300">
              <a:latin typeface="ＭＳ Ｐゴシック" panose="020B0600070205080204" pitchFamily="50" charset="-128"/>
              <a:ea typeface="ＭＳ Ｐゴシック" panose="020B0600070205080204" pitchFamily="50" charset="-128"/>
            </a:rPr>
            <a:t>千円）、分子である基準財政収入額が</a:t>
          </a:r>
          <a:r>
            <a:rPr kumimoji="1" lang="en-US" altLang="ja-JP" sz="1300">
              <a:latin typeface="ＭＳ Ｐゴシック" panose="020B0600070205080204" pitchFamily="50" charset="-128"/>
              <a:ea typeface="ＭＳ Ｐゴシック" panose="020B0600070205080204" pitchFamily="50" charset="-128"/>
            </a:rPr>
            <a:t>349,547</a:t>
          </a:r>
          <a:r>
            <a:rPr kumimoji="1" lang="ja-JP" altLang="en-US" sz="1300">
              <a:latin typeface="ＭＳ Ｐゴシック" panose="020B0600070205080204" pitchFamily="50" charset="-128"/>
              <a:ea typeface="ＭＳ Ｐゴシック" panose="020B0600070205080204" pitchFamily="50" charset="-128"/>
            </a:rPr>
            <a:t>千円増（</a:t>
          </a:r>
          <a:r>
            <a:rPr kumimoji="1" lang="en-US" altLang="ja-JP" sz="1300">
              <a:latin typeface="ＭＳ Ｐゴシック" panose="020B0600070205080204" pitchFamily="50" charset="-128"/>
              <a:ea typeface="ＭＳ Ｐゴシック" panose="020B0600070205080204" pitchFamily="50" charset="-128"/>
            </a:rPr>
            <a:t>13,461,107→13,810,654</a:t>
          </a:r>
          <a:r>
            <a:rPr kumimoji="1" lang="ja-JP" altLang="en-US" sz="1300">
              <a:latin typeface="ＭＳ Ｐゴシック" panose="020B0600070205080204" pitchFamily="50" charset="-128"/>
              <a:ea typeface="ＭＳ Ｐゴシック" panose="020B0600070205080204" pitchFamily="50" charset="-128"/>
            </a:rPr>
            <a:t>千円）であり、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年平均の結果、</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増となっている。分母である基準財政需要額は、主に社会福祉費等の社会保障経費の増額が要因となっている。分子である基準財政収入額は、主に地方税・地方交付税の増額が要因となっている。　類似団体平均値を</a:t>
          </a:r>
          <a:r>
            <a:rPr kumimoji="1" lang="en-US" altLang="ja-JP" sz="1300">
              <a:latin typeface="ＭＳ Ｐゴシック" panose="020B0600070205080204" pitchFamily="50" charset="-128"/>
              <a:ea typeface="ＭＳ Ｐゴシック" panose="020B0600070205080204" pitchFamily="50" charset="-128"/>
            </a:rPr>
            <a:t>0.26</a:t>
          </a:r>
          <a:r>
            <a:rPr kumimoji="1" lang="ja-JP" altLang="en-US" sz="1300">
              <a:latin typeface="ＭＳ Ｐゴシック" panose="020B0600070205080204" pitchFamily="50" charset="-128"/>
              <a:ea typeface="ＭＳ Ｐゴシック" panose="020B0600070205080204" pitchFamily="50" charset="-128"/>
            </a:rPr>
            <a:t>ポイント下回っていることから、今後も自主財源の確保と歳出削減に取り組み、財政基盤の強化に努める。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147865</xdr:rowOff>
    </xdr:from>
    <xdr:to>
      <xdr:col>23</xdr:col>
      <xdr:colOff>133350</xdr:colOff>
      <xdr:row>45</xdr:row>
      <xdr:rowOff>10885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9166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37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10885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089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120849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165100</xdr:rowOff>
    </xdr:from>
    <xdr:to>
      <xdr:col>15</xdr:col>
      <xdr:colOff>82550</xdr:colOff>
      <xdr:row>44</xdr:row>
      <xdr:rowOff>165100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103612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61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147865</xdr:rowOff>
    </xdr:from>
    <xdr:to>
      <xdr:col>11</xdr:col>
      <xdr:colOff>31750</xdr:colOff>
      <xdr:row>44</xdr:row>
      <xdr:rowOff>165100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916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121755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97065</xdr:rowOff>
    </xdr:from>
    <xdr:to>
      <xdr:col>23</xdr:col>
      <xdr:colOff>184150</xdr:colOff>
      <xdr:row>45</xdr:row>
      <xdr:rowOff>27215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164392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3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131535</xdr:rowOff>
    </xdr:from>
    <xdr:to>
      <xdr:col>19</xdr:col>
      <xdr:colOff>184150</xdr:colOff>
      <xdr:row>45</xdr:row>
      <xdr:rowOff>61685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46462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61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97065</xdr:rowOff>
    </xdr:from>
    <xdr:to>
      <xdr:col>7</xdr:col>
      <xdr:colOff>31750</xdr:colOff>
      <xdr:row>45</xdr:row>
      <xdr:rowOff>27215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11992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分子である経常一般等充当経常経費については、義務的経費が増加傾向にあり、公債費及び維持補修費以外の経費は増加した結果、対前年比</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％増となっている。</a:t>
          </a:r>
        </a:p>
        <a:p>
          <a:r>
            <a:rPr kumimoji="1" lang="ja-JP" altLang="en-US" sz="1300">
              <a:latin typeface="ＭＳ Ｐゴシック" panose="020B0600070205080204" pitchFamily="50" charset="-128"/>
              <a:ea typeface="ＭＳ Ｐゴシック" panose="020B0600070205080204" pitchFamily="50" charset="-128"/>
            </a:rPr>
            <a:t>分母である経常一般財源については、地方税、地方交付税が増加傾向にあり、前年比</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％増となっている。義務的経費を筆頭とする歳出の増加に歳入の増加が追いつかず、経常収支比率が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％悪化している。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歳入対策（市民税の調定増等）による経常一般財源の増加と、経常経費の見直しや内部管理経費の点検等、歳出の効率化、削減に努める。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63</xdr:row>
      <xdr:rowOff>138430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87543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111337</xdr:rowOff>
    </xdr:from>
    <xdr:to>
      <xdr:col>19</xdr:col>
      <xdr:colOff>133350</xdr:colOff>
      <xdr:row>63</xdr:row>
      <xdr:rowOff>74083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569787"/>
          <a:ext cx="889000" cy="30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38946</xdr:rowOff>
    </xdr:from>
    <xdr:to>
      <xdr:col>15</xdr:col>
      <xdr:colOff>82550</xdr:colOff>
      <xdr:row>61</xdr:row>
      <xdr:rowOff>111337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497396"/>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38946</xdr:rowOff>
    </xdr:from>
    <xdr:to>
      <xdr:col>11</xdr:col>
      <xdr:colOff>31750</xdr:colOff>
      <xdr:row>62</xdr:row>
      <xdr:rowOff>68580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49739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116840</xdr:rowOff>
    </xdr:from>
    <xdr:to>
      <xdr:col>7</xdr:col>
      <xdr:colOff>31750</xdr:colOff>
      <xdr:row>62</xdr:row>
      <xdr:rowOff>46990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57167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60537</xdr:rowOff>
    </xdr:from>
    <xdr:to>
      <xdr:col>15</xdr:col>
      <xdr:colOff>133350</xdr:colOff>
      <xdr:row>61</xdr:row>
      <xdr:rowOff>162137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159596</xdr:rowOff>
    </xdr:from>
    <xdr:to>
      <xdr:col>11</xdr:col>
      <xdr:colOff>82550</xdr:colOff>
      <xdr:row>61</xdr:row>
      <xdr:rowOff>89746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74523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[149,224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人あたりの人件費・物件費等は、前年比</a:t>
          </a:r>
          <a:r>
            <a:rPr kumimoji="1" lang="en-US" altLang="ja-JP" sz="1300">
              <a:latin typeface="ＭＳ Ｐゴシック" panose="020B0600070205080204" pitchFamily="50" charset="-128"/>
              <a:ea typeface="ＭＳ Ｐゴシック" panose="020B0600070205080204" pitchFamily="50" charset="-128"/>
            </a:rPr>
            <a:t>9,833</a:t>
          </a:r>
          <a:r>
            <a:rPr kumimoji="1" lang="ja-JP" altLang="en-US" sz="1300">
              <a:latin typeface="ＭＳ Ｐゴシック" panose="020B0600070205080204" pitchFamily="50" charset="-128"/>
              <a:ea typeface="ＭＳ Ｐゴシック" panose="020B0600070205080204" pitchFamily="50" charset="-128"/>
            </a:rPr>
            <a:t>円の増で、類似団体の平均に比べ</a:t>
          </a:r>
          <a:r>
            <a:rPr kumimoji="1" lang="en-US" altLang="ja-JP" sz="1300">
              <a:latin typeface="ＭＳ Ｐゴシック" panose="020B0600070205080204" pitchFamily="50" charset="-128"/>
              <a:ea typeface="ＭＳ Ｐゴシック" panose="020B0600070205080204" pitchFamily="50" charset="-128"/>
            </a:rPr>
            <a:t>10,461</a:t>
          </a:r>
          <a:r>
            <a:rPr kumimoji="1" lang="ja-JP" altLang="en-US" sz="1300">
              <a:latin typeface="ＭＳ Ｐゴシック" panose="020B0600070205080204" pitchFamily="50" charset="-128"/>
              <a:ea typeface="ＭＳ Ｐゴシック" panose="020B0600070205080204" pitchFamily="50" charset="-128"/>
            </a:rPr>
            <a:t>円上回っている。決算額では前年度と比較して、人件費が</a:t>
          </a:r>
          <a:r>
            <a:rPr kumimoji="1" lang="en-US" altLang="ja-JP" sz="1300">
              <a:latin typeface="ＭＳ Ｐゴシック" panose="020B0600070205080204" pitchFamily="50" charset="-128"/>
              <a:ea typeface="ＭＳ Ｐゴシック" panose="020B0600070205080204" pitchFamily="50" charset="-128"/>
            </a:rPr>
            <a:t>472,202</a:t>
          </a:r>
          <a:r>
            <a:rPr kumimoji="1" lang="ja-JP" altLang="en-US" sz="1300">
              <a:latin typeface="ＭＳ Ｐゴシック" panose="020B0600070205080204" pitchFamily="50" charset="-128"/>
              <a:ea typeface="ＭＳ Ｐゴシック" panose="020B0600070205080204" pitchFamily="50" charset="-128"/>
            </a:rPr>
            <a:t>千円増、物件費が</a:t>
          </a:r>
          <a:r>
            <a:rPr kumimoji="1" lang="en-US" altLang="ja-JP" sz="1300">
              <a:latin typeface="ＭＳ Ｐゴシック" panose="020B0600070205080204" pitchFamily="50" charset="-128"/>
              <a:ea typeface="ＭＳ Ｐゴシック" panose="020B0600070205080204" pitchFamily="50" charset="-128"/>
            </a:rPr>
            <a:t>770,960</a:t>
          </a:r>
          <a:r>
            <a:rPr kumimoji="1" lang="ja-JP" altLang="en-US" sz="1300">
              <a:latin typeface="ＭＳ Ｐゴシック" panose="020B0600070205080204" pitchFamily="50" charset="-128"/>
              <a:ea typeface="ＭＳ Ｐゴシック" panose="020B0600070205080204" pitchFamily="50" charset="-128"/>
            </a:rPr>
            <a:t>千円増となっている。</a:t>
          </a:r>
        </a:p>
        <a:p>
          <a:r>
            <a:rPr kumimoji="1" lang="ja-JP" altLang="en-US" sz="1300">
              <a:latin typeface="ＭＳ Ｐゴシック" panose="020B0600070205080204" pitchFamily="50" charset="-128"/>
              <a:ea typeface="ＭＳ Ｐゴシック" panose="020B0600070205080204" pitchFamily="50" charset="-128"/>
            </a:rPr>
            <a:t>人件費については、人事院勧告や会計年度任用職員への勤勉手当支給等で増加しており、今後も増加が見込まれることから、人員整理等を計画的に進める必要がある。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物件費については、小・中学校への電子黒板導入など臨時的な増が大きくなっている。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34170</xdr:rowOff>
    </xdr:from>
    <xdr:to>
      <xdr:col>23</xdr:col>
      <xdr:colOff>133350</xdr:colOff>
      <xdr:row>85</xdr:row>
      <xdr:rowOff>21348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35970"/>
          <a:ext cx="838200" cy="158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18288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24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13404</xdr:rowOff>
    </xdr:from>
    <xdr:to>
      <xdr:col>19</xdr:col>
      <xdr:colOff>133350</xdr:colOff>
      <xdr:row>84</xdr:row>
      <xdr:rowOff>34170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415204"/>
          <a:ext cx="889000" cy="2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557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5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93321</xdr:rowOff>
    </xdr:from>
    <xdr:to>
      <xdr:col>15</xdr:col>
      <xdr:colOff>82550</xdr:colOff>
      <xdr:row>84</xdr:row>
      <xdr:rowOff>13404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23671"/>
          <a:ext cx="889000" cy="9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22837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141292</xdr:rowOff>
    </xdr:from>
    <xdr:to>
      <xdr:col>11</xdr:col>
      <xdr:colOff>31750</xdr:colOff>
      <xdr:row>83</xdr:row>
      <xdr:rowOff>93321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00192"/>
          <a:ext cx="889000" cy="12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132084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33493</xdr:rowOff>
    </xdr:from>
    <xdr:to>
      <xdr:col>7</xdr:col>
      <xdr:colOff>31750</xdr:colOff>
      <xdr:row>84</xdr:row>
      <xdr:rowOff>135093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43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119870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52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141998</xdr:rowOff>
    </xdr:from>
    <xdr:to>
      <xdr:col>23</xdr:col>
      <xdr:colOff>184150</xdr:colOff>
      <xdr:row>85</xdr:row>
      <xdr:rowOff>72148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4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114075</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15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154820</xdr:rowOff>
    </xdr:from>
    <xdr:to>
      <xdr:col>19</xdr:col>
      <xdr:colOff>184150</xdr:colOff>
      <xdr:row>84</xdr:row>
      <xdr:rowOff>84970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8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69747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4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134054</xdr:rowOff>
    </xdr:from>
    <xdr:to>
      <xdr:col>15</xdr:col>
      <xdr:colOff>133350</xdr:colOff>
      <xdr:row>84</xdr:row>
      <xdr:rowOff>64204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48981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45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42521</xdr:rowOff>
    </xdr:from>
    <xdr:to>
      <xdr:col>11</xdr:col>
      <xdr:colOff>82550</xdr:colOff>
      <xdr:row>83</xdr:row>
      <xdr:rowOff>144121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27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128898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35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90492</xdr:rowOff>
    </xdr:from>
    <xdr:to>
      <xdr:col>7</xdr:col>
      <xdr:colOff>31750</xdr:colOff>
      <xdr:row>83</xdr:row>
      <xdr:rowOff>20642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30819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1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本市は、類似団体平均より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ポイント下回っており、類似団体でも低い水準となっている。今後も引き続き給与水準の適正化に努める。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123825</xdr:rowOff>
    </xdr:from>
    <xdr:to>
      <xdr:col>81</xdr:col>
      <xdr:colOff>44450</xdr:colOff>
      <xdr:row>82</xdr:row>
      <xdr:rowOff>123825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1827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93786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67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123825</xdr:rowOff>
    </xdr:from>
    <xdr:to>
      <xdr:col>77</xdr:col>
      <xdr:colOff>44450</xdr:colOff>
      <xdr:row>82</xdr:row>
      <xdr:rowOff>123825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1827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36636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81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123825</xdr:rowOff>
    </xdr:from>
    <xdr:to>
      <xdr:col>72</xdr:col>
      <xdr:colOff>203200</xdr:colOff>
      <xdr:row>82</xdr:row>
      <xdr:rowOff>143934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1827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76852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143934</xdr:rowOff>
    </xdr:from>
    <xdr:to>
      <xdr:col>68</xdr:col>
      <xdr:colOff>152400</xdr:colOff>
      <xdr:row>82</xdr:row>
      <xdr:rowOff>143934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2028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107543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73025</xdr:rowOff>
    </xdr:from>
    <xdr:to>
      <xdr:col>81</xdr:col>
      <xdr:colOff>95250</xdr:colOff>
      <xdr:row>83</xdr:row>
      <xdr:rowOff>3175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89552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397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73025</xdr:rowOff>
    </xdr:from>
    <xdr:to>
      <xdr:col>77</xdr:col>
      <xdr:colOff>95250</xdr:colOff>
      <xdr:row>83</xdr:row>
      <xdr:rowOff>3175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13352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90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73025</xdr:rowOff>
    </xdr:from>
    <xdr:to>
      <xdr:col>73</xdr:col>
      <xdr:colOff>44450</xdr:colOff>
      <xdr:row>83</xdr:row>
      <xdr:rowOff>3175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13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13352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93134</xdr:rowOff>
    </xdr:from>
    <xdr:to>
      <xdr:col>68</xdr:col>
      <xdr:colOff>203200</xdr:colOff>
      <xdr:row>83</xdr:row>
      <xdr:rowOff>23284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33461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93134</xdr:rowOff>
    </xdr:from>
    <xdr:to>
      <xdr:col>64</xdr:col>
      <xdr:colOff>152400</xdr:colOff>
      <xdr:row>83</xdr:row>
      <xdr:rowOff>23284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33461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定員適正化計画（</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１７年度～</a:t>
          </a:r>
          <a:r>
            <a:rPr kumimoji="1" lang="en-US" altLang="ja-JP" sz="1300">
              <a:latin typeface="ＭＳ Ｐゴシック" panose="020B0600070205080204" pitchFamily="50" charset="-128"/>
              <a:ea typeface="ＭＳ Ｐゴシック" panose="020B0600070205080204" pitchFamily="50" charset="-128"/>
            </a:rPr>
            <a:t>H</a:t>
          </a:r>
          <a:r>
            <a:rPr kumimoji="1" lang="ja-JP" altLang="en-US" sz="1300">
              <a:latin typeface="ＭＳ Ｐゴシック" panose="020B0600070205080204" pitchFamily="50" charset="-128"/>
              <a:ea typeface="ＭＳ Ｐゴシック" panose="020B0600070205080204" pitchFamily="50" charset="-128"/>
            </a:rPr>
            <a:t>２９年度、職員数：２５．３％削減）の推進により、全国平均及び沖縄県平均を下回っている。引き続き、Ｒ３年度策定の「第３次うるま市定員適正化計画」（Ｒ５年度～</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７年度）の方針のもと、将来にわたり安定的・継続的に適切な行政サービスを提供できるよう、組織体制や事務事業の見直し、人材の育成と意識改革、民間能力の積極的活用等に取り組み、行政運営の効率化と適切な定員管理を推進す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98213</xdr:rowOff>
    </xdr:from>
    <xdr:to>
      <xdr:col>81</xdr:col>
      <xdr:colOff>44450</xdr:colOff>
      <xdr:row>63</xdr:row>
      <xdr:rowOff>126365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99563"/>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15681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4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76094</xdr:rowOff>
    </xdr:from>
    <xdr:to>
      <xdr:col>77</xdr:col>
      <xdr:colOff>44450</xdr:colOff>
      <xdr:row>63</xdr:row>
      <xdr:rowOff>126365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77444"/>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98865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35878</xdr:rowOff>
    </xdr:from>
    <xdr:to>
      <xdr:col>72</xdr:col>
      <xdr:colOff>203200</xdr:colOff>
      <xdr:row>63</xdr:row>
      <xdr:rowOff>76094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3722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86800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35878</xdr:rowOff>
    </xdr:from>
    <xdr:to>
      <xdr:col>68</xdr:col>
      <xdr:colOff>152400</xdr:colOff>
      <xdr:row>63</xdr:row>
      <xdr:rowOff>37888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837228"/>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74735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10689</xdr:rowOff>
    </xdr:from>
    <xdr:to>
      <xdr:col>64</xdr:col>
      <xdr:colOff>152400</xdr:colOff>
      <xdr:row>64</xdr:row>
      <xdr:rowOff>112289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98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97066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106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47413</xdr:rowOff>
    </xdr:from>
    <xdr:to>
      <xdr:col>81</xdr:col>
      <xdr:colOff>95250</xdr:colOff>
      <xdr:row>63</xdr:row>
      <xdr:rowOff>149013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19490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82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75565</xdr:rowOff>
    </xdr:from>
    <xdr:to>
      <xdr:col>77</xdr:col>
      <xdr:colOff>95250</xdr:colOff>
      <xdr:row>64</xdr:row>
      <xdr:rowOff>5715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161942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96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25294</xdr:rowOff>
    </xdr:from>
    <xdr:to>
      <xdr:col>73</xdr:col>
      <xdr:colOff>44450</xdr:colOff>
      <xdr:row>63</xdr:row>
      <xdr:rowOff>126894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8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111671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9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156528</xdr:rowOff>
    </xdr:from>
    <xdr:to>
      <xdr:col>68</xdr:col>
      <xdr:colOff>203200</xdr:colOff>
      <xdr:row>63</xdr:row>
      <xdr:rowOff>86678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8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71455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7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158538</xdr:rowOff>
    </xdr:from>
    <xdr:to>
      <xdr:col>64</xdr:col>
      <xdr:colOff>152400</xdr:colOff>
      <xdr:row>63</xdr:row>
      <xdr:rowOff>88688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98865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5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分母である標準財政規模は</a:t>
          </a:r>
          <a:r>
            <a:rPr kumimoji="1" lang="en-US" altLang="ja-JP" sz="1300">
              <a:latin typeface="ＭＳ Ｐゴシック" panose="020B0600070205080204" pitchFamily="50" charset="-128"/>
              <a:ea typeface="ＭＳ Ｐゴシック" panose="020B0600070205080204" pitchFamily="50" charset="-128"/>
            </a:rPr>
            <a:t>895,822</a:t>
          </a:r>
          <a:r>
            <a:rPr kumimoji="1" lang="ja-JP" altLang="en-US" sz="1300">
              <a:latin typeface="ＭＳ Ｐゴシック" panose="020B0600070205080204" pitchFamily="50" charset="-128"/>
              <a:ea typeface="ＭＳ Ｐゴシック" panose="020B0600070205080204" pitchFamily="50" charset="-128"/>
            </a:rPr>
            <a:t>千円増、分子である元利償還金額は</a:t>
          </a:r>
          <a:r>
            <a:rPr kumimoji="1" lang="en-US" altLang="ja-JP" sz="1300">
              <a:latin typeface="ＭＳ Ｐゴシック" panose="020B0600070205080204" pitchFamily="50" charset="-128"/>
              <a:ea typeface="ＭＳ Ｐゴシック" panose="020B0600070205080204" pitchFamily="50" charset="-128"/>
            </a:rPr>
            <a:t>154,902</a:t>
          </a:r>
          <a:r>
            <a:rPr kumimoji="1" lang="ja-JP" altLang="en-US" sz="1300">
              <a:latin typeface="ＭＳ Ｐゴシック" panose="020B0600070205080204" pitchFamily="50" charset="-128"/>
              <a:ea typeface="ＭＳ Ｐゴシック" panose="020B0600070205080204" pitchFamily="50" charset="-128"/>
            </a:rPr>
            <a:t>千円減となっていることが数値改善の要因となっている。</a:t>
          </a:r>
        </a:p>
        <a:p>
          <a:r>
            <a:rPr kumimoji="1" lang="ja-JP" altLang="en-US" sz="1300">
              <a:latin typeface="ＭＳ Ｐゴシック" panose="020B0600070205080204" pitchFamily="50" charset="-128"/>
              <a:ea typeface="ＭＳ Ｐゴシック" panose="020B0600070205080204" pitchFamily="50" charset="-128"/>
            </a:rPr>
            <a:t>　本市においては合併特例債の活用が終了することから、普通建設事業に係る財源について、他の起債メニューへの移行が必要であり実質公債費率の上昇が見込まれる。市債の計画的発行を行い、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139398</xdr:rowOff>
    </xdr:from>
    <xdr:to>
      <xdr:col>81</xdr:col>
      <xdr:colOff>44450</xdr:colOff>
      <xdr:row>41</xdr:row>
      <xdr:rowOff>150888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688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150888</xdr:rowOff>
    </xdr:from>
    <xdr:to>
      <xdr:col>77</xdr:col>
      <xdr:colOff>44450</xdr:colOff>
      <xdr:row>41</xdr:row>
      <xdr:rowOff>162378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1803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162378</xdr:rowOff>
    </xdr:from>
    <xdr:to>
      <xdr:col>72</xdr:col>
      <xdr:colOff>203200</xdr:colOff>
      <xdr:row>42</xdr:row>
      <xdr:rowOff>13909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1918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13909</xdr:rowOff>
    </xdr:from>
    <xdr:to>
      <xdr:col>68</xdr:col>
      <xdr:colOff>152400</xdr:colOff>
      <xdr:row>42</xdr:row>
      <xdr:rowOff>36891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2148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43543</xdr:rowOff>
    </xdr:from>
    <xdr:to>
      <xdr:col>64</xdr:col>
      <xdr:colOff>152400</xdr:colOff>
      <xdr:row>42</xdr:row>
      <xdr:rowOff>145143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129920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88598</xdr:rowOff>
    </xdr:from>
    <xdr:to>
      <xdr:col>81</xdr:col>
      <xdr:colOff>95250</xdr:colOff>
      <xdr:row>42</xdr:row>
      <xdr:rowOff>18748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60675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90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100088</xdr:rowOff>
    </xdr:from>
    <xdr:to>
      <xdr:col>77</xdr:col>
      <xdr:colOff>95250</xdr:colOff>
      <xdr:row>42</xdr:row>
      <xdr:rowOff>30238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15015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215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111578</xdr:rowOff>
    </xdr:from>
    <xdr:to>
      <xdr:col>73</xdr:col>
      <xdr:colOff>44450</xdr:colOff>
      <xdr:row>42</xdr:row>
      <xdr:rowOff>41728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26505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134559</xdr:rowOff>
    </xdr:from>
    <xdr:to>
      <xdr:col>68</xdr:col>
      <xdr:colOff>203200</xdr:colOff>
      <xdr:row>42</xdr:row>
      <xdr:rowOff>64709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157541</xdr:rowOff>
    </xdr:from>
    <xdr:to>
      <xdr:col>64</xdr:col>
      <xdr:colOff>152400</xdr:colOff>
      <xdr:row>42</xdr:row>
      <xdr:rowOff>87691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97868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今年度の将来負担比率は △</a:t>
          </a:r>
          <a:r>
            <a:rPr kumimoji="1" lang="en-US" altLang="ja-JP" sz="1300">
              <a:latin typeface="ＭＳ Ｐゴシック" panose="020B0600070205080204" pitchFamily="50" charset="-128"/>
              <a:ea typeface="ＭＳ Ｐゴシック" panose="020B0600070205080204" pitchFamily="50" charset="-128"/>
            </a:rPr>
            <a:t>4.4→4.9</a:t>
          </a:r>
          <a:r>
            <a:rPr kumimoji="1" lang="ja-JP" altLang="en-US" sz="1300">
              <a:latin typeface="ＭＳ Ｐゴシック" panose="020B0600070205080204" pitchFamily="50" charset="-128"/>
              <a:ea typeface="ＭＳ Ｐゴシック" panose="020B0600070205080204" pitchFamily="50" charset="-128"/>
            </a:rPr>
            <a:t>と</a:t>
          </a:r>
          <a:r>
            <a:rPr kumimoji="1" lang="en-US" altLang="ja-JP" sz="1300">
              <a:latin typeface="ＭＳ Ｐゴシック" panose="020B0600070205080204" pitchFamily="50" charset="-128"/>
              <a:ea typeface="ＭＳ Ｐゴシック" panose="020B0600070205080204" pitchFamily="50" charset="-128"/>
            </a:rPr>
            <a:t>9.3</a:t>
          </a:r>
          <a:r>
            <a:rPr kumimoji="1" lang="ja-JP" altLang="en-US" sz="1300">
              <a:latin typeface="ＭＳ Ｐゴシック" panose="020B0600070205080204" pitchFamily="50" charset="-128"/>
              <a:ea typeface="ＭＳ Ｐゴシック" panose="020B0600070205080204" pitchFamily="50" charset="-128"/>
            </a:rPr>
            <a:t>ポイント悪化しています。</a:t>
          </a:r>
        </a:p>
        <a:p>
          <a:r>
            <a:rPr kumimoji="1" lang="ja-JP" altLang="en-US" sz="1300">
              <a:latin typeface="ＭＳ Ｐゴシック" panose="020B0600070205080204" pitchFamily="50" charset="-128"/>
              <a:ea typeface="ＭＳ Ｐゴシック" panose="020B0600070205080204" pitchFamily="50" charset="-128"/>
            </a:rPr>
            <a:t>　将来負担額は、地方債残高等の減少に伴い減少しているが、充当可能財源についても減少していることから将来負担比率は上昇しています。</a:t>
          </a:r>
        </a:p>
        <a:p>
          <a:r>
            <a:rPr kumimoji="1" lang="ja-JP" altLang="en-US" sz="1300">
              <a:latin typeface="ＭＳ Ｐゴシック" panose="020B0600070205080204" pitchFamily="50" charset="-128"/>
              <a:ea typeface="ＭＳ Ｐゴシック" panose="020B0600070205080204" pitchFamily="50" charset="-128"/>
            </a:rPr>
            <a:t>　本市においては、合併により公共施設等が多いことから、老朽化施設の更新及び改修等が必要となる施設が多く見込まれるなど、今後も多大な需要が見込まれるため、インフラ及び公共施設の維持管理コストも十分に把握し、財政の健全化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156119</xdr:rowOff>
    </xdr:from>
    <xdr:to>
      <xdr:col>64</xdr:col>
      <xdr:colOff>152400</xdr:colOff>
      <xdr:row>18</xdr:row>
      <xdr:rowOff>86269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307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96446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83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118019</xdr:rowOff>
    </xdr:from>
    <xdr:to>
      <xdr:col>81</xdr:col>
      <xdr:colOff>95250</xdr:colOff>
      <xdr:row>14</xdr:row>
      <xdr:rowOff>48169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90096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1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沖縄県うるま市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126,948
125,019
87.03
79,852,575
76,715,103
2,437,897
31,842,819
43,313,477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対前年比で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ったが、類似団体および全国平均を下回っている。会計年度任用職員への勤勉手当の支給の他、物価高により人件費が上昇していくと見込まれることから、「第３次うるま市定員適正化計画」（</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５～</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７年度）の方針のもと、将来にわたり安定的・継続的に適切な行政サービスを提供できるよう、組織体制や事務事業の見直し、人材の育成と意識改革、民間能力の積極的活用等に取り組み、行政運営の効率化と適切な定員管理を推進し、人件費の適正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7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9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53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53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30480</xdr:rowOff>
    </xdr:from>
    <xdr:to>
      <xdr:col>11</xdr:col>
      <xdr:colOff>60325</xdr:colOff>
      <xdr:row>36</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142257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物件費については、対前年度比増減なしとなり、類似団体平均と比較すると</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物件費の中では委託費の割合が大きく、特に施設維持管理委託料や指定管理委託料が際立っている。今後、施設の経年劣化等に伴う経費の増加も見込まれることから、公共施設総合管理計画の着実な推進を図るとともに、経費節減・事務事業の効率化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165862</xdr:rowOff>
    </xdr:from>
    <xdr:to>
      <xdr:col>82</xdr:col>
      <xdr:colOff>107950</xdr:colOff>
      <xdr:row>15</xdr:row>
      <xdr:rowOff>165862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376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120142</xdr:rowOff>
    </xdr:from>
    <xdr:to>
      <xdr:col>78</xdr:col>
      <xdr:colOff>69850</xdr:colOff>
      <xdr:row>15</xdr:row>
      <xdr:rowOff>165862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918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77995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74422</xdr:rowOff>
    </xdr:from>
    <xdr:to>
      <xdr:col>73</xdr:col>
      <xdr:colOff>180975</xdr:colOff>
      <xdr:row>15</xdr:row>
      <xdr:rowOff>120142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6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15</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61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121429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6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11701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115062</xdr:rowOff>
    </xdr:from>
    <xdr:to>
      <xdr:col>78</xdr:col>
      <xdr:colOff>120650</xdr:colOff>
      <xdr:row>16</xdr:row>
      <xdr:rowOff>45212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69342</xdr:rowOff>
    </xdr:from>
    <xdr:to>
      <xdr:col>74</xdr:col>
      <xdr:colOff>31750</xdr:colOff>
      <xdr:row>15</xdr:row>
      <xdr:rowOff>170942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23622</xdr:rowOff>
    </xdr:from>
    <xdr:to>
      <xdr:col>69</xdr:col>
      <xdr:colOff>142875</xdr:colOff>
      <xdr:row>15</xdr:row>
      <xdr:rowOff>125222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135399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41910</xdr:rowOff>
    </xdr:from>
    <xdr:to>
      <xdr:col>65</xdr:col>
      <xdr:colOff>53975</xdr:colOff>
      <xdr:row>15</xdr:row>
      <xdr:rowOff>143510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153687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ポイント増となり、全国平均および類似団体平均に比べ高い状況となっている。</a:t>
          </a:r>
        </a:p>
        <a:p>
          <a:r>
            <a:rPr kumimoji="1" lang="ja-JP" altLang="en-US" sz="1300">
              <a:latin typeface="ＭＳ Ｐゴシック" panose="020B0600070205080204" pitchFamily="50" charset="-128"/>
              <a:ea typeface="ＭＳ Ｐゴシック" panose="020B0600070205080204" pitchFamily="50" charset="-128"/>
            </a:rPr>
            <a:t>　本市においては、生活保護扶助費や障害者自立支援給付費、法人保育所運営費等に占める割合が大きく、今後も、幼児教育・保育の無償化、少子高齢化に伴う社会保障経費が増加するものと見込まれるため、適正な制度運営に取り組み経常的な管理経費の節減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119380</xdr:rowOff>
    </xdr:from>
    <xdr:to>
      <xdr:col>24</xdr:col>
      <xdr:colOff>25400</xdr:colOff>
      <xdr:row>61</xdr:row>
      <xdr:rowOff>39370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4063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50817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5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161290</xdr:rowOff>
    </xdr:from>
    <xdr:to>
      <xdr:col>19</xdr:col>
      <xdr:colOff>187325</xdr:colOff>
      <xdr:row>60</xdr:row>
      <xdr:rowOff>119380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2768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1270</xdr:rowOff>
    </xdr:from>
    <xdr:to>
      <xdr:col>15</xdr:col>
      <xdr:colOff>98425</xdr:colOff>
      <xdr:row>59</xdr:row>
      <xdr:rowOff>161290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1168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69867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1270</xdr:rowOff>
    </xdr:from>
    <xdr:to>
      <xdr:col>11</xdr:col>
      <xdr:colOff>9525</xdr:colOff>
      <xdr:row>59</xdr:row>
      <xdr:rowOff>115570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168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160020</xdr:rowOff>
    </xdr:from>
    <xdr:to>
      <xdr:col>24</xdr:col>
      <xdr:colOff>76200</xdr:colOff>
      <xdr:row>61</xdr:row>
      <xdr:rowOff>90170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4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68597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68580</xdr:rowOff>
    </xdr:from>
    <xdr:to>
      <xdr:col>20</xdr:col>
      <xdr:colOff>38100</xdr:colOff>
      <xdr:row>60</xdr:row>
      <xdr:rowOff>170180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154957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44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110490</xdr:rowOff>
    </xdr:from>
    <xdr:to>
      <xdr:col>15</xdr:col>
      <xdr:colOff>149225</xdr:colOff>
      <xdr:row>60</xdr:row>
      <xdr:rowOff>40640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25417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121920</xdr:rowOff>
    </xdr:from>
    <xdr:to>
      <xdr:col>11</xdr:col>
      <xdr:colOff>60325</xdr:colOff>
      <xdr:row>59</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36847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64770</xdr:rowOff>
    </xdr:from>
    <xdr:to>
      <xdr:col>6</xdr:col>
      <xdr:colOff>171450</xdr:colOff>
      <xdr:row>59</xdr:row>
      <xdr:rowOff>166370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151147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ポイント増となり、類似団体と比較すると、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ポイント低くなっている。主な要因として後期高齢者医療特別会計及び介護保険事業特別会計への繰出金の増額が挙げられる。　</a:t>
          </a:r>
        </a:p>
        <a:p>
          <a:r>
            <a:rPr kumimoji="1" lang="ja-JP" altLang="en-US" sz="1300">
              <a:latin typeface="ＭＳ Ｐゴシック" panose="020B0600070205080204" pitchFamily="50" charset="-128"/>
              <a:ea typeface="ＭＳ Ｐゴシック" panose="020B0600070205080204" pitchFamily="50" charset="-128"/>
            </a:rPr>
            <a:t>　社会保障関係においては保険料等の徴収強化や適正給付及び予防対策を図り、公共施設については、総合管理計画の着実な推進と計画的な長寿命化を図り、健全経営の推進と効率化に努める。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030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140607</xdr:rowOff>
    </xdr:from>
    <xdr:to>
      <xdr:col>78</xdr:col>
      <xdr:colOff>69850</xdr:colOff>
      <xdr:row>56</xdr:row>
      <xdr:rowOff>1815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5703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55</xdr:row>
      <xdr:rowOff>140607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83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53522</xdr:rowOff>
    </xdr:from>
    <xdr:to>
      <xdr:col>69</xdr:col>
      <xdr:colOff>92075</xdr:colOff>
      <xdr:row>56</xdr:row>
      <xdr:rowOff>23585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4832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168020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122465</xdr:rowOff>
    </xdr:from>
    <xdr:to>
      <xdr:col>78</xdr:col>
      <xdr:colOff>120650</xdr:colOff>
      <xdr:row>56</xdr:row>
      <xdr:rowOff>52615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62792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21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89807</xdr:rowOff>
    </xdr:from>
    <xdr:to>
      <xdr:col>74</xdr:col>
      <xdr:colOff>31750</xdr:colOff>
      <xdr:row>56</xdr:row>
      <xdr:rowOff>19957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144235</xdr:rowOff>
    </xdr:from>
    <xdr:to>
      <xdr:col>65</xdr:col>
      <xdr:colOff>53975</xdr:colOff>
      <xdr:row>56</xdr:row>
      <xdr:rowOff>74385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84562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対前年度比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ポイント増となり、類似団体と比較すると、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ポイント低くなっている。　</a:t>
          </a:r>
        </a:p>
        <a:p>
          <a:r>
            <a:rPr kumimoji="1" lang="ja-JP" altLang="en-US" sz="1300">
              <a:latin typeface="ＭＳ Ｐゴシック" panose="020B0600070205080204" pitchFamily="50" charset="-128"/>
              <a:ea typeface="ＭＳ Ｐゴシック" panose="020B0600070205080204" pitchFamily="50" charset="-128"/>
            </a:rPr>
            <a:t>主な要因としては、一部事務組合負担金や法人保育所への補助金が増加したことが挙げられる。今後も少子高齢化に伴う社会保障の充実により伸びると見込まれる補助金もあるが、各種団体等に対する補助金等については、外部評価等も踏まえながら引き続き必要性、公平性、また公益性等を勘案し、経費の節減・見直し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10414</xdr:rowOff>
    </xdr:from>
    <xdr:to>
      <xdr:col>82</xdr:col>
      <xdr:colOff>107950</xdr:colOff>
      <xdr:row>35</xdr:row>
      <xdr:rowOff>65278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011164"/>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35</xdr:row>
      <xdr:rowOff>10414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563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36</xdr:row>
      <xdr:rowOff>21844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95630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36</xdr:row>
      <xdr:rowOff>21844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983732"/>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31005</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86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131064</xdr:rowOff>
    </xdr:from>
    <xdr:to>
      <xdr:col>78</xdr:col>
      <xdr:colOff>120650</xdr:colOff>
      <xdr:row>35</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71391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29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142494</xdr:rowOff>
    </xdr:from>
    <xdr:to>
      <xdr:col>69</xdr:col>
      <xdr:colOff>142875</xdr:colOff>
      <xdr:row>36</xdr:row>
      <xdr:rowOff>72644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82821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は上回っているものの全国平均以下となっている。合併特例債が活用終了となり、今後その他地方債へ移行していくことが想定され、地方交付税算入率が低くなることで市債の借入額によっては将来の財政負担につながることから、財源確保を図り、健全財政を基盤にした行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17272</xdr:rowOff>
    </xdr:from>
    <xdr:to>
      <xdr:col>24</xdr:col>
      <xdr:colOff>25400</xdr:colOff>
      <xdr:row>78</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39037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72153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78</xdr:row>
      <xdr:rowOff>145287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500100"/>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78249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10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145287</xdr:rowOff>
    </xdr:from>
    <xdr:to>
      <xdr:col>15</xdr:col>
      <xdr:colOff>98425</xdr:colOff>
      <xdr:row>79</xdr:row>
      <xdr:rowOff>19558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5183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105681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19558</xdr:rowOff>
    </xdr:from>
    <xdr:to>
      <xdr:col>11</xdr:col>
      <xdr:colOff>9525</xdr:colOff>
      <xdr:row>79</xdr:row>
      <xdr:rowOff>83565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5641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78249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60198</xdr:rowOff>
    </xdr:from>
    <xdr:to>
      <xdr:col>6</xdr:col>
      <xdr:colOff>171450</xdr:colOff>
      <xdr:row>79</xdr:row>
      <xdr:rowOff>161798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146575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94487</xdr:rowOff>
    </xdr:from>
    <xdr:to>
      <xdr:col>15</xdr:col>
      <xdr:colOff>149225</xdr:colOff>
      <xdr:row>79</xdr:row>
      <xdr:rowOff>24637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9414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140208</xdr:rowOff>
    </xdr:from>
    <xdr:to>
      <xdr:col>11</xdr:col>
      <xdr:colOff>60325</xdr:colOff>
      <xdr:row>79</xdr:row>
      <xdr:rowOff>70358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55135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32765</xdr:rowOff>
    </xdr:from>
    <xdr:to>
      <xdr:col>6</xdr:col>
      <xdr:colOff>171450</xdr:colOff>
      <xdr:row>79</xdr:row>
      <xdr:rowOff>134365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144542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34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ポイントの増となり、類似団体平均を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要因としては経常経費充当一般財源では人件費や扶助費が増となっていることが挙げられる。今後、市税の伸びは見込まれるものの、子育て支援等の社会保障経費や公共施設等の維持補修費の増も想定されることから、事務事業の効率化や管理経費の点検等、歳出の効率化・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477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165116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12700</xdr:rowOff>
    </xdr:from>
    <xdr:to>
      <xdr:col>78</xdr:col>
      <xdr:colOff>69850</xdr:colOff>
      <xdr:row>77</xdr:row>
      <xdr:rowOff>146050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429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77470</xdr:rowOff>
    </xdr:from>
    <xdr:to>
      <xdr:col>73</xdr:col>
      <xdr:colOff>180975</xdr:colOff>
      <xdr:row>76</xdr:row>
      <xdr:rowOff>12700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9362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170197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77470</xdr:rowOff>
    </xdr:from>
    <xdr:to>
      <xdr:col>69</xdr:col>
      <xdr:colOff>92075</xdr:colOff>
      <xdr:row>76</xdr:row>
      <xdr:rowOff>43180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362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72390</xdr:rowOff>
    </xdr:from>
    <xdr:to>
      <xdr:col>65</xdr:col>
      <xdr:colOff>53975</xdr:colOff>
      <xdr:row>76</xdr:row>
      <xdr:rowOff>2539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12717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133350</xdr:rowOff>
    </xdr:from>
    <xdr:to>
      <xdr:col>74</xdr:col>
      <xdr:colOff>31750</xdr:colOff>
      <xdr:row>76</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26670</xdr:rowOff>
    </xdr:from>
    <xdr:to>
      <xdr:col>69</xdr:col>
      <xdr:colOff>142875</xdr:colOff>
      <xdr:row>75</xdr:row>
      <xdr:rowOff>128270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163830</xdr:rowOff>
    </xdr:from>
    <xdr:to>
      <xdr:col>65</xdr:col>
      <xdr:colOff>53975</xdr:colOff>
      <xdr:row>76</xdr:row>
      <xdr:rowOff>93980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78757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沖縄県うるま市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98654</xdr:rowOff>
    </xdr:from>
    <xdr:to>
      <xdr:col>29</xdr:col>
      <xdr:colOff>127000</xdr:colOff>
      <xdr:row>17</xdr:row>
      <xdr:rowOff>26035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9479"/>
          <a:ext cx="647700" cy="98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83431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4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26035</xdr:rowOff>
    </xdr:from>
    <xdr:to>
      <xdr:col>26</xdr:col>
      <xdr:colOff>50800</xdr:colOff>
      <xdr:row>17</xdr:row>
      <xdr:rowOff>54439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88310"/>
          <a:ext cx="698500" cy="28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81672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4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54439</xdr:rowOff>
    </xdr:from>
    <xdr:to>
      <xdr:col>22</xdr:col>
      <xdr:colOff>114300</xdr:colOff>
      <xdr:row>17</xdr:row>
      <xdr:rowOff>82442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6714"/>
          <a:ext cx="698500" cy="280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116781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7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82442</xdr:rowOff>
    </xdr:from>
    <xdr:to>
      <xdr:col>18</xdr:col>
      <xdr:colOff>177800</xdr:colOff>
      <xdr:row>17</xdr:row>
      <xdr:rowOff>104692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4717"/>
          <a:ext cx="698500" cy="2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125639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23355</xdr:rowOff>
    </xdr:from>
    <xdr:to>
      <xdr:col>15</xdr:col>
      <xdr:colOff>101600</xdr:colOff>
      <xdr:row>16</xdr:row>
      <xdr:rowOff>124955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1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135132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47854</xdr:rowOff>
    </xdr:from>
    <xdr:to>
      <xdr:col>29</xdr:col>
      <xdr:colOff>177800</xdr:colOff>
      <xdr:row>16</xdr:row>
      <xdr:rowOff>149454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8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64381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8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146685</xdr:rowOff>
    </xdr:from>
    <xdr:to>
      <xdr:col>26</xdr:col>
      <xdr:colOff>101600</xdr:colOff>
      <xdr:row>17</xdr:row>
      <xdr:rowOff>76835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37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87012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06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3639</xdr:rowOff>
    </xdr:from>
    <xdr:to>
      <xdr:col>22</xdr:col>
      <xdr:colOff>165100</xdr:colOff>
      <xdr:row>17</xdr:row>
      <xdr:rowOff>105239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5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115416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3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31642</xdr:rowOff>
    </xdr:from>
    <xdr:to>
      <xdr:col>19</xdr:col>
      <xdr:colOff>38100</xdr:colOff>
      <xdr:row>17</xdr:row>
      <xdr:rowOff>133242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3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143419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76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53892</xdr:rowOff>
    </xdr:from>
    <xdr:to>
      <xdr:col>15</xdr:col>
      <xdr:colOff>101600</xdr:colOff>
      <xdr:row>17</xdr:row>
      <xdr:rowOff>155492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16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140269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0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45276</xdr:rowOff>
    </xdr:from>
    <xdr:to>
      <xdr:col>29</xdr:col>
      <xdr:colOff>127000</xdr:colOff>
      <xdr:row>35</xdr:row>
      <xdr:rowOff>67449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55626"/>
          <a:ext cx="647700" cy="22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109390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67449</xdr:rowOff>
    </xdr:from>
    <xdr:to>
      <xdr:col>26</xdr:col>
      <xdr:colOff>50800</xdr:colOff>
      <xdr:row>35</xdr:row>
      <xdr:rowOff>68211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677799"/>
          <a:ext cx="698500" cy="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40170</xdr:rowOff>
    </xdr:from>
    <xdr:to>
      <xdr:col>22</xdr:col>
      <xdr:colOff>114300</xdr:colOff>
      <xdr:row>35</xdr:row>
      <xdr:rowOff>68211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50520"/>
          <a:ext cx="698500" cy="28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40170</xdr:rowOff>
    </xdr:from>
    <xdr:to>
      <xdr:col>18</xdr:col>
      <xdr:colOff>177800</xdr:colOff>
      <xdr:row>35</xdr:row>
      <xdr:rowOff>91377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50520"/>
          <a:ext cx="698500" cy="51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273024</xdr:rowOff>
    </xdr:from>
    <xdr:to>
      <xdr:col>15</xdr:col>
      <xdr:colOff>101600</xdr:colOff>
      <xdr:row>35</xdr:row>
      <xdr:rowOff>31724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5404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41901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309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337376</xdr:rowOff>
    </xdr:from>
    <xdr:to>
      <xdr:col>29</xdr:col>
      <xdr:colOff>177800</xdr:colOff>
      <xdr:row>35</xdr:row>
      <xdr:rowOff>96076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04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182453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4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16649</xdr:rowOff>
    </xdr:from>
    <xdr:to>
      <xdr:col>26</xdr:col>
      <xdr:colOff>101600</xdr:colOff>
      <xdr:row>35</xdr:row>
      <xdr:rowOff>118249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26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128427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9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17411</xdr:rowOff>
    </xdr:from>
    <xdr:to>
      <xdr:col>22</xdr:col>
      <xdr:colOff>165100</xdr:colOff>
      <xdr:row>35</xdr:row>
      <xdr:rowOff>119011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27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129189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332270</xdr:rowOff>
    </xdr:from>
    <xdr:to>
      <xdr:col>19</xdr:col>
      <xdr:colOff>38100</xdr:colOff>
      <xdr:row>35</xdr:row>
      <xdr:rowOff>90970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99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101147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40577</xdr:rowOff>
    </xdr:from>
    <xdr:to>
      <xdr:col>15</xdr:col>
      <xdr:colOff>101600</xdr:colOff>
      <xdr:row>35</xdr:row>
      <xdr:rowOff>142177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50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126954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3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沖縄県うるま市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126,948
125,019
87.03
79,852,575
76,715,103
2,437,897
31,842,819
43,313,477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104084</xdr:rowOff>
    </xdr:from>
    <xdr:to>
      <xdr:col>24</xdr:col>
      <xdr:colOff>63500</xdr:colOff>
      <xdr:row>35</xdr:row>
      <xdr:rowOff>12347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33384"/>
          <a:ext cx="838200" cy="79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106784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36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12347</xdr:rowOff>
    </xdr:from>
    <xdr:to>
      <xdr:col>19</xdr:col>
      <xdr:colOff>177800</xdr:colOff>
      <xdr:row>35</xdr:row>
      <xdr:rowOff>60467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13097"/>
          <a:ext cx="8890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166540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6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60467</xdr:rowOff>
    </xdr:from>
    <xdr:to>
      <xdr:col>15</xdr:col>
      <xdr:colOff>50800</xdr:colOff>
      <xdr:row>35</xdr:row>
      <xdr:rowOff>107102</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61217"/>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13057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107102</xdr:rowOff>
    </xdr:from>
    <xdr:to>
      <xdr:col>10</xdr:col>
      <xdr:colOff>114300</xdr:colOff>
      <xdr:row>35</xdr:row>
      <xdr:rowOff>143906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07852"/>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21127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107919</xdr:rowOff>
    </xdr:from>
    <xdr:to>
      <xdr:col>6</xdr:col>
      <xdr:colOff>38100</xdr:colOff>
      <xdr:row>35</xdr:row>
      <xdr:rowOff>38069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54596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53284</xdr:rowOff>
    </xdr:from>
    <xdr:to>
      <xdr:col>24</xdr:col>
      <xdr:colOff>114300</xdr:colOff>
      <xdr:row>34</xdr:row>
      <xdr:rowOff>154884</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8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76161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3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132997</xdr:rowOff>
    </xdr:from>
    <xdr:to>
      <xdr:col>20</xdr:col>
      <xdr:colOff>38100</xdr:colOff>
      <xdr:row>35</xdr:row>
      <xdr:rowOff>63147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79674</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73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9667</xdr:rowOff>
    </xdr:from>
    <xdr:to>
      <xdr:col>15</xdr:col>
      <xdr:colOff>101600</xdr:colOff>
      <xdr:row>35</xdr:row>
      <xdr:rowOff>111267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1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127794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7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56302</xdr:rowOff>
    </xdr:from>
    <xdr:to>
      <xdr:col>10</xdr:col>
      <xdr:colOff>165100</xdr:colOff>
      <xdr:row>35</xdr:row>
      <xdr:rowOff>157902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5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2979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83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93106</xdr:rowOff>
    </xdr:from>
    <xdr:to>
      <xdr:col>6</xdr:col>
      <xdr:colOff>38100</xdr:colOff>
      <xdr:row>36</xdr:row>
      <xdr:rowOff>23256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9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14383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18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71757</xdr:rowOff>
    </xdr:from>
    <xdr:to>
      <xdr:col>24</xdr:col>
      <xdr:colOff>63500</xdr:colOff>
      <xdr:row>56</xdr:row>
      <xdr:rowOff>167165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72957"/>
          <a:ext cx="838200" cy="9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73026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160780</xdr:rowOff>
    </xdr:from>
    <xdr:to>
      <xdr:col>19</xdr:col>
      <xdr:colOff>177800</xdr:colOff>
      <xdr:row>56</xdr:row>
      <xdr:rowOff>167165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61980"/>
          <a:ext cx="889000" cy="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76177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160780</xdr:rowOff>
    </xdr:from>
    <xdr:to>
      <xdr:col>15</xdr:col>
      <xdr:colOff>50800</xdr:colOff>
      <xdr:row>57</xdr:row>
      <xdr:rowOff>43835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61980"/>
          <a:ext cx="889000" cy="5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43835</xdr:rowOff>
    </xdr:from>
    <xdr:to>
      <xdr:col>10</xdr:col>
      <xdr:colOff>114300</xdr:colOff>
      <xdr:row>58</xdr:row>
      <xdr:rowOff>16763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6485"/>
          <a:ext cx="889000" cy="144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108576</xdr:rowOff>
    </xdr:from>
    <xdr:to>
      <xdr:col>6</xdr:col>
      <xdr:colOff>38100</xdr:colOff>
      <xdr:row>57</xdr:row>
      <xdr:rowOff>38726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09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55253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48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20957</xdr:rowOff>
    </xdr:from>
    <xdr:to>
      <xdr:col>24</xdr:col>
      <xdr:colOff>114300</xdr:colOff>
      <xdr:row>56</xdr:row>
      <xdr:rowOff>122557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2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43834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7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116365</xdr:rowOff>
    </xdr:from>
    <xdr:to>
      <xdr:col>20</xdr:col>
      <xdr:colOff>38100</xdr:colOff>
      <xdr:row>57</xdr:row>
      <xdr:rowOff>46515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63042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9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109980</xdr:rowOff>
    </xdr:from>
    <xdr:to>
      <xdr:col>15</xdr:col>
      <xdr:colOff>101600</xdr:colOff>
      <xdr:row>57</xdr:row>
      <xdr:rowOff>40130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31257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164485</xdr:rowOff>
    </xdr:from>
    <xdr:to>
      <xdr:col>10</xdr:col>
      <xdr:colOff>165100</xdr:colOff>
      <xdr:row>57</xdr:row>
      <xdr:rowOff>94635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85762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85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137413</xdr:rowOff>
    </xdr:from>
    <xdr:to>
      <xdr:col>6</xdr:col>
      <xdr:colOff>38100</xdr:colOff>
      <xdr:row>58</xdr:row>
      <xdr:rowOff>67563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58690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0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56204</xdr:rowOff>
    </xdr:from>
    <xdr:to>
      <xdr:col>24</xdr:col>
      <xdr:colOff>63500</xdr:colOff>
      <xdr:row>76</xdr:row>
      <xdr:rowOff>56604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086404"/>
          <a:ext cx="8382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47838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78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53918</xdr:rowOff>
    </xdr:from>
    <xdr:to>
      <xdr:col>19</xdr:col>
      <xdr:colOff>177800</xdr:colOff>
      <xdr:row>76</xdr:row>
      <xdr:rowOff>56604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84118"/>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4518</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0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53918</xdr:rowOff>
    </xdr:from>
    <xdr:to>
      <xdr:col>15</xdr:col>
      <xdr:colOff>50800</xdr:colOff>
      <xdr:row>77</xdr:row>
      <xdr:rowOff>5341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084118"/>
          <a:ext cx="889000" cy="12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12692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116669</xdr:rowOff>
    </xdr:from>
    <xdr:to>
      <xdr:col>10</xdr:col>
      <xdr:colOff>114300</xdr:colOff>
      <xdr:row>77</xdr:row>
      <xdr:rowOff>5341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146869"/>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109474</xdr:rowOff>
    </xdr:from>
    <xdr:to>
      <xdr:col>6</xdr:col>
      <xdr:colOff>38100</xdr:colOff>
      <xdr:row>76</xdr:row>
      <xdr:rowOff>39624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56151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74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5404</xdr:rowOff>
    </xdr:from>
    <xdr:to>
      <xdr:col>24</xdr:col>
      <xdr:colOff>114300</xdr:colOff>
      <xdr:row>76</xdr:row>
      <xdr:rowOff>107004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0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28281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88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5804</xdr:rowOff>
    </xdr:from>
    <xdr:to>
      <xdr:col>20</xdr:col>
      <xdr:colOff>38100</xdr:colOff>
      <xdr:row>76</xdr:row>
      <xdr:rowOff>107404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0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123931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281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3118</xdr:rowOff>
    </xdr:from>
    <xdr:to>
      <xdr:col>15</xdr:col>
      <xdr:colOff>101600</xdr:colOff>
      <xdr:row>76</xdr:row>
      <xdr:rowOff>104718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3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121245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280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125991</xdr:rowOff>
    </xdr:from>
    <xdr:to>
      <xdr:col>10</xdr:col>
      <xdr:colOff>165100</xdr:colOff>
      <xdr:row>77</xdr:row>
      <xdr:rowOff>56141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47268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4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65869</xdr:rowOff>
    </xdr:from>
    <xdr:to>
      <xdr:col>6</xdr:col>
      <xdr:colOff>38100</xdr:colOff>
      <xdr:row>76</xdr:row>
      <xdr:rowOff>167469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9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158596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1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83172</xdr:rowOff>
    </xdr:from>
    <xdr:to>
      <xdr:col>24</xdr:col>
      <xdr:colOff>62865</xdr:colOff>
      <xdr:row>99</xdr:row>
      <xdr:rowOff>8072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3672"/>
          <a:ext cx="1270" cy="146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11899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8072</xdr:rowOff>
    </xdr:from>
    <xdr:to>
      <xdr:col>24</xdr:col>
      <xdr:colOff>152400</xdr:colOff>
      <xdr:row>99</xdr:row>
      <xdr:rowOff>8072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29849</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8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83172</xdr:rowOff>
    </xdr:from>
    <xdr:to>
      <xdr:col>24</xdr:col>
      <xdr:colOff>152400</xdr:colOff>
      <xdr:row>90</xdr:row>
      <xdr:rowOff>83172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3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52237</xdr:rowOff>
    </xdr:from>
    <xdr:to>
      <xdr:col>24</xdr:col>
      <xdr:colOff>63500</xdr:colOff>
      <xdr:row>92</xdr:row>
      <xdr:rowOff>34334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654187"/>
          <a:ext cx="838200" cy="153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165789</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4535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15912</xdr:rowOff>
    </xdr:from>
    <xdr:to>
      <xdr:col>24</xdr:col>
      <xdr:colOff>114300</xdr:colOff>
      <xdr:row>96</xdr:row>
      <xdr:rowOff>117512</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4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34334</xdr:rowOff>
    </xdr:from>
    <xdr:to>
      <xdr:col>19</xdr:col>
      <xdr:colOff>177800</xdr:colOff>
      <xdr:row>93</xdr:row>
      <xdr:rowOff>26598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5807734"/>
          <a:ext cx="889000" cy="16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89202</xdr:rowOff>
    </xdr:from>
    <xdr:to>
      <xdr:col>20</xdr:col>
      <xdr:colOff>38100</xdr:colOff>
      <xdr:row>97</xdr:row>
      <xdr:rowOff>19352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548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10479</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64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137305</xdr:rowOff>
    </xdr:from>
    <xdr:to>
      <xdr:col>15</xdr:col>
      <xdr:colOff>50800</xdr:colOff>
      <xdr:row>93</xdr:row>
      <xdr:rowOff>26598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5910705"/>
          <a:ext cx="889000" cy="6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2059</xdr:rowOff>
    </xdr:from>
    <xdr:to>
      <xdr:col>15</xdr:col>
      <xdr:colOff>101600</xdr:colOff>
      <xdr:row>97</xdr:row>
      <xdr:rowOff>103659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3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94786</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7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137305</xdr:rowOff>
    </xdr:from>
    <xdr:to>
      <xdr:col>10</xdr:col>
      <xdr:colOff>114300</xdr:colOff>
      <xdr:row>94</xdr:row>
      <xdr:rowOff>120599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5910705"/>
          <a:ext cx="889000" cy="32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77415</xdr:rowOff>
    </xdr:from>
    <xdr:to>
      <xdr:col>10</xdr:col>
      <xdr:colOff>165100</xdr:colOff>
      <xdr:row>97</xdr:row>
      <xdr:rowOff>7565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170142</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62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37931</xdr:rowOff>
    </xdr:from>
    <xdr:to>
      <xdr:col>6</xdr:col>
      <xdr:colOff>38100</xdr:colOff>
      <xdr:row>97</xdr:row>
      <xdr:rowOff>139531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66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130658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76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1437</xdr:rowOff>
    </xdr:from>
    <xdr:to>
      <xdr:col>24</xdr:col>
      <xdr:colOff>114300</xdr:colOff>
      <xdr:row>91</xdr:row>
      <xdr:rowOff>103037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60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24314</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454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154984</xdr:rowOff>
    </xdr:from>
    <xdr:to>
      <xdr:col>20</xdr:col>
      <xdr:colOff>38100</xdr:colOff>
      <xdr:row>92</xdr:row>
      <xdr:rowOff>85134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75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101661</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532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147248</xdr:rowOff>
    </xdr:from>
    <xdr:to>
      <xdr:col>15</xdr:col>
      <xdr:colOff>101600</xdr:colOff>
      <xdr:row>93</xdr:row>
      <xdr:rowOff>77398</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9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93925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695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86505</xdr:rowOff>
    </xdr:from>
    <xdr:to>
      <xdr:col>10</xdr:col>
      <xdr:colOff>165100</xdr:colOff>
      <xdr:row>93</xdr:row>
      <xdr:rowOff>16655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585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33182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563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69799</xdr:rowOff>
    </xdr:from>
    <xdr:to>
      <xdr:col>6</xdr:col>
      <xdr:colOff>38100</xdr:colOff>
      <xdr:row>94</xdr:row>
      <xdr:rowOff>171399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18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16476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596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170437</xdr:rowOff>
    </xdr:from>
    <xdr:to>
      <xdr:col>54</xdr:col>
      <xdr:colOff>189865</xdr:colOff>
      <xdr:row>38</xdr:row>
      <xdr:rowOff>125650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85387"/>
          <a:ext cx="1270" cy="1155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129477</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64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125650</xdr:rowOff>
    </xdr:from>
    <xdr:to>
      <xdr:col>55</xdr:col>
      <xdr:colOff>88900</xdr:colOff>
      <xdr:row>38</xdr:row>
      <xdr:rowOff>125650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640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117114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6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170437</xdr:rowOff>
    </xdr:from>
    <xdr:to>
      <xdr:col>55</xdr:col>
      <xdr:colOff>88900</xdr:colOff>
      <xdr:row>31</xdr:row>
      <xdr:rowOff>170437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8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83807</xdr:rowOff>
    </xdr:from>
    <xdr:to>
      <xdr:col>55</xdr:col>
      <xdr:colOff>0</xdr:colOff>
      <xdr:row>37</xdr:row>
      <xdr:rowOff>19428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56007"/>
          <a:ext cx="838200" cy="10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142051</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163624</xdr:rowOff>
    </xdr:from>
    <xdr:to>
      <xdr:col>55</xdr:col>
      <xdr:colOff>50800</xdr:colOff>
      <xdr:row>37</xdr:row>
      <xdr:rowOff>93774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83807</xdr:rowOff>
    </xdr:from>
    <xdr:to>
      <xdr:col>50</xdr:col>
      <xdr:colOff>114300</xdr:colOff>
      <xdr:row>36</xdr:row>
      <xdr:rowOff>125793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56007"/>
          <a:ext cx="889000" cy="4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157728</xdr:rowOff>
    </xdr:from>
    <xdr:to>
      <xdr:col>50</xdr:col>
      <xdr:colOff>165100</xdr:colOff>
      <xdr:row>37</xdr:row>
      <xdr:rowOff>87878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2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79005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125793</xdr:rowOff>
    </xdr:from>
    <xdr:to>
      <xdr:col>45</xdr:col>
      <xdr:colOff>177800</xdr:colOff>
      <xdr:row>37</xdr:row>
      <xdr:rowOff>38345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97993"/>
          <a:ext cx="889000" cy="8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142287</xdr:rowOff>
    </xdr:from>
    <xdr:to>
      <xdr:col>46</xdr:col>
      <xdr:colOff>38100</xdr:colOff>
      <xdr:row>37</xdr:row>
      <xdr:rowOff>72437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63564</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81788</xdr:rowOff>
    </xdr:from>
    <xdr:to>
      <xdr:col>41</xdr:col>
      <xdr:colOff>50800</xdr:colOff>
      <xdr:row>37</xdr:row>
      <xdr:rowOff>38345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396738"/>
          <a:ext cx="889000" cy="98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4175</xdr:rowOff>
    </xdr:from>
    <xdr:to>
      <xdr:col>41</xdr:col>
      <xdr:colOff>101600</xdr:colOff>
      <xdr:row>37</xdr:row>
      <xdr:rowOff>105775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96902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74927</xdr:rowOff>
    </xdr:from>
    <xdr:to>
      <xdr:col>36</xdr:col>
      <xdr:colOff>165100</xdr:colOff>
      <xdr:row>31</xdr:row>
      <xdr:rowOff>5077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21604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9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140078</xdr:rowOff>
    </xdr:from>
    <xdr:to>
      <xdr:col>55</xdr:col>
      <xdr:colOff>50800</xdr:colOff>
      <xdr:row>37</xdr:row>
      <xdr:rowOff>70228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1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162955</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6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33007</xdr:rowOff>
    </xdr:from>
    <xdr:to>
      <xdr:col>50</xdr:col>
      <xdr:colOff>165100</xdr:colOff>
      <xdr:row>36</xdr:row>
      <xdr:rowOff>134607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0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151134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598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74993</xdr:rowOff>
    </xdr:from>
    <xdr:to>
      <xdr:col>46</xdr:col>
      <xdr:colOff>38100</xdr:colOff>
      <xdr:row>37</xdr:row>
      <xdr:rowOff>5143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21670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2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158995</xdr:rowOff>
    </xdr:from>
    <xdr:to>
      <xdr:col>41</xdr:col>
      <xdr:colOff>101600</xdr:colOff>
      <xdr:row>37</xdr:row>
      <xdr:rowOff>89145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3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105672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10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30988</xdr:rowOff>
    </xdr:from>
    <xdr:to>
      <xdr:col>36</xdr:col>
      <xdr:colOff>165100</xdr:colOff>
      <xdr:row>31</xdr:row>
      <xdr:rowOff>132588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34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123715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43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86120</xdr:rowOff>
    </xdr:from>
    <xdr:to>
      <xdr:col>55</xdr:col>
      <xdr:colOff>0</xdr:colOff>
      <xdr:row>56</xdr:row>
      <xdr:rowOff>10639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515870"/>
          <a:ext cx="838200" cy="9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170425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0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39846</xdr:rowOff>
    </xdr:from>
    <xdr:to>
      <xdr:col>50</xdr:col>
      <xdr:colOff>114300</xdr:colOff>
      <xdr:row>56</xdr:row>
      <xdr:rowOff>10639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469596"/>
          <a:ext cx="889000" cy="14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169816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7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74026</xdr:rowOff>
    </xdr:from>
    <xdr:to>
      <xdr:col>45</xdr:col>
      <xdr:colOff>177800</xdr:colOff>
      <xdr:row>55</xdr:row>
      <xdr:rowOff>39846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332326"/>
          <a:ext cx="889000" cy="13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27366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74026</xdr:rowOff>
    </xdr:from>
    <xdr:to>
      <xdr:col>41</xdr:col>
      <xdr:colOff>50800</xdr:colOff>
      <xdr:row>55</xdr:row>
      <xdr:rowOff>115370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332326"/>
          <a:ext cx="889000" cy="21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5224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113327</xdr:rowOff>
    </xdr:from>
    <xdr:to>
      <xdr:col>36</xdr:col>
      <xdr:colOff>165100</xdr:colOff>
      <xdr:row>55</xdr:row>
      <xdr:rowOff>43477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37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60004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14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35320</xdr:rowOff>
    </xdr:from>
    <xdr:to>
      <xdr:col>55</xdr:col>
      <xdr:colOff>50800</xdr:colOff>
      <xdr:row>55</xdr:row>
      <xdr:rowOff>136920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58197</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1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131289</xdr:rowOff>
    </xdr:from>
    <xdr:to>
      <xdr:col>50</xdr:col>
      <xdr:colOff>165100</xdr:colOff>
      <xdr:row>56</xdr:row>
      <xdr:rowOff>61439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77966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3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160496</xdr:rowOff>
    </xdr:from>
    <xdr:to>
      <xdr:col>46</xdr:col>
      <xdr:colOff>38100</xdr:colOff>
      <xdr:row>55</xdr:row>
      <xdr:rowOff>90646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1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107173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19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23226</xdr:rowOff>
    </xdr:from>
    <xdr:to>
      <xdr:col>41</xdr:col>
      <xdr:colOff>101600</xdr:colOff>
      <xdr:row>54</xdr:row>
      <xdr:rowOff>124826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28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141353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05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64570</xdr:rowOff>
    </xdr:from>
    <xdr:to>
      <xdr:col>36</xdr:col>
      <xdr:colOff>165100</xdr:colOff>
      <xdr:row>55</xdr:row>
      <xdr:rowOff>166170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4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157297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58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70709</xdr:rowOff>
    </xdr:from>
    <xdr:to>
      <xdr:col>55</xdr:col>
      <xdr:colOff>0</xdr:colOff>
      <xdr:row>77</xdr:row>
      <xdr:rowOff>81795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929459"/>
          <a:ext cx="838200" cy="35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91811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2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81795</xdr:rowOff>
    </xdr:from>
    <xdr:to>
      <xdr:col>50</xdr:col>
      <xdr:colOff>114300</xdr:colOff>
      <xdr:row>78</xdr:row>
      <xdr:rowOff>63714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283445"/>
          <a:ext cx="889000" cy="15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157004</xdr:rowOff>
    </xdr:from>
    <xdr:to>
      <xdr:col>45</xdr:col>
      <xdr:colOff>177800</xdr:colOff>
      <xdr:row>78</xdr:row>
      <xdr:rowOff>63714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58654"/>
          <a:ext cx="889000" cy="7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20462</xdr:rowOff>
    </xdr:from>
    <xdr:to>
      <xdr:col>41</xdr:col>
      <xdr:colOff>50800</xdr:colOff>
      <xdr:row>77</xdr:row>
      <xdr:rowOff>157004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707762"/>
          <a:ext cx="889000" cy="65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162601</xdr:rowOff>
    </xdr:from>
    <xdr:to>
      <xdr:col>36</xdr:col>
      <xdr:colOff>165100</xdr:colOff>
      <xdr:row>76</xdr:row>
      <xdr:rowOff>92751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2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83878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1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19909</xdr:rowOff>
    </xdr:from>
    <xdr:to>
      <xdr:col>55</xdr:col>
      <xdr:colOff>50800</xdr:colOff>
      <xdr:row>75</xdr:row>
      <xdr:rowOff>121509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87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42786</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73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30995</xdr:rowOff>
    </xdr:from>
    <xdr:to>
      <xdr:col>50</xdr:col>
      <xdr:colOff>165100</xdr:colOff>
      <xdr:row>77</xdr:row>
      <xdr:rowOff>132595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3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123722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32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12914</xdr:rowOff>
    </xdr:from>
    <xdr:to>
      <xdr:col>46</xdr:col>
      <xdr:colOff>38100</xdr:colOff>
      <xdr:row>78</xdr:row>
      <xdr:rowOff>114514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105641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7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106204</xdr:rowOff>
    </xdr:from>
    <xdr:to>
      <xdr:col>41</xdr:col>
      <xdr:colOff>101600</xdr:colOff>
      <xdr:row>78</xdr:row>
      <xdr:rowOff>36354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0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27481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4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141112</xdr:rowOff>
    </xdr:from>
    <xdr:to>
      <xdr:col>36</xdr:col>
      <xdr:colOff>165100</xdr:colOff>
      <xdr:row>74</xdr:row>
      <xdr:rowOff>71262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65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87789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43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65793</xdr:rowOff>
    </xdr:from>
    <xdr:to>
      <xdr:col>55</xdr:col>
      <xdr:colOff>0</xdr:colOff>
      <xdr:row>94</xdr:row>
      <xdr:rowOff>133139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182093"/>
          <a:ext cx="838200" cy="6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117619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33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86094</xdr:rowOff>
    </xdr:from>
    <xdr:to>
      <xdr:col>50</xdr:col>
      <xdr:colOff>114300</xdr:colOff>
      <xdr:row>94</xdr:row>
      <xdr:rowOff>65793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030944"/>
          <a:ext cx="889000" cy="15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136548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44031</xdr:rowOff>
    </xdr:from>
    <xdr:to>
      <xdr:col>45</xdr:col>
      <xdr:colOff>177800</xdr:colOff>
      <xdr:row>93</xdr:row>
      <xdr:rowOff>86094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5988881"/>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20441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47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44031</xdr:rowOff>
    </xdr:from>
    <xdr:to>
      <xdr:col>41</xdr:col>
      <xdr:colOff>50800</xdr:colOff>
      <xdr:row>95</xdr:row>
      <xdr:rowOff>137757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5988881"/>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46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72417</xdr:rowOff>
    </xdr:from>
    <xdr:to>
      <xdr:col>36</xdr:col>
      <xdr:colOff>165100</xdr:colOff>
      <xdr:row>94</xdr:row>
      <xdr:rowOff>2567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01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19094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579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82339</xdr:rowOff>
    </xdr:from>
    <xdr:to>
      <xdr:col>55</xdr:col>
      <xdr:colOff>50800</xdr:colOff>
      <xdr:row>95</xdr:row>
      <xdr:rowOff>12489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19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105216</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05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14993</xdr:rowOff>
    </xdr:from>
    <xdr:to>
      <xdr:col>50</xdr:col>
      <xdr:colOff>165100</xdr:colOff>
      <xdr:row>94</xdr:row>
      <xdr:rowOff>116593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13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133120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5906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35294</xdr:rowOff>
    </xdr:from>
    <xdr:to>
      <xdr:col>46</xdr:col>
      <xdr:colOff>38100</xdr:colOff>
      <xdr:row>93</xdr:row>
      <xdr:rowOff>136894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59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153421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75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164681</xdr:rowOff>
    </xdr:from>
    <xdr:to>
      <xdr:col>41</xdr:col>
      <xdr:colOff>101600</xdr:colOff>
      <xdr:row>93</xdr:row>
      <xdr:rowOff>94831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593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111358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71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86957</xdr:rowOff>
    </xdr:from>
    <xdr:to>
      <xdr:col>36</xdr:col>
      <xdr:colOff>165100</xdr:colOff>
      <xdr:row>96</xdr:row>
      <xdr:rowOff>17107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3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8234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46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80435</xdr:rowOff>
    </xdr:from>
    <xdr:to>
      <xdr:col>85</xdr:col>
      <xdr:colOff>127000</xdr:colOff>
      <xdr:row>37</xdr:row>
      <xdr:rowOff>141072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5481300" y="6424085"/>
          <a:ext cx="838200" cy="6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73899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17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141072</xdr:rowOff>
    </xdr:from>
    <xdr:to>
      <xdr:col>81</xdr:col>
      <xdr:colOff>50800</xdr:colOff>
      <xdr:row>38</xdr:row>
      <xdr:rowOff>11855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484722"/>
          <a:ext cx="889000" cy="4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23607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53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9913</xdr:rowOff>
    </xdr:from>
    <xdr:to>
      <xdr:col>76</xdr:col>
      <xdr:colOff>114300</xdr:colOff>
      <xdr:row>38</xdr:row>
      <xdr:rowOff>11855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25013"/>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9913</xdr:rowOff>
    </xdr:from>
    <xdr:to>
      <xdr:col>71</xdr:col>
      <xdr:colOff>177800</xdr:colOff>
      <xdr:row>38</xdr:row>
      <xdr:rowOff>17914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52501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70383</xdr:rowOff>
    </xdr:from>
    <xdr:to>
      <xdr:col>67</xdr:col>
      <xdr:colOff>101600</xdr:colOff>
      <xdr:row>37</xdr:row>
      <xdr:rowOff>533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2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17060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0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29635</xdr:rowOff>
    </xdr:from>
    <xdr:to>
      <xdr:col>85</xdr:col>
      <xdr:colOff>177800</xdr:colOff>
      <xdr:row>37</xdr:row>
      <xdr:rowOff>131235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3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160462</xdr:rowOff>
    </xdr:from>
    <xdr:ext cx="469744"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1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90272</xdr:rowOff>
    </xdr:from>
    <xdr:to>
      <xdr:col>81</xdr:col>
      <xdr:colOff>101600</xdr:colOff>
      <xdr:row>38</xdr:row>
      <xdr:rowOff>20422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36949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132505</xdr:rowOff>
    </xdr:from>
    <xdr:to>
      <xdr:col>76</xdr:col>
      <xdr:colOff>165100</xdr:colOff>
      <xdr:row>38</xdr:row>
      <xdr:rowOff>62655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53782</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568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130562</xdr:rowOff>
    </xdr:from>
    <xdr:to>
      <xdr:col>72</xdr:col>
      <xdr:colOff>38100</xdr:colOff>
      <xdr:row>38</xdr:row>
      <xdr:rowOff>60713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742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51840</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566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138563</xdr:rowOff>
    </xdr:from>
    <xdr:to>
      <xdr:col>67</xdr:col>
      <xdr:colOff>101600</xdr:colOff>
      <xdr:row>38</xdr:row>
      <xdr:rowOff>68714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822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59841</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57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160121</xdr:rowOff>
    </xdr:from>
    <xdr:to>
      <xdr:col>85</xdr:col>
      <xdr:colOff>127000</xdr:colOff>
      <xdr:row>75</xdr:row>
      <xdr:rowOff>14484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2847421"/>
          <a:ext cx="838200" cy="2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24312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883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145205</xdr:rowOff>
    </xdr:from>
    <xdr:to>
      <xdr:col>81</xdr:col>
      <xdr:colOff>50800</xdr:colOff>
      <xdr:row>74</xdr:row>
      <xdr:rowOff>160121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2832505"/>
          <a:ext cx="889000" cy="1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123220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9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116325</xdr:rowOff>
    </xdr:from>
    <xdr:to>
      <xdr:col>76</xdr:col>
      <xdr:colOff>114300</xdr:colOff>
      <xdr:row>74</xdr:row>
      <xdr:rowOff>145205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2803625"/>
          <a:ext cx="889000" cy="2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113180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116325</xdr:rowOff>
    </xdr:from>
    <xdr:to>
      <xdr:col>71</xdr:col>
      <xdr:colOff>177800</xdr:colOff>
      <xdr:row>74</xdr:row>
      <xdr:rowOff>135490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2803625"/>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123525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163328</xdr:rowOff>
    </xdr:from>
    <xdr:to>
      <xdr:col>67</xdr:col>
      <xdr:colOff>101600</xdr:colOff>
      <xdr:row>74</xdr:row>
      <xdr:rowOff>93478</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67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110005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4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135134</xdr:rowOff>
    </xdr:from>
    <xdr:to>
      <xdr:col>85</xdr:col>
      <xdr:colOff>177800</xdr:colOff>
      <xdr:row>75</xdr:row>
      <xdr:rowOff>65284</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82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158011</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67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109321</xdr:rowOff>
    </xdr:from>
    <xdr:to>
      <xdr:col>81</xdr:col>
      <xdr:colOff>101600</xdr:colOff>
      <xdr:row>75</xdr:row>
      <xdr:rowOff>39471</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79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55998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5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94405</xdr:rowOff>
    </xdr:from>
    <xdr:to>
      <xdr:col>76</xdr:col>
      <xdr:colOff>165100</xdr:colOff>
      <xdr:row>75</xdr:row>
      <xdr:rowOff>24555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78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41082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55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65525</xdr:rowOff>
    </xdr:from>
    <xdr:to>
      <xdr:col>72</xdr:col>
      <xdr:colOff>38100</xdr:colOff>
      <xdr:row>74</xdr:row>
      <xdr:rowOff>167125</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275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12202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52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84690</xdr:rowOff>
    </xdr:from>
    <xdr:to>
      <xdr:col>67</xdr:col>
      <xdr:colOff>101600</xdr:colOff>
      <xdr:row>75</xdr:row>
      <xdr:rowOff>14840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7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5967</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50248</xdr:rowOff>
    </xdr:from>
    <xdr:to>
      <xdr:col>85</xdr:col>
      <xdr:colOff>127000</xdr:colOff>
      <xdr:row>98</xdr:row>
      <xdr:rowOff>64732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852348"/>
          <a:ext cx="838200" cy="1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20617</xdr:rowOff>
    </xdr:from>
    <xdr:to>
      <xdr:col>81</xdr:col>
      <xdr:colOff>50800</xdr:colOff>
      <xdr:row>98</xdr:row>
      <xdr:rowOff>64732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822717"/>
          <a:ext cx="889000" cy="4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20617</xdr:rowOff>
    </xdr:from>
    <xdr:to>
      <xdr:col>76</xdr:col>
      <xdr:colOff>114300</xdr:colOff>
      <xdr:row>98</xdr:row>
      <xdr:rowOff>26877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22717"/>
          <a:ext cx="889000" cy="6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81852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8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26877</xdr:rowOff>
    </xdr:from>
    <xdr:to>
      <xdr:col>71</xdr:col>
      <xdr:colOff>177800</xdr:colOff>
      <xdr:row>98</xdr:row>
      <xdr:rowOff>36272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28977"/>
          <a:ext cx="889000" cy="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15858</xdr:rowOff>
    </xdr:from>
    <xdr:to>
      <xdr:col>67</xdr:col>
      <xdr:colOff>101600</xdr:colOff>
      <xdr:row>98</xdr:row>
      <xdr:rowOff>117458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1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108585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1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170898</xdr:rowOff>
    </xdr:from>
    <xdr:to>
      <xdr:col>85</xdr:col>
      <xdr:colOff>177800</xdr:colOff>
      <xdr:row>98</xdr:row>
      <xdr:rowOff>101048</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142700</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7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13932</xdr:rowOff>
    </xdr:from>
    <xdr:to>
      <xdr:col>81</xdr:col>
      <xdr:colOff>101600</xdr:colOff>
      <xdr:row>98</xdr:row>
      <xdr:rowOff>115532</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106659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90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141267</xdr:rowOff>
    </xdr:from>
    <xdr:to>
      <xdr:col>76</xdr:col>
      <xdr:colOff>165100</xdr:colOff>
      <xdr:row>98</xdr:row>
      <xdr:rowOff>71417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77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87944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4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147527</xdr:rowOff>
    </xdr:from>
    <xdr:to>
      <xdr:col>72</xdr:col>
      <xdr:colOff>38100</xdr:colOff>
      <xdr:row>98</xdr:row>
      <xdr:rowOff>77677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7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94204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5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156922</xdr:rowOff>
    </xdr:from>
    <xdr:to>
      <xdr:col>67</xdr:col>
      <xdr:colOff>101600</xdr:colOff>
      <xdr:row>98</xdr:row>
      <xdr:rowOff>87072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103599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6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58991</xdr:rowOff>
    </xdr:from>
    <xdr:to>
      <xdr:col>98</xdr:col>
      <xdr:colOff>38100</xdr:colOff>
      <xdr:row>36</xdr:row>
      <xdr:rowOff>160591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2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5668</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0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44393</xdr:rowOff>
    </xdr:from>
    <xdr:to>
      <xdr:col>107</xdr:col>
      <xdr:colOff>50800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1599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44336</xdr:rowOff>
    </xdr:from>
    <xdr:to>
      <xdr:col>102</xdr:col>
      <xdr:colOff>114300</xdr:colOff>
      <xdr:row>59</xdr:row>
      <xdr:rowOff>44393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59886"/>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49276</xdr:rowOff>
    </xdr:from>
    <xdr:to>
      <xdr:col>98</xdr:col>
      <xdr:colOff>38100</xdr:colOff>
      <xdr:row>58</xdr:row>
      <xdr:rowOff>150876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999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167403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6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165043</xdr:rowOff>
    </xdr:from>
    <xdr:to>
      <xdr:col>102</xdr:col>
      <xdr:colOff>165100</xdr:colOff>
      <xdr:row>59</xdr:row>
      <xdr:rowOff>95193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86320</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201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164986</xdr:rowOff>
    </xdr:from>
    <xdr:to>
      <xdr:col>98</xdr:col>
      <xdr:colOff>38100</xdr:colOff>
      <xdr:row>59</xdr:row>
      <xdr:rowOff>95136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86263</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2018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87971</xdr:rowOff>
    </xdr:from>
    <xdr:to>
      <xdr:col>116</xdr:col>
      <xdr:colOff>63500</xdr:colOff>
      <xdr:row>76</xdr:row>
      <xdr:rowOff>22591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946721"/>
          <a:ext cx="838200" cy="10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53056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11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22591</xdr:rowOff>
    </xdr:from>
    <xdr:to>
      <xdr:col>111</xdr:col>
      <xdr:colOff>177800</xdr:colOff>
      <xdr:row>76</xdr:row>
      <xdr:rowOff>55837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52791"/>
          <a:ext cx="889000" cy="3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55837</xdr:rowOff>
    </xdr:from>
    <xdr:to>
      <xdr:col>107</xdr:col>
      <xdr:colOff>50800</xdr:colOff>
      <xdr:row>76</xdr:row>
      <xdr:rowOff>94176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086037"/>
          <a:ext cx="889000" cy="3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94176</xdr:rowOff>
    </xdr:from>
    <xdr:to>
      <xdr:col>102</xdr:col>
      <xdr:colOff>114300</xdr:colOff>
      <xdr:row>76</xdr:row>
      <xdr:rowOff>94241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124376"/>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23814</xdr:rowOff>
    </xdr:from>
    <xdr:to>
      <xdr:col>98</xdr:col>
      <xdr:colOff>38100</xdr:colOff>
      <xdr:row>76</xdr:row>
      <xdr:rowOff>125414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5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141941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2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37171</xdr:rowOff>
    </xdr:from>
    <xdr:to>
      <xdr:col>116</xdr:col>
      <xdr:colOff>114300</xdr:colOff>
      <xdr:row>75</xdr:row>
      <xdr:rowOff>138771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89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60048</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7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143242</xdr:rowOff>
    </xdr:from>
    <xdr:to>
      <xdr:col>112</xdr:col>
      <xdr:colOff>38100</xdr:colOff>
      <xdr:row>76</xdr:row>
      <xdr:rowOff>73391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019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64518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9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5037</xdr:rowOff>
    </xdr:from>
    <xdr:to>
      <xdr:col>107</xdr:col>
      <xdr:colOff>101600</xdr:colOff>
      <xdr:row>76</xdr:row>
      <xdr:rowOff>106637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3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97764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2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43376</xdr:rowOff>
    </xdr:from>
    <xdr:to>
      <xdr:col>102</xdr:col>
      <xdr:colOff>165100</xdr:colOff>
      <xdr:row>76</xdr:row>
      <xdr:rowOff>144976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7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136103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6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43441</xdr:rowOff>
    </xdr:from>
    <xdr:to>
      <xdr:col>98</xdr:col>
      <xdr:colOff>38100</xdr:colOff>
      <xdr:row>76</xdr:row>
      <xdr:rowOff>145041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07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136168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16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歳出予算総額は、住民一人当たり約</a:t>
          </a:r>
          <a:r>
            <a:rPr kumimoji="1" lang="en-US" altLang="ja-JP" sz="1300">
              <a:latin typeface="ＭＳ Ｐゴシック" panose="020B0600070205080204" pitchFamily="50" charset="-128"/>
              <a:ea typeface="ＭＳ Ｐゴシック" panose="020B0600070205080204" pitchFamily="50" charset="-128"/>
            </a:rPr>
            <a:t>604</a:t>
          </a:r>
          <a:r>
            <a:rPr kumimoji="1" lang="ja-JP" altLang="en-US" sz="1300">
              <a:latin typeface="ＭＳ Ｐゴシック" panose="020B0600070205080204" pitchFamily="50" charset="-128"/>
              <a:ea typeface="ＭＳ Ｐゴシック" panose="020B0600070205080204" pitchFamily="50" charset="-128"/>
            </a:rPr>
            <a:t>千円となっている。人件費については、住民一人当たり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71,558</a:t>
          </a:r>
          <a:r>
            <a:rPr kumimoji="1" lang="ja-JP" altLang="en-US" sz="1300">
              <a:latin typeface="ＭＳ Ｐゴシック" panose="020B0600070205080204" pitchFamily="50" charset="-128"/>
              <a:ea typeface="ＭＳ Ｐゴシック" panose="020B0600070205080204" pitchFamily="50" charset="-128"/>
            </a:rPr>
            <a:t>円となっており、類似団体平均の</a:t>
          </a:r>
          <a:r>
            <a:rPr kumimoji="1" lang="en-US" altLang="ja-JP" sz="1300">
              <a:latin typeface="ＭＳ Ｐゴシック" panose="020B0600070205080204" pitchFamily="50" charset="-128"/>
              <a:ea typeface="ＭＳ Ｐゴシック" panose="020B0600070205080204" pitchFamily="50" charset="-128"/>
            </a:rPr>
            <a:t>68,274</a:t>
          </a:r>
          <a:r>
            <a:rPr kumimoji="1" lang="ja-JP" altLang="en-US" sz="1300">
              <a:latin typeface="ＭＳ Ｐゴシック" panose="020B0600070205080204" pitchFamily="50" charset="-128"/>
              <a:ea typeface="ＭＳ Ｐゴシック" panose="020B0600070205080204" pitchFamily="50" charset="-128"/>
            </a:rPr>
            <a:t>円を上回っているものの全国平均以下の水準にある。補助費等の住民一人当たりのコストは、単年度の物価高対策事業の終了や国庫補助償還金の減により前年度より</a:t>
          </a:r>
          <a:r>
            <a:rPr kumimoji="1" lang="en-US" altLang="ja-JP" sz="1300">
              <a:latin typeface="ＭＳ Ｐゴシック" panose="020B0600070205080204" pitchFamily="50" charset="-128"/>
              <a:ea typeface="ＭＳ Ｐゴシック" panose="020B0600070205080204" pitchFamily="50" charset="-128"/>
            </a:rPr>
            <a:t>11,241</a:t>
          </a:r>
          <a:r>
            <a:rPr kumimoji="1" lang="ja-JP" altLang="en-US" sz="1300">
              <a:latin typeface="ＭＳ Ｐゴシック" panose="020B0600070205080204" pitchFamily="50" charset="-128"/>
              <a:ea typeface="ＭＳ Ｐゴシック" panose="020B0600070205080204" pitchFamily="50" charset="-128"/>
            </a:rPr>
            <a:t>円減となり、全国平均以下の水準となっている。物件費の住民一人当たりコストは、前年度より</a:t>
          </a:r>
          <a:r>
            <a:rPr kumimoji="1" lang="en-US" altLang="ja-JP" sz="1300">
              <a:latin typeface="ＭＳ Ｐゴシック" panose="020B0600070205080204" pitchFamily="50" charset="-128"/>
              <a:ea typeface="ＭＳ Ｐゴシック" panose="020B0600070205080204" pitchFamily="50" charset="-128"/>
            </a:rPr>
            <a:t>5,843</a:t>
          </a:r>
          <a:r>
            <a:rPr kumimoji="1" lang="ja-JP" altLang="en-US" sz="1300">
              <a:latin typeface="ＭＳ Ｐゴシック" panose="020B0600070205080204" pitchFamily="50" charset="-128"/>
              <a:ea typeface="ＭＳ Ｐゴシック" panose="020B0600070205080204" pitchFamily="50" charset="-128"/>
            </a:rPr>
            <a:t>円増加し類似団体平均を上回っているものの全国平均以下の水準となっている。。普通建設事業費においては、全国平均の一人当たり</a:t>
          </a:r>
          <a:r>
            <a:rPr kumimoji="1" lang="en-US" altLang="ja-JP" sz="1300">
              <a:latin typeface="ＭＳ Ｐゴシック" panose="020B0600070205080204" pitchFamily="50" charset="-128"/>
              <a:ea typeface="ＭＳ Ｐゴシック" panose="020B0600070205080204" pitchFamily="50" charset="-128"/>
            </a:rPr>
            <a:t>65,020</a:t>
          </a:r>
          <a:r>
            <a:rPr kumimoji="1" lang="ja-JP" altLang="en-US" sz="1300">
              <a:latin typeface="ＭＳ Ｐゴシック" panose="020B0600070205080204" pitchFamily="50" charset="-128"/>
              <a:ea typeface="ＭＳ Ｐゴシック" panose="020B0600070205080204" pitchFamily="50" charset="-128"/>
            </a:rPr>
            <a:t>円を下回る</a:t>
          </a:r>
          <a:r>
            <a:rPr kumimoji="1" lang="en-US" altLang="ja-JP" sz="1300">
              <a:latin typeface="ＭＳ Ｐゴシック" panose="020B0600070205080204" pitchFamily="50" charset="-128"/>
              <a:ea typeface="ＭＳ Ｐゴシック" panose="020B0600070205080204" pitchFamily="50" charset="-128"/>
            </a:rPr>
            <a:t>64,172</a:t>
          </a:r>
          <a:r>
            <a:rPr kumimoji="1" lang="ja-JP" altLang="en-US" sz="1300">
              <a:latin typeface="ＭＳ Ｐゴシック" panose="020B0600070205080204" pitchFamily="50" charset="-128"/>
              <a:ea typeface="ＭＳ Ｐゴシック" panose="020B0600070205080204" pitchFamily="50" charset="-128"/>
            </a:rPr>
            <a:t>円となっているものの、前年度より</a:t>
          </a:r>
          <a:r>
            <a:rPr kumimoji="1" lang="en-US" altLang="ja-JP" sz="1300">
              <a:latin typeface="ＭＳ Ｐゴシック" panose="020B0600070205080204" pitchFamily="50" charset="-128"/>
              <a:ea typeface="ＭＳ Ｐゴシック" panose="020B0600070205080204" pitchFamily="50" charset="-128"/>
            </a:rPr>
            <a:t>8,816</a:t>
          </a:r>
          <a:r>
            <a:rPr kumimoji="1" lang="ja-JP" altLang="en-US" sz="1300">
              <a:latin typeface="ＭＳ Ｐゴシック" panose="020B0600070205080204" pitchFamily="50" charset="-128"/>
              <a:ea typeface="ＭＳ Ｐゴシック" panose="020B0600070205080204" pitchFamily="50" charset="-128"/>
            </a:rPr>
            <a:t>円増加している。要因としては小学校校舎建替事業や消防指令センター建設事業が本格化し金額が増加したこと等が挙げられる。また、本市は普通建設事業費が類似団体の中でも上位に位置していることから、公債費の住民一人当たりコストは類似団体平均より</a:t>
          </a:r>
          <a:r>
            <a:rPr kumimoji="1" lang="en-US" altLang="ja-JP" sz="1300">
              <a:latin typeface="ＭＳ Ｐゴシック" panose="020B0600070205080204" pitchFamily="50" charset="-128"/>
              <a:ea typeface="ＭＳ Ｐゴシック" panose="020B0600070205080204" pitchFamily="50" charset="-128"/>
            </a:rPr>
            <a:t>4,315</a:t>
          </a:r>
          <a:r>
            <a:rPr kumimoji="1" lang="ja-JP" altLang="en-US" sz="1300">
              <a:latin typeface="ＭＳ Ｐゴシック" panose="020B0600070205080204" pitchFamily="50" charset="-128"/>
              <a:ea typeface="ＭＳ Ｐゴシック" panose="020B0600070205080204" pitchFamily="50" charset="-128"/>
            </a:rPr>
            <a:t>円高いが、全国平均は下回る値となっている。扶助費については、年々増加傾向にあり、</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６年度における住民一人当たりのコストは</a:t>
          </a:r>
          <a:r>
            <a:rPr kumimoji="1" lang="en-US" altLang="ja-JP" sz="1300">
              <a:latin typeface="ＭＳ Ｐゴシック" panose="020B0600070205080204" pitchFamily="50" charset="-128"/>
              <a:ea typeface="ＭＳ Ｐゴシック" panose="020B0600070205080204" pitchFamily="50" charset="-128"/>
            </a:rPr>
            <a:t>240,815</a:t>
          </a:r>
          <a:r>
            <a:rPr kumimoji="1" lang="ja-JP" altLang="en-US" sz="1300">
              <a:latin typeface="ＭＳ Ｐゴシック" panose="020B0600070205080204" pitchFamily="50" charset="-128"/>
              <a:ea typeface="ＭＳ Ｐゴシック" panose="020B0600070205080204" pitchFamily="50" charset="-128"/>
            </a:rPr>
            <a:t>円で、類似団体</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団体中２番目に高い水準となっている。扶助費については今後も、児童福祉費や社会福祉費等が増加するものと見込まれるため、適正な制度運営に取り組み、経常的な管理経費の節減等に努める。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沖縄県うるま市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126,948
125,019
87.03
79,852,575
76,715,103
2,437,897
31,842,819
43,313,477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89979</xdr:rowOff>
    </xdr:from>
    <xdr:to>
      <xdr:col>24</xdr:col>
      <xdr:colOff>63500</xdr:colOff>
      <xdr:row>36</xdr:row>
      <xdr:rowOff>49974</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3797300" y="6090729"/>
          <a:ext cx="8382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89979</xdr:rowOff>
    </xdr:from>
    <xdr:to>
      <xdr:col>19</xdr:col>
      <xdr:colOff>177800</xdr:colOff>
      <xdr:row>36</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2908300" y="6090729"/>
          <a:ext cx="8890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78186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625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153988</xdr:rowOff>
    </xdr:from>
    <xdr:to>
      <xdr:col>15</xdr:col>
      <xdr:colOff>50800</xdr:colOff>
      <xdr:row>36</xdr:row>
      <xdr:rowOff>254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019300" y="6154738"/>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96474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626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117983</xdr:rowOff>
    </xdr:from>
    <xdr:to>
      <xdr:col>10</xdr:col>
      <xdr:colOff>114300</xdr:colOff>
      <xdr:row>35</xdr:row>
      <xdr:rowOff>153988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118733"/>
          <a:ext cx="889000" cy="3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86186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6258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76898</xdr:rowOff>
    </xdr:from>
    <xdr:to>
      <xdr:col>6</xdr:col>
      <xdr:colOff>38100</xdr:colOff>
      <xdr:row>36</xdr:row>
      <xdr:rowOff>7048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07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169625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617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170624</xdr:rowOff>
    </xdr:from>
    <xdr:to>
      <xdr:col>24</xdr:col>
      <xdr:colOff>114300</xdr:colOff>
      <xdr:row>36</xdr:row>
      <xdr:rowOff>100774</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17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149051</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14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39179</xdr:rowOff>
    </xdr:from>
    <xdr:to>
      <xdr:col>20</xdr:col>
      <xdr:colOff>38100</xdr:colOff>
      <xdr:row>35</xdr:row>
      <xdr:rowOff>140779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03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157306</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581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120904</xdr:rowOff>
    </xdr:from>
    <xdr:to>
      <xdr:col>15</xdr:col>
      <xdr:colOff>101600</xdr:colOff>
      <xdr:row>36</xdr:row>
      <xdr:rowOff>51054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1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67581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589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103188</xdr:rowOff>
    </xdr:from>
    <xdr:to>
      <xdr:col>10</xdr:col>
      <xdr:colOff>165100</xdr:colOff>
      <xdr:row>36</xdr:row>
      <xdr:rowOff>33338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49865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587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67183</xdr:rowOff>
    </xdr:from>
    <xdr:to>
      <xdr:col>6</xdr:col>
      <xdr:colOff>38100</xdr:colOff>
      <xdr:row>35</xdr:row>
      <xdr:rowOff>168783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0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13860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584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148966</xdr:rowOff>
    </xdr:from>
    <xdr:to>
      <xdr:col>24</xdr:col>
      <xdr:colOff>63500</xdr:colOff>
      <xdr:row>58</xdr:row>
      <xdr:rowOff>26604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921616"/>
          <a:ext cx="838200" cy="4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3710</xdr:rowOff>
    </xdr:from>
    <xdr:to>
      <xdr:col>19</xdr:col>
      <xdr:colOff>177800</xdr:colOff>
      <xdr:row>58</xdr:row>
      <xdr:rowOff>26604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947810"/>
          <a:ext cx="889000" cy="2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3710</xdr:rowOff>
    </xdr:from>
    <xdr:to>
      <xdr:col>15</xdr:col>
      <xdr:colOff>50800</xdr:colOff>
      <xdr:row>58</xdr:row>
      <xdr:rowOff>15853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947810"/>
          <a:ext cx="889000" cy="1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149046</xdr:rowOff>
    </xdr:from>
    <xdr:to>
      <xdr:col>10</xdr:col>
      <xdr:colOff>114300</xdr:colOff>
      <xdr:row>58</xdr:row>
      <xdr:rowOff>15853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578796"/>
          <a:ext cx="889000" cy="38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51021</xdr:rowOff>
    </xdr:from>
    <xdr:to>
      <xdr:col>6</xdr:col>
      <xdr:colOff>38100</xdr:colOff>
      <xdr:row>55</xdr:row>
      <xdr:rowOff>152621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480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169148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25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98166</xdr:rowOff>
    </xdr:from>
    <xdr:to>
      <xdr:col>24</xdr:col>
      <xdr:colOff>114300</xdr:colOff>
      <xdr:row>58</xdr:row>
      <xdr:rowOff>28316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7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68028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4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147254</xdr:rowOff>
    </xdr:from>
    <xdr:to>
      <xdr:col>20</xdr:col>
      <xdr:colOff>38100</xdr:colOff>
      <xdr:row>58</xdr:row>
      <xdr:rowOff>77404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1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68531</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1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124360</xdr:rowOff>
    </xdr:from>
    <xdr:to>
      <xdr:col>15</xdr:col>
      <xdr:colOff>101600</xdr:colOff>
      <xdr:row>58</xdr:row>
      <xdr:rowOff>54510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9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45637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136503</xdr:rowOff>
    </xdr:from>
    <xdr:to>
      <xdr:col>10</xdr:col>
      <xdr:colOff>165100</xdr:colOff>
      <xdr:row>58</xdr:row>
      <xdr:rowOff>66653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0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57780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0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98246</xdr:rowOff>
    </xdr:from>
    <xdr:to>
      <xdr:col>6</xdr:col>
      <xdr:colOff>38100</xdr:colOff>
      <xdr:row>56</xdr:row>
      <xdr:rowOff>28396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19523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2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121382</xdr:rowOff>
    </xdr:from>
    <xdr:to>
      <xdr:col>24</xdr:col>
      <xdr:colOff>62865</xdr:colOff>
      <xdr:row>79</xdr:row>
      <xdr:rowOff>54767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122882"/>
          <a:ext cx="1270" cy="147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58594</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0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54767</xdr:rowOff>
    </xdr:from>
    <xdr:to>
      <xdr:col>24</xdr:col>
      <xdr:colOff>152400</xdr:colOff>
      <xdr:row>79</xdr:row>
      <xdr:rowOff>54767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99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68059</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9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121382</xdr:rowOff>
    </xdr:from>
    <xdr:to>
      <xdr:col>24</xdr:col>
      <xdr:colOff>152400</xdr:colOff>
      <xdr:row>70</xdr:row>
      <xdr:rowOff>121382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12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136515</xdr:rowOff>
    </xdr:from>
    <xdr:to>
      <xdr:col>24</xdr:col>
      <xdr:colOff>63500</xdr:colOff>
      <xdr:row>72</xdr:row>
      <xdr:rowOff>106545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309465"/>
          <a:ext cx="838200" cy="14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159864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86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9987</xdr:rowOff>
    </xdr:from>
    <xdr:to>
      <xdr:col>24</xdr:col>
      <xdr:colOff>114300</xdr:colOff>
      <xdr:row>76</xdr:row>
      <xdr:rowOff>111587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106545</xdr:rowOff>
    </xdr:from>
    <xdr:to>
      <xdr:col>19</xdr:col>
      <xdr:colOff>177800</xdr:colOff>
      <xdr:row>73</xdr:row>
      <xdr:rowOff>25971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450945"/>
          <a:ext cx="889000" cy="9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84381</xdr:rowOff>
    </xdr:from>
    <xdr:to>
      <xdr:col>20</xdr:col>
      <xdr:colOff>38100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5658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0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97668</xdr:rowOff>
    </xdr:from>
    <xdr:to>
      <xdr:col>15</xdr:col>
      <xdr:colOff>50800</xdr:colOff>
      <xdr:row>73</xdr:row>
      <xdr:rowOff>25971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2442068"/>
          <a:ext cx="889000" cy="9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170800</xdr:rowOff>
    </xdr:from>
    <xdr:to>
      <xdr:col>15</xdr:col>
      <xdr:colOff>101600</xdr:colOff>
      <xdr:row>77</xdr:row>
      <xdr:rowOff>100950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92077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97668</xdr:rowOff>
    </xdr:from>
    <xdr:to>
      <xdr:col>10</xdr:col>
      <xdr:colOff>114300</xdr:colOff>
      <xdr:row>74</xdr:row>
      <xdr:rowOff>151801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2442068"/>
          <a:ext cx="889000" cy="39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122230</xdr:rowOff>
    </xdr:from>
    <xdr:to>
      <xdr:col>10</xdr:col>
      <xdr:colOff>165100</xdr:colOff>
      <xdr:row>77</xdr:row>
      <xdr:rowOff>52380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43507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4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34288</xdr:rowOff>
    </xdr:from>
    <xdr:to>
      <xdr:col>6</xdr:col>
      <xdr:colOff>38100</xdr:colOff>
      <xdr:row>77</xdr:row>
      <xdr:rowOff>135888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3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127015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85715</xdr:rowOff>
    </xdr:from>
    <xdr:to>
      <xdr:col>24</xdr:col>
      <xdr:colOff>114300</xdr:colOff>
      <xdr:row>72</xdr:row>
      <xdr:rowOff>15865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2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108592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11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55745</xdr:rowOff>
    </xdr:from>
    <xdr:to>
      <xdr:col>20</xdr:col>
      <xdr:colOff>38100</xdr:colOff>
      <xdr:row>72</xdr:row>
      <xdr:rowOff>157345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40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2422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175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146621</xdr:rowOff>
    </xdr:from>
    <xdr:to>
      <xdr:col>15</xdr:col>
      <xdr:colOff>101600</xdr:colOff>
      <xdr:row>73</xdr:row>
      <xdr:rowOff>76771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4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93298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266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46868</xdr:rowOff>
    </xdr:from>
    <xdr:to>
      <xdr:col>10</xdr:col>
      <xdr:colOff>165100</xdr:colOff>
      <xdr:row>72</xdr:row>
      <xdr:rowOff>148468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23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164995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16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101001</xdr:rowOff>
    </xdr:from>
    <xdr:to>
      <xdr:col>6</xdr:col>
      <xdr:colOff>38100</xdr:colOff>
      <xdr:row>75</xdr:row>
      <xdr:rowOff>31151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278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47678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563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53556</xdr:rowOff>
    </xdr:from>
    <xdr:to>
      <xdr:col>24</xdr:col>
      <xdr:colOff>63500</xdr:colOff>
      <xdr:row>97</xdr:row>
      <xdr:rowOff>100209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684206"/>
          <a:ext cx="838200" cy="46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53556</xdr:rowOff>
    </xdr:from>
    <xdr:to>
      <xdr:col>19</xdr:col>
      <xdr:colOff>177800</xdr:colOff>
      <xdr:row>97</xdr:row>
      <xdr:rowOff>98419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684206"/>
          <a:ext cx="889000" cy="4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98419</xdr:rowOff>
    </xdr:from>
    <xdr:to>
      <xdr:col>15</xdr:col>
      <xdr:colOff>50800</xdr:colOff>
      <xdr:row>97</xdr:row>
      <xdr:rowOff>124555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29069"/>
          <a:ext cx="889000" cy="2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124555</xdr:rowOff>
    </xdr:from>
    <xdr:to>
      <xdr:col>10</xdr:col>
      <xdr:colOff>114300</xdr:colOff>
      <xdr:row>98</xdr:row>
      <xdr:rowOff>95447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55205"/>
          <a:ext cx="889000" cy="14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92100</xdr:rowOff>
    </xdr:from>
    <xdr:to>
      <xdr:col>6</xdr:col>
      <xdr:colOff>38100</xdr:colOff>
      <xdr:row>97</xdr:row>
      <xdr:rowOff>22250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38777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32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49409</xdr:rowOff>
    </xdr:from>
    <xdr:to>
      <xdr:col>24</xdr:col>
      <xdr:colOff>114300</xdr:colOff>
      <xdr:row>97</xdr:row>
      <xdr:rowOff>151009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68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27836</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5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2756</xdr:rowOff>
    </xdr:from>
    <xdr:to>
      <xdr:col>20</xdr:col>
      <xdr:colOff>38100</xdr:colOff>
      <xdr:row>97</xdr:row>
      <xdr:rowOff>104356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3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95483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47619</xdr:rowOff>
    </xdr:from>
    <xdr:to>
      <xdr:col>15</xdr:col>
      <xdr:colOff>101600</xdr:colOff>
      <xdr:row>97</xdr:row>
      <xdr:rowOff>149219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6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140346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77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73755</xdr:rowOff>
    </xdr:from>
    <xdr:to>
      <xdr:col>10</xdr:col>
      <xdr:colOff>165100</xdr:colOff>
      <xdr:row>98</xdr:row>
      <xdr:rowOff>3905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0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166482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7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44647</xdr:rowOff>
    </xdr:from>
    <xdr:to>
      <xdr:col>6</xdr:col>
      <xdr:colOff>38100</xdr:colOff>
      <xdr:row>98</xdr:row>
      <xdr:rowOff>146247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4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137374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3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16637</xdr:rowOff>
    </xdr:from>
    <xdr:to>
      <xdr:col>55</xdr:col>
      <xdr:colOff>0</xdr:colOff>
      <xdr:row>38</xdr:row>
      <xdr:rowOff>28067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360287"/>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168275</xdr:rowOff>
    </xdr:from>
    <xdr:to>
      <xdr:col>50</xdr:col>
      <xdr:colOff>114300</xdr:colOff>
      <xdr:row>37</xdr:row>
      <xdr:rowOff>16637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169025"/>
          <a:ext cx="889000" cy="19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152671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107696</xdr:rowOff>
    </xdr:from>
    <xdr:to>
      <xdr:col>45</xdr:col>
      <xdr:colOff>177800</xdr:colOff>
      <xdr:row>35</xdr:row>
      <xdr:rowOff>168275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108446"/>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136288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479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107696</xdr:rowOff>
    </xdr:from>
    <xdr:to>
      <xdr:col>41</xdr:col>
      <xdr:colOff>50800</xdr:colOff>
      <xdr:row>36</xdr:row>
      <xdr:rowOff>74168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108446"/>
          <a:ext cx="889000" cy="13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137431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481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155956</xdr:rowOff>
    </xdr:from>
    <xdr:to>
      <xdr:col>36</xdr:col>
      <xdr:colOff>165100</xdr:colOff>
      <xdr:row>36</xdr:row>
      <xdr:rowOff>86106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5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102633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93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148717</xdr:rowOff>
    </xdr:from>
    <xdr:to>
      <xdr:col>55</xdr:col>
      <xdr:colOff>50800</xdr:colOff>
      <xdr:row>38</xdr:row>
      <xdr:rowOff>78867</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127144</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70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137287</xdr:rowOff>
    </xdr:from>
    <xdr:to>
      <xdr:col>50</xdr:col>
      <xdr:colOff>165100</xdr:colOff>
      <xdr:row>37</xdr:row>
      <xdr:rowOff>67437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30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83964</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084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117475</xdr:rowOff>
    </xdr:from>
    <xdr:to>
      <xdr:col>46</xdr:col>
      <xdr:colOff>38100</xdr:colOff>
      <xdr:row>36</xdr:row>
      <xdr:rowOff>47625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1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64152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589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56896</xdr:rowOff>
    </xdr:from>
    <xdr:to>
      <xdr:col>41</xdr:col>
      <xdr:colOff>101600</xdr:colOff>
      <xdr:row>35</xdr:row>
      <xdr:rowOff>158496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05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3573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5832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23368</xdr:rowOff>
    </xdr:from>
    <xdr:to>
      <xdr:col>36</xdr:col>
      <xdr:colOff>165100</xdr:colOff>
      <xdr:row>36</xdr:row>
      <xdr:rowOff>124968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19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116095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8" name="農林水産業費最小値テキスト">
          <a:extLst>
            <a:ext uri="{FF2B5EF4-FFF2-40B4-BE49-F238E27FC236}">
              <a16:creationId xmlns:a16="http://schemas.microsoft.com/office/drawing/2014/main" id="{00000000-0008-0000-0700-000052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40" name="農林水産業費最大値テキスト">
          <a:extLst>
            <a:ext uri="{FF2B5EF4-FFF2-40B4-BE49-F238E27FC236}">
              <a16:creationId xmlns:a16="http://schemas.microsoft.com/office/drawing/2014/main" id="{00000000-0008-0000-0700-000054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104313</xdr:rowOff>
    </xdr:from>
    <xdr:to>
      <xdr:col>55</xdr:col>
      <xdr:colOff>0</xdr:colOff>
      <xdr:row>56</xdr:row>
      <xdr:rowOff>134717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639300" y="9534063"/>
          <a:ext cx="838200" cy="20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20373</xdr:rowOff>
    </xdr:from>
    <xdr:ext cx="469744" cy="259045"/>
    <xdr:sp macro="" textlink="">
      <xdr:nvSpPr>
        <xdr:cNvPr id="343" name="農林水産業費平均値テキスト">
          <a:extLst>
            <a:ext uri="{FF2B5EF4-FFF2-40B4-BE49-F238E27FC236}">
              <a16:creationId xmlns:a16="http://schemas.microsoft.com/office/drawing/2014/main" id="{00000000-0008-0000-0700-000057010000}"/>
            </a:ext>
          </a:extLst>
        </xdr:cNvPr>
        <xdr:cNvSpPr txBox="1"/>
      </xdr:nvSpPr>
      <xdr:spPr>
        <a:xfrm>
          <a:off x="10528300" y="9793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104313</xdr:rowOff>
    </xdr:from>
    <xdr:to>
      <xdr:col>50</xdr:col>
      <xdr:colOff>114300</xdr:colOff>
      <xdr:row>56</xdr:row>
      <xdr:rowOff>4963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8750300" y="9534063"/>
          <a:ext cx="889000" cy="7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143177</xdr:rowOff>
    </xdr:from>
    <xdr:ext cx="469744"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9404428" y="991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4963</xdr:rowOff>
    </xdr:from>
    <xdr:to>
      <xdr:col>45</xdr:col>
      <xdr:colOff>177800</xdr:colOff>
      <xdr:row>56</xdr:row>
      <xdr:rowOff>80035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61300" y="9606163"/>
          <a:ext cx="8890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150858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515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49403</xdr:rowOff>
    </xdr:from>
    <xdr:to>
      <xdr:col>41</xdr:col>
      <xdr:colOff>50800</xdr:colOff>
      <xdr:row>56</xdr:row>
      <xdr:rowOff>80035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6972300" y="9650603"/>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159545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26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126847</xdr:rowOff>
    </xdr:from>
    <xdr:to>
      <xdr:col>36</xdr:col>
      <xdr:colOff>165100</xdr:colOff>
      <xdr:row>54</xdr:row>
      <xdr:rowOff>56997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6921500" y="921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73524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05111" y="898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83917</xdr:rowOff>
    </xdr:from>
    <xdr:to>
      <xdr:col>55</xdr:col>
      <xdr:colOff>50800</xdr:colOff>
      <xdr:row>57</xdr:row>
      <xdr:rowOff>14067</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10426700" y="968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106794</xdr:rowOff>
    </xdr:from>
    <xdr:ext cx="469744" cy="259045"/>
    <xdr:sp macro="" textlink="">
      <xdr:nvSpPr>
        <xdr:cNvPr id="362" name="農林水産業費該当値テキスト">
          <a:extLst>
            <a:ext uri="{FF2B5EF4-FFF2-40B4-BE49-F238E27FC236}">
              <a16:creationId xmlns:a16="http://schemas.microsoft.com/office/drawing/2014/main" id="{00000000-0008-0000-0700-00006A010000}"/>
            </a:ext>
          </a:extLst>
        </xdr:cNvPr>
        <xdr:cNvSpPr txBox="1"/>
      </xdr:nvSpPr>
      <xdr:spPr>
        <a:xfrm>
          <a:off x="10528300" y="953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53513</xdr:rowOff>
    </xdr:from>
    <xdr:to>
      <xdr:col>50</xdr:col>
      <xdr:colOff>165100</xdr:colOff>
      <xdr:row>55</xdr:row>
      <xdr:rowOff>155113</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9588500" y="948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190</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372111" y="925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125613</xdr:rowOff>
    </xdr:from>
    <xdr:to>
      <xdr:col>46</xdr:col>
      <xdr:colOff>38100</xdr:colOff>
      <xdr:row>56</xdr:row>
      <xdr:rowOff>55763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8699500" y="955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72290</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33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29235</xdr:rowOff>
    </xdr:from>
    <xdr:to>
      <xdr:col>41</xdr:col>
      <xdr:colOff>101600</xdr:colOff>
      <xdr:row>56</xdr:row>
      <xdr:rowOff>130835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7810500" y="96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147362</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405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170053</xdr:rowOff>
    </xdr:from>
    <xdr:to>
      <xdr:col>36</xdr:col>
      <xdr:colOff>165100</xdr:colOff>
      <xdr:row>56</xdr:row>
      <xdr:rowOff>100203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6921500" y="959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91330</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69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42754</xdr:rowOff>
    </xdr:from>
    <xdr:to>
      <xdr:col>55</xdr:col>
      <xdr:colOff>0</xdr:colOff>
      <xdr:row>78</xdr:row>
      <xdr:rowOff>61176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3244404"/>
          <a:ext cx="838200" cy="18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42754</xdr:rowOff>
    </xdr:from>
    <xdr:to>
      <xdr:col>50</xdr:col>
      <xdr:colOff>114300</xdr:colOff>
      <xdr:row>77</xdr:row>
      <xdr:rowOff>96952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244404"/>
          <a:ext cx="889000" cy="5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67708</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44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96952</xdr:rowOff>
    </xdr:from>
    <xdr:to>
      <xdr:col>45</xdr:col>
      <xdr:colOff>177800</xdr:colOff>
      <xdr:row>77</xdr:row>
      <xdr:rowOff>170142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298602"/>
          <a:ext cx="889000" cy="7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31456</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40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150921</xdr:rowOff>
    </xdr:from>
    <xdr:to>
      <xdr:col>41</xdr:col>
      <xdr:colOff>50800</xdr:colOff>
      <xdr:row>77</xdr:row>
      <xdr:rowOff>170142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352571"/>
          <a:ext cx="889000" cy="19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45904</xdr:rowOff>
    </xdr:from>
    <xdr:to>
      <xdr:col>36</xdr:col>
      <xdr:colOff>165100</xdr:colOff>
      <xdr:row>76</xdr:row>
      <xdr:rowOff>147504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164031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28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10376</xdr:rowOff>
    </xdr:from>
    <xdr:to>
      <xdr:col>55</xdr:col>
      <xdr:colOff>50800</xdr:colOff>
      <xdr:row>78</xdr:row>
      <xdr:rowOff>111976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3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160253</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36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163404</xdr:rowOff>
    </xdr:from>
    <xdr:to>
      <xdr:col>50</xdr:col>
      <xdr:colOff>165100</xdr:colOff>
      <xdr:row>77</xdr:row>
      <xdr:rowOff>93554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19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110082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9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46152</xdr:rowOff>
    </xdr:from>
    <xdr:to>
      <xdr:col>46</xdr:col>
      <xdr:colOff>38100</xdr:colOff>
      <xdr:row>77</xdr:row>
      <xdr:rowOff>147752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24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164279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302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119342</xdr:rowOff>
    </xdr:from>
    <xdr:to>
      <xdr:col>41</xdr:col>
      <xdr:colOff>101600</xdr:colOff>
      <xdr:row>78</xdr:row>
      <xdr:rowOff>49492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40619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41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100121</xdr:rowOff>
    </xdr:from>
    <xdr:to>
      <xdr:col>36</xdr:col>
      <xdr:colOff>165100</xdr:colOff>
      <xdr:row>78</xdr:row>
      <xdr:rowOff>30271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30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21398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39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17514</xdr:rowOff>
    </xdr:from>
    <xdr:to>
      <xdr:col>55</xdr:col>
      <xdr:colOff>0</xdr:colOff>
      <xdr:row>97</xdr:row>
      <xdr:rowOff>23343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48164"/>
          <a:ext cx="8382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130218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1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61824</xdr:rowOff>
    </xdr:from>
    <xdr:to>
      <xdr:col>50</xdr:col>
      <xdr:colOff>114300</xdr:colOff>
      <xdr:row>97</xdr:row>
      <xdr:rowOff>17514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521024"/>
          <a:ext cx="889000" cy="12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61824</xdr:rowOff>
    </xdr:from>
    <xdr:to>
      <xdr:col>45</xdr:col>
      <xdr:colOff>177800</xdr:colOff>
      <xdr:row>97</xdr:row>
      <xdr:rowOff>14008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521024"/>
          <a:ext cx="889000" cy="1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57593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68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10713</xdr:rowOff>
    </xdr:from>
    <xdr:to>
      <xdr:col>41</xdr:col>
      <xdr:colOff>50800</xdr:colOff>
      <xdr:row>97</xdr:row>
      <xdr:rowOff>14008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469913"/>
          <a:ext cx="889000" cy="17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161404</xdr:rowOff>
    </xdr:from>
    <xdr:to>
      <xdr:col>36</xdr:col>
      <xdr:colOff>165100</xdr:colOff>
      <xdr:row>96</xdr:row>
      <xdr:rowOff>91554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4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82681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54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143993</xdr:rowOff>
    </xdr:from>
    <xdr:to>
      <xdr:col>55</xdr:col>
      <xdr:colOff>50800</xdr:colOff>
      <xdr:row>97</xdr:row>
      <xdr:rowOff>74143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122420</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8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138164</xdr:rowOff>
    </xdr:from>
    <xdr:to>
      <xdr:col>50</xdr:col>
      <xdr:colOff>165100</xdr:colOff>
      <xdr:row>97</xdr:row>
      <xdr:rowOff>68314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59441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9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11024</xdr:rowOff>
    </xdr:from>
    <xdr:to>
      <xdr:col>46</xdr:col>
      <xdr:colOff>38100</xdr:colOff>
      <xdr:row>96</xdr:row>
      <xdr:rowOff>112624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7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129151</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4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134658</xdr:rowOff>
    </xdr:from>
    <xdr:to>
      <xdr:col>41</xdr:col>
      <xdr:colOff>101600</xdr:colOff>
      <xdr:row>97</xdr:row>
      <xdr:rowOff>64808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9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55935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8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131363</xdr:rowOff>
    </xdr:from>
    <xdr:to>
      <xdr:col>36</xdr:col>
      <xdr:colOff>165100</xdr:colOff>
      <xdr:row>96</xdr:row>
      <xdr:rowOff>61513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1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78040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1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126533</xdr:rowOff>
    </xdr:from>
    <xdr:to>
      <xdr:col>85</xdr:col>
      <xdr:colOff>127000</xdr:colOff>
      <xdr:row>36</xdr:row>
      <xdr:rowOff>29606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441483"/>
          <a:ext cx="838200" cy="76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67236</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06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29606</xdr:rowOff>
    </xdr:from>
    <xdr:to>
      <xdr:col>81</xdr:col>
      <xdr:colOff>50800</xdr:colOff>
      <xdr:row>38</xdr:row>
      <xdr:rowOff>87030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201806"/>
          <a:ext cx="889000" cy="40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8988</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352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87030</xdr:rowOff>
    </xdr:from>
    <xdr:to>
      <xdr:col>76</xdr:col>
      <xdr:colOff>114300</xdr:colOff>
      <xdr:row>38</xdr:row>
      <xdr:rowOff>128727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602130"/>
          <a:ext cx="889000" cy="4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38046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45974</xdr:rowOff>
    </xdr:from>
    <xdr:to>
      <xdr:col>71</xdr:col>
      <xdr:colOff>177800</xdr:colOff>
      <xdr:row>38</xdr:row>
      <xdr:rowOff>128727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561074"/>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34754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7061</xdr:rowOff>
    </xdr:from>
    <xdr:to>
      <xdr:col>67</xdr:col>
      <xdr:colOff>101600</xdr:colOff>
      <xdr:row>35</xdr:row>
      <xdr:rowOff>108661</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0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125188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57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75733</xdr:rowOff>
    </xdr:from>
    <xdr:to>
      <xdr:col>85</xdr:col>
      <xdr:colOff>177800</xdr:colOff>
      <xdr:row>32</xdr:row>
      <xdr:rowOff>5883</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39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98610</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24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150256</xdr:rowOff>
    </xdr:from>
    <xdr:to>
      <xdr:col>81</xdr:col>
      <xdr:colOff>101600</xdr:colOff>
      <xdr:row>36</xdr:row>
      <xdr:rowOff>80406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1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96933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2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36230</xdr:rowOff>
    </xdr:from>
    <xdr:to>
      <xdr:col>76</xdr:col>
      <xdr:colOff>165100</xdr:colOff>
      <xdr:row>38</xdr:row>
      <xdr:rowOff>137830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5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128957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64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77927</xdr:rowOff>
    </xdr:from>
    <xdr:to>
      <xdr:col>72</xdr:col>
      <xdr:colOff>38100</xdr:colOff>
      <xdr:row>39</xdr:row>
      <xdr:rowOff>8077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5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170654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68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166624</xdr:rowOff>
    </xdr:from>
    <xdr:to>
      <xdr:col>67</xdr:col>
      <xdr:colOff>101600</xdr:colOff>
      <xdr:row>38</xdr:row>
      <xdr:rowOff>96774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87901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60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110417</xdr:rowOff>
    </xdr:from>
    <xdr:to>
      <xdr:col>85</xdr:col>
      <xdr:colOff>126364</xdr:colOff>
      <xdr:row>59</xdr:row>
      <xdr:rowOff>51301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82917"/>
          <a:ext cx="1269" cy="1483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55128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1017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51301</xdr:rowOff>
    </xdr:from>
    <xdr:to>
      <xdr:col>86</xdr:col>
      <xdr:colOff>25400</xdr:colOff>
      <xdr:row>59</xdr:row>
      <xdr:rowOff>51301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1016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57094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45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110417</xdr:rowOff>
    </xdr:from>
    <xdr:to>
      <xdr:col>86</xdr:col>
      <xdr:colOff>25400</xdr:colOff>
      <xdr:row>50</xdr:row>
      <xdr:rowOff>110417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8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14564</xdr:rowOff>
    </xdr:from>
    <xdr:to>
      <xdr:col>85</xdr:col>
      <xdr:colOff>127000</xdr:colOff>
      <xdr:row>56</xdr:row>
      <xdr:rowOff>30566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444314"/>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76791</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677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98364</xdr:rowOff>
    </xdr:from>
    <xdr:to>
      <xdr:col>85</xdr:col>
      <xdr:colOff>177800</xdr:colOff>
      <xdr:row>57</xdr:row>
      <xdr:rowOff>28514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6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24668</xdr:rowOff>
    </xdr:from>
    <xdr:to>
      <xdr:col>81</xdr:col>
      <xdr:colOff>50800</xdr:colOff>
      <xdr:row>56</xdr:row>
      <xdr:rowOff>30566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592300" y="9454418"/>
          <a:ext cx="889000" cy="17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50312</xdr:rowOff>
    </xdr:from>
    <xdr:to>
      <xdr:col>81</xdr:col>
      <xdr:colOff>101600</xdr:colOff>
      <xdr:row>57</xdr:row>
      <xdr:rowOff>151912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82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143039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91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102941</xdr:rowOff>
    </xdr:from>
    <xdr:to>
      <xdr:col>76</xdr:col>
      <xdr:colOff>114300</xdr:colOff>
      <xdr:row>55</xdr:row>
      <xdr:rowOff>24668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361241"/>
          <a:ext cx="889000" cy="9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113132</xdr:rowOff>
    </xdr:from>
    <xdr:to>
      <xdr:col>76</xdr:col>
      <xdr:colOff>165100</xdr:colOff>
      <xdr:row>58</xdr:row>
      <xdr:rowOff>43282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88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34409</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97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102941</xdr:rowOff>
    </xdr:from>
    <xdr:to>
      <xdr:col>71</xdr:col>
      <xdr:colOff>177800</xdr:colOff>
      <xdr:row>56</xdr:row>
      <xdr:rowOff>106576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361241"/>
          <a:ext cx="889000" cy="34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143535</xdr:rowOff>
    </xdr:from>
    <xdr:to>
      <xdr:col>72</xdr:col>
      <xdr:colOff>38100</xdr:colOff>
      <xdr:row>58</xdr:row>
      <xdr:rowOff>73685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91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64812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1000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13142</xdr:rowOff>
    </xdr:from>
    <xdr:to>
      <xdr:col>67</xdr:col>
      <xdr:colOff>101600</xdr:colOff>
      <xdr:row>56</xdr:row>
      <xdr:rowOff>114742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61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131269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38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135214</xdr:rowOff>
    </xdr:from>
    <xdr:to>
      <xdr:col>85</xdr:col>
      <xdr:colOff>177800</xdr:colOff>
      <xdr:row>55</xdr:row>
      <xdr:rowOff>65364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39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158091</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24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151216</xdr:rowOff>
    </xdr:from>
    <xdr:to>
      <xdr:col>81</xdr:col>
      <xdr:colOff>101600</xdr:colOff>
      <xdr:row>56</xdr:row>
      <xdr:rowOff>81366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58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97893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35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145318</xdr:rowOff>
    </xdr:from>
    <xdr:to>
      <xdr:col>76</xdr:col>
      <xdr:colOff>165100</xdr:colOff>
      <xdr:row>55</xdr:row>
      <xdr:rowOff>75468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40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91995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17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52141</xdr:rowOff>
    </xdr:from>
    <xdr:to>
      <xdr:col>72</xdr:col>
      <xdr:colOff>38100</xdr:colOff>
      <xdr:row>54</xdr:row>
      <xdr:rowOff>153741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31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170268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08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55776</xdr:rowOff>
    </xdr:from>
    <xdr:to>
      <xdr:col>67</xdr:col>
      <xdr:colOff>101600</xdr:colOff>
      <xdr:row>56</xdr:row>
      <xdr:rowOff>157376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65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148503</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7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80435</xdr:rowOff>
    </xdr:from>
    <xdr:to>
      <xdr:col>85</xdr:col>
      <xdr:colOff>127000</xdr:colOff>
      <xdr:row>77</xdr:row>
      <xdr:rowOff>141072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282085"/>
          <a:ext cx="838200" cy="6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73899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275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141072</xdr:rowOff>
    </xdr:from>
    <xdr:to>
      <xdr:col>81</xdr:col>
      <xdr:colOff>50800</xdr:colOff>
      <xdr:row>78</xdr:row>
      <xdr:rowOff>11855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342722"/>
          <a:ext cx="889000" cy="4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23607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39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9913</xdr:rowOff>
    </xdr:from>
    <xdr:to>
      <xdr:col>76</xdr:col>
      <xdr:colOff>114300</xdr:colOff>
      <xdr:row>78</xdr:row>
      <xdr:rowOff>11855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83013"/>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9913</xdr:rowOff>
    </xdr:from>
    <xdr:to>
      <xdr:col>71</xdr:col>
      <xdr:colOff>177800</xdr:colOff>
      <xdr:row>78</xdr:row>
      <xdr:rowOff>17914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38301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70383</xdr:rowOff>
    </xdr:from>
    <xdr:to>
      <xdr:col>67</xdr:col>
      <xdr:colOff>101600</xdr:colOff>
      <xdr:row>77</xdr:row>
      <xdr:rowOff>533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10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17060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287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29635</xdr:rowOff>
    </xdr:from>
    <xdr:to>
      <xdr:col>85</xdr:col>
      <xdr:colOff>177800</xdr:colOff>
      <xdr:row>77</xdr:row>
      <xdr:rowOff>131235</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2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160462</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019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90272</xdr:rowOff>
    </xdr:from>
    <xdr:to>
      <xdr:col>81</xdr:col>
      <xdr:colOff>101600</xdr:colOff>
      <xdr:row>78</xdr:row>
      <xdr:rowOff>20422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36949</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067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132505</xdr:rowOff>
    </xdr:from>
    <xdr:to>
      <xdr:col>76</xdr:col>
      <xdr:colOff>165100</xdr:colOff>
      <xdr:row>78</xdr:row>
      <xdr:rowOff>62655</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53782</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4268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130563</xdr:rowOff>
    </xdr:from>
    <xdr:to>
      <xdr:col>72</xdr:col>
      <xdr:colOff>38100</xdr:colOff>
      <xdr:row>78</xdr:row>
      <xdr:rowOff>60713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3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51840</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424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138564</xdr:rowOff>
    </xdr:from>
    <xdr:to>
      <xdr:col>67</xdr:col>
      <xdr:colOff>101600</xdr:colOff>
      <xdr:row>78</xdr:row>
      <xdr:rowOff>68714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59841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32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160122</xdr:rowOff>
    </xdr:from>
    <xdr:to>
      <xdr:col>85</xdr:col>
      <xdr:colOff>127000</xdr:colOff>
      <xdr:row>95</xdr:row>
      <xdr:rowOff>14484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276422"/>
          <a:ext cx="838200" cy="2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24313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312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145205</xdr:rowOff>
    </xdr:from>
    <xdr:to>
      <xdr:col>81</xdr:col>
      <xdr:colOff>50800</xdr:colOff>
      <xdr:row>94</xdr:row>
      <xdr:rowOff>160122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261505"/>
          <a:ext cx="889000" cy="1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123162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1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116326</xdr:rowOff>
    </xdr:from>
    <xdr:to>
      <xdr:col>76</xdr:col>
      <xdr:colOff>114300</xdr:colOff>
      <xdr:row>94</xdr:row>
      <xdr:rowOff>145205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232626"/>
          <a:ext cx="8890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113180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116326</xdr:rowOff>
    </xdr:from>
    <xdr:to>
      <xdr:col>71</xdr:col>
      <xdr:colOff>177800</xdr:colOff>
      <xdr:row>94</xdr:row>
      <xdr:rowOff>135489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232626"/>
          <a:ext cx="889000" cy="1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123525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163309</xdr:rowOff>
    </xdr:from>
    <xdr:to>
      <xdr:col>67</xdr:col>
      <xdr:colOff>101600</xdr:colOff>
      <xdr:row>94</xdr:row>
      <xdr:rowOff>93459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10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109986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588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135134</xdr:rowOff>
    </xdr:from>
    <xdr:to>
      <xdr:col>85</xdr:col>
      <xdr:colOff>177800</xdr:colOff>
      <xdr:row>95</xdr:row>
      <xdr:rowOff>65284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5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158011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10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109322</xdr:rowOff>
    </xdr:from>
    <xdr:to>
      <xdr:col>81</xdr:col>
      <xdr:colOff>101600</xdr:colOff>
      <xdr:row>95</xdr:row>
      <xdr:rowOff>39472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22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55999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0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94405</xdr:rowOff>
    </xdr:from>
    <xdr:to>
      <xdr:col>76</xdr:col>
      <xdr:colOff>165100</xdr:colOff>
      <xdr:row>95</xdr:row>
      <xdr:rowOff>24555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21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41082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598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65526</xdr:rowOff>
    </xdr:from>
    <xdr:to>
      <xdr:col>72</xdr:col>
      <xdr:colOff>38100</xdr:colOff>
      <xdr:row>94</xdr:row>
      <xdr:rowOff>167126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1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12203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95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84689</xdr:rowOff>
    </xdr:from>
    <xdr:to>
      <xdr:col>67</xdr:col>
      <xdr:colOff>101600</xdr:colOff>
      <xdr:row>95</xdr:row>
      <xdr:rowOff>14839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0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5966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9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16891</xdr:rowOff>
    </xdr:from>
    <xdr:to>
      <xdr:col>98</xdr:col>
      <xdr:colOff>38100</xdr:colOff>
      <xdr:row>38</xdr:row>
      <xdr:rowOff>118491</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135018</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0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において、前年度より大幅の増となっている項目は民生費、消防費、教育費であり、民生費では定額減税補足給付金事業、消防費では消防指令センター整備事業、教育費では電子黒板導入事業が増額の主な要因となっている。</a:t>
          </a:r>
        </a:p>
        <a:p>
          <a:r>
            <a:rPr kumimoji="1" lang="ja-JP" altLang="en-US" sz="1300">
              <a:latin typeface="ＭＳ Ｐゴシック" panose="020B0600070205080204" pitchFamily="50" charset="-128"/>
              <a:ea typeface="ＭＳ Ｐゴシック" panose="020B0600070205080204" pitchFamily="50" charset="-128"/>
            </a:rPr>
            <a:t>　全体の構成率で類似団体を大きく上回る項目も同様となっている。民生費における住民一人当たりのコストは、類似団体の中でも</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番目に高い</a:t>
          </a:r>
          <a:r>
            <a:rPr kumimoji="1" lang="en-US" altLang="ja-JP" sz="1300">
              <a:latin typeface="ＭＳ Ｐゴシック" panose="020B0600070205080204" pitchFamily="50" charset="-128"/>
              <a:ea typeface="ＭＳ Ｐゴシック" panose="020B0600070205080204" pitchFamily="50" charset="-128"/>
            </a:rPr>
            <a:t>317,918</a:t>
          </a:r>
          <a:r>
            <a:rPr kumimoji="1" lang="ja-JP" altLang="en-US" sz="1300">
              <a:latin typeface="ＭＳ Ｐゴシック" panose="020B0600070205080204" pitchFamily="50" charset="-128"/>
              <a:ea typeface="ＭＳ Ｐゴシック" panose="020B0600070205080204" pitchFamily="50" charset="-128"/>
            </a:rPr>
            <a:t>円となり、類似団体の平均値より</a:t>
          </a:r>
          <a:r>
            <a:rPr kumimoji="1" lang="en-US" altLang="ja-JP" sz="1300">
              <a:latin typeface="ＭＳ Ｐゴシック" panose="020B0600070205080204" pitchFamily="50" charset="-128"/>
              <a:ea typeface="ＭＳ Ｐゴシック" panose="020B0600070205080204" pitchFamily="50" charset="-128"/>
            </a:rPr>
            <a:t>102,560</a:t>
          </a:r>
          <a:r>
            <a:rPr kumimoji="1" lang="ja-JP" altLang="en-US" sz="1300">
              <a:latin typeface="ＭＳ Ｐゴシック" panose="020B0600070205080204" pitchFamily="50" charset="-128"/>
              <a:ea typeface="ＭＳ Ｐゴシック" panose="020B0600070205080204" pitchFamily="50" charset="-128"/>
            </a:rPr>
            <a:t>円高い値となっているが、今後も法人保育所運営費をはじめとした子ども子育て支援経費や高齢化にともなう社会保障経費の増加が想定される。消防費の住民一人当たりのコストは</a:t>
          </a:r>
          <a:r>
            <a:rPr kumimoji="1" lang="en-US" altLang="ja-JP" sz="1300">
              <a:latin typeface="ＭＳ Ｐゴシック" panose="020B0600070205080204" pitchFamily="50" charset="-128"/>
              <a:ea typeface="ＭＳ Ｐゴシック" panose="020B0600070205080204" pitchFamily="50" charset="-128"/>
            </a:rPr>
            <a:t>23,269</a:t>
          </a:r>
          <a:r>
            <a:rPr kumimoji="1" lang="ja-JP" altLang="en-US" sz="1300">
              <a:latin typeface="ＭＳ Ｐゴシック" panose="020B0600070205080204" pitchFamily="50" charset="-128"/>
              <a:ea typeface="ＭＳ Ｐゴシック" panose="020B0600070205080204" pitchFamily="50" charset="-128"/>
            </a:rPr>
            <a:t>円となり、類似団体</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番目となる高い水準となっている。教育費においても、住民一人当たりのコストが</a:t>
          </a:r>
          <a:r>
            <a:rPr kumimoji="1" lang="en-US" altLang="ja-JP" sz="1300">
              <a:latin typeface="ＭＳ Ｐゴシック" panose="020B0600070205080204" pitchFamily="50" charset="-128"/>
              <a:ea typeface="ＭＳ Ｐゴシック" panose="020B0600070205080204" pitchFamily="50" charset="-128"/>
            </a:rPr>
            <a:t>67,974</a:t>
          </a:r>
          <a:r>
            <a:rPr kumimoji="1" lang="ja-JP" altLang="en-US" sz="1300">
              <a:latin typeface="ＭＳ Ｐゴシック" panose="020B0600070205080204" pitchFamily="50" charset="-128"/>
              <a:ea typeface="ＭＳ Ｐゴシック" panose="020B0600070205080204" pitchFamily="50" charset="-128"/>
            </a:rPr>
            <a:t>円であり、類似団体</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団体中</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番目となる高い水準となっている。消防費・教育費について、単年度事業の影響が大きくなっており、事業完了と同時に減少するものと見込んでいるが、引き続き効果的な執行に努める。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沖縄県うるま市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分母である標準財政規模については、対前年度で</a:t>
          </a:r>
          <a:r>
            <a:rPr kumimoji="1" lang="en-US" altLang="ja-JP" sz="1400">
              <a:latin typeface="ＭＳ ゴシック" pitchFamily="49" charset="-128"/>
              <a:ea typeface="ＭＳ ゴシック" pitchFamily="49" charset="-128"/>
            </a:rPr>
            <a:t>895,822</a:t>
          </a:r>
          <a:r>
            <a:rPr kumimoji="1" lang="ja-JP" altLang="en-US" sz="1400">
              <a:latin typeface="ＭＳ ゴシック" pitchFamily="49" charset="-128"/>
              <a:ea typeface="ＭＳ ゴシック" pitchFamily="49" charset="-128"/>
            </a:rPr>
            <a:t>千円増額となっている。</a:t>
          </a:r>
        </a:p>
        <a:p>
          <a:r>
            <a:rPr kumimoji="1" lang="ja-JP" altLang="en-US" sz="1400">
              <a:latin typeface="ＭＳ ゴシック" pitchFamily="49" charset="-128"/>
              <a:ea typeface="ＭＳ ゴシック" pitchFamily="49" charset="-128"/>
            </a:rPr>
            <a:t>　分子である財政調整基金残高は</a:t>
          </a:r>
          <a:r>
            <a:rPr kumimoji="1" lang="en-US" altLang="ja-JP" sz="1400">
              <a:latin typeface="ＭＳ ゴシック" pitchFamily="49" charset="-128"/>
              <a:ea typeface="ＭＳ ゴシック" pitchFamily="49" charset="-128"/>
            </a:rPr>
            <a:t>1,050,265</a:t>
          </a:r>
          <a:r>
            <a:rPr kumimoji="1" lang="ja-JP" altLang="en-US" sz="1400">
              <a:latin typeface="ＭＳ ゴシック" pitchFamily="49" charset="-128"/>
              <a:ea typeface="ＭＳ ゴシック" pitchFamily="49" charset="-128"/>
            </a:rPr>
            <a:t>千円減少しており</a:t>
          </a:r>
          <a:r>
            <a:rPr kumimoji="1" lang="en-US" altLang="ja-JP" sz="1400">
              <a:latin typeface="ＭＳ ゴシック" pitchFamily="49" charset="-128"/>
              <a:ea typeface="ＭＳ ゴシック" pitchFamily="49" charset="-128"/>
            </a:rPr>
            <a:t>3.77</a:t>
          </a:r>
          <a:r>
            <a:rPr kumimoji="1" lang="ja-JP" altLang="en-US" sz="1400">
              <a:latin typeface="ＭＳ ゴシック" pitchFamily="49" charset="-128"/>
              <a:ea typeface="ＭＳ ゴシック" pitchFamily="49" charset="-128"/>
            </a:rPr>
            <a:t>ポイント減となっている。</a:t>
          </a:r>
        </a:p>
        <a:p>
          <a:r>
            <a:rPr kumimoji="1" lang="ja-JP" altLang="en-US" sz="1400">
              <a:latin typeface="ＭＳ ゴシック" pitchFamily="49" charset="-128"/>
              <a:ea typeface="ＭＳ ゴシック" pitchFamily="49" charset="-128"/>
            </a:rPr>
            <a:t>　分子である実質収支額は</a:t>
          </a:r>
          <a:r>
            <a:rPr kumimoji="1" lang="en-US" altLang="ja-JP" sz="1400">
              <a:latin typeface="ＭＳ ゴシック" pitchFamily="49" charset="-128"/>
              <a:ea typeface="ＭＳ ゴシック" pitchFamily="49" charset="-128"/>
            </a:rPr>
            <a:t>217,339</a:t>
          </a:r>
          <a:r>
            <a:rPr kumimoji="1" lang="ja-JP" altLang="en-US" sz="1400">
              <a:latin typeface="ＭＳ ゴシック" pitchFamily="49" charset="-128"/>
              <a:ea typeface="ＭＳ ゴシック" pitchFamily="49" charset="-128"/>
            </a:rPr>
            <a:t>千円増加しており</a:t>
          </a:r>
          <a:r>
            <a:rPr kumimoji="1" lang="en-US" altLang="ja-JP" sz="1400">
              <a:latin typeface="ＭＳ ゴシック" pitchFamily="49" charset="-128"/>
              <a:ea typeface="ＭＳ ゴシック" pitchFamily="49" charset="-128"/>
            </a:rPr>
            <a:t>0.48</a:t>
          </a:r>
          <a:r>
            <a:rPr kumimoji="1" lang="ja-JP" altLang="en-US" sz="1400">
              <a:latin typeface="ＭＳ ゴシック" pitchFamily="49" charset="-128"/>
              <a:ea typeface="ＭＳ ゴシック" pitchFamily="49" charset="-128"/>
            </a:rPr>
            <a:t>ポイント増となっている。</a:t>
          </a:r>
        </a:p>
        <a:p>
          <a:r>
            <a:rPr kumimoji="1" lang="ja-JP" altLang="en-US" sz="1400">
              <a:latin typeface="ＭＳ ゴシック" pitchFamily="49" charset="-128"/>
              <a:ea typeface="ＭＳ ゴシック" pitchFamily="49" charset="-128"/>
            </a:rPr>
            <a:t>　今後、事務事業の効率化・合理化を継続的に実施し、財政健全判定に係る各指標を注視しながら、健全な財政運営に努める。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沖縄県うるま市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・一般会計：分子である実質収支が市税や県支出金、繰入金等の歳入が</a:t>
          </a:r>
          <a:r>
            <a:rPr kumimoji="1" lang="en-US" altLang="ja-JP" sz="1400">
              <a:latin typeface="ＭＳ ゴシック" pitchFamily="49" charset="-128"/>
              <a:ea typeface="ＭＳ ゴシック" pitchFamily="49" charset="-128"/>
            </a:rPr>
            <a:t>5.7</a:t>
          </a:r>
          <a:r>
            <a:rPr kumimoji="1" lang="ja-JP" altLang="en-US" sz="1400">
              <a:latin typeface="ＭＳ ゴシック" pitchFamily="49" charset="-128"/>
              <a:ea typeface="ＭＳ ゴシック" pitchFamily="49" charset="-128"/>
            </a:rPr>
            <a:t>％増となっており、歳出は</a:t>
          </a:r>
          <a:r>
            <a:rPr kumimoji="1" lang="en-US" altLang="ja-JP" sz="1400">
              <a:latin typeface="ＭＳ ゴシック" pitchFamily="49" charset="-128"/>
              <a:ea typeface="ＭＳ ゴシック" pitchFamily="49" charset="-128"/>
            </a:rPr>
            <a:t>5.5</a:t>
          </a:r>
          <a:r>
            <a:rPr kumimoji="1" lang="ja-JP" altLang="en-US" sz="1400">
              <a:latin typeface="ＭＳ ゴシック" pitchFamily="49" charset="-128"/>
              <a:ea typeface="ＭＳ ゴシック" pitchFamily="49" charset="-128"/>
            </a:rPr>
            <a:t>％増となった結果、前年比で</a:t>
          </a:r>
          <a:r>
            <a:rPr kumimoji="1" lang="en-US" altLang="ja-JP" sz="1400">
              <a:latin typeface="ＭＳ ゴシック" pitchFamily="49" charset="-128"/>
              <a:ea typeface="ＭＳ ゴシック" pitchFamily="49" charset="-128"/>
            </a:rPr>
            <a:t>217,339</a:t>
          </a:r>
          <a:r>
            <a:rPr kumimoji="1" lang="ja-JP" altLang="en-US" sz="1400">
              <a:latin typeface="ＭＳ ゴシック" pitchFamily="49" charset="-128"/>
              <a:ea typeface="ＭＳ ゴシック" pitchFamily="49" charset="-128"/>
            </a:rPr>
            <a:t>千円増となっている。分母である標準財政規模については、前年比</a:t>
          </a:r>
          <a:r>
            <a:rPr kumimoji="1" lang="en-US" altLang="ja-JP" sz="1400">
              <a:latin typeface="ＭＳ ゴシック" pitchFamily="49" charset="-128"/>
              <a:ea typeface="ＭＳ ゴシック" pitchFamily="49" charset="-128"/>
            </a:rPr>
            <a:t>895,822</a:t>
          </a:r>
          <a:r>
            <a:rPr kumimoji="1" lang="ja-JP" altLang="en-US" sz="1400">
              <a:latin typeface="ＭＳ ゴシック" pitchFamily="49" charset="-128"/>
              <a:ea typeface="ＭＳ ゴシック" pitchFamily="49" charset="-128"/>
            </a:rPr>
            <a:t>千円増となっている。対前年度比では、</a:t>
          </a:r>
          <a:r>
            <a:rPr kumimoji="1" lang="en-US" altLang="ja-JP" sz="1400">
              <a:latin typeface="ＭＳ ゴシック" pitchFamily="49" charset="-128"/>
              <a:ea typeface="ＭＳ ゴシック" pitchFamily="49" charset="-128"/>
            </a:rPr>
            <a:t>0.48</a:t>
          </a:r>
          <a:r>
            <a:rPr kumimoji="1" lang="ja-JP" altLang="en-US" sz="1400">
              <a:latin typeface="ＭＳ ゴシック" pitchFamily="49" charset="-128"/>
              <a:ea typeface="ＭＳ ゴシック" pitchFamily="49" charset="-128"/>
            </a:rPr>
            <a:t>ポイント増となっている。</a:t>
          </a:r>
        </a:p>
        <a:p>
          <a:r>
            <a:rPr kumimoji="1" lang="ja-JP" altLang="en-US" sz="1400">
              <a:latin typeface="ＭＳ ゴシック" pitchFamily="49" charset="-128"/>
              <a:ea typeface="ＭＳ ゴシック" pitchFamily="49" charset="-128"/>
            </a:rPr>
            <a:t>・水道事業会計：標準財政規模比で安定して</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％台を推移していたが、</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年度は、下水道事業会計に対し、</a:t>
          </a:r>
          <a:r>
            <a:rPr kumimoji="1" lang="en-US" altLang="ja-JP" sz="1400">
              <a:latin typeface="ＭＳ ゴシック" pitchFamily="49" charset="-128"/>
              <a:ea typeface="ＭＳ ゴシック" pitchFamily="49" charset="-128"/>
            </a:rPr>
            <a:t>300,000</a:t>
          </a:r>
          <a:r>
            <a:rPr kumimoji="1" lang="ja-JP" altLang="en-US" sz="1400">
              <a:latin typeface="ＭＳ ゴシック" pitchFamily="49" charset="-128"/>
              <a:ea typeface="ＭＳ ゴシック" pitchFamily="49" charset="-128"/>
            </a:rPr>
            <a:t>千円の長期貸付を行ったことにより、現金預金が減少したため、対前年度比で</a:t>
          </a:r>
          <a:r>
            <a:rPr kumimoji="1" lang="en-US" altLang="ja-JP" sz="1400">
              <a:latin typeface="ＭＳ ゴシック" pitchFamily="49" charset="-128"/>
              <a:ea typeface="ＭＳ ゴシック" pitchFamily="49" charset="-128"/>
            </a:rPr>
            <a:t>1.55</a:t>
          </a:r>
          <a:r>
            <a:rPr kumimoji="1" lang="ja-JP" altLang="en-US" sz="1400">
              <a:latin typeface="ＭＳ ゴシック" pitchFamily="49" charset="-128"/>
              <a:ea typeface="ＭＳ ゴシック" pitchFamily="49" charset="-128"/>
            </a:rPr>
            <a:t>ポイント減（</a:t>
          </a:r>
          <a:r>
            <a:rPr kumimoji="1" lang="en-US" altLang="ja-JP" sz="1400">
              <a:latin typeface="ＭＳ ゴシック" pitchFamily="49" charset="-128"/>
              <a:ea typeface="ＭＳ ゴシック" pitchFamily="49" charset="-128"/>
            </a:rPr>
            <a:t>8.20→6.65</a:t>
          </a:r>
          <a:r>
            <a:rPr kumimoji="1" lang="ja-JP" altLang="en-US" sz="1400">
              <a:latin typeface="ＭＳ ゴシック" pitchFamily="49" charset="-128"/>
              <a:ea typeface="ＭＳ ゴシック" pitchFamily="49" charset="-128"/>
            </a:rPr>
            <a:t>）となっている。</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年はほぼ同水準を保っている。</a:t>
          </a:r>
        </a:p>
        <a:p>
          <a:r>
            <a:rPr kumimoji="1" lang="ja-JP" altLang="en-US" sz="1400">
              <a:latin typeface="ＭＳ ゴシック" pitchFamily="49" charset="-128"/>
              <a:ea typeface="ＭＳ ゴシック" pitchFamily="49" charset="-128"/>
            </a:rPr>
            <a:t>・下水道事業会計：</a:t>
          </a:r>
          <a:r>
            <a:rPr kumimoji="1" lang="en-US" altLang="ja-JP" sz="1400">
              <a:latin typeface="ＭＳ ゴシック" pitchFamily="49" charset="-128"/>
              <a:ea typeface="ＭＳ ゴシック" pitchFamily="49" charset="-128"/>
            </a:rPr>
            <a:t>R5</a:t>
          </a:r>
          <a:r>
            <a:rPr kumimoji="1" lang="ja-JP" altLang="en-US" sz="1400">
              <a:latin typeface="ＭＳ ゴシック" pitchFamily="49" charset="-128"/>
              <a:ea typeface="ＭＳ ゴシック" pitchFamily="49" charset="-128"/>
            </a:rPr>
            <a:t>年度に水道事業より、長期借入を行ったことにより現金預金が増加したため、</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ポイント増となっている。</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年度はほぼ同水準を保っている。</a:t>
          </a:r>
        </a:p>
        <a:p>
          <a:r>
            <a:rPr kumimoji="1" lang="ja-JP" altLang="en-US" sz="1400">
              <a:latin typeface="ＭＳ ゴシック" pitchFamily="49" charset="-128"/>
              <a:ea typeface="ＭＳ ゴシック" pitchFamily="49" charset="-128"/>
            </a:rPr>
            <a:t>・国民健康保険特別会計：今後、基金の取崩しによる対応を想定しており、保険料の徴収強化を踏まえ健全な運営に努める。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・介護保険特別会計：高齢化の進行に伴い給付費の増が想定されることから保険料額の検討も踏まえ、健全な運営に向けた取り組みに努める。</a:t>
          </a:r>
        </a:p>
        <a:p>
          <a:r>
            <a:rPr kumimoji="1" lang="ja-JP" altLang="en-US" sz="1400">
              <a:latin typeface="ＭＳ ゴシック" pitchFamily="49" charset="-128"/>
              <a:ea typeface="ＭＳ ゴシック" pitchFamily="49" charset="-128"/>
            </a:rPr>
            <a:t>・後期高齢者医療特別会計：後期高齢者の増加に伴う医療費の伸びが予測されており、収支状況について悪化が懸念されることから、適切な運営に努める。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election activeCell="AY12" sqref="AY12:BM12"/>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79852575</v>
      </c>
      <c r="BO4" s="449"/>
      <c r="BP4" s="449"/>
      <c r="BQ4" s="449"/>
      <c r="BR4" s="449"/>
      <c r="BS4" s="449"/>
      <c r="BT4" s="449"/>
      <c r="BU4" s="450"/>
      <c r="BV4" s="448">
        <v>75482287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7.7</v>
      </c>
      <c r="CU4" s="589"/>
      <c r="CV4" s="589"/>
      <c r="CW4" s="589"/>
      <c r="CX4" s="589"/>
      <c r="CY4" s="589"/>
      <c r="CZ4" s="589"/>
      <c r="DA4" s="590"/>
      <c r="DB4" s="588">
        <v>7.2</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76715103</v>
      </c>
      <c r="BO5" s="420"/>
      <c r="BP5" s="420"/>
      <c r="BQ5" s="420"/>
      <c r="BR5" s="420"/>
      <c r="BS5" s="420"/>
      <c r="BT5" s="420"/>
      <c r="BU5" s="421"/>
      <c r="BV5" s="419">
        <v>72679745</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96.8</v>
      </c>
      <c r="CU5" s="417"/>
      <c r="CV5" s="417"/>
      <c r="CW5" s="417"/>
      <c r="CX5" s="417"/>
      <c r="CY5" s="417"/>
      <c r="CZ5" s="417"/>
      <c r="DA5" s="418"/>
      <c r="DB5" s="416">
        <v>96</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3137472</v>
      </c>
      <c r="BO6" s="420"/>
      <c r="BP6" s="420"/>
      <c r="BQ6" s="420"/>
      <c r="BR6" s="420"/>
      <c r="BS6" s="420"/>
      <c r="BT6" s="420"/>
      <c r="BU6" s="421"/>
      <c r="BV6" s="419">
        <v>2802542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97.1</v>
      </c>
      <c r="CU6" s="563"/>
      <c r="CV6" s="563"/>
      <c r="CW6" s="563"/>
      <c r="CX6" s="563"/>
      <c r="CY6" s="563"/>
      <c r="CZ6" s="563"/>
      <c r="DA6" s="564"/>
      <c r="DB6" s="562">
        <v>96.3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699575</v>
      </c>
      <c r="BO7" s="420"/>
      <c r="BP7" s="420"/>
      <c r="BQ7" s="420"/>
      <c r="BR7" s="420"/>
      <c r="BS7" s="420"/>
      <c r="BT7" s="420"/>
      <c r="BU7" s="421"/>
      <c r="BV7" s="419">
        <v>581984</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31842819</v>
      </c>
      <c r="CU7" s="420"/>
      <c r="CV7" s="420"/>
      <c r="CW7" s="420"/>
      <c r="CX7" s="420"/>
      <c r="CY7" s="420"/>
      <c r="CZ7" s="420"/>
      <c r="DA7" s="421"/>
      <c r="DB7" s="419">
        <v>30946997</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2437897</v>
      </c>
      <c r="BO8" s="420"/>
      <c r="BP8" s="420"/>
      <c r="BQ8" s="420"/>
      <c r="BR8" s="420"/>
      <c r="BS8" s="420"/>
      <c r="BT8" s="420"/>
      <c r="BU8" s="421"/>
      <c r="BV8" s="419">
        <v>2220558</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0.49</v>
      </c>
      <c r="CU8" s="523"/>
      <c r="CV8" s="523"/>
      <c r="CW8" s="523"/>
      <c r="CX8" s="523"/>
      <c r="CY8" s="523"/>
      <c r="CZ8" s="523"/>
      <c r="DA8" s="524"/>
      <c r="DB8" s="522">
        <v>0.47</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125303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217339</v>
      </c>
      <c r="BO9" s="420"/>
      <c r="BP9" s="420"/>
      <c r="BQ9" s="420"/>
      <c r="BR9" s="420"/>
      <c r="BS9" s="420"/>
      <c r="BT9" s="420"/>
      <c r="BU9" s="421"/>
      <c r="BV9" s="419">
        <v>-1230653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10.4</v>
      </c>
      <c r="CU9" s="417"/>
      <c r="CV9" s="417"/>
      <c r="CW9" s="417"/>
      <c r="CX9" s="417"/>
      <c r="CY9" s="417"/>
      <c r="CZ9" s="417"/>
      <c r="DA9" s="418"/>
      <c r="DB9" s="416">
        <v>11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118898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1637021</v>
      </c>
      <c r="BO10" s="420"/>
      <c r="BP10" s="420"/>
      <c r="BQ10" s="420"/>
      <c r="BR10" s="420"/>
      <c r="BS10" s="420"/>
      <c r="BT10" s="420"/>
      <c r="BU10" s="421"/>
      <c r="BV10" s="419">
        <v>1727712</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126948</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2687286</v>
      </c>
      <c r="BO12" s="420"/>
      <c r="BP12" s="420"/>
      <c r="BQ12" s="420"/>
      <c r="BR12" s="420"/>
      <c r="BS12" s="420"/>
      <c r="BT12" s="420"/>
      <c r="BU12" s="421"/>
      <c r="BV12" s="419">
        <v>2860987</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125019</v>
      </c>
      <c r="S13" s="507"/>
      <c r="T13" s="507"/>
      <c r="U13" s="507"/>
      <c r="V13" s="508"/>
      <c r="W13" s="509" t="s">
        <v>130</v>
      </c>
      <c r="X13" s="405"/>
      <c r="Y13" s="405"/>
      <c r="Z13" s="405"/>
      <c r="AA13" s="405"/>
      <c r="AB13" s="406"/>
      <c r="AC13" s="372">
        <v>1293</v>
      </c>
      <c r="AD13" s="373"/>
      <c r="AE13" s="373"/>
      <c r="AF13" s="373"/>
      <c r="AG13" s="374"/>
      <c r="AH13" s="372">
        <v>1573</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-832926</v>
      </c>
      <c r="BO13" s="420"/>
      <c r="BP13" s="420"/>
      <c r="BQ13" s="420"/>
      <c r="BR13" s="420"/>
      <c r="BS13" s="420"/>
      <c r="BT13" s="420"/>
      <c r="BU13" s="421"/>
      <c r="BV13" s="419">
        <v>-2363928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6.1</v>
      </c>
      <c r="CU13" s="417"/>
      <c r="CV13" s="417"/>
      <c r="CW13" s="417"/>
      <c r="CX13" s="417"/>
      <c r="CY13" s="417"/>
      <c r="CZ13" s="417"/>
      <c r="DA13" s="418"/>
      <c r="DB13" s="416">
        <v>6.2</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126515</v>
      </c>
      <c r="S14" s="507"/>
      <c r="T14" s="507"/>
      <c r="U14" s="507"/>
      <c r="V14" s="508"/>
      <c r="W14" s="510"/>
      <c r="X14" s="408"/>
      <c r="Y14" s="408"/>
      <c r="Z14" s="408"/>
      <c r="AA14" s="408"/>
      <c r="AB14" s="409"/>
      <c r="AC14" s="499">
        <v>3.3</v>
      </c>
      <c r="AD14" s="500"/>
      <c r="AE14" s="500"/>
      <c r="AF14" s="500"/>
      <c r="AG14" s="501"/>
      <c r="AH14" s="499">
        <v>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4.9000000000000004</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124793</v>
      </c>
      <c r="S15" s="507"/>
      <c r="T15" s="507"/>
      <c r="U15" s="507"/>
      <c r="V15" s="508"/>
      <c r="W15" s="509" t="s">
        <v>137</v>
      </c>
      <c r="X15" s="405"/>
      <c r="Y15" s="405"/>
      <c r="Z15" s="405"/>
      <c r="AA15" s="405"/>
      <c r="AB15" s="406"/>
      <c r="AC15" s="372">
        <v>7587</v>
      </c>
      <c r="AD15" s="373"/>
      <c r="AE15" s="373"/>
      <c r="AF15" s="373"/>
      <c r="AG15" s="374"/>
      <c r="AH15" s="372">
        <v>8247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13810654</v>
      </c>
      <c r="BO15" s="449"/>
      <c r="BP15" s="449"/>
      <c r="BQ15" s="449"/>
      <c r="BR15" s="449"/>
      <c r="BS15" s="449"/>
      <c r="BT15" s="449"/>
      <c r="BU15" s="450"/>
      <c r="BV15" s="448">
        <v>13461107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19.3</v>
      </c>
      <c r="AD16" s="500"/>
      <c r="AE16" s="500"/>
      <c r="AF16" s="500"/>
      <c r="AG16" s="501"/>
      <c r="AH16" s="499">
        <v>20.399999999999999</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28275090</v>
      </c>
      <c r="BO16" s="420"/>
      <c r="BP16" s="420"/>
      <c r="BQ16" s="420"/>
      <c r="BR16" s="420"/>
      <c r="BS16" s="420"/>
      <c r="BT16" s="420"/>
      <c r="BU16" s="421"/>
      <c r="BV16" s="419">
        <v>27259472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30375</v>
      </c>
      <c r="AD17" s="373"/>
      <c r="AE17" s="373"/>
      <c r="AF17" s="373"/>
      <c r="AG17" s="374"/>
      <c r="AH17" s="372">
        <v>30663</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17387597</v>
      </c>
      <c r="BO17" s="420"/>
      <c r="BP17" s="420"/>
      <c r="BQ17" s="420"/>
      <c r="BR17" s="420"/>
      <c r="BS17" s="420"/>
      <c r="BT17" s="420"/>
      <c r="BU17" s="421"/>
      <c r="BV17" s="419">
        <v>16942771</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87.03</v>
      </c>
      <c r="M18" s="472"/>
      <c r="N18" s="472"/>
      <c r="O18" s="472"/>
      <c r="P18" s="472"/>
      <c r="Q18" s="472"/>
      <c r="R18" s="473"/>
      <c r="S18" s="473"/>
      <c r="T18" s="473"/>
      <c r="U18" s="473"/>
      <c r="V18" s="474"/>
      <c r="W18" s="490"/>
      <c r="X18" s="491"/>
      <c r="Y18" s="491"/>
      <c r="Z18" s="491"/>
      <c r="AA18" s="491"/>
      <c r="AB18" s="515"/>
      <c r="AC18" s="389">
        <v>77.400000000000006</v>
      </c>
      <c r="AD18" s="390"/>
      <c r="AE18" s="390"/>
      <c r="AF18" s="390"/>
      <c r="AG18" s="475"/>
      <c r="AH18" s="389">
        <v>75.7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32571372</v>
      </c>
      <c r="BO18" s="420"/>
      <c r="BP18" s="420"/>
      <c r="BQ18" s="420"/>
      <c r="BR18" s="420"/>
      <c r="BS18" s="420"/>
      <c r="BT18" s="420"/>
      <c r="BU18" s="421"/>
      <c r="BV18" s="419">
        <v>30754654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1440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44780999</v>
      </c>
      <c r="BO19" s="420"/>
      <c r="BP19" s="420"/>
      <c r="BQ19" s="420"/>
      <c r="BR19" s="420"/>
      <c r="BS19" s="420"/>
      <c r="BT19" s="420"/>
      <c r="BU19" s="421"/>
      <c r="BV19" s="419">
        <v>43600257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48163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43313477</v>
      </c>
      <c r="BO22" s="449"/>
      <c r="BP22" s="449"/>
      <c r="BQ22" s="449"/>
      <c r="BR22" s="449"/>
      <c r="BS22" s="449"/>
      <c r="BT22" s="449"/>
      <c r="BU22" s="450"/>
      <c r="BV22" s="448">
        <v>43746932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36464622</v>
      </c>
      <c r="BO23" s="420"/>
      <c r="BP23" s="420"/>
      <c r="BQ23" s="420"/>
      <c r="BR23" s="420"/>
      <c r="BS23" s="420"/>
      <c r="BT23" s="420"/>
      <c r="BU23" s="421"/>
      <c r="BV23" s="419">
        <v>36923808</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8930</v>
      </c>
      <c r="R24" s="373"/>
      <c r="S24" s="373"/>
      <c r="T24" s="373"/>
      <c r="U24" s="373"/>
      <c r="V24" s="374"/>
      <c r="W24" s="462"/>
      <c r="X24" s="399"/>
      <c r="Y24" s="400"/>
      <c r="Z24" s="375" t="s">
        <v>162</v>
      </c>
      <c r="AA24" s="376"/>
      <c r="AB24" s="376"/>
      <c r="AC24" s="376"/>
      <c r="AD24" s="376"/>
      <c r="AE24" s="376"/>
      <c r="AF24" s="376"/>
      <c r="AG24" s="377"/>
      <c r="AH24" s="372">
        <v>820</v>
      </c>
      <c r="AI24" s="373"/>
      <c r="AJ24" s="373"/>
      <c r="AK24" s="373"/>
      <c r="AL24" s="374"/>
      <c r="AM24" s="372">
        <v>2488700</v>
      </c>
      <c r="AN24" s="373"/>
      <c r="AO24" s="373"/>
      <c r="AP24" s="373"/>
      <c r="AQ24" s="373"/>
      <c r="AR24" s="374"/>
      <c r="AS24" s="372">
        <v>3035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31107194</v>
      </c>
      <c r="BO24" s="420"/>
      <c r="BP24" s="420"/>
      <c r="BQ24" s="420"/>
      <c r="BR24" s="420"/>
      <c r="BS24" s="420"/>
      <c r="BT24" s="420"/>
      <c r="BU24" s="421"/>
      <c r="BV24" s="419">
        <v>30258351</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7230</v>
      </c>
      <c r="R25" s="373"/>
      <c r="S25" s="373"/>
      <c r="T25" s="373"/>
      <c r="U25" s="373"/>
      <c r="V25" s="374"/>
      <c r="W25" s="462"/>
      <c r="X25" s="399"/>
      <c r="Y25" s="400"/>
      <c r="Z25" s="375" t="s">
        <v>165</v>
      </c>
      <c r="AA25" s="376"/>
      <c r="AB25" s="376"/>
      <c r="AC25" s="376"/>
      <c r="AD25" s="376"/>
      <c r="AE25" s="376"/>
      <c r="AF25" s="376"/>
      <c r="AG25" s="377"/>
      <c r="AH25" s="372">
        <v>133</v>
      </c>
      <c r="AI25" s="373"/>
      <c r="AJ25" s="373"/>
      <c r="AK25" s="373"/>
      <c r="AL25" s="374"/>
      <c r="AM25" s="372">
        <v>399532</v>
      </c>
      <c r="AN25" s="373"/>
      <c r="AO25" s="373"/>
      <c r="AP25" s="373"/>
      <c r="AQ25" s="373"/>
      <c r="AR25" s="374"/>
      <c r="AS25" s="372">
        <v>3004</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40895726</v>
      </c>
      <c r="BO25" s="449"/>
      <c r="BP25" s="449"/>
      <c r="BQ25" s="449"/>
      <c r="BR25" s="449"/>
      <c r="BS25" s="449"/>
      <c r="BT25" s="449"/>
      <c r="BU25" s="450"/>
      <c r="BV25" s="448">
        <v>26624172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6520</v>
      </c>
      <c r="R26" s="373"/>
      <c r="S26" s="373"/>
      <c r="T26" s="373"/>
      <c r="U26" s="373"/>
      <c r="V26" s="374"/>
      <c r="W26" s="462"/>
      <c r="X26" s="399"/>
      <c r="Y26" s="400"/>
      <c r="Z26" s="375" t="s">
        <v>168</v>
      </c>
      <c r="AA26" s="430"/>
      <c r="AB26" s="430"/>
      <c r="AC26" s="430"/>
      <c r="AD26" s="430"/>
      <c r="AE26" s="430"/>
      <c r="AF26" s="430"/>
      <c r="AG26" s="431"/>
      <c r="AH26" s="372">
        <v>4</v>
      </c>
      <c r="AI26" s="373"/>
      <c r="AJ26" s="373"/>
      <c r="AK26" s="373"/>
      <c r="AL26" s="374"/>
      <c r="AM26" s="372">
        <v>14340</v>
      </c>
      <c r="AN26" s="373"/>
      <c r="AO26" s="373"/>
      <c r="AP26" s="373"/>
      <c r="AQ26" s="373"/>
      <c r="AR26" s="374"/>
      <c r="AS26" s="372">
        <v>3585</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4730</v>
      </c>
      <c r="R27" s="373"/>
      <c r="S27" s="373"/>
      <c r="T27" s="373"/>
      <c r="U27" s="373"/>
      <c r="V27" s="374"/>
      <c r="W27" s="462"/>
      <c r="X27" s="399"/>
      <c r="Y27" s="400"/>
      <c r="Z27" s="375" t="s">
        <v>171</v>
      </c>
      <c r="AA27" s="376"/>
      <c r="AB27" s="376"/>
      <c r="AC27" s="376"/>
      <c r="AD27" s="376"/>
      <c r="AE27" s="376"/>
      <c r="AF27" s="376"/>
      <c r="AG27" s="377"/>
      <c r="AH27" s="372">
        <v>8</v>
      </c>
      <c r="AI27" s="373"/>
      <c r="AJ27" s="373"/>
      <c r="AK27" s="373"/>
      <c r="AL27" s="374"/>
      <c r="AM27" s="372">
        <v>33936</v>
      </c>
      <c r="AN27" s="373"/>
      <c r="AO27" s="373"/>
      <c r="AP27" s="373"/>
      <c r="AQ27" s="373"/>
      <c r="AR27" s="374"/>
      <c r="AS27" s="372">
        <v>4242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371733</v>
      </c>
      <c r="BO27" s="454"/>
      <c r="BP27" s="454"/>
      <c r="BQ27" s="454"/>
      <c r="BR27" s="454"/>
      <c r="BS27" s="454"/>
      <c r="BT27" s="454"/>
      <c r="BU27" s="455"/>
      <c r="BV27" s="453">
        <v>310733</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4230</v>
      </c>
      <c r="R28" s="373"/>
      <c r="S28" s="373"/>
      <c r="T28" s="373"/>
      <c r="U28" s="373"/>
      <c r="V28" s="374"/>
      <c r="W28" s="462"/>
      <c r="X28" s="399"/>
      <c r="Y28" s="400"/>
      <c r="Z28" s="375" t="s">
        <v>174</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4173234</v>
      </c>
      <c r="BO28" s="449"/>
      <c r="BP28" s="449"/>
      <c r="BQ28" s="449"/>
      <c r="BR28" s="449"/>
      <c r="BS28" s="449"/>
      <c r="BT28" s="449"/>
      <c r="BU28" s="450"/>
      <c r="BV28" s="448">
        <v>5223499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28</v>
      </c>
      <c r="M29" s="373"/>
      <c r="N29" s="373"/>
      <c r="O29" s="373"/>
      <c r="P29" s="374"/>
      <c r="Q29" s="372">
        <v>3980</v>
      </c>
      <c r="R29" s="373"/>
      <c r="S29" s="373"/>
      <c r="T29" s="373"/>
      <c r="U29" s="373"/>
      <c r="V29" s="374"/>
      <c r="W29" s="463"/>
      <c r="X29" s="464"/>
      <c r="Y29" s="465"/>
      <c r="Z29" s="375" t="s">
        <v>177</v>
      </c>
      <c r="AA29" s="376"/>
      <c r="AB29" s="376"/>
      <c r="AC29" s="376"/>
      <c r="AD29" s="376"/>
      <c r="AE29" s="376"/>
      <c r="AF29" s="376"/>
      <c r="AG29" s="377"/>
      <c r="AH29" s="372">
        <v>828</v>
      </c>
      <c r="AI29" s="373"/>
      <c r="AJ29" s="373"/>
      <c r="AK29" s="373"/>
      <c r="AL29" s="374"/>
      <c r="AM29" s="372">
        <v>2522636</v>
      </c>
      <c r="AN29" s="373"/>
      <c r="AO29" s="373"/>
      <c r="AP29" s="373"/>
      <c r="AQ29" s="373"/>
      <c r="AR29" s="374"/>
      <c r="AS29" s="372">
        <v>3047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4313637</v>
      </c>
      <c r="BO29" s="420"/>
      <c r="BP29" s="420"/>
      <c r="BQ29" s="420"/>
      <c r="BR29" s="420"/>
      <c r="BS29" s="420"/>
      <c r="BT29" s="420"/>
      <c r="BU29" s="421"/>
      <c r="BV29" s="419">
        <v>5104994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95.9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5440460</v>
      </c>
      <c r="BO30" s="454"/>
      <c r="BP30" s="454"/>
      <c r="BQ30" s="454"/>
      <c r="BR30" s="454"/>
      <c r="BS30" s="454"/>
      <c r="BT30" s="454"/>
      <c r="BU30" s="455"/>
      <c r="BV30" s="453">
        <v>5738441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沖縄県市町村自治会館管理組合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うるま市土地開発公社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沖縄県消防通信指令施設運営協議会事業特別会計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沖縄県市町村総合事務組合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中部衛生施設組合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中部広域市町村圏事務組合（一般会計）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中部広域市町村圏事務組合（特別会計）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13</v>
      </c>
      <c r="BX39" s="367"/>
      <c r="BY39" s="368" t="str">
        <f>IF('各会計、関係団体の財政状況及び健全化判断比率'!B73="","",'各会計、関係団体の財政状況及び健全化判断比率'!B73)</f>
        <v>中部北環境施設組合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14</v>
      </c>
      <c r="BX40" s="367"/>
      <c r="BY40" s="368" t="str">
        <f>IF('各会計、関係団体の財政状況及び健全化判断比率'!B74="","",'各会計、関係団体の財政状況及び健全化判断比率'!B74)</f>
        <v>沖縄県後期高齢者医療広域連合（一般会計）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15</v>
      </c>
      <c r="BX41" s="367"/>
      <c r="BY41" s="368" t="str">
        <f>IF('各会計、関係団体の財政状況及び健全化判断比率'!B75="","",'各会計、関係団体の財政状況及び健全化判断比率'!B75)</f>
        <v>沖縄県後期高齢者医療広域連合（特別会計）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6KiLV6Ew0kCU5yS2lyv0hh73cGTQlfOjoP2Dg3EoEProUwRR+rM8lD2ShAvauwtyAquWKpZ5vA2o2Owvj3zWcg==" saltValue="fD+6x3Jx/CoWdgjakd3qY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J41" sqref="J4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10.67</v>
      </c>
      <c r="G34" s="33">
        <v>9.83</v>
      </c>
      <c r="H34" s="33">
        <v>11.41</v>
      </c>
      <c r="I34" s="33">
        <v>7.17</v>
      </c>
      <c r="J34" s="34">
        <v>7.65</v>
      </c>
      <c r="K34" s="22"/>
      <c r="L34" s="22"/>
      <c r="M34" s="22"/>
      <c r="N34" s="22"/>
      <c r="O34" s="22"/>
      <c r="P34" s="22"/>
    </row>
    <row r="35" spans="1:16" ht="39" customHeight="1" x14ac:dyDescent="0.15">
      <c r="A35" s="22"/>
      <c r="B35" s="35"/>
      <c r="C35" s="1145" t="s">
        <v>534</v>
      </c>
      <c r="D35" s="1146"/>
      <c r="E35" s="1147"/>
      <c r="F35" s="36">
        <v>8.42</v>
      </c>
      <c r="G35" s="37">
        <v>8.15</v>
      </c>
      <c r="H35" s="37">
        <v>8.1999999999999993</v>
      </c>
      <c r="I35" s="37">
        <v>6.65</v>
      </c>
      <c r="J35" s="38">
        <v>6.79</v>
      </c>
      <c r="K35" s="22"/>
      <c r="L35" s="22"/>
      <c r="M35" s="22"/>
      <c r="N35" s="22"/>
      <c r="O35" s="22"/>
      <c r="P35" s="22"/>
    </row>
    <row r="36" spans="1:16" ht="39" customHeight="1" x14ac:dyDescent="0.15">
      <c r="A36" s="22"/>
      <c r="B36" s="35"/>
      <c r="C36" s="1145" t="s">
        <v>535</v>
      </c>
      <c r="D36" s="1146"/>
      <c r="E36" s="1147"/>
      <c r="F36" s="36">
        <v>0.24</v>
      </c>
      <c r="G36" s="37">
        <v>0.46</v>
      </c>
      <c r="H36" s="37">
        <v>0.68</v>
      </c>
      <c r="I36" s="37">
        <v>1.99</v>
      </c>
      <c r="J36" s="38">
        <v>1.95</v>
      </c>
      <c r="K36" s="22"/>
      <c r="L36" s="22"/>
      <c r="M36" s="22"/>
      <c r="N36" s="22"/>
      <c r="O36" s="22"/>
      <c r="P36" s="22"/>
    </row>
    <row r="37" spans="1:16" ht="39" customHeight="1" x14ac:dyDescent="0.15">
      <c r="A37" s="22"/>
      <c r="B37" s="35"/>
      <c r="C37" s="1145" t="s">
        <v>536</v>
      </c>
      <c r="D37" s="1146"/>
      <c r="E37" s="1147"/>
      <c r="F37" s="36">
        <v>2.11</v>
      </c>
      <c r="G37" s="37">
        <v>2.39</v>
      </c>
      <c r="H37" s="37">
        <v>1.51</v>
      </c>
      <c r="I37" s="37">
        <v>0.99</v>
      </c>
      <c r="J37" s="38">
        <v>1.01</v>
      </c>
      <c r="K37" s="22"/>
      <c r="L37" s="22"/>
      <c r="M37" s="22"/>
      <c r="N37" s="22"/>
      <c r="O37" s="22"/>
      <c r="P37" s="22"/>
    </row>
    <row r="38" spans="1:16" ht="39" customHeight="1" x14ac:dyDescent="0.15">
      <c r="A38" s="22"/>
      <c r="B38" s="35"/>
      <c r="C38" s="1145" t="s">
        <v>537</v>
      </c>
      <c r="D38" s="1146"/>
      <c r="E38" s="1147"/>
      <c r="F38" s="36">
        <v>1.08</v>
      </c>
      <c r="G38" s="37">
        <v>1.32</v>
      </c>
      <c r="H38" s="37">
        <v>1.67</v>
      </c>
      <c r="I38" s="37">
        <v>1.22</v>
      </c>
      <c r="J38" s="38">
        <v>0.7</v>
      </c>
      <c r="K38" s="22"/>
      <c r="L38" s="22"/>
      <c r="M38" s="22"/>
      <c r="N38" s="22"/>
      <c r="O38" s="22"/>
      <c r="P38" s="22"/>
    </row>
    <row r="39" spans="1:16" ht="39" customHeight="1" x14ac:dyDescent="0.15">
      <c r="A39" s="22"/>
      <c r="B39" s="35"/>
      <c r="C39" s="1145" t="s">
        <v>538</v>
      </c>
      <c r="D39" s="1146"/>
      <c r="E39" s="1147"/>
      <c r="F39" s="36">
        <v>0.01</v>
      </c>
      <c r="G39" s="37">
        <v>0.02</v>
      </c>
      <c r="H39" s="37">
        <v>0.04</v>
      </c>
      <c r="I39" s="37">
        <v>0.01</v>
      </c>
      <c r="J39" s="38">
        <v>0.01</v>
      </c>
      <c r="K39" s="22"/>
      <c r="L39" s="22"/>
      <c r="M39" s="22"/>
      <c r="N39" s="22"/>
      <c r="O39" s="22"/>
      <c r="P39" s="22"/>
    </row>
    <row r="40" spans="1:16" ht="39" customHeight="1" x14ac:dyDescent="0.15">
      <c r="A40" s="22"/>
      <c r="B40" s="35"/>
      <c r="C40" s="1145" t="s">
        <v>539</v>
      </c>
      <c r="D40" s="1146"/>
      <c r="E40" s="1147"/>
      <c r="F40" s="36" t="s">
        <v>487</v>
      </c>
      <c r="G40" s="37" t="s">
        <v>487</v>
      </c>
      <c r="H40" s="37" t="s">
        <v>487</v>
      </c>
      <c r="I40" s="37" t="s">
        <v>487</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v>0.01</v>
      </c>
      <c r="G43" s="42">
        <v>0</v>
      </c>
      <c r="H43" s="42">
        <v>0</v>
      </c>
      <c r="I43" s="42">
        <v>0.01</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6OQzTbJh5ZK6G/crxQDLlJWaFMrigb5TY/u4ThZiN6jAtple6Rxuj94HJ6MxeBlbCP2vj/qZDgHoluJmobsUAA==" saltValue="21lAAaby+TT/VGdUaauh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election activeCell="A55" sqref="A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5041</v>
      </c>
      <c r="L45" s="60">
        <v>5182</v>
      </c>
      <c r="M45" s="60">
        <v>5002</v>
      </c>
      <c r="N45" s="60">
        <v>4925</v>
      </c>
      <c r="O45" s="61">
        <v>4770</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636</v>
      </c>
      <c r="L48" s="64">
        <v>622</v>
      </c>
      <c r="M48" s="64">
        <v>562</v>
      </c>
      <c r="N48" s="64">
        <v>536</v>
      </c>
      <c r="O48" s="65">
        <v>551</v>
      </c>
      <c r="P48" s="48"/>
      <c r="Q48" s="48"/>
      <c r="R48" s="48"/>
      <c r="S48" s="48"/>
      <c r="T48" s="48"/>
      <c r="U48" s="48"/>
    </row>
    <row r="49" spans="1:21" ht="30.75" customHeight="1" x14ac:dyDescent="0.15">
      <c r="A49" s="48"/>
      <c r="B49" s="1178"/>
      <c r="C49" s="1179"/>
      <c r="D49" s="62"/>
      <c r="E49" s="1155" t="s">
        <v>14</v>
      </c>
      <c r="F49" s="1155"/>
      <c r="G49" s="1155"/>
      <c r="H49" s="1155"/>
      <c r="I49" s="1155"/>
      <c r="J49" s="1156"/>
      <c r="K49" s="63">
        <v>33</v>
      </c>
      <c r="L49" s="64">
        <v>36</v>
      </c>
      <c r="M49" s="64">
        <v>37</v>
      </c>
      <c r="N49" s="64">
        <v>30</v>
      </c>
      <c r="O49" s="65">
        <v>30</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4151</v>
      </c>
      <c r="L52" s="64">
        <v>4108</v>
      </c>
      <c r="M52" s="64">
        <v>3960</v>
      </c>
      <c r="N52" s="64">
        <v>3839</v>
      </c>
      <c r="O52" s="65">
        <v>3620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1559</v>
      </c>
      <c r="L53" s="69">
        <v>1732</v>
      </c>
      <c r="M53" s="69">
        <v>1641</v>
      </c>
      <c r="N53" s="69">
        <v>1652</v>
      </c>
      <c r="O53" s="70">
        <v>1731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jbe42u8PJ+3LBtAz+HnZAbi/ub92AgDVubeOvDu0LJilt7broeLfXAmDC3thDjLgOd4dEa+btpJSAa9ZrQQw==" saltValue="RTPzNoSjHHSCjqPNfP36u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election activeCell="S44" sqref="S4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48600</v>
      </c>
      <c r="J41" s="344">
        <v>47779</v>
      </c>
      <c r="K41" s="344">
        <v>45976</v>
      </c>
      <c r="L41" s="344">
        <v>43747</v>
      </c>
      <c r="M41" s="345">
        <v>43313</v>
      </c>
    </row>
    <row r="42" spans="2:13" ht="27.75" customHeight="1" x14ac:dyDescent="0.15">
      <c r="B42" s="1186"/>
      <c r="C42" s="1187"/>
      <c r="D42" s="106"/>
      <c r="E42" s="1190" t="s">
        <v>32</v>
      </c>
      <c r="F42" s="1190"/>
      <c r="G42" s="1190"/>
      <c r="H42" s="1191"/>
      <c r="I42" s="346">
        <v>102</v>
      </c>
      <c r="J42" s="347">
        <v>209</v>
      </c>
      <c r="K42" s="347">
        <v>165</v>
      </c>
      <c r="L42" s="347">
        <v>1213</v>
      </c>
      <c r="M42" s="348">
        <v>960</v>
      </c>
    </row>
    <row r="43" spans="2:13" ht="27.75" customHeight="1" x14ac:dyDescent="0.15">
      <c r="B43" s="1186"/>
      <c r="C43" s="1187"/>
      <c r="D43" s="106"/>
      <c r="E43" s="1190" t="s">
        <v>33</v>
      </c>
      <c r="F43" s="1190"/>
      <c r="G43" s="1190"/>
      <c r="H43" s="1191"/>
      <c r="I43" s="346">
        <v>8406</v>
      </c>
      <c r="J43" s="347">
        <v>7685</v>
      </c>
      <c r="K43" s="347">
        <v>6931</v>
      </c>
      <c r="L43" s="347">
        <v>6445</v>
      </c>
      <c r="M43" s="348">
        <v>6340</v>
      </c>
    </row>
    <row r="44" spans="2:13" ht="27.75" customHeight="1" x14ac:dyDescent="0.15">
      <c r="B44" s="1186"/>
      <c r="C44" s="1187"/>
      <c r="D44" s="106"/>
      <c r="E44" s="1190" t="s">
        <v>34</v>
      </c>
      <c r="F44" s="1190"/>
      <c r="G44" s="1190"/>
      <c r="H44" s="1191"/>
      <c r="I44" s="346">
        <v>294</v>
      </c>
      <c r="J44" s="347">
        <v>255</v>
      </c>
      <c r="K44" s="347">
        <v>217</v>
      </c>
      <c r="L44" s="347">
        <v>185</v>
      </c>
      <c r="M44" s="348">
        <v>154</v>
      </c>
    </row>
    <row r="45" spans="2:13" ht="27.75" customHeight="1" x14ac:dyDescent="0.15">
      <c r="B45" s="1186"/>
      <c r="C45" s="1187"/>
      <c r="D45" s="106"/>
      <c r="E45" s="1190" t="s">
        <v>35</v>
      </c>
      <c r="F45" s="1190"/>
      <c r="G45" s="1190"/>
      <c r="H45" s="1191"/>
      <c r="I45" s="346">
        <v>2092</v>
      </c>
      <c r="J45" s="347">
        <v>1696</v>
      </c>
      <c r="K45" s="347">
        <v>1435</v>
      </c>
      <c r="L45" s="347">
        <v>1227</v>
      </c>
      <c r="M45" s="348">
        <v>1284</v>
      </c>
    </row>
    <row r="46" spans="2:13" ht="27.75" customHeight="1" x14ac:dyDescent="0.15">
      <c r="B46" s="1186"/>
      <c r="C46" s="1187"/>
      <c r="D46" s="107"/>
      <c r="E46" s="1190" t="s">
        <v>36</v>
      </c>
      <c r="F46" s="1190"/>
      <c r="G46" s="1190"/>
      <c r="H46" s="1191"/>
      <c r="I46" s="346" t="s">
        <v>487</v>
      </c>
      <c r="J46" s="347">
        <v>158</v>
      </c>
      <c r="K46" s="347">
        <v>69</v>
      </c>
      <c r="L46" s="347" t="s">
        <v>487</v>
      </c>
      <c r="M46" s="348" t="s">
        <v>487</v>
      </c>
    </row>
    <row r="47" spans="2:13" ht="27.75" customHeight="1" x14ac:dyDescent="0.15">
      <c r="B47" s="1186"/>
      <c r="C47" s="1187"/>
      <c r="D47" s="108"/>
      <c r="E47" s="1200" t="s">
        <v>37</v>
      </c>
      <c r="F47" s="1201"/>
      <c r="G47" s="1201"/>
      <c r="H47" s="1202"/>
      <c r="I47" s="346" t="s">
        <v>487</v>
      </c>
      <c r="J47" s="347" t="s">
        <v>487</v>
      </c>
      <c r="K47" s="347" t="s">
        <v>487</v>
      </c>
      <c r="L47" s="347" t="s">
        <v>487</v>
      </c>
      <c r="M47" s="348" t="s">
        <v>487</v>
      </c>
    </row>
    <row r="48" spans="2:13" ht="27.75" customHeight="1" x14ac:dyDescent="0.15">
      <c r="B48" s="1186"/>
      <c r="C48" s="1187"/>
      <c r="D48" s="106"/>
      <c r="E48" s="1190" t="s">
        <v>38</v>
      </c>
      <c r="F48" s="1190"/>
      <c r="G48" s="1190"/>
      <c r="H48" s="1191"/>
      <c r="I48" s="346" t="s">
        <v>487</v>
      </c>
      <c r="J48" s="347" t="s">
        <v>487</v>
      </c>
      <c r="K48" s="347" t="s">
        <v>487</v>
      </c>
      <c r="L48" s="347" t="s">
        <v>487</v>
      </c>
      <c r="M48" s="348" t="s">
        <v>487</v>
      </c>
    </row>
    <row r="49" spans="2:13" ht="27.75" customHeight="1" x14ac:dyDescent="0.15">
      <c r="B49" s="1188"/>
      <c r="C49" s="1189"/>
      <c r="D49" s="106"/>
      <c r="E49" s="1190" t="s">
        <v>39</v>
      </c>
      <c r="F49" s="1190"/>
      <c r="G49" s="1190"/>
      <c r="H49" s="1191"/>
      <c r="I49" s="346" t="s">
        <v>487</v>
      </c>
      <c r="J49" s="347" t="s">
        <v>487</v>
      </c>
      <c r="K49" s="347" t="s">
        <v>487</v>
      </c>
      <c r="L49" s="347" t="s">
        <v>487</v>
      </c>
      <c r="M49" s="348" t="s">
        <v>487</v>
      </c>
    </row>
    <row r="50" spans="2:13" ht="27.75" customHeight="1" x14ac:dyDescent="0.15">
      <c r="B50" s="1184" t="s">
        <v>40</v>
      </c>
      <c r="C50" s="1185"/>
      <c r="D50" s="109"/>
      <c r="E50" s="1190" t="s">
        <v>41</v>
      </c>
      <c r="F50" s="1190"/>
      <c r="G50" s="1190"/>
      <c r="H50" s="1191"/>
      <c r="I50" s="346">
        <v>15475</v>
      </c>
      <c r="J50" s="347">
        <v>16626</v>
      </c>
      <c r="K50" s="347">
        <v>16964</v>
      </c>
      <c r="L50" s="347">
        <v>15426</v>
      </c>
      <c r="M50" s="348">
        <v>13449</v>
      </c>
    </row>
    <row r="51" spans="2:13" ht="27.75" customHeight="1" x14ac:dyDescent="0.15">
      <c r="B51" s="1186"/>
      <c r="C51" s="1187"/>
      <c r="D51" s="106"/>
      <c r="E51" s="1190" t="s">
        <v>42</v>
      </c>
      <c r="F51" s="1190"/>
      <c r="G51" s="1190"/>
      <c r="H51" s="1191"/>
      <c r="I51" s="346">
        <v>1300</v>
      </c>
      <c r="J51" s="347">
        <v>1269</v>
      </c>
      <c r="K51" s="347">
        <v>1288</v>
      </c>
      <c r="L51" s="347">
        <v>1519</v>
      </c>
      <c r="M51" s="348">
        <v>1559</v>
      </c>
    </row>
    <row r="52" spans="2:13" ht="27.75" customHeight="1" x14ac:dyDescent="0.15">
      <c r="B52" s="1188"/>
      <c r="C52" s="1189"/>
      <c r="D52" s="106"/>
      <c r="E52" s="1190" t="s">
        <v>43</v>
      </c>
      <c r="F52" s="1190"/>
      <c r="G52" s="1190"/>
      <c r="H52" s="1191"/>
      <c r="I52" s="346">
        <v>43232</v>
      </c>
      <c r="J52" s="347">
        <v>41922</v>
      </c>
      <c r="K52" s="347">
        <v>39495</v>
      </c>
      <c r="L52" s="347">
        <v>37094</v>
      </c>
      <c r="M52" s="348">
        <v>35647</v>
      </c>
    </row>
    <row r="53" spans="2:13" ht="27.75" customHeight="1" thickBot="1" x14ac:dyDescent="0.2">
      <c r="B53" s="1192" t="s">
        <v>19</v>
      </c>
      <c r="C53" s="1193"/>
      <c r="D53" s="110"/>
      <c r="E53" s="1194" t="s">
        <v>44</v>
      </c>
      <c r="F53" s="1194"/>
      <c r="G53" s="1194"/>
      <c r="H53" s="1195"/>
      <c r="I53" s="349">
        <v>-514</v>
      </c>
      <c r="J53" s="350">
        <v>-2036</v>
      </c>
      <c r="K53" s="350">
        <v>-2954</v>
      </c>
      <c r="L53" s="350">
        <v>-1222</v>
      </c>
      <c r="M53" s="351">
        <v>1397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afyfeHsf/B6SABoNmEzpfFxYnQg/4eJWrE0zNoSAsNw5+i14NfJqz45axDg5LmVVMscvegro56tWswL3dW6Dg==" saltValue="zOx5J1beXA2xlNSnkd9N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election activeCell="I58" sqref="I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6357</v>
      </c>
      <c r="G55" s="352">
        <v>5223</v>
      </c>
      <c r="H55" s="353">
        <v>4173</v>
      </c>
    </row>
    <row r="56" spans="2:8" ht="52.5" customHeight="1" x14ac:dyDescent="0.15">
      <c r="B56" s="122"/>
      <c r="C56" s="1213" t="s">
        <v>47</v>
      </c>
      <c r="D56" s="1213"/>
      <c r="E56" s="1214"/>
      <c r="F56" s="354">
        <v>5099</v>
      </c>
      <c r="G56" s="354">
        <v>5105</v>
      </c>
      <c r="H56" s="355">
        <v>4314</v>
      </c>
    </row>
    <row r="57" spans="2:8" ht="53.25" customHeight="1" x14ac:dyDescent="0.15">
      <c r="B57" s="122"/>
      <c r="C57" s="1215" t="s">
        <v>48</v>
      </c>
      <c r="D57" s="1215"/>
      <c r="E57" s="1216"/>
      <c r="F57" s="356">
        <v>6288</v>
      </c>
      <c r="G57" s="356">
        <v>5738</v>
      </c>
      <c r="H57" s="357">
        <v>5440</v>
      </c>
    </row>
    <row r="58" spans="2:8" ht="45.75" customHeight="1" x14ac:dyDescent="0.15">
      <c r="B58" s="123"/>
      <c r="C58" s="1203" t="s">
        <v>557</v>
      </c>
      <c r="D58" s="1204"/>
      <c r="E58" s="1205"/>
      <c r="F58" s="358">
        <v>2300</v>
      </c>
      <c r="G58" s="358">
        <v>2277</v>
      </c>
      <c r="H58" s="359">
        <v>2224</v>
      </c>
    </row>
    <row r="59" spans="2:8" ht="45.75" customHeight="1" x14ac:dyDescent="0.15">
      <c r="B59" s="123"/>
      <c r="C59" s="1203" t="s">
        <v>558</v>
      </c>
      <c r="D59" s="1204"/>
      <c r="E59" s="1205"/>
      <c r="F59" s="358">
        <v>1722</v>
      </c>
      <c r="G59" s="358">
        <v>1478</v>
      </c>
      <c r="H59" s="359">
        <v>1197</v>
      </c>
    </row>
    <row r="60" spans="2:8" ht="45.75" customHeight="1" x14ac:dyDescent="0.15">
      <c r="B60" s="123"/>
      <c r="C60" s="1203" t="s">
        <v>559</v>
      </c>
      <c r="D60" s="1204"/>
      <c r="E60" s="1205"/>
      <c r="F60" s="358">
        <v>1038</v>
      </c>
      <c r="G60" s="358">
        <v>873</v>
      </c>
      <c r="H60" s="359">
        <v>762</v>
      </c>
    </row>
    <row r="61" spans="2:8" ht="45.75" customHeight="1" x14ac:dyDescent="0.15">
      <c r="B61" s="123"/>
      <c r="C61" s="1203" t="s">
        <v>560</v>
      </c>
      <c r="D61" s="1204"/>
      <c r="E61" s="1205"/>
      <c r="F61" s="358">
        <v>679</v>
      </c>
      <c r="G61" s="358">
        <v>687</v>
      </c>
      <c r="H61" s="359">
        <v>722</v>
      </c>
    </row>
    <row r="62" spans="2:8" ht="45.75" customHeight="1" thickBot="1" x14ac:dyDescent="0.2">
      <c r="B62" s="124"/>
      <c r="C62" s="1206" t="s">
        <v>561</v>
      </c>
      <c r="D62" s="1207"/>
      <c r="E62" s="1208"/>
      <c r="F62" s="360">
        <v>394</v>
      </c>
      <c r="G62" s="360">
        <v>240</v>
      </c>
      <c r="H62" s="361">
        <v>250</v>
      </c>
    </row>
    <row r="63" spans="2:8" ht="52.5" customHeight="1" thickBot="1" x14ac:dyDescent="0.2">
      <c r="B63" s="125"/>
      <c r="C63" s="1209" t="s">
        <v>49</v>
      </c>
      <c r="D63" s="1209"/>
      <c r="E63" s="1210"/>
      <c r="F63" s="362">
        <v>17744</v>
      </c>
      <c r="G63" s="362">
        <v>16067</v>
      </c>
      <c r="H63" s="363">
        <v>13927</v>
      </c>
    </row>
    <row r="64" spans="2:8" x14ac:dyDescent="0.15"/>
  </sheetData>
  <sheetProtection algorithmName="SHA-512" hashValue="qtXsuH2mKmrbojWquzxZ1wOGBOzOPbW9kcqAP0+jmTcdFyiEbjWsk+Ud0KV1yVHUkhiu/e4CiLuYcnWgaKZTyw==" saltValue="CikwOkwE1z5cu1a2gAfh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61485</v>
      </c>
      <c r="E3" s="144"/>
      <c r="F3" s="145">
        <v>72756</v>
      </c>
      <c r="G3" s="146"/>
      <c r="H3" s="147"/>
    </row>
    <row r="4" spans="1:8" x14ac:dyDescent="0.15">
      <c r="A4" s="148"/>
      <c r="B4" s="149"/>
      <c r="C4" s="150"/>
      <c r="D4" s="151">
        <v>21959</v>
      </c>
      <c r="E4" s="152"/>
      <c r="F4" s="153">
        <v>32117</v>
      </c>
      <c r="G4" s="154"/>
      <c r="H4" s="155"/>
    </row>
    <row r="5" spans="1:8" x14ac:dyDescent="0.15">
      <c r="A5" s="136" t="s">
        <v>519</v>
      </c>
      <c r="B5" s="141"/>
      <c r="C5" s="142"/>
      <c r="D5" s="143">
        <v>81033</v>
      </c>
      <c r="E5" s="144"/>
      <c r="F5" s="145">
        <v>43955</v>
      </c>
      <c r="G5" s="146"/>
      <c r="H5" s="147"/>
    </row>
    <row r="6" spans="1:8" x14ac:dyDescent="0.15">
      <c r="A6" s="148"/>
      <c r="B6" s="149"/>
      <c r="C6" s="150"/>
      <c r="D6" s="151">
        <v>16152</v>
      </c>
      <c r="E6" s="152"/>
      <c r="F6" s="153">
        <v>21318</v>
      </c>
      <c r="G6" s="154"/>
      <c r="H6" s="155"/>
    </row>
    <row r="7" spans="1:8" x14ac:dyDescent="0.15">
      <c r="A7" s="136" t="s">
        <v>520</v>
      </c>
      <c r="B7" s="141"/>
      <c r="C7" s="142"/>
      <c r="D7" s="143">
        <v>68423</v>
      </c>
      <c r="E7" s="144"/>
      <c r="F7" s="145">
        <v>41921</v>
      </c>
      <c r="G7" s="146"/>
      <c r="H7" s="147"/>
    </row>
    <row r="8" spans="1:8" x14ac:dyDescent="0.15">
      <c r="A8" s="148"/>
      <c r="B8" s="149"/>
      <c r="C8" s="150"/>
      <c r="D8" s="151">
        <v>18667</v>
      </c>
      <c r="E8" s="152"/>
      <c r="F8" s="153">
        <v>21655</v>
      </c>
      <c r="G8" s="154"/>
      <c r="H8" s="155"/>
    </row>
    <row r="9" spans="1:8" x14ac:dyDescent="0.15">
      <c r="A9" s="136" t="s">
        <v>521</v>
      </c>
      <c r="B9" s="141"/>
      <c r="C9" s="142"/>
      <c r="D9" s="143">
        <v>55356</v>
      </c>
      <c r="E9" s="144"/>
      <c r="F9" s="145">
        <v>44585</v>
      </c>
      <c r="G9" s="146"/>
      <c r="H9" s="147"/>
    </row>
    <row r="10" spans="1:8" x14ac:dyDescent="0.15">
      <c r="A10" s="148"/>
      <c r="B10" s="149"/>
      <c r="C10" s="150"/>
      <c r="D10" s="151">
        <v>22048</v>
      </c>
      <c r="E10" s="152"/>
      <c r="F10" s="153">
        <v>23077</v>
      </c>
      <c r="G10" s="154"/>
      <c r="H10" s="155"/>
    </row>
    <row r="11" spans="1:8" x14ac:dyDescent="0.15">
      <c r="A11" s="136" t="s">
        <v>522</v>
      </c>
      <c r="B11" s="141"/>
      <c r="C11" s="142"/>
      <c r="D11" s="143">
        <v>64172</v>
      </c>
      <c r="E11" s="144"/>
      <c r="F11" s="145">
        <v>49779</v>
      </c>
      <c r="G11" s="146"/>
      <c r="H11" s="147"/>
    </row>
    <row r="12" spans="1:8" x14ac:dyDescent="0.15">
      <c r="A12" s="148"/>
      <c r="B12" s="149"/>
      <c r="C12" s="156"/>
      <c r="D12" s="151">
        <v>32256</v>
      </c>
      <c r="E12" s="152"/>
      <c r="F12" s="153">
        <v>28921</v>
      </c>
      <c r="G12" s="154"/>
      <c r="H12" s="155"/>
    </row>
    <row r="13" spans="1:8" x14ac:dyDescent="0.15">
      <c r="A13" s="136"/>
      <c r="B13" s="141"/>
      <c r="C13" s="157"/>
      <c r="D13" s="158">
        <v>66094</v>
      </c>
      <c r="E13" s="159"/>
      <c r="F13" s="160">
        <v>50599</v>
      </c>
      <c r="G13" s="161"/>
      <c r="H13" s="147"/>
    </row>
    <row r="14" spans="1:8" x14ac:dyDescent="0.15">
      <c r="A14" s="148"/>
      <c r="B14" s="149"/>
      <c r="C14" s="150"/>
      <c r="D14" s="151">
        <v>22216</v>
      </c>
      <c r="E14" s="152"/>
      <c r="F14" s="153">
        <v>25418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10.67</v>
      </c>
      <c r="C19" s="162">
        <f>ROUND(VALUE(SUBSTITUTE(実質収支比率等に係る経年分析!G$48,"▲","-")),2)</f>
        <v>9.83</v>
      </c>
      <c r="D19" s="162">
        <f>ROUND(VALUE(SUBSTITUTE(実質収支比率等に係る経年分析!H$48,"▲","-")),2)</f>
        <v>11.42</v>
      </c>
      <c r="E19" s="162">
        <f>ROUND(VALUE(SUBSTITUTE(実質収支比率等に係る経年分析!I$48,"▲","-")),2)</f>
        <v>7.18</v>
      </c>
      <c r="F19" s="162">
        <f>ROUND(VALUE(SUBSTITUTE(実質収支比率等に係る経年分析!J$48,"▲","-")),2)</f>
        <v>7.66</v>
      </c>
    </row>
    <row r="20" spans="1:11" x14ac:dyDescent="0.15">
      <c r="A20" s="162" t="s">
        <v>53</v>
      </c>
      <c r="B20" s="162">
        <f>ROUND(VALUE(SUBSTITUTE(実質収支比率等に係る経年分析!F$47,"▲","-")),2)</f>
        <v>20.18</v>
      </c>
      <c r="C20" s="162">
        <f>ROUND(VALUE(SUBSTITUTE(実質収支比率等に係る経年分析!G$47,"▲","-")),2)</f>
        <v>22.35</v>
      </c>
      <c r="D20" s="162">
        <f>ROUND(VALUE(SUBSTITUTE(実質収支比率等に係る経年分析!H$47,"▲","-")),2)</f>
        <v>21.03</v>
      </c>
      <c r="E20" s="162">
        <f>ROUND(VALUE(SUBSTITUTE(実質収支比率等に係る経年分析!I$47,"▲","-")),2)</f>
        <v>16.88</v>
      </c>
      <c r="F20" s="162">
        <f>ROUND(VALUE(SUBSTITUTE(実質収支比率等に係る経年分析!J$47,"▲","-")),2)</f>
        <v>13.11</v>
      </c>
    </row>
    <row r="21" spans="1:11" x14ac:dyDescent="0.15">
      <c r="A21" s="162" t="s">
        <v>54</v>
      </c>
      <c r="B21" s="162">
        <f>IF(ISNUMBER(VALUE(SUBSTITUTE(実質収支比率等に係る経年分析!F$49,"▲","-"))),ROUND(VALUE(SUBSTITUTE(実質収支比率等に係る経年分析!F$49,"▲","-")),2),NA())</f>
        <v>6.36</v>
      </c>
      <c r="C21" s="162">
        <f>IF(ISNUMBER(VALUE(SUBSTITUTE(実質収支比率等に係る経年分析!G$49,"▲","-"))),ROUND(VALUE(SUBSTITUTE(実質収支比率等に係る経年分析!G$49,"▲","-")),2),NA())</f>
        <v>3.25</v>
      </c>
      <c r="D21" s="162">
        <f>IF(ISNUMBER(VALUE(SUBSTITUTE(実質収支比率等に係る経年分析!H$49,"▲","-"))),ROUND(VALUE(SUBSTITUTE(実質収支比率等に係る経年分析!H$49,"▲","-")),2),NA())</f>
        <v>-0.12</v>
      </c>
      <c r="E21" s="162">
        <f>IF(ISNUMBER(VALUE(SUBSTITUTE(実質収支比率等に係る経年分析!I$49,"▲","-"))),ROUND(VALUE(SUBSTITUTE(実質収支比率等に係る経年分析!I$49,"▲","-")),2),NA())</f>
        <v>-7.64</v>
      </c>
      <c r="F21" s="162">
        <f>IF(ISNUMBER(VALUE(SUBSTITUTE(実質収支比率等に係る経年分析!J$49,"▲","-"))),ROUND(VALUE(SUBSTITUTE(実質収支比率等に係る経年分析!J$49,"▲","-")),2),NA())</f>
        <v>-2.62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沖縄県消防通信指令施設運営協議会事業特別会計</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1.32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1.22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2.11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2.39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1.01</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0.24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0.68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1.99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1.95</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8.42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8.15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8.1999999999999993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6.65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6.79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10.67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9.83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11.41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7.17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7.65</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4151</v>
      </c>
      <c r="E42" s="164"/>
      <c r="F42" s="164"/>
      <c r="G42" s="164">
        <f>'実質公債費比率（分子）の構造'!L$52</f>
        <v>4108</v>
      </c>
      <c r="H42" s="164"/>
      <c r="I42" s="164"/>
      <c r="J42" s="164">
        <f>'実質公債費比率（分子）の構造'!M$52</f>
        <v>3960</v>
      </c>
      <c r="K42" s="164"/>
      <c r="L42" s="164"/>
      <c r="M42" s="164">
        <f>'実質公債費比率（分子）の構造'!N$52</f>
        <v>3839</v>
      </c>
      <c r="N42" s="164"/>
      <c r="O42" s="164"/>
      <c r="P42" s="164">
        <f>'実質公債費比率（分子）の構造'!O$52</f>
        <v>3620</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33</v>
      </c>
      <c r="C45" s="164"/>
      <c r="D45" s="164"/>
      <c r="E45" s="164">
        <f>'実質公債費比率（分子）の構造'!L$49</f>
        <v>36</v>
      </c>
      <c r="F45" s="164"/>
      <c r="G45" s="164"/>
      <c r="H45" s="164">
        <f>'実質公債費比率（分子）の構造'!M$49</f>
        <v>37</v>
      </c>
      <c r="I45" s="164"/>
      <c r="J45" s="164"/>
      <c r="K45" s="164">
        <f>'実質公債費比率（分子）の構造'!N$49</f>
        <v>30</v>
      </c>
      <c r="L45" s="164"/>
      <c r="M45" s="164"/>
      <c r="N45" s="164">
        <f>'実質公債費比率（分子）の構造'!O$49</f>
        <v>30</v>
      </c>
      <c r="O45" s="164"/>
      <c r="P45" s="164"/>
    </row>
    <row r="46" spans="1:16" x14ac:dyDescent="0.15">
      <c r="A46" s="164" t="s">
        <v>64</v>
      </c>
      <c r="B46" s="164">
        <f>'実質公債費比率（分子）の構造'!K$48</f>
        <v>636</v>
      </c>
      <c r="C46" s="164"/>
      <c r="D46" s="164"/>
      <c r="E46" s="164">
        <f>'実質公債費比率（分子）の構造'!L$48</f>
        <v>622</v>
      </c>
      <c r="F46" s="164"/>
      <c r="G46" s="164"/>
      <c r="H46" s="164">
        <f>'実質公債費比率（分子）の構造'!M$48</f>
        <v>562</v>
      </c>
      <c r="I46" s="164"/>
      <c r="J46" s="164"/>
      <c r="K46" s="164">
        <f>'実質公債費比率（分子）の構造'!N$48</f>
        <v>536</v>
      </c>
      <c r="L46" s="164"/>
      <c r="M46" s="164"/>
      <c r="N46" s="164">
        <f>'実質公債費比率（分子）の構造'!O$48</f>
        <v>551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5041</v>
      </c>
      <c r="C49" s="164"/>
      <c r="D49" s="164"/>
      <c r="E49" s="164">
        <f>'実質公債費比率（分子）の構造'!L$45</f>
        <v>5182</v>
      </c>
      <c r="F49" s="164"/>
      <c r="G49" s="164"/>
      <c r="H49" s="164">
        <f>'実質公債費比率（分子）の構造'!M$45</f>
        <v>5002</v>
      </c>
      <c r="I49" s="164"/>
      <c r="J49" s="164"/>
      <c r="K49" s="164">
        <f>'実質公債費比率（分子）の構造'!N$45</f>
        <v>4925</v>
      </c>
      <c r="L49" s="164"/>
      <c r="M49" s="164"/>
      <c r="N49" s="164">
        <f>'実質公債費比率（分子）の構造'!O$45</f>
        <v>4770</v>
      </c>
      <c r="O49" s="164"/>
      <c r="P49" s="164"/>
    </row>
    <row r="50" spans="1:16" x14ac:dyDescent="0.15">
      <c r="A50" s="164" t="s">
        <v>67</v>
      </c>
      <c r="B50" s="164" t="e">
        <f>NA()</f>
        <v>#N/A</v>
      </c>
      <c r="C50" s="164">
        <f>IF(ISNUMBER('実質公債費比率（分子）の構造'!K$53),'実質公債費比率（分子）の構造'!K$53,NA())</f>
        <v>1559</v>
      </c>
      <c r="D50" s="164" t="e">
        <f>NA()</f>
        <v>#N/A</v>
      </c>
      <c r="E50" s="164" t="e">
        <f>NA()</f>
        <v>#N/A</v>
      </c>
      <c r="F50" s="164">
        <f>IF(ISNUMBER('実質公債費比率（分子）の構造'!L$53),'実質公債費比率（分子）の構造'!L$53,NA())</f>
        <v>1732</v>
      </c>
      <c r="G50" s="164" t="e">
        <f>NA()</f>
        <v>#N/A</v>
      </c>
      <c r="H50" s="164" t="e">
        <f>NA()</f>
        <v>#N/A</v>
      </c>
      <c r="I50" s="164">
        <f>IF(ISNUMBER('実質公債費比率（分子）の構造'!M$53),'実質公債費比率（分子）の構造'!M$53,NA())</f>
        <v>1641</v>
      </c>
      <c r="J50" s="164" t="e">
        <f>NA()</f>
        <v>#N/A</v>
      </c>
      <c r="K50" s="164" t="e">
        <f>NA()</f>
        <v>#N/A</v>
      </c>
      <c r="L50" s="164">
        <f>IF(ISNUMBER('実質公債費比率（分子）の構造'!N$53),'実質公債費比率（分子）の構造'!N$53,NA())</f>
        <v>1652</v>
      </c>
      <c r="M50" s="164" t="e">
        <f>NA()</f>
        <v>#N/A</v>
      </c>
      <c r="N50" s="164" t="e">
        <f>NA()</f>
        <v>#N/A</v>
      </c>
      <c r="O50" s="164">
        <f>IF(ISNUMBER('実質公債費比率（分子）の構造'!O$53),'実質公債費比率（分子）の構造'!O$53,NA())</f>
        <v>1731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43232</v>
      </c>
      <c r="E56" s="163"/>
      <c r="F56" s="163"/>
      <c r="G56" s="163">
        <f>'将来負担比率（分子）の構造'!J$52</f>
        <v>41922</v>
      </c>
      <c r="H56" s="163"/>
      <c r="I56" s="163"/>
      <c r="J56" s="163">
        <f>'将来負担比率（分子）の構造'!K$52</f>
        <v>39495</v>
      </c>
      <c r="K56" s="163"/>
      <c r="L56" s="163"/>
      <c r="M56" s="163">
        <f>'将来負担比率（分子）の構造'!L$52</f>
        <v>37094</v>
      </c>
      <c r="N56" s="163"/>
      <c r="O56" s="163"/>
      <c r="P56" s="163">
        <f>'将来負担比率（分子）の構造'!M$52</f>
        <v>35647</v>
      </c>
    </row>
    <row r="57" spans="1:16" x14ac:dyDescent="0.15">
      <c r="A57" s="163" t="s">
        <v>42</v>
      </c>
      <c r="B57" s="163"/>
      <c r="C57" s="163"/>
      <c r="D57" s="163">
        <f>'将来負担比率（分子）の構造'!I$51</f>
        <v>1300</v>
      </c>
      <c r="E57" s="163"/>
      <c r="F57" s="163"/>
      <c r="G57" s="163">
        <f>'将来負担比率（分子）の構造'!J$51</f>
        <v>1269</v>
      </c>
      <c r="H57" s="163"/>
      <c r="I57" s="163"/>
      <c r="J57" s="163">
        <f>'将来負担比率（分子）の構造'!K$51</f>
        <v>1288</v>
      </c>
      <c r="K57" s="163"/>
      <c r="L57" s="163"/>
      <c r="M57" s="163">
        <f>'将来負担比率（分子）の構造'!L$51</f>
        <v>1519</v>
      </c>
      <c r="N57" s="163"/>
      <c r="O57" s="163"/>
      <c r="P57" s="163">
        <f>'将来負担比率（分子）の構造'!M$51</f>
        <v>1559</v>
      </c>
    </row>
    <row r="58" spans="1:16" x14ac:dyDescent="0.15">
      <c r="A58" s="163" t="s">
        <v>41</v>
      </c>
      <c r="B58" s="163"/>
      <c r="C58" s="163"/>
      <c r="D58" s="163">
        <f>'将来負担比率（分子）の構造'!I$50</f>
        <v>15475</v>
      </c>
      <c r="E58" s="163"/>
      <c r="F58" s="163"/>
      <c r="G58" s="163">
        <f>'将来負担比率（分子）の構造'!J$50</f>
        <v>16626</v>
      </c>
      <c r="H58" s="163"/>
      <c r="I58" s="163"/>
      <c r="J58" s="163">
        <f>'将来負担比率（分子）の構造'!K$50</f>
        <v>16964</v>
      </c>
      <c r="K58" s="163"/>
      <c r="L58" s="163"/>
      <c r="M58" s="163">
        <f>'将来負担比率（分子）の構造'!L$50</f>
        <v>15426</v>
      </c>
      <c r="N58" s="163"/>
      <c r="O58" s="163"/>
      <c r="P58" s="163">
        <f>'将来負担比率（分子）の構造'!M$50</f>
        <v>13449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158</v>
      </c>
      <c r="F61" s="163"/>
      <c r="G61" s="163"/>
      <c r="H61" s="163">
        <f>'将来負担比率（分子）の構造'!K$46</f>
        <v>69</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2092</v>
      </c>
      <c r="C62" s="163"/>
      <c r="D62" s="163"/>
      <c r="E62" s="163">
        <f>'将来負担比率（分子）の構造'!J$45</f>
        <v>1696</v>
      </c>
      <c r="F62" s="163"/>
      <c r="G62" s="163"/>
      <c r="H62" s="163">
        <f>'将来負担比率（分子）の構造'!K$45</f>
        <v>1435</v>
      </c>
      <c r="I62" s="163"/>
      <c r="J62" s="163"/>
      <c r="K62" s="163">
        <f>'将来負担比率（分子）の構造'!L$45</f>
        <v>1227</v>
      </c>
      <c r="L62" s="163"/>
      <c r="M62" s="163"/>
      <c r="N62" s="163">
        <f>'将来負担比率（分子）の構造'!M$45</f>
        <v>1284</v>
      </c>
      <c r="O62" s="163"/>
      <c r="P62" s="163"/>
    </row>
    <row r="63" spans="1:16" x14ac:dyDescent="0.15">
      <c r="A63" s="163" t="s">
        <v>34</v>
      </c>
      <c r="B63" s="163">
        <f>'将来負担比率（分子）の構造'!I$44</f>
        <v>294</v>
      </c>
      <c r="C63" s="163"/>
      <c r="D63" s="163"/>
      <c r="E63" s="163">
        <f>'将来負担比率（分子）の構造'!J$44</f>
        <v>255</v>
      </c>
      <c r="F63" s="163"/>
      <c r="G63" s="163"/>
      <c r="H63" s="163">
        <f>'将来負担比率（分子）の構造'!K$44</f>
        <v>217</v>
      </c>
      <c r="I63" s="163"/>
      <c r="J63" s="163"/>
      <c r="K63" s="163">
        <f>'将来負担比率（分子）の構造'!L$44</f>
        <v>185</v>
      </c>
      <c r="L63" s="163"/>
      <c r="M63" s="163"/>
      <c r="N63" s="163">
        <f>'将来負担比率（分子）の構造'!M$44</f>
        <v>154</v>
      </c>
      <c r="O63" s="163"/>
      <c r="P63" s="163"/>
    </row>
    <row r="64" spans="1:16" x14ac:dyDescent="0.15">
      <c r="A64" s="163" t="s">
        <v>33</v>
      </c>
      <c r="B64" s="163">
        <f>'将来負担比率（分子）の構造'!I$43</f>
        <v>8406</v>
      </c>
      <c r="C64" s="163"/>
      <c r="D64" s="163"/>
      <c r="E64" s="163">
        <f>'将来負担比率（分子）の構造'!J$43</f>
        <v>7685</v>
      </c>
      <c r="F64" s="163"/>
      <c r="G64" s="163"/>
      <c r="H64" s="163">
        <f>'将来負担比率（分子）の構造'!K$43</f>
        <v>6931</v>
      </c>
      <c r="I64" s="163"/>
      <c r="J64" s="163"/>
      <c r="K64" s="163">
        <f>'将来負担比率（分子）の構造'!L$43</f>
        <v>6445</v>
      </c>
      <c r="L64" s="163"/>
      <c r="M64" s="163"/>
      <c r="N64" s="163">
        <f>'将来負担比率（分子）の構造'!M$43</f>
        <v>6340</v>
      </c>
      <c r="O64" s="163"/>
      <c r="P64" s="163"/>
    </row>
    <row r="65" spans="1:16" x14ac:dyDescent="0.15">
      <c r="A65" s="163" t="s">
        <v>32</v>
      </c>
      <c r="B65" s="163">
        <f>'将来負担比率（分子）の構造'!I$42</f>
        <v>102</v>
      </c>
      <c r="C65" s="163"/>
      <c r="D65" s="163"/>
      <c r="E65" s="163">
        <f>'将来負担比率（分子）の構造'!J$42</f>
        <v>209</v>
      </c>
      <c r="F65" s="163"/>
      <c r="G65" s="163"/>
      <c r="H65" s="163">
        <f>'将来負担比率（分子）の構造'!K$42</f>
        <v>165</v>
      </c>
      <c r="I65" s="163"/>
      <c r="J65" s="163"/>
      <c r="K65" s="163">
        <f>'将来負担比率（分子）の構造'!L$42</f>
        <v>1213</v>
      </c>
      <c r="L65" s="163"/>
      <c r="M65" s="163"/>
      <c r="N65" s="163">
        <f>'将来負担比率（分子）の構造'!M$42</f>
        <v>960</v>
      </c>
      <c r="O65" s="163"/>
      <c r="P65" s="163"/>
    </row>
    <row r="66" spans="1:16" x14ac:dyDescent="0.15">
      <c r="A66" s="163" t="s">
        <v>31</v>
      </c>
      <c r="B66" s="163">
        <f>'将来負担比率（分子）の構造'!I$41</f>
        <v>48600</v>
      </c>
      <c r="C66" s="163"/>
      <c r="D66" s="163"/>
      <c r="E66" s="163">
        <f>'将来負担比率（分子）の構造'!J$41</f>
        <v>47779</v>
      </c>
      <c r="F66" s="163"/>
      <c r="G66" s="163"/>
      <c r="H66" s="163">
        <f>'将来負担比率（分子）の構造'!K$41</f>
        <v>45976</v>
      </c>
      <c r="I66" s="163"/>
      <c r="J66" s="163"/>
      <c r="K66" s="163">
        <f>'将来負担比率（分子）の構造'!L$41</f>
        <v>43747</v>
      </c>
      <c r="L66" s="163"/>
      <c r="M66" s="163"/>
      <c r="N66" s="163">
        <f>'将来負担比率（分子）の構造'!M$41</f>
        <v>43313</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1397</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6357</v>
      </c>
      <c r="C72" s="167">
        <f>基金残高に係る経年分析!G55</f>
        <v>5223</v>
      </c>
      <c r="D72" s="167">
        <f>基金残高に係る経年分析!H55</f>
        <v>4173</v>
      </c>
    </row>
    <row r="73" spans="1:16" x14ac:dyDescent="0.15">
      <c r="A73" s="166" t="s">
        <v>74</v>
      </c>
      <c r="B73" s="167">
        <f>基金残高に係る経年分析!F56</f>
        <v>5099</v>
      </c>
      <c r="C73" s="167">
        <f>基金残高に係る経年分析!G56</f>
        <v>5105</v>
      </c>
      <c r="D73" s="167">
        <f>基金残高に係る経年分析!H56</f>
        <v>4314</v>
      </c>
    </row>
    <row r="74" spans="1:16" x14ac:dyDescent="0.15">
      <c r="A74" s="166" t="s">
        <v>75</v>
      </c>
      <c r="B74" s="167">
        <f>基金残高に係る経年分析!F57</f>
        <v>6288</v>
      </c>
      <c r="C74" s="167">
        <f>基金残高に係る経年分析!G57</f>
        <v>5738</v>
      </c>
      <c r="D74" s="167">
        <f>基金残高に係る経年分析!H57</f>
        <v>5440</v>
      </c>
    </row>
  </sheetData>
  <sheetProtection algorithmName="SHA-512" hashValue="lVBgo+BqL38P1UuI8phFNNEtDAo8qLM3na0FVBt3zt8Gyz2C9GoL/CNZI4XcCcpese7gVrrkEH/HsMYA/DMTlQ==" saltValue="/UNB7MEbPqQEkMUEiICm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13835603</v>
      </c>
      <c r="S5" s="677"/>
      <c r="T5" s="677"/>
      <c r="U5" s="677"/>
      <c r="V5" s="677"/>
      <c r="W5" s="677"/>
      <c r="X5" s="677"/>
      <c r="Y5" s="702"/>
      <c r="Z5" s="715">
        <v>17.3</v>
      </c>
      <c r="AA5" s="715"/>
      <c r="AB5" s="715"/>
      <c r="AC5" s="715"/>
      <c r="AD5" s="716">
        <v>13835603</v>
      </c>
      <c r="AE5" s="716"/>
      <c r="AF5" s="716"/>
      <c r="AG5" s="716"/>
      <c r="AH5" s="716"/>
      <c r="AI5" s="716"/>
      <c r="AJ5" s="716"/>
      <c r="AK5" s="716"/>
      <c r="AL5" s="703">
        <v>41.2</v>
      </c>
      <c r="AM5" s="685"/>
      <c r="AN5" s="685"/>
      <c r="AO5" s="704"/>
      <c r="AP5" s="679" t="s">
        <v>216</v>
      </c>
      <c r="AQ5" s="680"/>
      <c r="AR5" s="680"/>
      <c r="AS5" s="680"/>
      <c r="AT5" s="680"/>
      <c r="AU5" s="680"/>
      <c r="AV5" s="680"/>
      <c r="AW5" s="680"/>
      <c r="AX5" s="680"/>
      <c r="AY5" s="680"/>
      <c r="AZ5" s="680"/>
      <c r="BA5" s="680"/>
      <c r="BB5" s="680"/>
      <c r="BC5" s="680"/>
      <c r="BD5" s="680"/>
      <c r="BE5" s="680"/>
      <c r="BF5" s="681"/>
      <c r="BG5" s="621">
        <v>13832366</v>
      </c>
      <c r="BH5" s="622"/>
      <c r="BI5" s="622"/>
      <c r="BJ5" s="622"/>
      <c r="BK5" s="622"/>
      <c r="BL5" s="622"/>
      <c r="BM5" s="622"/>
      <c r="BN5" s="623"/>
      <c r="BO5" s="659">
        <v>100</v>
      </c>
      <c r="BP5" s="659"/>
      <c r="BQ5" s="659"/>
      <c r="BR5" s="659"/>
      <c r="BS5" s="660" t="s">
        <v>121</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320199</v>
      </c>
      <c r="S6" s="622"/>
      <c r="T6" s="622"/>
      <c r="U6" s="622"/>
      <c r="V6" s="622"/>
      <c r="W6" s="622"/>
      <c r="X6" s="622"/>
      <c r="Y6" s="623"/>
      <c r="Z6" s="659">
        <v>0.4</v>
      </c>
      <c r="AA6" s="659"/>
      <c r="AB6" s="659"/>
      <c r="AC6" s="659"/>
      <c r="AD6" s="660">
        <v>320199</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13832366</v>
      </c>
      <c r="BH6" s="622"/>
      <c r="BI6" s="622"/>
      <c r="BJ6" s="622"/>
      <c r="BK6" s="622"/>
      <c r="BL6" s="622"/>
      <c r="BM6" s="622"/>
      <c r="BN6" s="623"/>
      <c r="BO6" s="659">
        <v>100</v>
      </c>
      <c r="BP6" s="659"/>
      <c r="BQ6" s="659"/>
      <c r="BR6" s="659"/>
      <c r="BS6" s="660" t="s">
        <v>121</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324635</v>
      </c>
      <c r="CS6" s="622"/>
      <c r="CT6" s="622"/>
      <c r="CU6" s="622"/>
      <c r="CV6" s="622"/>
      <c r="CW6" s="622"/>
      <c r="CX6" s="622"/>
      <c r="CY6" s="623"/>
      <c r="CZ6" s="703">
        <v>0.4</v>
      </c>
      <c r="DA6" s="685"/>
      <c r="DB6" s="685"/>
      <c r="DC6" s="705"/>
      <c r="DD6" s="627" t="s">
        <v>121</v>
      </c>
      <c r="DE6" s="622"/>
      <c r="DF6" s="622"/>
      <c r="DG6" s="622"/>
      <c r="DH6" s="622"/>
      <c r="DI6" s="622"/>
      <c r="DJ6" s="622"/>
      <c r="DK6" s="622"/>
      <c r="DL6" s="622"/>
      <c r="DM6" s="622"/>
      <c r="DN6" s="622"/>
      <c r="DO6" s="622"/>
      <c r="DP6" s="623"/>
      <c r="DQ6" s="627">
        <v>324635</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3009</v>
      </c>
      <c r="S7" s="622"/>
      <c r="T7" s="622"/>
      <c r="U7" s="622"/>
      <c r="V7" s="622"/>
      <c r="W7" s="622"/>
      <c r="X7" s="622"/>
      <c r="Y7" s="623"/>
      <c r="Z7" s="659">
        <v>0</v>
      </c>
      <c r="AA7" s="659"/>
      <c r="AB7" s="659"/>
      <c r="AC7" s="659"/>
      <c r="AD7" s="660">
        <v>3009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4889740</v>
      </c>
      <c r="BH7" s="622"/>
      <c r="BI7" s="622"/>
      <c r="BJ7" s="622"/>
      <c r="BK7" s="622"/>
      <c r="BL7" s="622"/>
      <c r="BM7" s="622"/>
      <c r="BN7" s="623"/>
      <c r="BO7" s="659">
        <v>35.299999999999997</v>
      </c>
      <c r="BP7" s="659"/>
      <c r="BQ7" s="659"/>
      <c r="BR7" s="659"/>
      <c r="BS7" s="660" t="s">
        <v>121</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7942865</v>
      </c>
      <c r="CS7" s="622"/>
      <c r="CT7" s="622"/>
      <c r="CU7" s="622"/>
      <c r="CV7" s="622"/>
      <c r="CW7" s="622"/>
      <c r="CX7" s="622"/>
      <c r="CY7" s="623"/>
      <c r="CZ7" s="659">
        <v>10.4</v>
      </c>
      <c r="DA7" s="659"/>
      <c r="DB7" s="659"/>
      <c r="DC7" s="659"/>
      <c r="DD7" s="627">
        <v>407587</v>
      </c>
      <c r="DE7" s="622"/>
      <c r="DF7" s="622"/>
      <c r="DG7" s="622"/>
      <c r="DH7" s="622"/>
      <c r="DI7" s="622"/>
      <c r="DJ7" s="622"/>
      <c r="DK7" s="622"/>
      <c r="DL7" s="622"/>
      <c r="DM7" s="622"/>
      <c r="DN7" s="622"/>
      <c r="DO7" s="622"/>
      <c r="DP7" s="623"/>
      <c r="DQ7" s="627">
        <v>6089624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30397</v>
      </c>
      <c r="S8" s="622"/>
      <c r="T8" s="622"/>
      <c r="U8" s="622"/>
      <c r="V8" s="622"/>
      <c r="W8" s="622"/>
      <c r="X8" s="622"/>
      <c r="Y8" s="623"/>
      <c r="Z8" s="659">
        <v>0</v>
      </c>
      <c r="AA8" s="659"/>
      <c r="AB8" s="659"/>
      <c r="AC8" s="659"/>
      <c r="AD8" s="660">
        <v>30397</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170604</v>
      </c>
      <c r="BH8" s="622"/>
      <c r="BI8" s="622"/>
      <c r="BJ8" s="622"/>
      <c r="BK8" s="622"/>
      <c r="BL8" s="622"/>
      <c r="BM8" s="622"/>
      <c r="BN8" s="623"/>
      <c r="BO8" s="659">
        <v>1.2</v>
      </c>
      <c r="BP8" s="659"/>
      <c r="BQ8" s="659"/>
      <c r="BR8" s="659"/>
      <c r="BS8" s="660" t="s">
        <v>121</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40359065</v>
      </c>
      <c r="CS8" s="622"/>
      <c r="CT8" s="622"/>
      <c r="CU8" s="622"/>
      <c r="CV8" s="622"/>
      <c r="CW8" s="622"/>
      <c r="CX8" s="622"/>
      <c r="CY8" s="623"/>
      <c r="CZ8" s="659">
        <v>52.6</v>
      </c>
      <c r="DA8" s="659"/>
      <c r="DB8" s="659"/>
      <c r="DC8" s="659"/>
      <c r="DD8" s="627">
        <v>197372</v>
      </c>
      <c r="DE8" s="622"/>
      <c r="DF8" s="622"/>
      <c r="DG8" s="622"/>
      <c r="DH8" s="622"/>
      <c r="DI8" s="622"/>
      <c r="DJ8" s="622"/>
      <c r="DK8" s="622"/>
      <c r="DL8" s="622"/>
      <c r="DM8" s="622"/>
      <c r="DN8" s="622"/>
      <c r="DO8" s="622"/>
      <c r="DP8" s="623"/>
      <c r="DQ8" s="627">
        <v>17065350</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67734</v>
      </c>
      <c r="S9" s="622"/>
      <c r="T9" s="622"/>
      <c r="U9" s="622"/>
      <c r="V9" s="622"/>
      <c r="W9" s="622"/>
      <c r="X9" s="622"/>
      <c r="Y9" s="623"/>
      <c r="Z9" s="659">
        <v>0.1</v>
      </c>
      <c r="AA9" s="659"/>
      <c r="AB9" s="659"/>
      <c r="AC9" s="659"/>
      <c r="AD9" s="660">
        <v>67734</v>
      </c>
      <c r="AE9" s="660"/>
      <c r="AF9" s="660"/>
      <c r="AG9" s="660"/>
      <c r="AH9" s="660"/>
      <c r="AI9" s="660"/>
      <c r="AJ9" s="660"/>
      <c r="AK9" s="660"/>
      <c r="AL9" s="624">
        <v>0.2</v>
      </c>
      <c r="AM9" s="625"/>
      <c r="AN9" s="625"/>
      <c r="AO9" s="661"/>
      <c r="AP9" s="618" t="s">
        <v>230</v>
      </c>
      <c r="AQ9" s="619"/>
      <c r="AR9" s="619"/>
      <c r="AS9" s="619"/>
      <c r="AT9" s="619"/>
      <c r="AU9" s="619"/>
      <c r="AV9" s="619"/>
      <c r="AW9" s="619"/>
      <c r="AX9" s="619"/>
      <c r="AY9" s="619"/>
      <c r="AZ9" s="619"/>
      <c r="BA9" s="619"/>
      <c r="BB9" s="619"/>
      <c r="BC9" s="619"/>
      <c r="BD9" s="619"/>
      <c r="BE9" s="619"/>
      <c r="BF9" s="620"/>
      <c r="BG9" s="621">
        <v>4094482</v>
      </c>
      <c r="BH9" s="622"/>
      <c r="BI9" s="622"/>
      <c r="BJ9" s="622"/>
      <c r="BK9" s="622"/>
      <c r="BL9" s="622"/>
      <c r="BM9" s="622"/>
      <c r="BN9" s="623"/>
      <c r="BO9" s="659">
        <v>29.6</v>
      </c>
      <c r="BP9" s="659"/>
      <c r="BQ9" s="659"/>
      <c r="BR9" s="659"/>
      <c r="BS9" s="660" t="s">
        <v>121</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4452499</v>
      </c>
      <c r="CS9" s="622"/>
      <c r="CT9" s="622"/>
      <c r="CU9" s="622"/>
      <c r="CV9" s="622"/>
      <c r="CW9" s="622"/>
      <c r="CX9" s="622"/>
      <c r="CY9" s="623"/>
      <c r="CZ9" s="659">
        <v>5.8</v>
      </c>
      <c r="DA9" s="659"/>
      <c r="DB9" s="659"/>
      <c r="DC9" s="659"/>
      <c r="DD9" s="627">
        <v>273742</v>
      </c>
      <c r="DE9" s="622"/>
      <c r="DF9" s="622"/>
      <c r="DG9" s="622"/>
      <c r="DH9" s="622"/>
      <c r="DI9" s="622"/>
      <c r="DJ9" s="622"/>
      <c r="DK9" s="622"/>
      <c r="DL9" s="622"/>
      <c r="DM9" s="622"/>
      <c r="DN9" s="622"/>
      <c r="DO9" s="622"/>
      <c r="DP9" s="623"/>
      <c r="DQ9" s="627">
        <v>3454097</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246163</v>
      </c>
      <c r="BH10" s="622"/>
      <c r="BI10" s="622"/>
      <c r="BJ10" s="622"/>
      <c r="BK10" s="622"/>
      <c r="BL10" s="622"/>
      <c r="BM10" s="622"/>
      <c r="BN10" s="623"/>
      <c r="BO10" s="659">
        <v>1.8</v>
      </c>
      <c r="BP10" s="659"/>
      <c r="BQ10" s="659"/>
      <c r="BR10" s="659"/>
      <c r="BS10" s="660" t="s">
        <v>121</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62612</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37782</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3001075</v>
      </c>
      <c r="S11" s="622"/>
      <c r="T11" s="622"/>
      <c r="U11" s="622"/>
      <c r="V11" s="622"/>
      <c r="W11" s="622"/>
      <c r="X11" s="622"/>
      <c r="Y11" s="623"/>
      <c r="Z11" s="624">
        <v>3.8</v>
      </c>
      <c r="AA11" s="625"/>
      <c r="AB11" s="625"/>
      <c r="AC11" s="626"/>
      <c r="AD11" s="627">
        <v>3001075</v>
      </c>
      <c r="AE11" s="622"/>
      <c r="AF11" s="622"/>
      <c r="AG11" s="622"/>
      <c r="AH11" s="622"/>
      <c r="AI11" s="622"/>
      <c r="AJ11" s="622"/>
      <c r="AK11" s="623"/>
      <c r="AL11" s="624">
        <v>8.9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378491</v>
      </c>
      <c r="BH11" s="622"/>
      <c r="BI11" s="622"/>
      <c r="BJ11" s="622"/>
      <c r="BK11" s="622"/>
      <c r="BL11" s="622"/>
      <c r="BM11" s="622"/>
      <c r="BN11" s="623"/>
      <c r="BO11" s="659">
        <v>2.7</v>
      </c>
      <c r="BP11" s="659"/>
      <c r="BQ11" s="659"/>
      <c r="BR11" s="659"/>
      <c r="BS11" s="660" t="s">
        <v>121</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965981</v>
      </c>
      <c r="CS11" s="622"/>
      <c r="CT11" s="622"/>
      <c r="CU11" s="622"/>
      <c r="CV11" s="622"/>
      <c r="CW11" s="622"/>
      <c r="CX11" s="622"/>
      <c r="CY11" s="623"/>
      <c r="CZ11" s="659">
        <v>1.3</v>
      </c>
      <c r="DA11" s="659"/>
      <c r="DB11" s="659"/>
      <c r="DC11" s="659"/>
      <c r="DD11" s="627">
        <v>157974</v>
      </c>
      <c r="DE11" s="622"/>
      <c r="DF11" s="622"/>
      <c r="DG11" s="622"/>
      <c r="DH11" s="622"/>
      <c r="DI11" s="622"/>
      <c r="DJ11" s="622"/>
      <c r="DK11" s="622"/>
      <c r="DL11" s="622"/>
      <c r="DM11" s="622"/>
      <c r="DN11" s="622"/>
      <c r="DO11" s="622"/>
      <c r="DP11" s="623"/>
      <c r="DQ11" s="627">
        <v>622053</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36450</v>
      </c>
      <c r="S12" s="622"/>
      <c r="T12" s="622"/>
      <c r="U12" s="622"/>
      <c r="V12" s="622"/>
      <c r="W12" s="622"/>
      <c r="X12" s="622"/>
      <c r="Y12" s="623"/>
      <c r="Z12" s="659">
        <v>0</v>
      </c>
      <c r="AA12" s="659"/>
      <c r="AB12" s="659"/>
      <c r="AC12" s="659"/>
      <c r="AD12" s="660">
        <v>36450</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7868692</v>
      </c>
      <c r="BH12" s="622"/>
      <c r="BI12" s="622"/>
      <c r="BJ12" s="622"/>
      <c r="BK12" s="622"/>
      <c r="BL12" s="622"/>
      <c r="BM12" s="622"/>
      <c r="BN12" s="623"/>
      <c r="BO12" s="659">
        <v>56.9</v>
      </c>
      <c r="BP12" s="659"/>
      <c r="BQ12" s="659"/>
      <c r="BR12" s="659"/>
      <c r="BS12" s="660" t="s">
        <v>121</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1031127</v>
      </c>
      <c r="CS12" s="622"/>
      <c r="CT12" s="622"/>
      <c r="CU12" s="622"/>
      <c r="CV12" s="622"/>
      <c r="CW12" s="622"/>
      <c r="CX12" s="622"/>
      <c r="CY12" s="623"/>
      <c r="CZ12" s="659">
        <v>1.3</v>
      </c>
      <c r="DA12" s="659"/>
      <c r="DB12" s="659"/>
      <c r="DC12" s="659"/>
      <c r="DD12" s="627">
        <v>53380</v>
      </c>
      <c r="DE12" s="622"/>
      <c r="DF12" s="622"/>
      <c r="DG12" s="622"/>
      <c r="DH12" s="622"/>
      <c r="DI12" s="622"/>
      <c r="DJ12" s="622"/>
      <c r="DK12" s="622"/>
      <c r="DL12" s="622"/>
      <c r="DM12" s="622"/>
      <c r="DN12" s="622"/>
      <c r="DO12" s="622"/>
      <c r="DP12" s="623"/>
      <c r="DQ12" s="627">
        <v>651363</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7571394</v>
      </c>
      <c r="BH13" s="622"/>
      <c r="BI13" s="622"/>
      <c r="BJ13" s="622"/>
      <c r="BK13" s="622"/>
      <c r="BL13" s="622"/>
      <c r="BM13" s="622"/>
      <c r="BN13" s="623"/>
      <c r="BO13" s="659">
        <v>54.7</v>
      </c>
      <c r="BP13" s="659"/>
      <c r="BQ13" s="659"/>
      <c r="BR13" s="659"/>
      <c r="BS13" s="660" t="s">
        <v>121</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4964736</v>
      </c>
      <c r="CS13" s="622"/>
      <c r="CT13" s="622"/>
      <c r="CU13" s="622"/>
      <c r="CV13" s="622"/>
      <c r="CW13" s="622"/>
      <c r="CX13" s="622"/>
      <c r="CY13" s="623"/>
      <c r="CZ13" s="659">
        <v>6.5</v>
      </c>
      <c r="DA13" s="659"/>
      <c r="DB13" s="659"/>
      <c r="DC13" s="659"/>
      <c r="DD13" s="627">
        <v>2374338</v>
      </c>
      <c r="DE13" s="622"/>
      <c r="DF13" s="622"/>
      <c r="DG13" s="622"/>
      <c r="DH13" s="622"/>
      <c r="DI13" s="622"/>
      <c r="DJ13" s="622"/>
      <c r="DK13" s="622"/>
      <c r="DL13" s="622"/>
      <c r="DM13" s="622"/>
      <c r="DN13" s="622"/>
      <c r="DO13" s="622"/>
      <c r="DP13" s="623"/>
      <c r="DQ13" s="627">
        <v>2591359</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551440</v>
      </c>
      <c r="BH14" s="622"/>
      <c r="BI14" s="622"/>
      <c r="BJ14" s="622"/>
      <c r="BK14" s="622"/>
      <c r="BL14" s="622"/>
      <c r="BM14" s="622"/>
      <c r="BN14" s="623"/>
      <c r="BO14" s="659">
        <v>4</v>
      </c>
      <c r="BP14" s="659"/>
      <c r="BQ14" s="659"/>
      <c r="BR14" s="659"/>
      <c r="BS14" s="660" t="s">
        <v>121</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2953973</v>
      </c>
      <c r="CS14" s="622"/>
      <c r="CT14" s="622"/>
      <c r="CU14" s="622"/>
      <c r="CV14" s="622"/>
      <c r="CW14" s="622"/>
      <c r="CX14" s="622"/>
      <c r="CY14" s="623"/>
      <c r="CZ14" s="659">
        <v>3.9</v>
      </c>
      <c r="DA14" s="659"/>
      <c r="DB14" s="659"/>
      <c r="DC14" s="659"/>
      <c r="DD14" s="627">
        <v>1626861</v>
      </c>
      <c r="DE14" s="622"/>
      <c r="DF14" s="622"/>
      <c r="DG14" s="622"/>
      <c r="DH14" s="622"/>
      <c r="DI14" s="622"/>
      <c r="DJ14" s="622"/>
      <c r="DK14" s="622"/>
      <c r="DL14" s="622"/>
      <c r="DM14" s="622"/>
      <c r="DN14" s="622"/>
      <c r="DO14" s="622"/>
      <c r="DP14" s="623"/>
      <c r="DQ14" s="627">
        <v>1283374</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32067</v>
      </c>
      <c r="S15" s="622"/>
      <c r="T15" s="622"/>
      <c r="U15" s="622"/>
      <c r="V15" s="622"/>
      <c r="W15" s="622"/>
      <c r="X15" s="622"/>
      <c r="Y15" s="623"/>
      <c r="Z15" s="659">
        <v>0</v>
      </c>
      <c r="AA15" s="659"/>
      <c r="AB15" s="659"/>
      <c r="AC15" s="659"/>
      <c r="AD15" s="660">
        <v>32067</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522494</v>
      </c>
      <c r="BH15" s="622"/>
      <c r="BI15" s="622"/>
      <c r="BJ15" s="622"/>
      <c r="BK15" s="622"/>
      <c r="BL15" s="622"/>
      <c r="BM15" s="622"/>
      <c r="BN15" s="623"/>
      <c r="BO15" s="659">
        <v>3.8</v>
      </c>
      <c r="BP15" s="659"/>
      <c r="BQ15" s="659"/>
      <c r="BR15" s="659"/>
      <c r="BS15" s="660" t="s">
        <v>121</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8629191</v>
      </c>
      <c r="CS15" s="622"/>
      <c r="CT15" s="622"/>
      <c r="CU15" s="622"/>
      <c r="CV15" s="622"/>
      <c r="CW15" s="622"/>
      <c r="CX15" s="622"/>
      <c r="CY15" s="623"/>
      <c r="CZ15" s="659">
        <v>11.2</v>
      </c>
      <c r="DA15" s="659"/>
      <c r="DB15" s="659"/>
      <c r="DC15" s="659"/>
      <c r="DD15" s="627">
        <v>3055295</v>
      </c>
      <c r="DE15" s="622"/>
      <c r="DF15" s="622"/>
      <c r="DG15" s="622"/>
      <c r="DH15" s="622"/>
      <c r="DI15" s="622"/>
      <c r="DJ15" s="622"/>
      <c r="DK15" s="622"/>
      <c r="DL15" s="622"/>
      <c r="DM15" s="622"/>
      <c r="DN15" s="622"/>
      <c r="DO15" s="622"/>
      <c r="DP15" s="623"/>
      <c r="DQ15" s="627">
        <v>4785692</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194657</v>
      </c>
      <c r="S16" s="622"/>
      <c r="T16" s="622"/>
      <c r="U16" s="622"/>
      <c r="V16" s="622"/>
      <c r="W16" s="622"/>
      <c r="X16" s="622"/>
      <c r="Y16" s="623"/>
      <c r="Z16" s="659">
        <v>0.2</v>
      </c>
      <c r="AA16" s="659"/>
      <c r="AB16" s="659"/>
      <c r="AC16" s="659"/>
      <c r="AD16" s="660">
        <v>194657</v>
      </c>
      <c r="AE16" s="660"/>
      <c r="AF16" s="660"/>
      <c r="AG16" s="660"/>
      <c r="AH16" s="660"/>
      <c r="AI16" s="660"/>
      <c r="AJ16" s="660"/>
      <c r="AK16" s="660"/>
      <c r="AL16" s="624">
        <v>0.6</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258575</v>
      </c>
      <c r="CS16" s="622"/>
      <c r="CT16" s="622"/>
      <c r="CU16" s="622"/>
      <c r="CV16" s="622"/>
      <c r="CW16" s="622"/>
      <c r="CX16" s="622"/>
      <c r="CY16" s="623"/>
      <c r="CZ16" s="659">
        <v>0.3</v>
      </c>
      <c r="DA16" s="659"/>
      <c r="DB16" s="659"/>
      <c r="DC16" s="659"/>
      <c r="DD16" s="627" t="s">
        <v>121</v>
      </c>
      <c r="DE16" s="622"/>
      <c r="DF16" s="622"/>
      <c r="DG16" s="622"/>
      <c r="DH16" s="622"/>
      <c r="DI16" s="622"/>
      <c r="DJ16" s="622"/>
      <c r="DK16" s="622"/>
      <c r="DL16" s="622"/>
      <c r="DM16" s="622"/>
      <c r="DN16" s="622"/>
      <c r="DO16" s="622"/>
      <c r="DP16" s="623"/>
      <c r="DQ16" s="627">
        <v>89368</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584454</v>
      </c>
      <c r="S17" s="622"/>
      <c r="T17" s="622"/>
      <c r="U17" s="622"/>
      <c r="V17" s="622"/>
      <c r="W17" s="622"/>
      <c r="X17" s="622"/>
      <c r="Y17" s="623"/>
      <c r="Z17" s="659">
        <v>0.7</v>
      </c>
      <c r="AA17" s="659"/>
      <c r="AB17" s="659"/>
      <c r="AC17" s="659"/>
      <c r="AD17" s="660">
        <v>579706</v>
      </c>
      <c r="AE17" s="660"/>
      <c r="AF17" s="660"/>
      <c r="AG17" s="660"/>
      <c r="AH17" s="660"/>
      <c r="AI17" s="660"/>
      <c r="AJ17" s="660"/>
      <c r="AK17" s="660"/>
      <c r="AL17" s="624">
        <v>1.7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4769844</v>
      </c>
      <c r="CS17" s="622"/>
      <c r="CT17" s="622"/>
      <c r="CU17" s="622"/>
      <c r="CV17" s="622"/>
      <c r="CW17" s="622"/>
      <c r="CX17" s="622"/>
      <c r="CY17" s="623"/>
      <c r="CZ17" s="659">
        <v>6.2</v>
      </c>
      <c r="DA17" s="659"/>
      <c r="DB17" s="659"/>
      <c r="DC17" s="659"/>
      <c r="DD17" s="627" t="s">
        <v>121</v>
      </c>
      <c r="DE17" s="622"/>
      <c r="DF17" s="622"/>
      <c r="DG17" s="622"/>
      <c r="DH17" s="622"/>
      <c r="DI17" s="622"/>
      <c r="DJ17" s="622"/>
      <c r="DK17" s="622"/>
      <c r="DL17" s="622"/>
      <c r="DM17" s="622"/>
      <c r="DN17" s="622"/>
      <c r="DO17" s="622"/>
      <c r="DP17" s="623"/>
      <c r="DQ17" s="627">
        <v>4648830</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110680</v>
      </c>
      <c r="S18" s="622"/>
      <c r="T18" s="622"/>
      <c r="U18" s="622"/>
      <c r="V18" s="622"/>
      <c r="W18" s="622"/>
      <c r="X18" s="622"/>
      <c r="Y18" s="623"/>
      <c r="Z18" s="659">
        <v>0.1</v>
      </c>
      <c r="AA18" s="659"/>
      <c r="AB18" s="659"/>
      <c r="AC18" s="659"/>
      <c r="AD18" s="660">
        <v>110680</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469026</v>
      </c>
      <c r="S19" s="622"/>
      <c r="T19" s="622"/>
      <c r="U19" s="622"/>
      <c r="V19" s="622"/>
      <c r="W19" s="622"/>
      <c r="X19" s="622"/>
      <c r="Y19" s="623"/>
      <c r="Z19" s="659">
        <v>0.6</v>
      </c>
      <c r="AA19" s="659"/>
      <c r="AB19" s="659"/>
      <c r="AC19" s="659"/>
      <c r="AD19" s="660">
        <v>469026</v>
      </c>
      <c r="AE19" s="660"/>
      <c r="AF19" s="660"/>
      <c r="AG19" s="660"/>
      <c r="AH19" s="660"/>
      <c r="AI19" s="660"/>
      <c r="AJ19" s="660"/>
      <c r="AK19" s="660"/>
      <c r="AL19" s="624">
        <v>1.4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3237</v>
      </c>
      <c r="BH19" s="622"/>
      <c r="BI19" s="622"/>
      <c r="BJ19" s="622"/>
      <c r="BK19" s="622"/>
      <c r="BL19" s="622"/>
      <c r="BM19" s="622"/>
      <c r="BN19" s="623"/>
      <c r="BO19" s="659">
        <v>0</v>
      </c>
      <c r="BP19" s="659"/>
      <c r="BQ19" s="659"/>
      <c r="BR19" s="659"/>
      <c r="BS19" s="660" t="s">
        <v>121</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4748</v>
      </c>
      <c r="S20" s="622"/>
      <c r="T20" s="622"/>
      <c r="U20" s="622"/>
      <c r="V20" s="622"/>
      <c r="W20" s="622"/>
      <c r="X20" s="622"/>
      <c r="Y20" s="623"/>
      <c r="Z20" s="659">
        <v>0</v>
      </c>
      <c r="AA20" s="659"/>
      <c r="AB20" s="659"/>
      <c r="AC20" s="659"/>
      <c r="AD20" s="660">
        <v>4748</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3237</v>
      </c>
      <c r="BH20" s="622"/>
      <c r="BI20" s="622"/>
      <c r="BJ20" s="622"/>
      <c r="BK20" s="622"/>
      <c r="BL20" s="622"/>
      <c r="BM20" s="622"/>
      <c r="BN20" s="623"/>
      <c r="BO20" s="659">
        <v>0</v>
      </c>
      <c r="BP20" s="659"/>
      <c r="BQ20" s="659"/>
      <c r="BR20" s="659"/>
      <c r="BS20" s="660" t="s">
        <v>121</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76715103</v>
      </c>
      <c r="CS20" s="622"/>
      <c r="CT20" s="622"/>
      <c r="CU20" s="622"/>
      <c r="CV20" s="622"/>
      <c r="CW20" s="622"/>
      <c r="CX20" s="622"/>
      <c r="CY20" s="623"/>
      <c r="CZ20" s="659">
        <v>100</v>
      </c>
      <c r="DA20" s="659"/>
      <c r="DB20" s="659"/>
      <c r="DC20" s="659"/>
      <c r="DD20" s="627">
        <v>8146549</v>
      </c>
      <c r="DE20" s="622"/>
      <c r="DF20" s="622"/>
      <c r="DG20" s="622"/>
      <c r="DH20" s="622"/>
      <c r="DI20" s="622"/>
      <c r="DJ20" s="622"/>
      <c r="DK20" s="622"/>
      <c r="DL20" s="622"/>
      <c r="DM20" s="622"/>
      <c r="DN20" s="622"/>
      <c r="DO20" s="622"/>
      <c r="DP20" s="623"/>
      <c r="DQ20" s="627">
        <v>41643527</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15615092</v>
      </c>
      <c r="S21" s="622"/>
      <c r="T21" s="622"/>
      <c r="U21" s="622"/>
      <c r="V21" s="622"/>
      <c r="W21" s="622"/>
      <c r="X21" s="622"/>
      <c r="Y21" s="623"/>
      <c r="Z21" s="659">
        <v>19.600000000000001</v>
      </c>
      <c r="AA21" s="659"/>
      <c r="AB21" s="659"/>
      <c r="AC21" s="659"/>
      <c r="AD21" s="660">
        <v>14351488</v>
      </c>
      <c r="AE21" s="660"/>
      <c r="AF21" s="660"/>
      <c r="AG21" s="660"/>
      <c r="AH21" s="660"/>
      <c r="AI21" s="660"/>
      <c r="AJ21" s="660"/>
      <c r="AK21" s="660"/>
      <c r="AL21" s="624">
        <v>42.8</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3237</v>
      </c>
      <c r="BH21" s="622"/>
      <c r="BI21" s="622"/>
      <c r="BJ21" s="622"/>
      <c r="BK21" s="622"/>
      <c r="BL21" s="622"/>
      <c r="BM21" s="622"/>
      <c r="BN21" s="623"/>
      <c r="BO21" s="659">
        <v>0</v>
      </c>
      <c r="BP21" s="659"/>
      <c r="BQ21" s="659"/>
      <c r="BR21" s="659"/>
      <c r="BS21" s="660" t="s">
        <v>121</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14351488</v>
      </c>
      <c r="S22" s="622"/>
      <c r="T22" s="622"/>
      <c r="U22" s="622"/>
      <c r="V22" s="622"/>
      <c r="W22" s="622"/>
      <c r="X22" s="622"/>
      <c r="Y22" s="623"/>
      <c r="Z22" s="659">
        <v>18</v>
      </c>
      <c r="AA22" s="659"/>
      <c r="AB22" s="659"/>
      <c r="AC22" s="659"/>
      <c r="AD22" s="660">
        <v>14351488</v>
      </c>
      <c r="AE22" s="660"/>
      <c r="AF22" s="660"/>
      <c r="AG22" s="660"/>
      <c r="AH22" s="660"/>
      <c r="AI22" s="660"/>
      <c r="AJ22" s="660"/>
      <c r="AK22" s="660"/>
      <c r="AL22" s="624">
        <v>42.8</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1263604</v>
      </c>
      <c r="S23" s="622"/>
      <c r="T23" s="622"/>
      <c r="U23" s="622"/>
      <c r="V23" s="622"/>
      <c r="W23" s="622"/>
      <c r="X23" s="622"/>
      <c r="Y23" s="623"/>
      <c r="Z23" s="659">
        <v>1.6</v>
      </c>
      <c r="AA23" s="659"/>
      <c r="AB23" s="659"/>
      <c r="AC23" s="659"/>
      <c r="AD23" s="660" t="s">
        <v>121</v>
      </c>
      <c r="AE23" s="660"/>
      <c r="AF23" s="660"/>
      <c r="AG23" s="660"/>
      <c r="AH23" s="660"/>
      <c r="AI23" s="660"/>
      <c r="AJ23" s="660"/>
      <c r="AK23" s="660"/>
      <c r="AL23" s="624" t="s">
        <v>121</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121</v>
      </c>
      <c r="BH23" s="622"/>
      <c r="BI23" s="622"/>
      <c r="BJ23" s="622"/>
      <c r="BK23" s="622"/>
      <c r="BL23" s="622"/>
      <c r="BM23" s="622"/>
      <c r="BN23" s="623"/>
      <c r="BO23" s="659" t="s">
        <v>121</v>
      </c>
      <c r="BP23" s="659"/>
      <c r="BQ23" s="659"/>
      <c r="BR23" s="659"/>
      <c r="BS23" s="660" t="s">
        <v>121</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44424936</v>
      </c>
      <c r="CS24" s="677"/>
      <c r="CT24" s="677"/>
      <c r="CU24" s="677"/>
      <c r="CV24" s="677"/>
      <c r="CW24" s="677"/>
      <c r="CX24" s="677"/>
      <c r="CY24" s="702"/>
      <c r="CZ24" s="703">
        <v>57.9</v>
      </c>
      <c r="DA24" s="685"/>
      <c r="DB24" s="685"/>
      <c r="DC24" s="705"/>
      <c r="DD24" s="701">
        <v>23113325</v>
      </c>
      <c r="DE24" s="677"/>
      <c r="DF24" s="677"/>
      <c r="DG24" s="677"/>
      <c r="DH24" s="677"/>
      <c r="DI24" s="677"/>
      <c r="DJ24" s="677"/>
      <c r="DK24" s="702"/>
      <c r="DL24" s="701">
        <v>20834252</v>
      </c>
      <c r="DM24" s="677"/>
      <c r="DN24" s="677"/>
      <c r="DO24" s="677"/>
      <c r="DP24" s="677"/>
      <c r="DQ24" s="677"/>
      <c r="DR24" s="677"/>
      <c r="DS24" s="677"/>
      <c r="DT24" s="677"/>
      <c r="DU24" s="677"/>
      <c r="DV24" s="702"/>
      <c r="DW24" s="703">
        <v>61.9</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33720737</v>
      </c>
      <c r="S25" s="622"/>
      <c r="T25" s="622"/>
      <c r="U25" s="622"/>
      <c r="V25" s="622"/>
      <c r="W25" s="622"/>
      <c r="X25" s="622"/>
      <c r="Y25" s="623"/>
      <c r="Z25" s="659">
        <v>42.2</v>
      </c>
      <c r="AA25" s="659"/>
      <c r="AB25" s="659"/>
      <c r="AC25" s="659"/>
      <c r="AD25" s="660">
        <v>32452385</v>
      </c>
      <c r="AE25" s="660"/>
      <c r="AF25" s="660"/>
      <c r="AG25" s="660"/>
      <c r="AH25" s="660"/>
      <c r="AI25" s="660"/>
      <c r="AJ25" s="660"/>
      <c r="AK25" s="660"/>
      <c r="AL25" s="624">
        <v>96.7</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9084171</v>
      </c>
      <c r="CS25" s="634"/>
      <c r="CT25" s="634"/>
      <c r="CU25" s="634"/>
      <c r="CV25" s="634"/>
      <c r="CW25" s="634"/>
      <c r="CX25" s="634"/>
      <c r="CY25" s="635"/>
      <c r="CZ25" s="624">
        <v>11.8</v>
      </c>
      <c r="DA25" s="636"/>
      <c r="DB25" s="636"/>
      <c r="DC25" s="637"/>
      <c r="DD25" s="627">
        <v>8394557</v>
      </c>
      <c r="DE25" s="634"/>
      <c r="DF25" s="634"/>
      <c r="DG25" s="634"/>
      <c r="DH25" s="634"/>
      <c r="DI25" s="634"/>
      <c r="DJ25" s="634"/>
      <c r="DK25" s="635"/>
      <c r="DL25" s="627">
        <v>8244084</v>
      </c>
      <c r="DM25" s="634"/>
      <c r="DN25" s="634"/>
      <c r="DO25" s="634"/>
      <c r="DP25" s="634"/>
      <c r="DQ25" s="634"/>
      <c r="DR25" s="634"/>
      <c r="DS25" s="634"/>
      <c r="DT25" s="634"/>
      <c r="DU25" s="634"/>
      <c r="DV25" s="635"/>
      <c r="DW25" s="624">
        <v>24.5</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7607</v>
      </c>
      <c r="S26" s="622"/>
      <c r="T26" s="622"/>
      <c r="U26" s="622"/>
      <c r="V26" s="622"/>
      <c r="W26" s="622"/>
      <c r="X26" s="622"/>
      <c r="Y26" s="623"/>
      <c r="Z26" s="659">
        <v>0</v>
      </c>
      <c r="AA26" s="659"/>
      <c r="AB26" s="659"/>
      <c r="AC26" s="659"/>
      <c r="AD26" s="660">
        <v>7607</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4674959</v>
      </c>
      <c r="CS26" s="622"/>
      <c r="CT26" s="622"/>
      <c r="CU26" s="622"/>
      <c r="CV26" s="622"/>
      <c r="CW26" s="622"/>
      <c r="CX26" s="622"/>
      <c r="CY26" s="623"/>
      <c r="CZ26" s="624">
        <v>6.1</v>
      </c>
      <c r="DA26" s="636"/>
      <c r="DB26" s="636"/>
      <c r="DC26" s="637"/>
      <c r="DD26" s="627">
        <v>4469324</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268377</v>
      </c>
      <c r="S27" s="622"/>
      <c r="T27" s="622"/>
      <c r="U27" s="622"/>
      <c r="V27" s="622"/>
      <c r="W27" s="622"/>
      <c r="X27" s="622"/>
      <c r="Y27" s="623"/>
      <c r="Z27" s="659">
        <v>0.3</v>
      </c>
      <c r="AA27" s="659"/>
      <c r="AB27" s="659"/>
      <c r="AC27" s="659"/>
      <c r="AD27" s="660">
        <v>114</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13835603</v>
      </c>
      <c r="BH27" s="622"/>
      <c r="BI27" s="622"/>
      <c r="BJ27" s="622"/>
      <c r="BK27" s="622"/>
      <c r="BL27" s="622"/>
      <c r="BM27" s="622"/>
      <c r="BN27" s="623"/>
      <c r="BO27" s="659">
        <v>100</v>
      </c>
      <c r="BP27" s="659"/>
      <c r="BQ27" s="659"/>
      <c r="BR27" s="659"/>
      <c r="BS27" s="660" t="s">
        <v>121</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30570921</v>
      </c>
      <c r="CS27" s="634"/>
      <c r="CT27" s="634"/>
      <c r="CU27" s="634"/>
      <c r="CV27" s="634"/>
      <c r="CW27" s="634"/>
      <c r="CX27" s="634"/>
      <c r="CY27" s="635"/>
      <c r="CZ27" s="624">
        <v>39.799999999999997</v>
      </c>
      <c r="DA27" s="636"/>
      <c r="DB27" s="636"/>
      <c r="DC27" s="637"/>
      <c r="DD27" s="627">
        <v>10069938</v>
      </c>
      <c r="DE27" s="634"/>
      <c r="DF27" s="634"/>
      <c r="DG27" s="634"/>
      <c r="DH27" s="634"/>
      <c r="DI27" s="634"/>
      <c r="DJ27" s="634"/>
      <c r="DK27" s="635"/>
      <c r="DL27" s="627">
        <v>7941338</v>
      </c>
      <c r="DM27" s="634"/>
      <c r="DN27" s="634"/>
      <c r="DO27" s="634"/>
      <c r="DP27" s="634"/>
      <c r="DQ27" s="634"/>
      <c r="DR27" s="634"/>
      <c r="DS27" s="634"/>
      <c r="DT27" s="634"/>
      <c r="DU27" s="634"/>
      <c r="DV27" s="635"/>
      <c r="DW27" s="624">
        <v>23.6</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389035</v>
      </c>
      <c r="S28" s="622"/>
      <c r="T28" s="622"/>
      <c r="U28" s="622"/>
      <c r="V28" s="622"/>
      <c r="W28" s="622"/>
      <c r="X28" s="622"/>
      <c r="Y28" s="623"/>
      <c r="Z28" s="659">
        <v>0.5</v>
      </c>
      <c r="AA28" s="659"/>
      <c r="AB28" s="659"/>
      <c r="AC28" s="659"/>
      <c r="AD28" s="660" t="s">
        <v>121</v>
      </c>
      <c r="AE28" s="660"/>
      <c r="AF28" s="660"/>
      <c r="AG28" s="660"/>
      <c r="AH28" s="660"/>
      <c r="AI28" s="660"/>
      <c r="AJ28" s="660"/>
      <c r="AK28" s="660"/>
      <c r="AL28" s="624" t="s">
        <v>121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4769844</v>
      </c>
      <c r="CS28" s="622"/>
      <c r="CT28" s="622"/>
      <c r="CU28" s="622"/>
      <c r="CV28" s="622"/>
      <c r="CW28" s="622"/>
      <c r="CX28" s="622"/>
      <c r="CY28" s="623"/>
      <c r="CZ28" s="624">
        <v>6.2</v>
      </c>
      <c r="DA28" s="636"/>
      <c r="DB28" s="636"/>
      <c r="DC28" s="637"/>
      <c r="DD28" s="627">
        <v>4648830</v>
      </c>
      <c r="DE28" s="622"/>
      <c r="DF28" s="622"/>
      <c r="DG28" s="622"/>
      <c r="DH28" s="622"/>
      <c r="DI28" s="622"/>
      <c r="DJ28" s="622"/>
      <c r="DK28" s="623"/>
      <c r="DL28" s="627">
        <v>4648830</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406761</v>
      </c>
      <c r="S29" s="622"/>
      <c r="T29" s="622"/>
      <c r="U29" s="622"/>
      <c r="V29" s="622"/>
      <c r="W29" s="622"/>
      <c r="X29" s="622"/>
      <c r="Y29" s="623"/>
      <c r="Z29" s="659">
        <v>0.5</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4769844</v>
      </c>
      <c r="CS29" s="634"/>
      <c r="CT29" s="634"/>
      <c r="CU29" s="634"/>
      <c r="CV29" s="634"/>
      <c r="CW29" s="634"/>
      <c r="CX29" s="634"/>
      <c r="CY29" s="635"/>
      <c r="CZ29" s="624">
        <v>6.2</v>
      </c>
      <c r="DA29" s="636"/>
      <c r="DB29" s="636"/>
      <c r="DC29" s="637"/>
      <c r="DD29" s="627">
        <v>4648830</v>
      </c>
      <c r="DE29" s="634"/>
      <c r="DF29" s="634"/>
      <c r="DG29" s="634"/>
      <c r="DH29" s="634"/>
      <c r="DI29" s="634"/>
      <c r="DJ29" s="634"/>
      <c r="DK29" s="635"/>
      <c r="DL29" s="627">
        <v>4648830</v>
      </c>
      <c r="DM29" s="634"/>
      <c r="DN29" s="634"/>
      <c r="DO29" s="634"/>
      <c r="DP29" s="634"/>
      <c r="DQ29" s="634"/>
      <c r="DR29" s="634"/>
      <c r="DS29" s="634"/>
      <c r="DT29" s="634"/>
      <c r="DU29" s="634"/>
      <c r="DV29" s="635"/>
      <c r="DW29" s="624">
        <v>13.8</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21384413</v>
      </c>
      <c r="S30" s="622"/>
      <c r="T30" s="622"/>
      <c r="U30" s="622"/>
      <c r="V30" s="622"/>
      <c r="W30" s="622"/>
      <c r="X30" s="622"/>
      <c r="Y30" s="623"/>
      <c r="Z30" s="659">
        <v>26.8</v>
      </c>
      <c r="AA30" s="659"/>
      <c r="AB30" s="659"/>
      <c r="AC30" s="659"/>
      <c r="AD30" s="660" t="s">
        <v>121</v>
      </c>
      <c r="AE30" s="660"/>
      <c r="AF30" s="660"/>
      <c r="AG30" s="660"/>
      <c r="AH30" s="660"/>
      <c r="AI30" s="660"/>
      <c r="AJ30" s="660"/>
      <c r="AK30" s="660"/>
      <c r="AL30" s="624" t="s">
        <v>121</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4544889</v>
      </c>
      <c r="CS30" s="622"/>
      <c r="CT30" s="622"/>
      <c r="CU30" s="622"/>
      <c r="CV30" s="622"/>
      <c r="CW30" s="622"/>
      <c r="CX30" s="622"/>
      <c r="CY30" s="623"/>
      <c r="CZ30" s="624">
        <v>5.9</v>
      </c>
      <c r="DA30" s="636"/>
      <c r="DB30" s="636"/>
      <c r="DC30" s="637"/>
      <c r="DD30" s="627">
        <v>4423875</v>
      </c>
      <c r="DE30" s="622"/>
      <c r="DF30" s="622"/>
      <c r="DG30" s="622"/>
      <c r="DH30" s="622"/>
      <c r="DI30" s="622"/>
      <c r="DJ30" s="622"/>
      <c r="DK30" s="623"/>
      <c r="DL30" s="627">
        <v>4423875</v>
      </c>
      <c r="DM30" s="622"/>
      <c r="DN30" s="622"/>
      <c r="DO30" s="622"/>
      <c r="DP30" s="622"/>
      <c r="DQ30" s="622"/>
      <c r="DR30" s="622"/>
      <c r="DS30" s="622"/>
      <c r="DT30" s="622"/>
      <c r="DU30" s="622"/>
      <c r="DV30" s="623"/>
      <c r="DW30" s="624">
        <v>13.1</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v>591998</v>
      </c>
      <c r="S31" s="622"/>
      <c r="T31" s="622"/>
      <c r="U31" s="622"/>
      <c r="V31" s="622"/>
      <c r="W31" s="622"/>
      <c r="X31" s="622"/>
      <c r="Y31" s="623"/>
      <c r="Z31" s="659">
        <v>0.7</v>
      </c>
      <c r="AA31" s="659"/>
      <c r="AB31" s="659"/>
      <c r="AC31" s="659"/>
      <c r="AD31" s="660">
        <v>591998</v>
      </c>
      <c r="AE31" s="660"/>
      <c r="AF31" s="660"/>
      <c r="AG31" s="660"/>
      <c r="AH31" s="660"/>
      <c r="AI31" s="660"/>
      <c r="AJ31" s="660"/>
      <c r="AK31" s="660"/>
      <c r="AL31" s="624">
        <v>1.8</v>
      </c>
      <c r="AM31" s="625"/>
      <c r="AN31" s="625"/>
      <c r="AO31" s="661"/>
      <c r="AP31" s="687" t="s">
        <v>298</v>
      </c>
      <c r="AQ31" s="688"/>
      <c r="AR31" s="688"/>
      <c r="AS31" s="688"/>
      <c r="AT31" s="689" t="s">
        <v>299</v>
      </c>
      <c r="AU31" s="206"/>
      <c r="AV31" s="206"/>
      <c r="AW31" s="206"/>
      <c r="AX31" s="679" t="s">
        <v>177</v>
      </c>
      <c r="AY31" s="680"/>
      <c r="AZ31" s="680"/>
      <c r="BA31" s="680"/>
      <c r="BB31" s="680"/>
      <c r="BC31" s="680"/>
      <c r="BD31" s="680"/>
      <c r="BE31" s="680"/>
      <c r="BF31" s="681"/>
      <c r="BG31" s="683">
        <v>99</v>
      </c>
      <c r="BH31" s="684"/>
      <c r="BI31" s="684"/>
      <c r="BJ31" s="684"/>
      <c r="BK31" s="684"/>
      <c r="BL31" s="684"/>
      <c r="BM31" s="685">
        <v>97.5</v>
      </c>
      <c r="BN31" s="684"/>
      <c r="BO31" s="684"/>
      <c r="BP31" s="684"/>
      <c r="BQ31" s="686"/>
      <c r="BR31" s="683">
        <v>98.7</v>
      </c>
      <c r="BS31" s="684"/>
      <c r="BT31" s="684"/>
      <c r="BU31" s="684"/>
      <c r="BV31" s="684"/>
      <c r="BW31" s="684"/>
      <c r="BX31" s="685">
        <v>97.2</v>
      </c>
      <c r="BY31" s="684"/>
      <c r="BZ31" s="684"/>
      <c r="CA31" s="684"/>
      <c r="CB31" s="686"/>
      <c r="CD31" s="642"/>
      <c r="CE31" s="643"/>
      <c r="CF31" s="618" t="s">
        <v>300</v>
      </c>
      <c r="CG31" s="619"/>
      <c r="CH31" s="619"/>
      <c r="CI31" s="619"/>
      <c r="CJ31" s="619"/>
      <c r="CK31" s="619"/>
      <c r="CL31" s="619"/>
      <c r="CM31" s="619"/>
      <c r="CN31" s="619"/>
      <c r="CO31" s="619"/>
      <c r="CP31" s="619"/>
      <c r="CQ31" s="620"/>
      <c r="CR31" s="621">
        <v>224955</v>
      </c>
      <c r="CS31" s="634"/>
      <c r="CT31" s="634"/>
      <c r="CU31" s="634"/>
      <c r="CV31" s="634"/>
      <c r="CW31" s="634"/>
      <c r="CX31" s="634"/>
      <c r="CY31" s="635"/>
      <c r="CZ31" s="624">
        <v>0.3</v>
      </c>
      <c r="DA31" s="636"/>
      <c r="DB31" s="636"/>
      <c r="DC31" s="637"/>
      <c r="DD31" s="627">
        <v>224955</v>
      </c>
      <c r="DE31" s="634"/>
      <c r="DF31" s="634"/>
      <c r="DG31" s="634"/>
      <c r="DH31" s="634"/>
      <c r="DI31" s="634"/>
      <c r="DJ31" s="634"/>
      <c r="DK31" s="635"/>
      <c r="DL31" s="627">
        <v>224955</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9972887</v>
      </c>
      <c r="S32" s="622"/>
      <c r="T32" s="622"/>
      <c r="U32" s="622"/>
      <c r="V32" s="622"/>
      <c r="W32" s="622"/>
      <c r="X32" s="622"/>
      <c r="Y32" s="623"/>
      <c r="Z32" s="659">
        <v>12.5</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0"/>
      <c r="AU32" s="202" t="s">
        <v>302</v>
      </c>
      <c r="AX32" s="618" t="s">
        <v>303</v>
      </c>
      <c r="AY32" s="619"/>
      <c r="AZ32" s="619"/>
      <c r="BA32" s="619"/>
      <c r="BB32" s="619"/>
      <c r="BC32" s="619"/>
      <c r="BD32" s="619"/>
      <c r="BE32" s="619"/>
      <c r="BF32" s="620"/>
      <c r="BG32" s="692">
        <v>98.7</v>
      </c>
      <c r="BH32" s="634"/>
      <c r="BI32" s="634"/>
      <c r="BJ32" s="634"/>
      <c r="BK32" s="634"/>
      <c r="BL32" s="634"/>
      <c r="BM32" s="625">
        <v>96.3</v>
      </c>
      <c r="BN32" s="634"/>
      <c r="BO32" s="634"/>
      <c r="BP32" s="634"/>
      <c r="BQ32" s="657"/>
      <c r="BR32" s="692">
        <v>98.1</v>
      </c>
      <c r="BS32" s="634"/>
      <c r="BT32" s="634"/>
      <c r="BU32" s="634"/>
      <c r="BV32" s="634"/>
      <c r="BW32" s="634"/>
      <c r="BX32" s="625">
        <v>96</v>
      </c>
      <c r="BY32" s="634"/>
      <c r="BZ32" s="634"/>
      <c r="CA32" s="634"/>
      <c r="CB32" s="657"/>
      <c r="CD32" s="644"/>
      <c r="CE32" s="645"/>
      <c r="CF32" s="618" t="s">
        <v>304</v>
      </c>
      <c r="CG32" s="619"/>
      <c r="CH32" s="619"/>
      <c r="CI32" s="619"/>
      <c r="CJ32" s="619"/>
      <c r="CK32" s="619"/>
      <c r="CL32" s="619"/>
      <c r="CM32" s="619"/>
      <c r="CN32" s="619"/>
      <c r="CO32" s="619"/>
      <c r="CP32" s="619"/>
      <c r="CQ32" s="620"/>
      <c r="CR32" s="621" t="s">
        <v>121</v>
      </c>
      <c r="CS32" s="622"/>
      <c r="CT32" s="622"/>
      <c r="CU32" s="622"/>
      <c r="CV32" s="622"/>
      <c r="CW32" s="622"/>
      <c r="CX32" s="622"/>
      <c r="CY32" s="623"/>
      <c r="CZ32" s="624" t="s">
        <v>121</v>
      </c>
      <c r="DA32" s="636"/>
      <c r="DB32" s="636"/>
      <c r="DC32" s="637"/>
      <c r="DD32" s="627" t="s">
        <v>121</v>
      </c>
      <c r="DE32" s="622"/>
      <c r="DF32" s="622"/>
      <c r="DG32" s="622"/>
      <c r="DH32" s="622"/>
      <c r="DI32" s="622"/>
      <c r="DJ32" s="622"/>
      <c r="DK32" s="623"/>
      <c r="DL32" s="627" t="s">
        <v>121</v>
      </c>
      <c r="DM32" s="622"/>
      <c r="DN32" s="622"/>
      <c r="DO32" s="622"/>
      <c r="DP32" s="622"/>
      <c r="DQ32" s="622"/>
      <c r="DR32" s="622"/>
      <c r="DS32" s="622"/>
      <c r="DT32" s="622"/>
      <c r="DU32" s="622"/>
      <c r="DV32" s="623"/>
      <c r="DW32" s="624" t="s">
        <v>121</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526847</v>
      </c>
      <c r="S33" s="622"/>
      <c r="T33" s="622"/>
      <c r="U33" s="622"/>
      <c r="V33" s="622"/>
      <c r="W33" s="622"/>
      <c r="X33" s="622"/>
      <c r="Y33" s="623"/>
      <c r="Z33" s="659">
        <v>0.7</v>
      </c>
      <c r="AA33" s="659"/>
      <c r="AB33" s="659"/>
      <c r="AC33" s="659"/>
      <c r="AD33" s="660">
        <v>484960</v>
      </c>
      <c r="AE33" s="660"/>
      <c r="AF33" s="660"/>
      <c r="AG33" s="660"/>
      <c r="AH33" s="660"/>
      <c r="AI33" s="660"/>
      <c r="AJ33" s="660"/>
      <c r="AK33" s="660"/>
      <c r="AL33" s="624">
        <v>1.4</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v>
      </c>
      <c r="BH33" s="606"/>
      <c r="BI33" s="606"/>
      <c r="BJ33" s="606"/>
      <c r="BK33" s="606"/>
      <c r="BL33" s="606"/>
      <c r="BM33" s="652">
        <v>98.2</v>
      </c>
      <c r="BN33" s="606"/>
      <c r="BO33" s="606"/>
      <c r="BP33" s="606"/>
      <c r="BQ33" s="669"/>
      <c r="BR33" s="682">
        <v>99</v>
      </c>
      <c r="BS33" s="606"/>
      <c r="BT33" s="606"/>
      <c r="BU33" s="606"/>
      <c r="BV33" s="606"/>
      <c r="BW33" s="606"/>
      <c r="BX33" s="652">
        <v>98</v>
      </c>
      <c r="BY33" s="606"/>
      <c r="BZ33" s="606"/>
      <c r="CA33" s="606"/>
      <c r="CB33" s="669"/>
      <c r="CD33" s="618" t="s">
        <v>307</v>
      </c>
      <c r="CE33" s="619"/>
      <c r="CF33" s="619"/>
      <c r="CG33" s="619"/>
      <c r="CH33" s="619"/>
      <c r="CI33" s="619"/>
      <c r="CJ33" s="619"/>
      <c r="CK33" s="619"/>
      <c r="CL33" s="619"/>
      <c r="CM33" s="619"/>
      <c r="CN33" s="619"/>
      <c r="CO33" s="619"/>
      <c r="CP33" s="619"/>
      <c r="CQ33" s="620"/>
      <c r="CR33" s="621">
        <v>23885043</v>
      </c>
      <c r="CS33" s="634"/>
      <c r="CT33" s="634"/>
      <c r="CU33" s="634"/>
      <c r="CV33" s="634"/>
      <c r="CW33" s="634"/>
      <c r="CX33" s="634"/>
      <c r="CY33" s="635"/>
      <c r="CZ33" s="624">
        <v>31.1</v>
      </c>
      <c r="DA33" s="636"/>
      <c r="DB33" s="636"/>
      <c r="DC33" s="637"/>
      <c r="DD33" s="627">
        <v>17363725</v>
      </c>
      <c r="DE33" s="634"/>
      <c r="DF33" s="634"/>
      <c r="DG33" s="634"/>
      <c r="DH33" s="634"/>
      <c r="DI33" s="634"/>
      <c r="DJ33" s="634"/>
      <c r="DK33" s="635"/>
      <c r="DL33" s="627">
        <v>11737120</v>
      </c>
      <c r="DM33" s="634"/>
      <c r="DN33" s="634"/>
      <c r="DO33" s="634"/>
      <c r="DP33" s="634"/>
      <c r="DQ33" s="634"/>
      <c r="DR33" s="634"/>
      <c r="DS33" s="634"/>
      <c r="DT33" s="634"/>
      <c r="DU33" s="634"/>
      <c r="DV33" s="635"/>
      <c r="DW33" s="624">
        <v>34.9</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372460</v>
      </c>
      <c r="S34" s="622"/>
      <c r="T34" s="622"/>
      <c r="U34" s="622"/>
      <c r="V34" s="622"/>
      <c r="W34" s="622"/>
      <c r="X34" s="622"/>
      <c r="Y34" s="623"/>
      <c r="Z34" s="659">
        <v>0.5</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9287659</v>
      </c>
      <c r="CS34" s="622"/>
      <c r="CT34" s="622"/>
      <c r="CU34" s="622"/>
      <c r="CV34" s="622"/>
      <c r="CW34" s="622"/>
      <c r="CX34" s="622"/>
      <c r="CY34" s="623"/>
      <c r="CZ34" s="624">
        <v>12.1</v>
      </c>
      <c r="DA34" s="636"/>
      <c r="DB34" s="636"/>
      <c r="DC34" s="637"/>
      <c r="DD34" s="627">
        <v>6156164</v>
      </c>
      <c r="DE34" s="622"/>
      <c r="DF34" s="622"/>
      <c r="DG34" s="622"/>
      <c r="DH34" s="622"/>
      <c r="DI34" s="622"/>
      <c r="DJ34" s="622"/>
      <c r="DK34" s="623"/>
      <c r="DL34" s="627">
        <v>4993710</v>
      </c>
      <c r="DM34" s="622"/>
      <c r="DN34" s="622"/>
      <c r="DO34" s="622"/>
      <c r="DP34" s="622"/>
      <c r="DQ34" s="622"/>
      <c r="DR34" s="622"/>
      <c r="DS34" s="622"/>
      <c r="DT34" s="622"/>
      <c r="DU34" s="622"/>
      <c r="DV34" s="623"/>
      <c r="DW34" s="624">
        <v>14.8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4723081</v>
      </c>
      <c r="S35" s="622"/>
      <c r="T35" s="622"/>
      <c r="U35" s="622"/>
      <c r="V35" s="622"/>
      <c r="W35" s="622"/>
      <c r="X35" s="622"/>
      <c r="Y35" s="623"/>
      <c r="Z35" s="659">
        <v>5.9</v>
      </c>
      <c r="AA35" s="659"/>
      <c r="AB35" s="659"/>
      <c r="AC35" s="659"/>
      <c r="AD35" s="660" t="s">
        <v>121</v>
      </c>
      <c r="AE35" s="660"/>
      <c r="AF35" s="660"/>
      <c r="AG35" s="660"/>
      <c r="AH35" s="660"/>
      <c r="AI35" s="660"/>
      <c r="AJ35" s="660"/>
      <c r="AK35" s="660"/>
      <c r="AL35" s="624" t="s">
        <v>121</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693263</v>
      </c>
      <c r="CS35" s="634"/>
      <c r="CT35" s="634"/>
      <c r="CU35" s="634"/>
      <c r="CV35" s="634"/>
      <c r="CW35" s="634"/>
      <c r="CX35" s="634"/>
      <c r="CY35" s="635"/>
      <c r="CZ35" s="624">
        <v>0.9</v>
      </c>
      <c r="DA35" s="636"/>
      <c r="DB35" s="636"/>
      <c r="DC35" s="637"/>
      <c r="DD35" s="627">
        <v>424573</v>
      </c>
      <c r="DE35" s="634"/>
      <c r="DF35" s="634"/>
      <c r="DG35" s="634"/>
      <c r="DH35" s="634"/>
      <c r="DI35" s="634"/>
      <c r="DJ35" s="634"/>
      <c r="DK35" s="635"/>
      <c r="DL35" s="627">
        <v>118323</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2802542</v>
      </c>
      <c r="S36" s="622"/>
      <c r="T36" s="622"/>
      <c r="U36" s="622"/>
      <c r="V36" s="622"/>
      <c r="W36" s="622"/>
      <c r="X36" s="622"/>
      <c r="Y36" s="623"/>
      <c r="Z36" s="659">
        <v>3.5</v>
      </c>
      <c r="AA36" s="659"/>
      <c r="AB36" s="659"/>
      <c r="AC36" s="659"/>
      <c r="AD36" s="660" t="s">
        <v>121</v>
      </c>
      <c r="AE36" s="660"/>
      <c r="AF36" s="660"/>
      <c r="AG36" s="660"/>
      <c r="AH36" s="660"/>
      <c r="AI36" s="660"/>
      <c r="AJ36" s="660"/>
      <c r="AK36" s="660"/>
      <c r="AL36" s="624" t="s">
        <v>121</v>
      </c>
      <c r="AM36" s="625"/>
      <c r="AN36" s="625"/>
      <c r="AO36" s="661"/>
      <c r="AP36" s="210"/>
      <c r="AQ36" s="670" t="s">
        <v>315</v>
      </c>
      <c r="AR36" s="671"/>
      <c r="AS36" s="671"/>
      <c r="AT36" s="671"/>
      <c r="AU36" s="671"/>
      <c r="AV36" s="671"/>
      <c r="AW36" s="671"/>
      <c r="AX36" s="671"/>
      <c r="AY36" s="672"/>
      <c r="AZ36" s="676">
        <v>6174131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323471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6173102</v>
      </c>
      <c r="CS36" s="622"/>
      <c r="CT36" s="622"/>
      <c r="CU36" s="622"/>
      <c r="CV36" s="622"/>
      <c r="CW36" s="622"/>
      <c r="CX36" s="622"/>
      <c r="CY36" s="623"/>
      <c r="CZ36" s="624">
        <v>8</v>
      </c>
      <c r="DA36" s="636"/>
      <c r="DB36" s="636"/>
      <c r="DC36" s="637"/>
      <c r="DD36" s="627">
        <v>4646139</v>
      </c>
      <c r="DE36" s="622"/>
      <c r="DF36" s="622"/>
      <c r="DG36" s="622"/>
      <c r="DH36" s="622"/>
      <c r="DI36" s="622"/>
      <c r="DJ36" s="622"/>
      <c r="DK36" s="623"/>
      <c r="DL36" s="627">
        <v>2921030</v>
      </c>
      <c r="DM36" s="622"/>
      <c r="DN36" s="622"/>
      <c r="DO36" s="622"/>
      <c r="DP36" s="622"/>
      <c r="DQ36" s="622"/>
      <c r="DR36" s="622"/>
      <c r="DS36" s="622"/>
      <c r="DT36" s="622"/>
      <c r="DU36" s="622"/>
      <c r="DV36" s="623"/>
      <c r="DW36" s="624">
        <v>8.6999999999999993</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574396</v>
      </c>
      <c r="S37" s="622"/>
      <c r="T37" s="622"/>
      <c r="U37" s="622"/>
      <c r="V37" s="622"/>
      <c r="W37" s="622"/>
      <c r="X37" s="622"/>
      <c r="Y37" s="623"/>
      <c r="Z37" s="659">
        <v>0.7</v>
      </c>
      <c r="AA37" s="659"/>
      <c r="AB37" s="659"/>
      <c r="AC37" s="659"/>
      <c r="AD37" s="660">
        <v>15289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907451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73416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1428132</v>
      </c>
      <c r="CS37" s="634"/>
      <c r="CT37" s="634"/>
      <c r="CU37" s="634"/>
      <c r="CV37" s="634"/>
      <c r="CW37" s="634"/>
      <c r="CX37" s="634"/>
      <c r="CY37" s="635"/>
      <c r="CZ37" s="624">
        <v>1.9</v>
      </c>
      <c r="DA37" s="636"/>
      <c r="DB37" s="636"/>
      <c r="DC37" s="637"/>
      <c r="DD37" s="627">
        <v>1352517</v>
      </c>
      <c r="DE37" s="634"/>
      <c r="DF37" s="634"/>
      <c r="DG37" s="634"/>
      <c r="DH37" s="634"/>
      <c r="DI37" s="634"/>
      <c r="DJ37" s="634"/>
      <c r="DK37" s="635"/>
      <c r="DL37" s="627">
        <v>1278998</v>
      </c>
      <c r="DM37" s="634"/>
      <c r="DN37" s="634"/>
      <c r="DO37" s="634"/>
      <c r="DP37" s="634"/>
      <c r="DQ37" s="634"/>
      <c r="DR37" s="634"/>
      <c r="DS37" s="634"/>
      <c r="DT37" s="634"/>
      <c r="DU37" s="634"/>
      <c r="DV37" s="635"/>
      <c r="DW37" s="624">
        <v>3.8</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4111434</v>
      </c>
      <c r="S38" s="622"/>
      <c r="T38" s="622"/>
      <c r="U38" s="622"/>
      <c r="V38" s="622"/>
      <c r="W38" s="622"/>
      <c r="X38" s="622"/>
      <c r="Y38" s="623"/>
      <c r="Z38" s="659">
        <v>5.0999999999999996</v>
      </c>
      <c r="AA38" s="659"/>
      <c r="AB38" s="659"/>
      <c r="AC38" s="659"/>
      <c r="AD38" s="660" t="s">
        <v>121</v>
      </c>
      <c r="AE38" s="660"/>
      <c r="AF38" s="660"/>
      <c r="AG38" s="660"/>
      <c r="AH38" s="660"/>
      <c r="AI38" s="660"/>
      <c r="AJ38" s="660"/>
      <c r="AK38" s="660"/>
      <c r="AL38" s="624" t="s">
        <v>121</v>
      </c>
      <c r="AM38" s="625"/>
      <c r="AN38" s="625"/>
      <c r="AO38" s="661"/>
      <c r="AQ38" s="654" t="s">
        <v>323</v>
      </c>
      <c r="AR38" s="655"/>
      <c r="AS38" s="655"/>
      <c r="AT38" s="655"/>
      <c r="AU38" s="655"/>
      <c r="AV38" s="655"/>
      <c r="AW38" s="655"/>
      <c r="AX38" s="655"/>
      <c r="AY38" s="656"/>
      <c r="AZ38" s="621">
        <v>19422</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20390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5247258</v>
      </c>
      <c r="CS38" s="622"/>
      <c r="CT38" s="622"/>
      <c r="CU38" s="622"/>
      <c r="CV38" s="622"/>
      <c r="CW38" s="622"/>
      <c r="CX38" s="622"/>
      <c r="CY38" s="623"/>
      <c r="CZ38" s="624">
        <v>6.8</v>
      </c>
      <c r="DA38" s="636"/>
      <c r="DB38" s="636"/>
      <c r="DC38" s="637"/>
      <c r="DD38" s="627">
        <v>4078015</v>
      </c>
      <c r="DE38" s="622"/>
      <c r="DF38" s="622"/>
      <c r="DG38" s="622"/>
      <c r="DH38" s="622"/>
      <c r="DI38" s="622"/>
      <c r="DJ38" s="622"/>
      <c r="DK38" s="623"/>
      <c r="DL38" s="627">
        <v>3704057</v>
      </c>
      <c r="DM38" s="622"/>
      <c r="DN38" s="622"/>
      <c r="DO38" s="622"/>
      <c r="DP38" s="622"/>
      <c r="DQ38" s="622"/>
      <c r="DR38" s="622"/>
      <c r="DS38" s="622"/>
      <c r="DT38" s="622"/>
      <c r="DU38" s="622"/>
      <c r="DV38" s="623"/>
      <c r="DW38" s="624">
        <v>11</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327</v>
      </c>
      <c r="AR39" s="655"/>
      <c r="AS39" s="655"/>
      <c r="AT39" s="655"/>
      <c r="AU39" s="655"/>
      <c r="AV39" s="655"/>
      <c r="AW39" s="655"/>
      <c r="AX39" s="655"/>
      <c r="AY39" s="656"/>
      <c r="AZ39" s="621" t="s">
        <v>121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33480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2483761</v>
      </c>
      <c r="CS39" s="634"/>
      <c r="CT39" s="634"/>
      <c r="CU39" s="634"/>
      <c r="CV39" s="634"/>
      <c r="CW39" s="634"/>
      <c r="CX39" s="634"/>
      <c r="CY39" s="635"/>
      <c r="CZ39" s="624">
        <v>3.2</v>
      </c>
      <c r="DA39" s="636"/>
      <c r="DB39" s="636"/>
      <c r="DC39" s="637"/>
      <c r="DD39" s="627">
        <v>2058834</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103734</v>
      </c>
      <c r="S40" s="622"/>
      <c r="T40" s="622"/>
      <c r="U40" s="622"/>
      <c r="V40" s="622"/>
      <c r="W40" s="622"/>
      <c r="X40" s="622"/>
      <c r="Y40" s="623"/>
      <c r="Z40" s="659">
        <v>0.1</v>
      </c>
      <c r="AA40" s="659"/>
      <c r="AB40" s="659"/>
      <c r="AC40" s="659"/>
      <c r="AD40" s="660" t="s">
        <v>121</v>
      </c>
      <c r="AE40" s="660"/>
      <c r="AF40" s="660"/>
      <c r="AG40" s="660"/>
      <c r="AH40" s="660"/>
      <c r="AI40" s="660"/>
      <c r="AJ40" s="660"/>
      <c r="AK40" s="660"/>
      <c r="AL40" s="624" t="s">
        <v>121</v>
      </c>
      <c r="AM40" s="625"/>
      <c r="AN40" s="625"/>
      <c r="AO40" s="661"/>
      <c r="AQ40" s="654" t="s">
        <v>331</v>
      </c>
      <c r="AR40" s="655"/>
      <c r="AS40" s="655"/>
      <c r="AT40" s="655"/>
      <c r="AU40" s="655"/>
      <c r="AV40" s="655"/>
      <c r="AW40" s="655"/>
      <c r="AX40" s="655"/>
      <c r="AY40" s="656"/>
      <c r="AZ40" s="621" t="s">
        <v>121</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74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121</v>
      </c>
      <c r="CS40" s="622"/>
      <c r="CT40" s="622"/>
      <c r="CU40" s="622"/>
      <c r="CV40" s="622"/>
      <c r="CW40" s="622"/>
      <c r="CX40" s="622"/>
      <c r="CY40" s="623"/>
      <c r="CZ40" s="624" t="s">
        <v>121</v>
      </c>
      <c r="DA40" s="636"/>
      <c r="DB40" s="636"/>
      <c r="DC40" s="637"/>
      <c r="DD40" s="627" t="s">
        <v>121</v>
      </c>
      <c r="DE40" s="622"/>
      <c r="DF40" s="622"/>
      <c r="DG40" s="622"/>
      <c r="DH40" s="622"/>
      <c r="DI40" s="622"/>
      <c r="DJ40" s="622"/>
      <c r="DK40" s="623"/>
      <c r="DL40" s="627" t="s">
        <v>121</v>
      </c>
      <c r="DM40" s="622"/>
      <c r="DN40" s="622"/>
      <c r="DO40" s="622"/>
      <c r="DP40" s="622"/>
      <c r="DQ40" s="622"/>
      <c r="DR40" s="622"/>
      <c r="DS40" s="622"/>
      <c r="DT40" s="622"/>
      <c r="DU40" s="622"/>
      <c r="DV40" s="623"/>
      <c r="DW40" s="624" t="s">
        <v>121</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79852575</v>
      </c>
      <c r="S41" s="646"/>
      <c r="T41" s="646"/>
      <c r="U41" s="646"/>
      <c r="V41" s="646"/>
      <c r="W41" s="646"/>
      <c r="X41" s="646"/>
      <c r="Y41" s="649"/>
      <c r="Z41" s="650">
        <v>100</v>
      </c>
      <c r="AA41" s="650"/>
      <c r="AB41" s="650"/>
      <c r="AC41" s="650"/>
      <c r="AD41" s="651">
        <v>33552353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1676543</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3570715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324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8405124</v>
      </c>
      <c r="CS42" s="634"/>
      <c r="CT42" s="634"/>
      <c r="CU42" s="634"/>
      <c r="CV42" s="634"/>
      <c r="CW42" s="634"/>
      <c r="CX42" s="634"/>
      <c r="CY42" s="635"/>
      <c r="CZ42" s="624">
        <v>11</v>
      </c>
      <c r="DA42" s="636"/>
      <c r="DB42" s="636"/>
      <c r="DC42" s="637"/>
      <c r="DD42" s="627">
        <v>1166477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314901</v>
      </c>
      <c r="CS43" s="634"/>
      <c r="CT43" s="634"/>
      <c r="CU43" s="634"/>
      <c r="CV43" s="634"/>
      <c r="CW43" s="634"/>
      <c r="CX43" s="634"/>
      <c r="CY43" s="635"/>
      <c r="CZ43" s="624">
        <v>0.4</v>
      </c>
      <c r="DA43" s="636"/>
      <c r="DB43" s="636"/>
      <c r="DC43" s="637"/>
      <c r="DD43" s="627">
        <v>307423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8146549</v>
      </c>
      <c r="CS44" s="622"/>
      <c r="CT44" s="622"/>
      <c r="CU44" s="622"/>
      <c r="CV44" s="622"/>
      <c r="CW44" s="622"/>
      <c r="CX44" s="622"/>
      <c r="CY44" s="623"/>
      <c r="CZ44" s="624">
        <v>10.6</v>
      </c>
      <c r="DA44" s="625"/>
      <c r="DB44" s="625"/>
      <c r="DC44" s="626"/>
      <c r="DD44" s="627">
        <v>1077109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4003238</v>
      </c>
      <c r="CS45" s="634"/>
      <c r="CT45" s="634"/>
      <c r="CU45" s="634"/>
      <c r="CV45" s="634"/>
      <c r="CW45" s="634"/>
      <c r="CX45" s="634"/>
      <c r="CY45" s="635"/>
      <c r="CZ45" s="624">
        <v>5.2</v>
      </c>
      <c r="DA45" s="636"/>
      <c r="DB45" s="636"/>
      <c r="DC45" s="637"/>
      <c r="DD45" s="627">
        <v>215643</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4094802</v>
      </c>
      <c r="CS46" s="622"/>
      <c r="CT46" s="622"/>
      <c r="CU46" s="622"/>
      <c r="CV46" s="622"/>
      <c r="CW46" s="622"/>
      <c r="CX46" s="622"/>
      <c r="CY46" s="623"/>
      <c r="CZ46" s="624">
        <v>5.3</v>
      </c>
      <c r="DA46" s="625"/>
      <c r="DB46" s="625"/>
      <c r="DC46" s="626"/>
      <c r="DD46" s="627">
        <v>854757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v>258575</v>
      </c>
      <c r="CS47" s="634"/>
      <c r="CT47" s="634"/>
      <c r="CU47" s="634"/>
      <c r="CV47" s="634"/>
      <c r="CW47" s="634"/>
      <c r="CX47" s="634"/>
      <c r="CY47" s="635"/>
      <c r="CZ47" s="624">
        <v>0.3</v>
      </c>
      <c r="DA47" s="636"/>
      <c r="DB47" s="636"/>
      <c r="DC47" s="637"/>
      <c r="DD47" s="627">
        <v>89368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76715103</v>
      </c>
      <c r="CS49" s="606"/>
      <c r="CT49" s="606"/>
      <c r="CU49" s="606"/>
      <c r="CV49" s="606"/>
      <c r="CW49" s="606"/>
      <c r="CX49" s="606"/>
      <c r="CY49" s="607"/>
      <c r="CZ49" s="608">
        <v>100</v>
      </c>
      <c r="DA49" s="609"/>
      <c r="DB49" s="609"/>
      <c r="DC49" s="610"/>
      <c r="DD49" s="611">
        <v>41643527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cUf4UJUQCTxaVuUB0JTHhTeU+1tiPswt1Mo1aX/wuCa0GLyIpA7luJMLd3zquvus0UQTjzQP+LFUt/oq4xRDA==" saltValue="onAvaLsDDrOgDQGBooiqd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BG14" sqref="BG1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79853</v>
      </c>
      <c r="R7" s="1103"/>
      <c r="S7" s="1103"/>
      <c r="T7" s="1103"/>
      <c r="U7" s="1103"/>
      <c r="V7" s="1103">
        <v>76715</v>
      </c>
      <c r="W7" s="1103"/>
      <c r="X7" s="1103"/>
      <c r="Y7" s="1103"/>
      <c r="Z7" s="1103"/>
      <c r="AA7" s="1103">
        <v>3137</v>
      </c>
      <c r="AB7" s="1103"/>
      <c r="AC7" s="1103"/>
      <c r="AD7" s="1103"/>
      <c r="AE7" s="1104"/>
      <c r="AF7" s="1105">
        <v>2438</v>
      </c>
      <c r="AG7" s="1106"/>
      <c r="AH7" s="1106"/>
      <c r="AI7" s="1106"/>
      <c r="AJ7" s="1107"/>
      <c r="AK7" s="1108">
        <v>4723</v>
      </c>
      <c r="AL7" s="1109"/>
      <c r="AM7" s="1109"/>
      <c r="AN7" s="1109"/>
      <c r="AO7" s="1109"/>
      <c r="AP7" s="1109">
        <v>43313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556</v>
      </c>
      <c r="BT7" s="1100"/>
      <c r="BU7" s="1100"/>
      <c r="BV7" s="1100"/>
      <c r="BW7" s="1100"/>
      <c r="BX7" s="1100"/>
      <c r="BY7" s="1100"/>
      <c r="BZ7" s="1100"/>
      <c r="CA7" s="1100"/>
      <c r="CB7" s="1100"/>
      <c r="CC7" s="1100"/>
      <c r="CD7" s="1100"/>
      <c r="CE7" s="1100"/>
      <c r="CF7" s="1100"/>
      <c r="CG7" s="1112"/>
      <c r="CH7" s="1096">
        <v>2</v>
      </c>
      <c r="CI7" s="1097"/>
      <c r="CJ7" s="1097"/>
      <c r="CK7" s="1097"/>
      <c r="CL7" s="1098"/>
      <c r="CM7" s="1096">
        <v>44</v>
      </c>
      <c r="CN7" s="1097"/>
      <c r="CO7" s="1097"/>
      <c r="CP7" s="1097"/>
      <c r="CQ7" s="1098"/>
      <c r="CR7" s="1096">
        <v>10</v>
      </c>
      <c r="CS7" s="1097"/>
      <c r="CT7" s="1097"/>
      <c r="CU7" s="1097"/>
      <c r="CV7" s="1098"/>
      <c r="CW7" s="1096" t="s">
        <v>547</v>
      </c>
      <c r="CX7" s="1097"/>
      <c r="CY7" s="1097"/>
      <c r="CZ7" s="1097"/>
      <c r="DA7" s="1098"/>
      <c r="DB7" s="1096">
        <v>681</v>
      </c>
      <c r="DC7" s="1097"/>
      <c r="DD7" s="1097"/>
      <c r="DE7" s="1097"/>
      <c r="DF7" s="1098"/>
      <c r="DG7" s="1096" t="s">
        <v>547</v>
      </c>
      <c r="DH7" s="1097"/>
      <c r="DI7" s="1097"/>
      <c r="DJ7" s="1097"/>
      <c r="DK7" s="1098"/>
      <c r="DL7" s="1096" t="s">
        <v>547</v>
      </c>
      <c r="DM7" s="1097"/>
      <c r="DN7" s="1097"/>
      <c r="DO7" s="1097"/>
      <c r="DP7" s="1098"/>
      <c r="DQ7" s="1096" t="s">
        <v>547</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1544</v>
      </c>
      <c r="R8" s="1039"/>
      <c r="S8" s="1039"/>
      <c r="T8" s="1039"/>
      <c r="U8" s="1039"/>
      <c r="V8" s="1039">
        <v>1544</v>
      </c>
      <c r="W8" s="1039"/>
      <c r="X8" s="1039"/>
      <c r="Y8" s="1039"/>
      <c r="Z8" s="1039"/>
      <c r="AA8" s="1039" t="s">
        <v>547</v>
      </c>
      <c r="AB8" s="1039"/>
      <c r="AC8" s="1039"/>
      <c r="AD8" s="1039"/>
      <c r="AE8" s="1040"/>
      <c r="AF8" s="1035" t="s">
        <v>121</v>
      </c>
      <c r="AG8" s="1036"/>
      <c r="AH8" s="1036"/>
      <c r="AI8" s="1036"/>
      <c r="AJ8" s="1037"/>
      <c r="AK8" s="1080" t="s">
        <v>547</v>
      </c>
      <c r="AL8" s="1081"/>
      <c r="AM8" s="1081"/>
      <c r="AN8" s="1081"/>
      <c r="AO8" s="1081"/>
      <c r="AP8" s="1081" t="s">
        <v>547</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81224</v>
      </c>
      <c r="R23" s="1061"/>
      <c r="S23" s="1061"/>
      <c r="T23" s="1061"/>
      <c r="U23" s="1061"/>
      <c r="V23" s="1061">
        <v>78087</v>
      </c>
      <c r="W23" s="1061"/>
      <c r="X23" s="1061"/>
      <c r="Y23" s="1061"/>
      <c r="Z23" s="1061"/>
      <c r="AA23" s="1061">
        <v>3137</v>
      </c>
      <c r="AB23" s="1061"/>
      <c r="AC23" s="1061"/>
      <c r="AD23" s="1061"/>
      <c r="AE23" s="1068"/>
      <c r="AF23" s="1069">
        <v>2438</v>
      </c>
      <c r="AG23" s="1061"/>
      <c r="AH23" s="1061"/>
      <c r="AI23" s="1061"/>
      <c r="AJ23" s="1070"/>
      <c r="AK23" s="1071"/>
      <c r="AL23" s="1072"/>
      <c r="AM23" s="1072"/>
      <c r="AN23" s="1072"/>
      <c r="AO23" s="1072"/>
      <c r="AP23" s="1061">
        <v>43313</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16063</v>
      </c>
      <c r="R28" s="1051"/>
      <c r="S28" s="1051"/>
      <c r="T28" s="1051"/>
      <c r="U28" s="1051"/>
      <c r="V28" s="1051">
        <v>15740</v>
      </c>
      <c r="W28" s="1051"/>
      <c r="X28" s="1051"/>
      <c r="Y28" s="1051"/>
      <c r="Z28" s="1051"/>
      <c r="AA28" s="1051">
        <v>323</v>
      </c>
      <c r="AB28" s="1051"/>
      <c r="AC28" s="1051"/>
      <c r="AD28" s="1051"/>
      <c r="AE28" s="1052"/>
      <c r="AF28" s="1053">
        <v>323</v>
      </c>
      <c r="AG28" s="1051"/>
      <c r="AH28" s="1051"/>
      <c r="AI28" s="1051"/>
      <c r="AJ28" s="1054"/>
      <c r="AK28" s="1042">
        <v>1677</v>
      </c>
      <c r="AL28" s="1043"/>
      <c r="AM28" s="1043"/>
      <c r="AN28" s="1043"/>
      <c r="AO28" s="1043"/>
      <c r="AP28" s="1043" t="s">
        <v>547</v>
      </c>
      <c r="AQ28" s="1043"/>
      <c r="AR28" s="1043"/>
      <c r="AS28" s="1043"/>
      <c r="AT28" s="1043"/>
      <c r="AU28" s="1043" t="s">
        <v>547</v>
      </c>
      <c r="AV28" s="1043"/>
      <c r="AW28" s="1043"/>
      <c r="AX28" s="1043"/>
      <c r="AY28" s="1043"/>
      <c r="AZ28" s="1044" t="s">
        <v>547</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11908</v>
      </c>
      <c r="R29" s="1039"/>
      <c r="S29" s="1039"/>
      <c r="T29" s="1039"/>
      <c r="U29" s="1039"/>
      <c r="V29" s="1039">
        <v>11683</v>
      </c>
      <c r="W29" s="1039"/>
      <c r="X29" s="1039"/>
      <c r="Y29" s="1039"/>
      <c r="Z29" s="1039"/>
      <c r="AA29" s="1039">
        <v>225</v>
      </c>
      <c r="AB29" s="1039"/>
      <c r="AC29" s="1039"/>
      <c r="AD29" s="1039"/>
      <c r="AE29" s="1040"/>
      <c r="AF29" s="1035">
        <v>225</v>
      </c>
      <c r="AG29" s="1036"/>
      <c r="AH29" s="1036"/>
      <c r="AI29" s="1036"/>
      <c r="AJ29" s="1037"/>
      <c r="AK29" s="980">
        <v>1741</v>
      </c>
      <c r="AL29" s="971"/>
      <c r="AM29" s="971"/>
      <c r="AN29" s="971"/>
      <c r="AO29" s="971"/>
      <c r="AP29" s="971" t="s">
        <v>547</v>
      </c>
      <c r="AQ29" s="971"/>
      <c r="AR29" s="971"/>
      <c r="AS29" s="971"/>
      <c r="AT29" s="971"/>
      <c r="AU29" s="971" t="s">
        <v>547</v>
      </c>
      <c r="AV29" s="971"/>
      <c r="AW29" s="971"/>
      <c r="AX29" s="971"/>
      <c r="AY29" s="971"/>
      <c r="AZ29" s="1041" t="s">
        <v>547</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1531</v>
      </c>
      <c r="R30" s="1039"/>
      <c r="S30" s="1039"/>
      <c r="T30" s="1039"/>
      <c r="U30" s="1039"/>
      <c r="V30" s="1039">
        <v>1526</v>
      </c>
      <c r="W30" s="1039"/>
      <c r="X30" s="1039"/>
      <c r="Y30" s="1039"/>
      <c r="Z30" s="1039"/>
      <c r="AA30" s="1039">
        <v>5</v>
      </c>
      <c r="AB30" s="1039"/>
      <c r="AC30" s="1039"/>
      <c r="AD30" s="1039"/>
      <c r="AE30" s="1040"/>
      <c r="AF30" s="1035">
        <v>5</v>
      </c>
      <c r="AG30" s="1036"/>
      <c r="AH30" s="1036"/>
      <c r="AI30" s="1036"/>
      <c r="AJ30" s="1037"/>
      <c r="AK30" s="980">
        <v>380</v>
      </c>
      <c r="AL30" s="971"/>
      <c r="AM30" s="971"/>
      <c r="AN30" s="971"/>
      <c r="AO30" s="971"/>
      <c r="AP30" s="971" t="s">
        <v>547</v>
      </c>
      <c r="AQ30" s="971"/>
      <c r="AR30" s="971"/>
      <c r="AS30" s="971"/>
      <c r="AT30" s="971"/>
      <c r="AU30" s="971" t="s">
        <v>547</v>
      </c>
      <c r="AV30" s="971"/>
      <c r="AW30" s="971"/>
      <c r="AX30" s="971"/>
      <c r="AY30" s="971"/>
      <c r="AZ30" s="1041" t="s">
        <v>547</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2981</v>
      </c>
      <c r="R31" s="1039"/>
      <c r="S31" s="1039"/>
      <c r="T31" s="1039"/>
      <c r="U31" s="1039"/>
      <c r="V31" s="1039">
        <v>2857</v>
      </c>
      <c r="W31" s="1039"/>
      <c r="X31" s="1039"/>
      <c r="Y31" s="1039"/>
      <c r="Z31" s="1039"/>
      <c r="AA31" s="1039">
        <v>124</v>
      </c>
      <c r="AB31" s="1039"/>
      <c r="AC31" s="1039"/>
      <c r="AD31" s="1039"/>
      <c r="AE31" s="1040"/>
      <c r="AF31" s="1035">
        <v>2163</v>
      </c>
      <c r="AG31" s="1036"/>
      <c r="AH31" s="1036"/>
      <c r="AI31" s="1036"/>
      <c r="AJ31" s="1037"/>
      <c r="AK31" s="980">
        <v>4325</v>
      </c>
      <c r="AL31" s="971"/>
      <c r="AM31" s="971"/>
      <c r="AN31" s="971"/>
      <c r="AO31" s="971"/>
      <c r="AP31" s="971">
        <v>765</v>
      </c>
      <c r="AQ31" s="971"/>
      <c r="AR31" s="971"/>
      <c r="AS31" s="971"/>
      <c r="AT31" s="971"/>
      <c r="AU31" s="971" t="s">
        <v>547</v>
      </c>
      <c r="AV31" s="971"/>
      <c r="AW31" s="971"/>
      <c r="AX31" s="971"/>
      <c r="AY31" s="971"/>
      <c r="AZ31" s="1041" t="s">
        <v>547</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2465</v>
      </c>
      <c r="R32" s="1039"/>
      <c r="S32" s="1039"/>
      <c r="T32" s="1039"/>
      <c r="U32" s="1039"/>
      <c r="V32" s="1039">
        <v>2461</v>
      </c>
      <c r="W32" s="1039"/>
      <c r="X32" s="1039"/>
      <c r="Y32" s="1039"/>
      <c r="Z32" s="1039"/>
      <c r="AA32" s="1039">
        <v>4</v>
      </c>
      <c r="AB32" s="1039"/>
      <c r="AC32" s="1039"/>
      <c r="AD32" s="1039"/>
      <c r="AE32" s="1040"/>
      <c r="AF32" s="1035">
        <v>623</v>
      </c>
      <c r="AG32" s="1036"/>
      <c r="AH32" s="1036"/>
      <c r="AI32" s="1036"/>
      <c r="AJ32" s="1037"/>
      <c r="AK32" s="980">
        <v>252</v>
      </c>
      <c r="AL32" s="971"/>
      <c r="AM32" s="971"/>
      <c r="AN32" s="971"/>
      <c r="AO32" s="971"/>
      <c r="AP32" s="971">
        <v>9893</v>
      </c>
      <c r="AQ32" s="971"/>
      <c r="AR32" s="971"/>
      <c r="AS32" s="971"/>
      <c r="AT32" s="971"/>
      <c r="AU32" s="971">
        <v>5316</v>
      </c>
      <c r="AV32" s="971"/>
      <c r="AW32" s="971"/>
      <c r="AX32" s="971"/>
      <c r="AY32" s="971"/>
      <c r="AZ32" s="1041" t="s">
        <v>547</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3340</v>
      </c>
      <c r="AG63" s="959"/>
      <c r="AH63" s="959"/>
      <c r="AI63" s="959"/>
      <c r="AJ63" s="1022"/>
      <c r="AK63" s="1023"/>
      <c r="AL63" s="963"/>
      <c r="AM63" s="963"/>
      <c r="AN63" s="963"/>
      <c r="AO63" s="963"/>
      <c r="AP63" s="959">
        <v>10658</v>
      </c>
      <c r="AQ63" s="959"/>
      <c r="AR63" s="959"/>
      <c r="AS63" s="959"/>
      <c r="AT63" s="959"/>
      <c r="AU63" s="959">
        <v>5316</v>
      </c>
      <c r="AV63" s="959"/>
      <c r="AW63" s="959"/>
      <c r="AX63" s="959"/>
      <c r="AY63" s="959"/>
      <c r="AZ63" s="1017"/>
      <c r="BA63" s="1017"/>
      <c r="BB63" s="1017"/>
      <c r="BC63" s="1017"/>
      <c r="BD63" s="1017"/>
      <c r="BE63" s="960" t="s">
        <v>547</v>
      </c>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222</v>
      </c>
      <c r="R68" s="982"/>
      <c r="S68" s="982"/>
      <c r="T68" s="982"/>
      <c r="U68" s="982"/>
      <c r="V68" s="982">
        <v>202</v>
      </c>
      <c r="W68" s="982"/>
      <c r="X68" s="982"/>
      <c r="Y68" s="982"/>
      <c r="Z68" s="982"/>
      <c r="AA68" s="982">
        <v>20</v>
      </c>
      <c r="AB68" s="982"/>
      <c r="AC68" s="982"/>
      <c r="AD68" s="982"/>
      <c r="AE68" s="982"/>
      <c r="AF68" s="982">
        <v>20</v>
      </c>
      <c r="AG68" s="982"/>
      <c r="AH68" s="982"/>
      <c r="AI68" s="982"/>
      <c r="AJ68" s="982"/>
      <c r="AK68" s="982" t="s">
        <v>547</v>
      </c>
      <c r="AL68" s="982"/>
      <c r="AM68" s="982"/>
      <c r="AN68" s="982"/>
      <c r="AO68" s="982"/>
      <c r="AP68" s="982" t="s">
        <v>547</v>
      </c>
      <c r="AQ68" s="982"/>
      <c r="AR68" s="982"/>
      <c r="AS68" s="982"/>
      <c r="AT68" s="982"/>
      <c r="AU68" s="982" t="s">
        <v>547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5657</v>
      </c>
      <c r="R69" s="971"/>
      <c r="S69" s="971"/>
      <c r="T69" s="971"/>
      <c r="U69" s="971"/>
      <c r="V69" s="971">
        <v>5482</v>
      </c>
      <c r="W69" s="971"/>
      <c r="X69" s="971"/>
      <c r="Y69" s="971"/>
      <c r="Z69" s="971"/>
      <c r="AA69" s="971">
        <v>175</v>
      </c>
      <c r="AB69" s="971"/>
      <c r="AC69" s="971"/>
      <c r="AD69" s="971"/>
      <c r="AE69" s="971"/>
      <c r="AF69" s="971">
        <v>175</v>
      </c>
      <c r="AG69" s="971"/>
      <c r="AH69" s="971"/>
      <c r="AI69" s="971"/>
      <c r="AJ69" s="971"/>
      <c r="AK69" s="971" t="s">
        <v>547</v>
      </c>
      <c r="AL69" s="971"/>
      <c r="AM69" s="971"/>
      <c r="AN69" s="971"/>
      <c r="AO69" s="971"/>
      <c r="AP69" s="971" t="s">
        <v>547</v>
      </c>
      <c r="AQ69" s="971"/>
      <c r="AR69" s="971"/>
      <c r="AS69" s="971"/>
      <c r="AT69" s="971"/>
      <c r="AU69" s="971" t="s">
        <v>547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181</v>
      </c>
      <c r="R70" s="971"/>
      <c r="S70" s="971"/>
      <c r="T70" s="971"/>
      <c r="U70" s="971"/>
      <c r="V70" s="971">
        <v>171</v>
      </c>
      <c r="W70" s="971"/>
      <c r="X70" s="971"/>
      <c r="Y70" s="971"/>
      <c r="Z70" s="971"/>
      <c r="AA70" s="971">
        <v>10</v>
      </c>
      <c r="AB70" s="971"/>
      <c r="AC70" s="971"/>
      <c r="AD70" s="971"/>
      <c r="AE70" s="971"/>
      <c r="AF70" s="971">
        <v>10</v>
      </c>
      <c r="AG70" s="971"/>
      <c r="AH70" s="971"/>
      <c r="AI70" s="971"/>
      <c r="AJ70" s="971"/>
      <c r="AK70" s="971" t="s">
        <v>547</v>
      </c>
      <c r="AL70" s="971"/>
      <c r="AM70" s="971"/>
      <c r="AN70" s="971"/>
      <c r="AO70" s="971"/>
      <c r="AP70" s="971" t="s">
        <v>547</v>
      </c>
      <c r="AQ70" s="971"/>
      <c r="AR70" s="971"/>
      <c r="AS70" s="971"/>
      <c r="AT70" s="971"/>
      <c r="AU70" s="971" t="s">
        <v>547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548</v>
      </c>
      <c r="C71" s="975"/>
      <c r="D71" s="975"/>
      <c r="E71" s="975"/>
      <c r="F71" s="975"/>
      <c r="G71" s="975"/>
      <c r="H71" s="975"/>
      <c r="I71" s="975"/>
      <c r="J71" s="975"/>
      <c r="K71" s="975"/>
      <c r="L71" s="975"/>
      <c r="M71" s="975"/>
      <c r="N71" s="975"/>
      <c r="O71" s="975"/>
      <c r="P71" s="976"/>
      <c r="Q71" s="977">
        <v>283</v>
      </c>
      <c r="R71" s="971"/>
      <c r="S71" s="971"/>
      <c r="T71" s="971"/>
      <c r="U71" s="971"/>
      <c r="V71" s="971">
        <v>250</v>
      </c>
      <c r="W71" s="971"/>
      <c r="X71" s="971"/>
      <c r="Y71" s="971"/>
      <c r="Z71" s="971"/>
      <c r="AA71" s="971">
        <v>33</v>
      </c>
      <c r="AB71" s="971"/>
      <c r="AC71" s="971"/>
      <c r="AD71" s="971"/>
      <c r="AE71" s="971"/>
      <c r="AF71" s="971">
        <v>33</v>
      </c>
      <c r="AG71" s="971"/>
      <c r="AH71" s="971"/>
      <c r="AI71" s="971"/>
      <c r="AJ71" s="971"/>
      <c r="AK71" s="971" t="s">
        <v>547</v>
      </c>
      <c r="AL71" s="971"/>
      <c r="AM71" s="971"/>
      <c r="AN71" s="971"/>
      <c r="AO71" s="971"/>
      <c r="AP71" s="971" t="s">
        <v>547</v>
      </c>
      <c r="AQ71" s="971"/>
      <c r="AR71" s="971"/>
      <c r="AS71" s="971"/>
      <c r="AT71" s="971"/>
      <c r="AU71" s="971" t="s">
        <v>547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549</v>
      </c>
      <c r="C72" s="975"/>
      <c r="D72" s="975"/>
      <c r="E72" s="975"/>
      <c r="F72" s="975"/>
      <c r="G72" s="975"/>
      <c r="H72" s="975"/>
      <c r="I72" s="975"/>
      <c r="J72" s="975"/>
      <c r="K72" s="975"/>
      <c r="L72" s="975"/>
      <c r="M72" s="975"/>
      <c r="N72" s="975"/>
      <c r="O72" s="975"/>
      <c r="P72" s="976"/>
      <c r="Q72" s="977">
        <v>36</v>
      </c>
      <c r="R72" s="971"/>
      <c r="S72" s="971"/>
      <c r="T72" s="971"/>
      <c r="U72" s="971"/>
      <c r="V72" s="971">
        <v>19</v>
      </c>
      <c r="W72" s="971"/>
      <c r="X72" s="971"/>
      <c r="Y72" s="971"/>
      <c r="Z72" s="971"/>
      <c r="AA72" s="971">
        <v>17</v>
      </c>
      <c r="AB72" s="971"/>
      <c r="AC72" s="971"/>
      <c r="AD72" s="971"/>
      <c r="AE72" s="971"/>
      <c r="AF72" s="971">
        <v>17</v>
      </c>
      <c r="AG72" s="971"/>
      <c r="AH72" s="971"/>
      <c r="AI72" s="971"/>
      <c r="AJ72" s="971"/>
      <c r="AK72" s="971" t="s">
        <v>547</v>
      </c>
      <c r="AL72" s="971"/>
      <c r="AM72" s="971"/>
      <c r="AN72" s="971"/>
      <c r="AO72" s="971"/>
      <c r="AP72" s="971" t="s">
        <v>547</v>
      </c>
      <c r="AQ72" s="971"/>
      <c r="AR72" s="971"/>
      <c r="AS72" s="971"/>
      <c r="AT72" s="971"/>
      <c r="AU72" s="971" t="s">
        <v>547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555</v>
      </c>
      <c r="C73" s="975"/>
      <c r="D73" s="975"/>
      <c r="E73" s="975"/>
      <c r="F73" s="975"/>
      <c r="G73" s="975"/>
      <c r="H73" s="975"/>
      <c r="I73" s="975"/>
      <c r="J73" s="975"/>
      <c r="K73" s="975"/>
      <c r="L73" s="975"/>
      <c r="M73" s="975"/>
      <c r="N73" s="975"/>
      <c r="O73" s="975"/>
      <c r="P73" s="976"/>
      <c r="Q73" s="977">
        <v>1617</v>
      </c>
      <c r="R73" s="971"/>
      <c r="S73" s="971"/>
      <c r="T73" s="971"/>
      <c r="U73" s="971"/>
      <c r="V73" s="971">
        <v>1571</v>
      </c>
      <c r="W73" s="971"/>
      <c r="X73" s="971"/>
      <c r="Y73" s="971"/>
      <c r="Z73" s="971"/>
      <c r="AA73" s="971">
        <v>46</v>
      </c>
      <c r="AB73" s="971"/>
      <c r="AC73" s="971"/>
      <c r="AD73" s="971"/>
      <c r="AE73" s="971"/>
      <c r="AF73" s="971">
        <v>46</v>
      </c>
      <c r="AG73" s="971"/>
      <c r="AH73" s="971"/>
      <c r="AI73" s="971"/>
      <c r="AJ73" s="971"/>
      <c r="AK73" s="971" t="s">
        <v>547</v>
      </c>
      <c r="AL73" s="971"/>
      <c r="AM73" s="971"/>
      <c r="AN73" s="971"/>
      <c r="AO73" s="971"/>
      <c r="AP73" s="971">
        <v>173</v>
      </c>
      <c r="AQ73" s="971"/>
      <c r="AR73" s="971"/>
      <c r="AS73" s="971"/>
      <c r="AT73" s="971"/>
      <c r="AU73" s="971">
        <v>154</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550</v>
      </c>
      <c r="C74" s="975"/>
      <c r="D74" s="975"/>
      <c r="E74" s="975"/>
      <c r="F74" s="975"/>
      <c r="G74" s="975"/>
      <c r="H74" s="975"/>
      <c r="I74" s="975"/>
      <c r="J74" s="975"/>
      <c r="K74" s="975"/>
      <c r="L74" s="975"/>
      <c r="M74" s="975"/>
      <c r="N74" s="975"/>
      <c r="O74" s="975"/>
      <c r="P74" s="976"/>
      <c r="Q74" s="977">
        <v>324</v>
      </c>
      <c r="R74" s="971"/>
      <c r="S74" s="971"/>
      <c r="T74" s="971"/>
      <c r="U74" s="971"/>
      <c r="V74" s="971">
        <v>308</v>
      </c>
      <c r="W74" s="971"/>
      <c r="X74" s="971"/>
      <c r="Y74" s="971"/>
      <c r="Z74" s="971"/>
      <c r="AA74" s="971">
        <v>16</v>
      </c>
      <c r="AB74" s="971"/>
      <c r="AC74" s="971"/>
      <c r="AD74" s="971"/>
      <c r="AE74" s="971"/>
      <c r="AF74" s="971">
        <v>16</v>
      </c>
      <c r="AG74" s="971"/>
      <c r="AH74" s="971"/>
      <c r="AI74" s="971"/>
      <c r="AJ74" s="971"/>
      <c r="AK74" s="971" t="s">
        <v>547</v>
      </c>
      <c r="AL74" s="971"/>
      <c r="AM74" s="971"/>
      <c r="AN74" s="971"/>
      <c r="AO74" s="971"/>
      <c r="AP74" s="971" t="s">
        <v>547</v>
      </c>
      <c r="AQ74" s="971"/>
      <c r="AR74" s="971"/>
      <c r="AS74" s="971"/>
      <c r="AT74" s="971"/>
      <c r="AU74" s="971" t="s">
        <v>547</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551</v>
      </c>
      <c r="C75" s="975"/>
      <c r="D75" s="975"/>
      <c r="E75" s="975"/>
      <c r="F75" s="975"/>
      <c r="G75" s="975"/>
      <c r="H75" s="975"/>
      <c r="I75" s="975"/>
      <c r="J75" s="975"/>
      <c r="K75" s="975"/>
      <c r="L75" s="975"/>
      <c r="M75" s="975"/>
      <c r="N75" s="975"/>
      <c r="O75" s="975"/>
      <c r="P75" s="976"/>
      <c r="Q75" s="978">
        <v>170139</v>
      </c>
      <c r="R75" s="979"/>
      <c r="S75" s="979"/>
      <c r="T75" s="979"/>
      <c r="U75" s="980"/>
      <c r="V75" s="981">
        <v>161758</v>
      </c>
      <c r="W75" s="979"/>
      <c r="X75" s="979"/>
      <c r="Y75" s="979"/>
      <c r="Z75" s="980"/>
      <c r="AA75" s="981">
        <v>8381</v>
      </c>
      <c r="AB75" s="979"/>
      <c r="AC75" s="979"/>
      <c r="AD75" s="979"/>
      <c r="AE75" s="980"/>
      <c r="AF75" s="981">
        <v>8381</v>
      </c>
      <c r="AG75" s="979"/>
      <c r="AH75" s="979"/>
      <c r="AI75" s="979"/>
      <c r="AJ75" s="980"/>
      <c r="AK75" s="981" t="s">
        <v>547</v>
      </c>
      <c r="AL75" s="979"/>
      <c r="AM75" s="979"/>
      <c r="AN75" s="979"/>
      <c r="AO75" s="980"/>
      <c r="AP75" s="981" t="s">
        <v>547</v>
      </c>
      <c r="AQ75" s="979"/>
      <c r="AR75" s="979"/>
      <c r="AS75" s="979"/>
      <c r="AT75" s="980"/>
      <c r="AU75" s="981" t="s">
        <v>547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8698</v>
      </c>
      <c r="AG88" s="959"/>
      <c r="AH88" s="959"/>
      <c r="AI88" s="959"/>
      <c r="AJ88" s="959"/>
      <c r="AK88" s="963"/>
      <c r="AL88" s="963"/>
      <c r="AM88" s="963"/>
      <c r="AN88" s="963"/>
      <c r="AO88" s="963"/>
      <c r="AP88" s="959">
        <v>173</v>
      </c>
      <c r="AQ88" s="959"/>
      <c r="AR88" s="959"/>
      <c r="AS88" s="959"/>
      <c r="AT88" s="959"/>
      <c r="AU88" s="959">
        <v>154</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v>
      </c>
      <c r="CS102" s="953"/>
      <c r="CT102" s="953"/>
      <c r="CU102" s="953"/>
      <c r="CV102" s="954"/>
      <c r="CW102" s="952"/>
      <c r="CX102" s="953"/>
      <c r="CY102" s="953"/>
      <c r="CZ102" s="953"/>
      <c r="DA102" s="954"/>
      <c r="DB102" s="952">
        <v>681</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5002333</v>
      </c>
      <c r="AB110" s="889"/>
      <c r="AC110" s="889"/>
      <c r="AD110" s="889"/>
      <c r="AE110" s="890"/>
      <c r="AF110" s="891">
        <v>4924746</v>
      </c>
      <c r="AG110" s="889"/>
      <c r="AH110" s="889"/>
      <c r="AI110" s="889"/>
      <c r="AJ110" s="890"/>
      <c r="AK110" s="891">
        <v>4769844</v>
      </c>
      <c r="AL110" s="889"/>
      <c r="AM110" s="889"/>
      <c r="AN110" s="889"/>
      <c r="AO110" s="890"/>
      <c r="AP110" s="892">
        <v>16.8</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45976493</v>
      </c>
      <c r="BR110" s="842"/>
      <c r="BS110" s="842"/>
      <c r="BT110" s="842"/>
      <c r="BU110" s="842"/>
      <c r="BV110" s="842">
        <v>43746932</v>
      </c>
      <c r="BW110" s="842"/>
      <c r="BX110" s="842"/>
      <c r="BY110" s="842"/>
      <c r="BZ110" s="842"/>
      <c r="CA110" s="842">
        <v>43313477</v>
      </c>
      <c r="CB110" s="842"/>
      <c r="CC110" s="842"/>
      <c r="CD110" s="842"/>
      <c r="CE110" s="842"/>
      <c r="CF110" s="866">
        <v>152.80000000000001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t="s">
        <v>121</v>
      </c>
      <c r="DR110" s="842"/>
      <c r="DS110" s="842"/>
      <c r="DT110" s="842"/>
      <c r="DU110" s="842"/>
      <c r="DV110" s="843" t="s">
        <v>121</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164687</v>
      </c>
      <c r="BR111" s="817"/>
      <c r="BS111" s="817"/>
      <c r="BT111" s="817"/>
      <c r="BU111" s="817"/>
      <c r="BV111" s="817">
        <v>1213171</v>
      </c>
      <c r="BW111" s="817"/>
      <c r="BX111" s="817"/>
      <c r="BY111" s="817"/>
      <c r="BZ111" s="817"/>
      <c r="CA111" s="817">
        <v>959788</v>
      </c>
      <c r="CB111" s="817"/>
      <c r="CC111" s="817"/>
      <c r="CD111" s="817"/>
      <c r="CE111" s="817"/>
      <c r="CF111" s="875">
        <v>3.4</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6930597</v>
      </c>
      <c r="BR112" s="817"/>
      <c r="BS112" s="817"/>
      <c r="BT112" s="817"/>
      <c r="BU112" s="817"/>
      <c r="BV112" s="817">
        <v>6445214</v>
      </c>
      <c r="BW112" s="817"/>
      <c r="BX112" s="817"/>
      <c r="BY112" s="817"/>
      <c r="BZ112" s="817"/>
      <c r="CA112" s="817">
        <v>6340424</v>
      </c>
      <c r="CB112" s="817"/>
      <c r="CC112" s="817"/>
      <c r="CD112" s="817"/>
      <c r="CE112" s="817"/>
      <c r="CF112" s="875">
        <v>22.4</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121</v>
      </c>
      <c r="DH112" s="817"/>
      <c r="DI112" s="817"/>
      <c r="DJ112" s="817"/>
      <c r="DK112" s="817"/>
      <c r="DL112" s="817" t="s">
        <v>121</v>
      </c>
      <c r="DM112" s="817"/>
      <c r="DN112" s="817"/>
      <c r="DO112" s="817"/>
      <c r="DP112" s="817"/>
      <c r="DQ112" s="817" t="s">
        <v>121</v>
      </c>
      <c r="DR112" s="817"/>
      <c r="DS112" s="817"/>
      <c r="DT112" s="817"/>
      <c r="DU112" s="817"/>
      <c r="DV112" s="794" t="s">
        <v>121</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562469</v>
      </c>
      <c r="AB113" s="919"/>
      <c r="AC113" s="919"/>
      <c r="AD113" s="919"/>
      <c r="AE113" s="920"/>
      <c r="AF113" s="921">
        <v>535950</v>
      </c>
      <c r="AG113" s="919"/>
      <c r="AH113" s="919"/>
      <c r="AI113" s="919"/>
      <c r="AJ113" s="920"/>
      <c r="AK113" s="921">
        <v>551344</v>
      </c>
      <c r="AL113" s="919"/>
      <c r="AM113" s="919"/>
      <c r="AN113" s="919"/>
      <c r="AO113" s="920"/>
      <c r="AP113" s="922">
        <v>1.9</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216933</v>
      </c>
      <c r="BR113" s="817"/>
      <c r="BS113" s="817"/>
      <c r="BT113" s="817"/>
      <c r="BU113" s="817"/>
      <c r="BV113" s="817">
        <v>185352</v>
      </c>
      <c r="BW113" s="817"/>
      <c r="BX113" s="817"/>
      <c r="BY113" s="817"/>
      <c r="BZ113" s="817"/>
      <c r="CA113" s="817">
        <v>153942</v>
      </c>
      <c r="CB113" s="817"/>
      <c r="CC113" s="817"/>
      <c r="CD113" s="817"/>
      <c r="CE113" s="817"/>
      <c r="CF113" s="875">
        <v>0.5</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37360</v>
      </c>
      <c r="AB114" s="780"/>
      <c r="AC114" s="780"/>
      <c r="AD114" s="780"/>
      <c r="AE114" s="781"/>
      <c r="AF114" s="782">
        <v>30329</v>
      </c>
      <c r="AG114" s="780"/>
      <c r="AH114" s="780"/>
      <c r="AI114" s="780"/>
      <c r="AJ114" s="781"/>
      <c r="AK114" s="782">
        <v>30014</v>
      </c>
      <c r="AL114" s="780"/>
      <c r="AM114" s="780"/>
      <c r="AN114" s="780"/>
      <c r="AO114" s="781"/>
      <c r="AP114" s="824">
        <v>0.1</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1435052</v>
      </c>
      <c r="BR114" s="817"/>
      <c r="BS114" s="817"/>
      <c r="BT114" s="817"/>
      <c r="BU114" s="817"/>
      <c r="BV114" s="817">
        <v>1226995</v>
      </c>
      <c r="BW114" s="817"/>
      <c r="BX114" s="817"/>
      <c r="BY114" s="817"/>
      <c r="BZ114" s="817"/>
      <c r="CA114" s="817">
        <v>1284199</v>
      </c>
      <c r="CB114" s="817"/>
      <c r="CC114" s="817"/>
      <c r="CD114" s="817"/>
      <c r="CE114" s="817"/>
      <c r="CF114" s="875">
        <v>4.5</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121</v>
      </c>
      <c r="AB115" s="919"/>
      <c r="AC115" s="919"/>
      <c r="AD115" s="919"/>
      <c r="AE115" s="920"/>
      <c r="AF115" s="921" t="s">
        <v>121</v>
      </c>
      <c r="AG115" s="919"/>
      <c r="AH115" s="919"/>
      <c r="AI115" s="919"/>
      <c r="AJ115" s="920"/>
      <c r="AK115" s="921" t="s">
        <v>121</v>
      </c>
      <c r="AL115" s="919"/>
      <c r="AM115" s="919"/>
      <c r="AN115" s="919"/>
      <c r="AO115" s="920"/>
      <c r="AP115" s="922" t="s">
        <v>121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v>69262</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164687</v>
      </c>
      <c r="DH115" s="780"/>
      <c r="DI115" s="780"/>
      <c r="DJ115" s="780"/>
      <c r="DK115" s="781"/>
      <c r="DL115" s="782">
        <v>1213171</v>
      </c>
      <c r="DM115" s="780"/>
      <c r="DN115" s="780"/>
      <c r="DO115" s="780"/>
      <c r="DP115" s="781"/>
      <c r="DQ115" s="782">
        <v>959788</v>
      </c>
      <c r="DR115" s="780"/>
      <c r="DS115" s="780"/>
      <c r="DT115" s="780"/>
      <c r="DU115" s="781"/>
      <c r="DV115" s="824">
        <v>3.4</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137</v>
      </c>
      <c r="AB116" s="780"/>
      <c r="AC116" s="780"/>
      <c r="AD116" s="780"/>
      <c r="AE116" s="781"/>
      <c r="AF116" s="782">
        <v>175</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5602299</v>
      </c>
      <c r="AB117" s="903"/>
      <c r="AC117" s="903"/>
      <c r="AD117" s="903"/>
      <c r="AE117" s="904"/>
      <c r="AF117" s="905">
        <v>5491200</v>
      </c>
      <c r="AG117" s="903"/>
      <c r="AH117" s="903"/>
      <c r="AI117" s="903"/>
      <c r="AJ117" s="904"/>
      <c r="AK117" s="905">
        <v>5351202</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54793024</v>
      </c>
      <c r="BR119" s="845"/>
      <c r="BS119" s="845"/>
      <c r="BT119" s="845"/>
      <c r="BU119" s="845"/>
      <c r="BV119" s="845">
        <v>52817664</v>
      </c>
      <c r="BW119" s="845"/>
      <c r="BX119" s="845"/>
      <c r="BY119" s="845"/>
      <c r="BZ119" s="845"/>
      <c r="CA119" s="845">
        <v>52051830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121</v>
      </c>
      <c r="DH119" s="764"/>
      <c r="DI119" s="764"/>
      <c r="DJ119" s="764"/>
      <c r="DK119" s="765"/>
      <c r="DL119" s="766" t="s">
        <v>121</v>
      </c>
      <c r="DM119" s="764"/>
      <c r="DN119" s="764"/>
      <c r="DO119" s="764"/>
      <c r="DP119" s="765"/>
      <c r="DQ119" s="766" t="s">
        <v>121</v>
      </c>
      <c r="DR119" s="764"/>
      <c r="DS119" s="764"/>
      <c r="DT119" s="764"/>
      <c r="DU119" s="765"/>
      <c r="DV119" s="848" t="s">
        <v>121</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16963897</v>
      </c>
      <c r="BR120" s="842"/>
      <c r="BS120" s="842"/>
      <c r="BT120" s="842"/>
      <c r="BU120" s="842"/>
      <c r="BV120" s="842">
        <v>15426373</v>
      </c>
      <c r="BW120" s="842"/>
      <c r="BX120" s="842"/>
      <c r="BY120" s="842"/>
      <c r="BZ120" s="842"/>
      <c r="CA120" s="842">
        <v>13449489</v>
      </c>
      <c r="CB120" s="842"/>
      <c r="CC120" s="842"/>
      <c r="CD120" s="842"/>
      <c r="CE120" s="842"/>
      <c r="CF120" s="866">
        <v>47.4</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6916886</v>
      </c>
      <c r="DH120" s="842"/>
      <c r="DI120" s="842"/>
      <c r="DJ120" s="842"/>
      <c r="DK120" s="842"/>
      <c r="DL120" s="842">
        <v>6429906</v>
      </c>
      <c r="DM120" s="842"/>
      <c r="DN120" s="842"/>
      <c r="DO120" s="842"/>
      <c r="DP120" s="842"/>
      <c r="DQ120" s="842">
        <v>6340424</v>
      </c>
      <c r="DR120" s="842"/>
      <c r="DS120" s="842"/>
      <c r="DT120" s="842"/>
      <c r="DU120" s="842"/>
      <c r="DV120" s="843">
        <v>22.4</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121</v>
      </c>
      <c r="AB121" s="780"/>
      <c r="AC121" s="780"/>
      <c r="AD121" s="780"/>
      <c r="AE121" s="781"/>
      <c r="AF121" s="782" t="s">
        <v>121</v>
      </c>
      <c r="AG121" s="780"/>
      <c r="AH121" s="780"/>
      <c r="AI121" s="780"/>
      <c r="AJ121" s="781"/>
      <c r="AK121" s="782" t="s">
        <v>121</v>
      </c>
      <c r="AL121" s="780"/>
      <c r="AM121" s="780"/>
      <c r="AN121" s="780"/>
      <c r="AO121" s="781"/>
      <c r="AP121" s="824" t="s">
        <v>121</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1288442</v>
      </c>
      <c r="BR121" s="817"/>
      <c r="BS121" s="817"/>
      <c r="BT121" s="817"/>
      <c r="BU121" s="817"/>
      <c r="BV121" s="817">
        <v>1518842</v>
      </c>
      <c r="BW121" s="817"/>
      <c r="BX121" s="817"/>
      <c r="BY121" s="817"/>
      <c r="BZ121" s="817"/>
      <c r="CA121" s="817">
        <v>1558638</v>
      </c>
      <c r="CB121" s="817"/>
      <c r="CC121" s="817"/>
      <c r="CD121" s="817"/>
      <c r="CE121" s="817"/>
      <c r="CF121" s="875">
        <v>5.5</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39494680</v>
      </c>
      <c r="BR122" s="845"/>
      <c r="BS122" s="845"/>
      <c r="BT122" s="845"/>
      <c r="BU122" s="845"/>
      <c r="BV122" s="845">
        <v>37094309</v>
      </c>
      <c r="BW122" s="845"/>
      <c r="BX122" s="845"/>
      <c r="BY122" s="845"/>
      <c r="BZ122" s="845"/>
      <c r="CA122" s="845">
        <v>35646757</v>
      </c>
      <c r="CB122" s="845"/>
      <c r="CC122" s="845"/>
      <c r="CD122" s="845"/>
      <c r="CE122" s="845"/>
      <c r="CF122" s="846">
        <v>125.8</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121</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57747019</v>
      </c>
      <c r="BR123" s="833"/>
      <c r="BS123" s="833"/>
      <c r="BT123" s="833"/>
      <c r="BU123" s="833"/>
      <c r="BV123" s="833">
        <v>54039524</v>
      </c>
      <c r="BW123" s="833"/>
      <c r="BX123" s="833"/>
      <c r="BY123" s="833"/>
      <c r="BZ123" s="833"/>
      <c r="CA123" s="833">
        <v>50654884</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121</v>
      </c>
      <c r="BR124" s="831"/>
      <c r="BS124" s="831"/>
      <c r="BT124" s="831"/>
      <c r="BU124" s="831"/>
      <c r="BV124" s="831" t="s">
        <v>121</v>
      </c>
      <c r="BW124" s="831"/>
      <c r="BX124" s="831"/>
      <c r="BY124" s="831"/>
      <c r="BZ124" s="831"/>
      <c r="CA124" s="831">
        <v>4.9000000000000004</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13711</v>
      </c>
      <c r="DH124" s="764"/>
      <c r="DI124" s="764"/>
      <c r="DJ124" s="764"/>
      <c r="DK124" s="765"/>
      <c r="DL124" s="766">
        <v>15308</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121</v>
      </c>
      <c r="AB126" s="780"/>
      <c r="AC126" s="780"/>
      <c r="AD126" s="780"/>
      <c r="AE126" s="781"/>
      <c r="AF126" s="782" t="s">
        <v>121</v>
      </c>
      <c r="AG126" s="780"/>
      <c r="AH126" s="780"/>
      <c r="AI126" s="780"/>
      <c r="AJ126" s="781"/>
      <c r="AK126" s="782" t="s">
        <v>121</v>
      </c>
      <c r="AL126" s="780"/>
      <c r="AM126" s="780"/>
      <c r="AN126" s="780"/>
      <c r="AO126" s="781"/>
      <c r="AP126" s="824" t="s">
        <v>121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v>69262</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121</v>
      </c>
      <c r="AB127" s="780"/>
      <c r="AC127" s="780"/>
      <c r="AD127" s="780"/>
      <c r="AE127" s="781"/>
      <c r="AF127" s="782" t="s">
        <v>121</v>
      </c>
      <c r="AG127" s="780"/>
      <c r="AH127" s="780"/>
      <c r="AI127" s="780"/>
      <c r="AJ127" s="781"/>
      <c r="AK127" s="782" t="s">
        <v>121</v>
      </c>
      <c r="AL127" s="780"/>
      <c r="AM127" s="780"/>
      <c r="AN127" s="780"/>
      <c r="AO127" s="781"/>
      <c r="AP127" s="824" t="s">
        <v>121</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121634</v>
      </c>
      <c r="AB128" s="801"/>
      <c r="AC128" s="801"/>
      <c r="AD128" s="801"/>
      <c r="AE128" s="802"/>
      <c r="AF128" s="803">
        <v>126276</v>
      </c>
      <c r="AG128" s="801"/>
      <c r="AH128" s="801"/>
      <c r="AI128" s="801"/>
      <c r="AJ128" s="802"/>
      <c r="AK128" s="803">
        <v>120925</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121</v>
      </c>
      <c r="BG128" s="787"/>
      <c r="BH128" s="787"/>
      <c r="BI128" s="787"/>
      <c r="BJ128" s="787"/>
      <c r="BK128" s="787"/>
      <c r="BL128" s="810"/>
      <c r="BM128" s="786">
        <v>11.73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30228819</v>
      </c>
      <c r="AB129" s="780"/>
      <c r="AC129" s="780"/>
      <c r="AD129" s="780"/>
      <c r="AE129" s="781"/>
      <c r="AF129" s="782">
        <v>30946997</v>
      </c>
      <c r="AG129" s="780"/>
      <c r="AH129" s="780"/>
      <c r="AI129" s="780"/>
      <c r="AJ129" s="781"/>
      <c r="AK129" s="782">
        <v>31842819</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121</v>
      </c>
      <c r="BG129" s="771"/>
      <c r="BH129" s="771"/>
      <c r="BI129" s="771"/>
      <c r="BJ129" s="771"/>
      <c r="BK129" s="771"/>
      <c r="BL129" s="772"/>
      <c r="BM129" s="770">
        <v>16.73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3837639</v>
      </c>
      <c r="AB130" s="780"/>
      <c r="AC130" s="780"/>
      <c r="AD130" s="780"/>
      <c r="AE130" s="781"/>
      <c r="AF130" s="782">
        <v>3712217</v>
      </c>
      <c r="AG130" s="780"/>
      <c r="AH130" s="780"/>
      <c r="AI130" s="780"/>
      <c r="AJ130" s="781"/>
      <c r="AK130" s="782">
        <v>3498123</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6.1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26391180</v>
      </c>
      <c r="AB131" s="764"/>
      <c r="AC131" s="764"/>
      <c r="AD131" s="764"/>
      <c r="AE131" s="765"/>
      <c r="AF131" s="766">
        <v>27234780</v>
      </c>
      <c r="AG131" s="764"/>
      <c r="AH131" s="764"/>
      <c r="AI131" s="764"/>
      <c r="AJ131" s="765"/>
      <c r="AK131" s="766">
        <v>28344696</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v>4.9000000000000004</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6.2256632710000002</v>
      </c>
      <c r="AB132" s="745"/>
      <c r="AC132" s="745"/>
      <c r="AD132" s="745"/>
      <c r="AE132" s="746"/>
      <c r="AF132" s="747">
        <v>6.0683691959999999</v>
      </c>
      <c r="AG132" s="745"/>
      <c r="AH132" s="745"/>
      <c r="AI132" s="745"/>
      <c r="AJ132" s="746"/>
      <c r="AK132" s="747">
        <v>6.1110339659999999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6.3</v>
      </c>
      <c r="AB133" s="724"/>
      <c r="AC133" s="724"/>
      <c r="AD133" s="724"/>
      <c r="AE133" s="725"/>
      <c r="AF133" s="723">
        <v>6.2</v>
      </c>
      <c r="AG133" s="724"/>
      <c r="AH133" s="724"/>
      <c r="AI133" s="724"/>
      <c r="AJ133" s="725"/>
      <c r="AK133" s="723">
        <v>6.1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Gj+REOCeW+4DfacNKLNuDIovMo+qXJZMvYQrTeR4RUYgN5tioK7t2Rl7/s1fHtutjr7GYSb0ZvVqZdFBs9GTA==" saltValue="Dy8lNpZJgsh9uaKiWRnx/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AE29" sqref="AE29"/>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Xvq5Zu1IYKOisb2GLRGu2EcNRMhV2/n6oZmahx8cLy7UXKsnI3LPj24Nvs62jBU6eldARsG95DJVztpU7BnpYw==" saltValue="+JkI4U5osGAwl9MIeEkg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election activeCell="A43" sqref="A43"/>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TxLLEZ56Ne7mY9iA8shRT6ohBjQCEObmDkuhczwsBtj7BAsJwzKx4X9swPYmRldSQyFdZRpuYI0XRH3rK+Hlw==" saltValue="IyrM8dljGfLQZRDqHmyaw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election activeCell="AL45" sqref="AL45"/>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9084171</v>
      </c>
      <c r="AP9" s="269">
        <v>71558</v>
      </c>
      <c r="AQ9" s="270">
        <v>68274</v>
      </c>
      <c r="AR9" s="271">
        <v>4.8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117189</v>
      </c>
      <c r="AP10" s="272">
        <v>923</v>
      </c>
      <c r="AQ10" s="273">
        <v>4860</v>
      </c>
      <c r="AR10" s="274">
        <v>-81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v>200112</v>
      </c>
      <c r="AP11" s="272">
        <v>1576</v>
      </c>
      <c r="AQ11" s="273">
        <v>567</v>
      </c>
      <c r="AR11" s="274">
        <v>178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486</v>
      </c>
      <c r="AL12" s="1131"/>
      <c r="AM12" s="1131"/>
      <c r="AN12" s="1132"/>
      <c r="AO12" s="272" t="s">
        <v>487</v>
      </c>
      <c r="AP12" s="272" t="s">
        <v>487</v>
      </c>
      <c r="AQ12" s="273">
        <v>16</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239499</v>
      </c>
      <c r="AP13" s="272">
        <v>1887</v>
      </c>
      <c r="AQ13" s="273">
        <v>2777</v>
      </c>
      <c r="AR13" s="274">
        <v>-32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314901</v>
      </c>
      <c r="AP14" s="272">
        <v>2481</v>
      </c>
      <c r="AQ14" s="273">
        <v>1330</v>
      </c>
      <c r="AR14" s="274">
        <v>86.5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-436274</v>
      </c>
      <c r="AP15" s="272">
        <v>-3437</v>
      </c>
      <c r="AQ15" s="273">
        <v>-3833</v>
      </c>
      <c r="AR15" s="274">
        <v>-10.3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9519598</v>
      </c>
      <c r="AP16" s="272">
        <v>74988</v>
      </c>
      <c r="AQ16" s="273">
        <v>73991</v>
      </c>
      <c r="AR16" s="274">
        <v>1.3</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6.52</v>
      </c>
      <c r="AP21" s="286">
        <v>6.28</v>
      </c>
      <c r="AQ21" s="287">
        <v>0.24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95.9</v>
      </c>
      <c r="AP22" s="291">
        <v>98.7</v>
      </c>
      <c r="AQ22" s="292">
        <v>-2.8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4769844</v>
      </c>
      <c r="AP32" s="300">
        <v>37573</v>
      </c>
      <c r="AQ32" s="301">
        <v>32402</v>
      </c>
      <c r="AR32" s="302">
        <v>16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487</v>
      </c>
      <c r="AP34" s="300" t="s">
        <v>487</v>
      </c>
      <c r="AQ34" s="301">
        <v>16</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551344</v>
      </c>
      <c r="AP35" s="300">
        <v>4343</v>
      </c>
      <c r="AQ35" s="301">
        <v>5520</v>
      </c>
      <c r="AR35" s="302">
        <v>-21.3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30014</v>
      </c>
      <c r="AP36" s="300">
        <v>236</v>
      </c>
      <c r="AQ36" s="301">
        <v>1296</v>
      </c>
      <c r="AR36" s="302">
        <v>-81.8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487</v>
      </c>
      <c r="AP37" s="300" t="s">
        <v>487</v>
      </c>
      <c r="AQ37" s="301">
        <v>571</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487</v>
      </c>
      <c r="AP38" s="303" t="s">
        <v>487</v>
      </c>
      <c r="AQ38" s="304">
        <v>0</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-120925</v>
      </c>
      <c r="AP39" s="300">
        <v>-953</v>
      </c>
      <c r="AQ39" s="301">
        <v>-6093</v>
      </c>
      <c r="AR39" s="302">
        <v>-84.4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-3498123</v>
      </c>
      <c r="AP40" s="300">
        <v>-27556</v>
      </c>
      <c r="AQ40" s="301">
        <v>-23816</v>
      </c>
      <c r="AR40" s="302">
        <v>15.7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1732154</v>
      </c>
      <c r="AP41" s="300">
        <v>13645</v>
      </c>
      <c r="AQ41" s="301">
        <v>9896</v>
      </c>
      <c r="AR41" s="302">
        <v>37.9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7706424</v>
      </c>
      <c r="AN51" s="322">
        <v>61485</v>
      </c>
      <c r="AO51" s="323">
        <v>-16.899999999999999</v>
      </c>
      <c r="AP51" s="324">
        <v>72756</v>
      </c>
      <c r="AQ51" s="325">
        <v>1</v>
      </c>
      <c r="AR51" s="326">
        <v>-17.899999999999999</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2752284</v>
      </c>
      <c r="AN52" s="330">
        <v>21959</v>
      </c>
      <c r="AO52" s="331">
        <v>-1.3</v>
      </c>
      <c r="AP52" s="332">
        <v>32117</v>
      </c>
      <c r="AQ52" s="333">
        <v>-5.9</v>
      </c>
      <c r="AR52" s="334">
        <v>4.5999999999999996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10185881</v>
      </c>
      <c r="AN53" s="322">
        <v>81033</v>
      </c>
      <c r="AO53" s="323">
        <v>31.8</v>
      </c>
      <c r="AP53" s="324">
        <v>43955</v>
      </c>
      <c r="AQ53" s="325">
        <v>-39.6</v>
      </c>
      <c r="AR53" s="326">
        <v>71.400000000000006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2030313</v>
      </c>
      <c r="AN54" s="330">
        <v>16152</v>
      </c>
      <c r="AO54" s="331">
        <v>-26.4</v>
      </c>
      <c r="AP54" s="332">
        <v>21318</v>
      </c>
      <c r="AQ54" s="333">
        <v>-33.6</v>
      </c>
      <c r="AR54" s="334">
        <v>7.2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8619423</v>
      </c>
      <c r="AN55" s="322">
        <v>68423</v>
      </c>
      <c r="AO55" s="323">
        <v>-15.6</v>
      </c>
      <c r="AP55" s="324">
        <v>41921</v>
      </c>
      <c r="AQ55" s="325">
        <v>-4.5999999999999996</v>
      </c>
      <c r="AR55" s="326">
        <v>-11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2351476</v>
      </c>
      <c r="AN56" s="330">
        <v>18667</v>
      </c>
      <c r="AO56" s="331">
        <v>15.6</v>
      </c>
      <c r="AP56" s="332">
        <v>21655</v>
      </c>
      <c r="AQ56" s="333">
        <v>1.6</v>
      </c>
      <c r="AR56" s="334">
        <v>14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7003319</v>
      </c>
      <c r="AN57" s="322">
        <v>55356</v>
      </c>
      <c r="AO57" s="323">
        <v>-19.100000000000001</v>
      </c>
      <c r="AP57" s="324">
        <v>44585</v>
      </c>
      <c r="AQ57" s="325">
        <v>6.4</v>
      </c>
      <c r="AR57" s="326">
        <v>-25.5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2789435</v>
      </c>
      <c r="AN58" s="330">
        <v>22048</v>
      </c>
      <c r="AO58" s="331">
        <v>18.100000000000001</v>
      </c>
      <c r="AP58" s="332">
        <v>23077</v>
      </c>
      <c r="AQ58" s="333">
        <v>6.6</v>
      </c>
      <c r="AR58" s="334">
        <v>11.5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8146549</v>
      </c>
      <c r="AN59" s="322">
        <v>64172</v>
      </c>
      <c r="AO59" s="323">
        <v>15.9</v>
      </c>
      <c r="AP59" s="324">
        <v>49779</v>
      </c>
      <c r="AQ59" s="325">
        <v>11.6</v>
      </c>
      <c r="AR59" s="326">
        <v>4.3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4094802</v>
      </c>
      <c r="AN60" s="330">
        <v>32256</v>
      </c>
      <c r="AO60" s="331">
        <v>46.3</v>
      </c>
      <c r="AP60" s="332">
        <v>28921</v>
      </c>
      <c r="AQ60" s="333">
        <v>25.3</v>
      </c>
      <c r="AR60" s="334">
        <v>21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8332319</v>
      </c>
      <c r="AN61" s="337">
        <v>66094</v>
      </c>
      <c r="AO61" s="338">
        <v>-0.8</v>
      </c>
      <c r="AP61" s="339">
        <v>50599</v>
      </c>
      <c r="AQ61" s="340">
        <v>-5</v>
      </c>
      <c r="AR61" s="326">
        <v>4.2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2803662</v>
      </c>
      <c r="AN62" s="330">
        <v>22216</v>
      </c>
      <c r="AO62" s="331">
        <v>10.5</v>
      </c>
      <c r="AP62" s="332">
        <v>25418</v>
      </c>
      <c r="AQ62" s="333">
        <v>-1.2</v>
      </c>
      <c r="AR62" s="334">
        <v>11.7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sDVjgzeopa3DmZib1C6r09Ri8q7zyYxTE+rSTbI9kYSb6LKkXOyN75Kb3Iz3nXlAcGdOeF0DCfDVMYjPXgr4TQ==" saltValue="ljiPqS5hPXBNwOycJC+a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8" zoomScale="55" zoomScaleNormal="55" zoomScaleSheetLayoutView="55" workbookViewId="0">
      <selection activeCell="BK77" sqref="BK77"/>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Ps/v6rZ/IC5q9tOuKDaQkbmZPp11J7Oqp7xaBpRgxbYUrYuXYf7a1KCVREGtqRXvxazn/o7wgxLdvhFKi2b7bw==" saltValue="wwHEDVurKfON+tmtV603P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6" zoomScale="55" zoomScaleNormal="55" zoomScaleSheetLayoutView="55" workbookViewId="0">
      <selection activeCell="CV30" sqref="CV30"/>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AbeTJFOgX6yF910aTlSqIaBvgrCINlkHyI5Ie6GUHCSXnXnppGsL5M1H92VrI8FMisaxr6lwIlcebMbnTz2prA==" saltValue="li+ht4MXXLIkpQsozX7gg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20.18</v>
      </c>
      <c r="G47" s="12">
        <v>22.35</v>
      </c>
      <c r="H47" s="12">
        <v>21.03</v>
      </c>
      <c r="I47" s="12">
        <v>16.88</v>
      </c>
      <c r="J47" s="13">
        <v>13.11</v>
      </c>
    </row>
    <row r="48" spans="2:10" ht="57.75" customHeight="1" x14ac:dyDescent="0.15">
      <c r="B48" s="14"/>
      <c r="C48" s="1141" t="s">
        <v>4</v>
      </c>
      <c r="D48" s="1141"/>
      <c r="E48" s="1142"/>
      <c r="F48" s="15">
        <v>10.67</v>
      </c>
      <c r="G48" s="16">
        <v>9.83</v>
      </c>
      <c r="H48" s="16">
        <v>11.42</v>
      </c>
      <c r="I48" s="16">
        <v>7.18</v>
      </c>
      <c r="J48" s="17">
        <v>7.66</v>
      </c>
    </row>
    <row r="49" spans="2:10" ht="57.75" customHeight="1" thickBot="1" x14ac:dyDescent="0.2">
      <c r="B49" s="18"/>
      <c r="C49" s="1143" t="s">
        <v>5</v>
      </c>
      <c r="D49" s="1143"/>
      <c r="E49" s="1144"/>
      <c r="F49" s="19">
        <v>6.36</v>
      </c>
      <c r="G49" s="20">
        <v>3.25</v>
      </c>
      <c r="H49" s="20" t="s">
        <v>530</v>
      </c>
      <c r="I49" s="20" t="s">
        <v>531</v>
      </c>
      <c r="J49" s="21" t="s">
        <v>532</v>
      </c>
    </row>
    <row r="50" spans="2:10" x14ac:dyDescent="0.15"/>
  </sheetData>
  <sheetProtection algorithmName="SHA-512" hashValue="JIPg6iBegDQYA4t2X1vq4+Oq1FGjYnmto91dwXZZocXk+xDtXV2uoSZKCe73PTyUXUBN3PfDf0+AaX2aF8t7Bw==" saltValue="mk4mR6NZEZto4StMxDl/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2026-02-23T10:06:03Z</dcterms:created>
  <dcterms:modified xsi:type="dcterms:W3CDTF">2026-03-06T04:11:40Z</dcterms:modified>
  <cp:category/>
</cp:coreProperties>
</file>