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FSVNAS01\share\こども未来部\こども家庭課\③こども未来班\04_子育て総合支援事業\R7\05_進学チャレンジ\02_高校生\01_契約・予算執行関係\01_公募関係（新規生）\01_執行伺い\01_南部\様式\"/>
    </mc:Choice>
  </mc:AlternateContent>
  <xr:revisionPtr revIDLastSave="0" documentId="13_ncr:1_{291932AA-AA50-4480-B419-ABF8FA27AB9F}" xr6:coauthVersionLast="47" xr6:coauthVersionMax="47" xr10:uidLastSave="{00000000-0000-0000-0000-000000000000}"/>
  <bookViews>
    <workbookView xWindow="-110" yWindow="-110" windowWidth="19420" windowHeight="10300" xr2:uid="{86B9C2ED-69EA-46A2-98F0-80129E78712B}"/>
  </bookViews>
  <sheets>
    <sheet name="１年目見積書" sheetId="1" r:id="rId1"/>
    <sheet name="２年目見積書" sheetId="2" r:id="rId2"/>
    <sheet name="３年目見積書" sheetId="3" r:id="rId3"/>
  </sheets>
  <definedNames>
    <definedName name="_xlnm.Print_Area" localSheetId="0">'１年目見積書'!$A$1:$M$61</definedName>
    <definedName name="_xlnm.Print_Area" localSheetId="1">'２年目見積書'!$A$1:$M$61</definedName>
    <definedName name="_xlnm.Print_Area" localSheetId="2">'３年目見積書'!$A$1:$M$61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3" l="1"/>
  <c r="L31" i="3" s="1"/>
  <c r="J34" i="3"/>
  <c r="L34" i="3" s="1"/>
  <c r="J35" i="3"/>
  <c r="L35" i="3" s="1"/>
  <c r="AC54" i="3"/>
  <c r="Y54" i="3"/>
  <c r="U54" i="3"/>
  <c r="AI47" i="3"/>
  <c r="L39" i="3"/>
  <c r="L38" i="3"/>
  <c r="L37" i="3" s="1"/>
  <c r="L40" i="3" s="1"/>
  <c r="L29" i="3"/>
  <c r="L28" i="3"/>
  <c r="L27" i="3"/>
  <c r="L26" i="3"/>
  <c r="L25" i="3"/>
  <c r="L24" i="3"/>
  <c r="L22" i="3"/>
  <c r="L21" i="3"/>
  <c r="L20" i="3"/>
  <c r="L19" i="3"/>
  <c r="L18" i="3"/>
  <c r="L17" i="3"/>
  <c r="L16" i="3"/>
  <c r="E9" i="3"/>
  <c r="J2" i="3"/>
  <c r="J31" i="2"/>
  <c r="J32" i="2"/>
  <c r="L32" i="2" s="1"/>
  <c r="J33" i="2"/>
  <c r="J34" i="2"/>
  <c r="J35" i="2"/>
  <c r="L35" i="2" s="1"/>
  <c r="J36" i="2"/>
  <c r="L36" i="2" s="1"/>
  <c r="J30" i="2"/>
  <c r="L30" i="2" s="1"/>
  <c r="J24" i="2"/>
  <c r="L24" i="2" s="1"/>
  <c r="J25" i="2"/>
  <c r="L25" i="2" s="1"/>
  <c r="J26" i="2"/>
  <c r="J33" i="3" s="1"/>
  <c r="L33" i="3" s="1"/>
  <c r="J27" i="2"/>
  <c r="J28" i="2"/>
  <c r="L28" i="2" s="1"/>
  <c r="J29" i="2"/>
  <c r="L29" i="2" s="1"/>
  <c r="J23" i="2"/>
  <c r="L23" i="2" s="1"/>
  <c r="E9" i="2"/>
  <c r="J2" i="2"/>
  <c r="AC54" i="2"/>
  <c r="Y54" i="2"/>
  <c r="U54" i="2"/>
  <c r="AI47" i="2"/>
  <c r="L39" i="2"/>
  <c r="L38" i="2"/>
  <c r="L37" i="2"/>
  <c r="L40" i="2" s="1"/>
  <c r="L34" i="2"/>
  <c r="L33" i="2"/>
  <c r="L31" i="2"/>
  <c r="L27" i="2"/>
  <c r="L22" i="2"/>
  <c r="L21" i="2"/>
  <c r="L20" i="2"/>
  <c r="L19" i="2"/>
  <c r="L18" i="2"/>
  <c r="L17" i="2"/>
  <c r="L16" i="2"/>
  <c r="AH50" i="1"/>
  <c r="AI49" i="1"/>
  <c r="AI48" i="1"/>
  <c r="AI47" i="1"/>
  <c r="AH48" i="2" l="1"/>
  <c r="AH49" i="2"/>
  <c r="AI49" i="2" s="1"/>
  <c r="J30" i="3"/>
  <c r="L26" i="2"/>
  <c r="L15" i="2" s="1"/>
  <c r="L41" i="2" s="1"/>
  <c r="J36" i="3"/>
  <c r="L36" i="3" s="1"/>
  <c r="J32" i="3"/>
  <c r="L32" i="3" s="1"/>
  <c r="L23" i="3"/>
  <c r="K12" i="2"/>
  <c r="AI50" i="1"/>
  <c r="AH49" i="3" l="1"/>
  <c r="AI49" i="3" s="1"/>
  <c r="K12" i="3"/>
  <c r="L30" i="3"/>
  <c r="AH50" i="2"/>
  <c r="AI48" i="2"/>
  <c r="AI50" i="2" s="1"/>
  <c r="AJ50" i="2" s="1"/>
  <c r="AK50" i="2" s="1"/>
  <c r="L15" i="3"/>
  <c r="L41" i="3" s="1"/>
  <c r="L42" i="3" s="1"/>
  <c r="L43" i="3" s="1"/>
  <c r="F12" i="3" s="1"/>
  <c r="AI48" i="3"/>
  <c r="L42" i="2"/>
  <c r="L43" i="2" s="1"/>
  <c r="F12" i="2" s="1"/>
  <c r="AJ50" i="1"/>
  <c r="AK50" i="1" s="1"/>
  <c r="AI50" i="3" l="1"/>
  <c r="AJ50" i="3" s="1"/>
  <c r="AK50" i="3" s="1"/>
  <c r="AH50" i="3"/>
  <c r="AC54" i="1"/>
  <c r="Y54" i="1"/>
  <c r="U54" i="1"/>
  <c r="L39" i="1"/>
  <c r="L38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K12" i="1"/>
  <c r="L15" i="1" l="1"/>
  <c r="L37" i="1"/>
  <c r="L40" i="1" s="1"/>
  <c r="L41" i="1" l="1"/>
  <c r="L42" i="1" s="1"/>
  <c r="L43" i="1" s="1"/>
  <c r="F12" i="1" s="1"/>
</calcChain>
</file>

<file path=xl/sharedStrings.xml><?xml version="1.0" encoding="utf-8"?>
<sst xmlns="http://schemas.openxmlformats.org/spreadsheetml/2006/main" count="439" uniqueCount="66">
  <si>
    <t>支援予定人数</t>
    <rPh sb="0" eb="2">
      <t>シエン</t>
    </rPh>
    <rPh sb="2" eb="4">
      <t>ヨテイ</t>
    </rPh>
    <rPh sb="4" eb="6">
      <t>ニンズウ</t>
    </rPh>
    <phoneticPr fontId="3"/>
  </si>
  <si>
    <t>人</t>
    <rPh sb="0" eb="1">
      <t>ニン</t>
    </rPh>
    <phoneticPr fontId="3"/>
  </si>
  <si>
    <t>項目</t>
    <rPh sb="0" eb="2">
      <t>コウモク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</si>
  <si>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</si>
  <si>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</si>
  <si>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人数</t>
    <rPh sb="0" eb="2">
      <t>ニンズウ</t>
    </rPh>
    <phoneticPr fontId="3"/>
  </si>
  <si>
    <t>小計</t>
    <rPh sb="0" eb="2">
      <t>ショウケイ</t>
    </rPh>
    <phoneticPr fontId="3"/>
  </si>
  <si>
    <t>⑴学習支援に係る経費（学年別）</t>
    <rPh sb="1" eb="3">
      <t>ガクシュウ</t>
    </rPh>
    <rPh sb="3" eb="5">
      <t>シエン</t>
    </rPh>
    <rPh sb="6" eb="7">
      <t>カカ</t>
    </rPh>
    <rPh sb="8" eb="10">
      <t>ケイヒ</t>
    </rPh>
    <rPh sb="11" eb="14">
      <t>ガクネンベツ</t>
    </rPh>
    <phoneticPr fontId="3"/>
  </si>
  <si>
    <t>１年生</t>
    <rPh sb="1" eb="3">
      <t>ネンセイ</t>
    </rPh>
    <phoneticPr fontId="3"/>
  </si>
  <si>
    <t>入学金</t>
    <phoneticPr fontId="3"/>
  </si>
  <si>
    <t>－</t>
    <phoneticPr fontId="3"/>
  </si>
  <si>
    <t>回</t>
    <rPh sb="0" eb="1">
      <t>カイ</t>
    </rPh>
    <phoneticPr fontId="3"/>
  </si>
  <si>
    <t>授業料</t>
    <rPh sb="0" eb="2">
      <t>ジュギョウリョウ</t>
    </rPh>
    <phoneticPr fontId="3"/>
  </si>
  <si>
    <t>教材費</t>
    <rPh sb="0" eb="2">
      <t>キョウザイヒ</t>
    </rPh>
    <phoneticPr fontId="3"/>
  </si>
  <si>
    <t>施設費</t>
    <rPh sb="0" eb="2">
      <t>シセツヒ</t>
    </rPh>
    <phoneticPr fontId="3"/>
  </si>
  <si>
    <t>特別講座</t>
    <phoneticPr fontId="3"/>
  </si>
  <si>
    <t>夏期・冬期など</t>
    <rPh sb="0" eb="2">
      <t>カキ</t>
    </rPh>
    <rPh sb="3" eb="5">
      <t>トウキ</t>
    </rPh>
    <phoneticPr fontId="3"/>
  </si>
  <si>
    <t>模擬試験</t>
    <rPh sb="0" eb="1">
      <t>モギ</t>
    </rPh>
    <rPh sb="1" eb="3">
      <t>シケン</t>
    </rPh>
    <phoneticPr fontId="3"/>
  </si>
  <si>
    <t>その他指導費</t>
    <rPh sb="1" eb="2">
      <t>タ</t>
    </rPh>
    <rPh sb="2" eb="4">
      <t>シドウ</t>
    </rPh>
    <rPh sb="4" eb="5">
      <t>ヒ</t>
    </rPh>
    <phoneticPr fontId="3"/>
  </si>
  <si>
    <t>２年生</t>
    <rPh sb="1" eb="3">
      <t>ネンセイ</t>
    </rPh>
    <phoneticPr fontId="3"/>
  </si>
  <si>
    <t>３年生</t>
    <rPh sb="1" eb="3">
      <t>ネンセイ</t>
    </rPh>
    <phoneticPr fontId="3"/>
  </si>
  <si>
    <t>⑵生徒選抜に関する業務</t>
    <rPh sb="6" eb="7">
      <t>カン</t>
    </rPh>
    <rPh sb="9" eb="11">
      <t>ギョウム</t>
    </rPh>
    <phoneticPr fontId="3"/>
  </si>
  <si>
    <t>学力テスト業務</t>
    <rPh sb="0" eb="1">
      <t>ガクリョク</t>
    </rPh>
    <rPh sb="3" eb="5">
      <t>ギョウム</t>
    </rPh>
    <phoneticPr fontId="3"/>
  </si>
  <si>
    <t>問題作成等</t>
    <rPh sb="0" eb="1">
      <t>モンダイ</t>
    </rPh>
    <rPh sb="1" eb="3">
      <t>サクセイ</t>
    </rPh>
    <rPh sb="3" eb="4">
      <t>トウ</t>
    </rPh>
    <phoneticPr fontId="3"/>
  </si>
  <si>
    <t>式</t>
    <rPh sb="0" eb="1">
      <t>シキ</t>
    </rPh>
    <phoneticPr fontId="3"/>
  </si>
  <si>
    <t>-</t>
    <phoneticPr fontId="3"/>
  </si>
  <si>
    <t>面接業務</t>
    <rPh sb="0" eb="1">
      <t>メンセツギョウム</t>
    </rPh>
    <phoneticPr fontId="3"/>
  </si>
  <si>
    <t>⑶一般管理費（⑵×10％以内）　※⑴は含まない。</t>
    <rPh sb="1" eb="3">
      <t>イッパン</t>
    </rPh>
    <rPh sb="3" eb="6">
      <t>カンリヒ</t>
    </rPh>
    <rPh sb="12" eb="14">
      <t>イナイ</t>
    </rPh>
    <rPh sb="19" eb="20">
      <t>フク</t>
    </rPh>
    <phoneticPr fontId="3"/>
  </si>
  <si>
    <t>⑷小計（⑴＋⑵＋⑶）</t>
    <rPh sb="1" eb="3">
      <t>ショウケイ</t>
    </rPh>
    <phoneticPr fontId="3"/>
  </si>
  <si>
    <t>⑸消費税（⑷×10％）</t>
    <rPh sb="1" eb="4">
      <t>ショウヒゼイ</t>
    </rPh>
    <phoneticPr fontId="3"/>
  </si>
  <si>
    <t>⑹合計（⑷＋⑸）【積算額】</t>
    <rPh sb="1" eb="3">
      <t>ゴウケイ</t>
    </rPh>
    <rPh sb="9" eb="11">
      <t>セキサン</t>
    </rPh>
    <rPh sb="11" eb="12">
      <t>ガク</t>
    </rPh>
    <phoneticPr fontId="3"/>
  </si>
  <si>
    <t>塾名</t>
    <rPh sb="0" eb="2">
      <t>ジュクメイ</t>
    </rPh>
    <phoneticPr fontId="3"/>
  </si>
  <si>
    <t>経　費　見　積　書</t>
    <rPh sb="0" eb="1">
      <t>ヘ</t>
    </rPh>
    <rPh sb="2" eb="3">
      <t>ヒ</t>
    </rPh>
    <rPh sb="4" eb="5">
      <t>ミ</t>
    </rPh>
    <rPh sb="6" eb="7">
      <t>セキ</t>
    </rPh>
    <rPh sb="8" eb="9">
      <t>ショ</t>
    </rPh>
    <phoneticPr fontId="3"/>
  </si>
  <si>
    <t>委託業務名：</t>
    <rPh sb="0" eb="5">
      <t>イタクギョウムメイ</t>
    </rPh>
    <phoneticPr fontId="3"/>
  </si>
  <si>
    <t>見積額</t>
    <rPh sb="0" eb="3">
      <t>ミツモリガク</t>
    </rPh>
    <phoneticPr fontId="3"/>
  </si>
  <si>
    <t>開催月日</t>
    <rPh sb="0" eb="2">
      <t>カイサイ</t>
    </rPh>
    <rPh sb="2" eb="4">
      <t>ガッピ</t>
    </rPh>
    <phoneticPr fontId="3"/>
  </si>
  <si>
    <t>模試名</t>
    <rPh sb="0" eb="2">
      <t>モシ</t>
    </rPh>
    <rPh sb="2" eb="3">
      <t>メイ</t>
    </rPh>
    <phoneticPr fontId="3"/>
  </si>
  <si>
    <t>主催</t>
    <rPh sb="0" eb="2">
      <t>シュサイ</t>
    </rPh>
    <phoneticPr fontId="3"/>
  </si>
  <si>
    <t>金額</t>
    <rPh sb="0" eb="2">
      <t>キンガク</t>
    </rPh>
    <phoneticPr fontId="3"/>
  </si>
  <si>
    <t>(記載例)</t>
    <rPh sb="1" eb="4">
      <t>キサイレイ</t>
    </rPh>
    <phoneticPr fontId="3"/>
  </si>
  <si>
    <t>１年生合計</t>
    <rPh sb="1" eb="3">
      <t>ネンセイ</t>
    </rPh>
    <rPh sb="3" eb="5">
      <t>ゴウケイ</t>
    </rPh>
    <phoneticPr fontId="3"/>
  </si>
  <si>
    <t>２年生合計</t>
    <rPh sb="1" eb="3">
      <t>ネンセイ</t>
    </rPh>
    <rPh sb="3" eb="5">
      <t>ゴウケイ</t>
    </rPh>
    <phoneticPr fontId="3"/>
  </si>
  <si>
    <t>３年生合計</t>
    <rPh sb="1" eb="3">
      <t>ネンセイ</t>
    </rPh>
    <rPh sb="3" eb="5">
      <t>ゴウケイ</t>
    </rPh>
    <phoneticPr fontId="3"/>
  </si>
  <si>
    <t>※内訳は下表❶</t>
    <rPh sb="1" eb="3">
      <t>ウチワケ</t>
    </rPh>
    <rPh sb="4" eb="6">
      <t>カヒョウ</t>
    </rPh>
    <phoneticPr fontId="3"/>
  </si>
  <si>
    <t>支援期間</t>
    <rPh sb="0" eb="2">
      <t>シエン</t>
    </rPh>
    <rPh sb="2" eb="4">
      <t>キカン</t>
    </rPh>
    <phoneticPr fontId="3"/>
  </si>
  <si>
    <t>＜参考（学年ごとの経費）＞</t>
    <rPh sb="1" eb="3">
      <t>サンコウ</t>
    </rPh>
    <rPh sb="4" eb="6">
      <t>ガクネン</t>
    </rPh>
    <rPh sb="9" eb="11">
      <t>ケイヒ</t>
    </rPh>
    <phoneticPr fontId="24"/>
  </si>
  <si>
    <t>学年</t>
    <rPh sb="0" eb="2">
      <t>ガクネン</t>
    </rPh>
    <phoneticPr fontId="24"/>
  </si>
  <si>
    <t>１人あたり経費</t>
    <rPh sb="1" eb="2">
      <t>ニン</t>
    </rPh>
    <rPh sb="5" eb="7">
      <t>ケイヒ</t>
    </rPh>
    <phoneticPr fontId="24"/>
  </si>
  <si>
    <t>支援人数</t>
    <rPh sb="0" eb="2">
      <t>シエン</t>
    </rPh>
    <rPh sb="2" eb="4">
      <t>ニンズウ</t>
    </rPh>
    <phoneticPr fontId="24"/>
  </si>
  <si>
    <t>学年別経費</t>
    <rPh sb="0" eb="3">
      <t>ガクネンベツ</t>
    </rPh>
    <rPh sb="3" eb="5">
      <t>ケイヒ</t>
    </rPh>
    <phoneticPr fontId="24"/>
  </si>
  <si>
    <t>消費税</t>
    <rPh sb="0" eb="3">
      <t>ショウヒゼイ</t>
    </rPh>
    <phoneticPr fontId="24"/>
  </si>
  <si>
    <t>総計</t>
    <rPh sb="0" eb="2">
      <t>ソウケイ</t>
    </rPh>
    <phoneticPr fontId="24"/>
  </si>
  <si>
    <t>１年生</t>
    <rPh sb="1" eb="3">
      <t>ネンセイ</t>
    </rPh>
    <phoneticPr fontId="24"/>
  </si>
  <si>
    <t>２年生</t>
    <rPh sb="1" eb="3">
      <t>ネンセイ</t>
    </rPh>
    <phoneticPr fontId="24"/>
  </si>
  <si>
    <t>３年生</t>
    <rPh sb="1" eb="3">
      <t>ネンセイ</t>
    </rPh>
    <phoneticPr fontId="24"/>
  </si>
  <si>
    <t>合計</t>
    <rPh sb="0" eb="2">
      <t>ゴウケイ</t>
    </rPh>
    <phoneticPr fontId="24"/>
  </si>
  <si>
    <t>＜参考（期間内に受験する模試❶）＞</t>
    <phoneticPr fontId="3"/>
  </si>
  <si>
    <t>【様式７－１】</t>
    <rPh sb="1" eb="3">
      <t>ヨウシキ</t>
    </rPh>
    <phoneticPr fontId="3"/>
  </si>
  <si>
    <t>【様式７－２】</t>
    <rPh sb="1" eb="3">
      <t>ヨウシキ</t>
    </rPh>
    <phoneticPr fontId="3"/>
  </si>
  <si>
    <t>12ヶ月（４月～３月）</t>
    <rPh sb="3" eb="4">
      <t>ゲツ</t>
    </rPh>
    <rPh sb="6" eb="7">
      <t>ガツ</t>
    </rPh>
    <rPh sb="9" eb="10">
      <t>ガツ</t>
    </rPh>
    <phoneticPr fontId="3"/>
  </si>
  <si>
    <t>【様式７－３】</t>
    <rPh sb="1" eb="3">
      <t>ヨウシキ</t>
    </rPh>
    <phoneticPr fontId="3"/>
  </si>
  <si>
    <t>子育て総合支援事業（高校生進学チャレンジ支援事業・南部圏域）</t>
    <rPh sb="25" eb="27">
      <t>ナンブ</t>
    </rPh>
    <rPh sb="27" eb="29">
      <t>ケンイキ</t>
    </rPh>
    <phoneticPr fontId="3"/>
  </si>
  <si>
    <t>10ヶ月（６月～３月）</t>
    <rPh sb="3" eb="4">
      <t>ゲツ</t>
    </rPh>
    <rPh sb="6" eb="7">
      <t>ガツ</t>
    </rPh>
    <rPh sb="9" eb="10">
      <t>ガツ</t>
    </rPh>
    <phoneticPr fontId="3"/>
  </si>
  <si>
    <r>
      <t xml:space="preserve">１年目
</t>
    </r>
    <r>
      <rPr>
        <sz val="9"/>
        <rFont val="ＭＳ Ｐ明朝"/>
        <family val="1"/>
        <charset val="128"/>
      </rPr>
      <t>（令和７年度）</t>
    </r>
    <rPh sb="1" eb="3">
      <t>ネンメ</t>
    </rPh>
    <rPh sb="5" eb="7">
      <t>レイワ</t>
    </rPh>
    <rPh sb="8" eb="10">
      <t>ネンド</t>
    </rPh>
    <phoneticPr fontId="3"/>
  </si>
  <si>
    <r>
      <t xml:space="preserve">２年目
</t>
    </r>
    <r>
      <rPr>
        <sz val="9"/>
        <rFont val="ＭＳ Ｐ明朝"/>
        <family val="1"/>
        <charset val="128"/>
      </rPr>
      <t>（令和８年度）</t>
    </r>
    <rPh sb="1" eb="3">
      <t>ネンメ</t>
    </rPh>
    <rPh sb="5" eb="7">
      <t>レイワ</t>
    </rPh>
    <rPh sb="8" eb="10">
      <t>ネンド</t>
    </rPh>
    <phoneticPr fontId="3"/>
  </si>
  <si>
    <r>
      <t xml:space="preserve">３年目
</t>
    </r>
    <r>
      <rPr>
        <sz val="9"/>
        <rFont val="ＭＳ Ｐ明朝"/>
        <family val="1"/>
        <charset val="128"/>
      </rPr>
      <t>（令和９年度）</t>
    </r>
    <rPh sb="1" eb="3">
      <t>ネンメ</t>
    </rPh>
    <rPh sb="5" eb="7">
      <t>レイワ</t>
    </rPh>
    <rPh sb="8" eb="10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</si>
</sst>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#&quot;円&quot;"/>
    <numFmt numFmtId="177" formatCode="#,###\ &quot;円&quot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8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2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8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4"/>
      <name val="ＭＳ Ｐ明朝"/>
      <family val="1"/>
      <charset val="128"/>
    </font>
    <font>
      <sz val="11"/>
      <color rgb="FF002060"/>
      <name val="ＭＳ 明朝"/>
      <family val="1"/>
      <charset val="128"/>
    </font>
    <font>
      <b/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4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9" fillId="0" borderId="10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3" fontId="7" fillId="0" borderId="0" xfId="0" quotePrefix="1" applyNumberFormat="1" applyFont="1">
      <alignment vertical="center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>
      <alignment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12" fillId="0" borderId="0" xfId="0" quotePrefix="1" applyFo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76" fontId="7" fillId="0" borderId="3" xfId="0" applyNumberFormat="1" applyFont="1" applyBorder="1">
      <alignment vertical="center"/>
    </xf>
    <xf numFmtId="0" fontId="13" fillId="0" borderId="20" xfId="0" quotePrefix="1" applyFont="1" applyBorder="1">
      <alignment vertical="center"/>
    </xf>
    <xf numFmtId="0" fontId="13" fillId="0" borderId="20" xfId="0" applyFont="1" applyBorder="1">
      <alignment vertical="center"/>
    </xf>
    <xf numFmtId="177" fontId="13" fillId="0" borderId="20" xfId="0" quotePrefix="1" applyNumberFormat="1" applyFont="1" applyBorder="1" applyAlignment="1">
      <alignment vertical="center" wrapText="1"/>
    </xf>
    <xf numFmtId="3" fontId="13" fillId="0" borderId="21" xfId="0" applyNumberFormat="1" applyFont="1" applyBorder="1">
      <alignment vertical="center"/>
    </xf>
    <xf numFmtId="3" fontId="13" fillId="0" borderId="22" xfId="0" applyNumberFormat="1" applyFont="1" applyBorder="1">
      <alignment vertical="center"/>
    </xf>
    <xf numFmtId="176" fontId="13" fillId="0" borderId="23" xfId="0" applyNumberFormat="1" applyFont="1" applyBorder="1">
      <alignment vertical="center"/>
    </xf>
    <xf numFmtId="177" fontId="13" fillId="0" borderId="20" xfId="1" quotePrefix="1" applyNumberFormat="1" applyFont="1" applyBorder="1" applyAlignment="1">
      <alignment vertical="center" wrapText="1"/>
    </xf>
    <xf numFmtId="0" fontId="13" fillId="0" borderId="21" xfId="0" applyFont="1" applyBorder="1">
      <alignment vertical="center"/>
    </xf>
    <xf numFmtId="0" fontId="13" fillId="0" borderId="22" xfId="0" applyFont="1" applyBorder="1">
      <alignment vertical="center"/>
    </xf>
    <xf numFmtId="0" fontId="13" fillId="0" borderId="19" xfId="0" quotePrefix="1" applyFont="1" applyBorder="1" applyAlignment="1">
      <alignment horizontal="left" vertical="center"/>
    </xf>
    <xf numFmtId="3" fontId="7" fillId="0" borderId="0" xfId="0" applyNumberFormat="1" applyFont="1" applyAlignment="1">
      <alignment vertical="center" wrapText="1"/>
    </xf>
    <xf numFmtId="177" fontId="14" fillId="0" borderId="30" xfId="0" quotePrefix="1" applyNumberFormat="1" applyFont="1" applyBorder="1" applyAlignment="1">
      <alignment vertical="center" wrapText="1"/>
    </xf>
    <xf numFmtId="0" fontId="13" fillId="0" borderId="31" xfId="0" applyFont="1" applyBorder="1">
      <alignment vertical="center"/>
    </xf>
    <xf numFmtId="0" fontId="13" fillId="0" borderId="32" xfId="0" applyFont="1" applyBorder="1">
      <alignment vertical="center"/>
    </xf>
    <xf numFmtId="3" fontId="13" fillId="0" borderId="31" xfId="0" applyNumberFormat="1" applyFont="1" applyBorder="1">
      <alignment vertical="center"/>
    </xf>
    <xf numFmtId="176" fontId="13" fillId="0" borderId="33" xfId="0" applyNumberFormat="1" applyFont="1" applyBorder="1">
      <alignment vertical="center"/>
    </xf>
    <xf numFmtId="0" fontId="15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3" fillId="0" borderId="17" xfId="0" applyFont="1" applyBorder="1">
      <alignment vertical="center"/>
    </xf>
    <xf numFmtId="176" fontId="13" fillId="0" borderId="34" xfId="0" applyNumberFormat="1" applyFont="1" applyBorder="1">
      <alignment vertical="center"/>
    </xf>
    <xf numFmtId="0" fontId="13" fillId="0" borderId="0" xfId="0" applyFont="1" applyAlignment="1">
      <alignment horizontal="center" vertical="center"/>
    </xf>
    <xf numFmtId="0" fontId="7" fillId="0" borderId="20" xfId="0" quotePrefix="1" applyFont="1" applyBorder="1" applyAlignment="1">
      <alignment vertical="center" shrinkToFit="1"/>
    </xf>
    <xf numFmtId="0" fontId="7" fillId="0" borderId="22" xfId="0" quotePrefix="1" applyFont="1" applyBorder="1">
      <alignment vertical="center"/>
    </xf>
    <xf numFmtId="177" fontId="7" fillId="0" borderId="20" xfId="0" quotePrefix="1" applyNumberFormat="1" applyFont="1" applyBorder="1">
      <alignment vertical="center"/>
    </xf>
    <xf numFmtId="3" fontId="7" fillId="0" borderId="21" xfId="0" quotePrefix="1" applyNumberFormat="1" applyFont="1" applyBorder="1">
      <alignment vertical="center"/>
    </xf>
    <xf numFmtId="3" fontId="7" fillId="0" borderId="22" xfId="0" applyNumberFormat="1" applyFont="1" applyBorder="1">
      <alignment vertical="center"/>
    </xf>
    <xf numFmtId="3" fontId="7" fillId="0" borderId="36" xfId="0" applyNumberFormat="1" applyFont="1" applyBorder="1">
      <alignment vertical="center"/>
    </xf>
    <xf numFmtId="0" fontId="10" fillId="0" borderId="36" xfId="0" applyFont="1" applyBorder="1">
      <alignment vertical="center"/>
    </xf>
    <xf numFmtId="176" fontId="7" fillId="0" borderId="23" xfId="0" applyNumberFormat="1" applyFont="1" applyBorder="1">
      <alignment vertical="center"/>
    </xf>
    <xf numFmtId="0" fontId="13" fillId="0" borderId="38" xfId="0" applyFont="1" applyBorder="1" applyAlignment="1">
      <alignment horizontal="center" vertical="center"/>
    </xf>
    <xf numFmtId="0" fontId="7" fillId="0" borderId="30" xfId="0" quotePrefix="1" applyFont="1" applyBorder="1" applyAlignment="1">
      <alignment horizontal="left" vertical="center" shrinkToFit="1"/>
    </xf>
    <xf numFmtId="0" fontId="7" fillId="0" borderId="32" xfId="0" quotePrefix="1" applyFont="1" applyBorder="1" applyAlignment="1">
      <alignment horizontal="left" vertical="center"/>
    </xf>
    <xf numFmtId="177" fontId="7" fillId="0" borderId="30" xfId="0" quotePrefix="1" applyNumberFormat="1" applyFont="1" applyBorder="1">
      <alignment vertical="center"/>
    </xf>
    <xf numFmtId="3" fontId="7" fillId="0" borderId="31" xfId="0" quotePrefix="1" applyNumberFormat="1" applyFont="1" applyBorder="1">
      <alignment vertical="center"/>
    </xf>
    <xf numFmtId="0" fontId="10" fillId="0" borderId="32" xfId="0" applyFont="1" applyBorder="1">
      <alignment vertical="center"/>
    </xf>
    <xf numFmtId="0" fontId="10" fillId="0" borderId="9" xfId="0" applyFont="1" applyBorder="1">
      <alignment vertical="center"/>
    </xf>
    <xf numFmtId="3" fontId="7" fillId="0" borderId="9" xfId="0" applyNumberFormat="1" applyFont="1" applyBorder="1">
      <alignment vertical="center"/>
    </xf>
    <xf numFmtId="176" fontId="7" fillId="0" borderId="33" xfId="0" applyNumberFormat="1" applyFont="1" applyBorder="1">
      <alignment vertical="center"/>
    </xf>
    <xf numFmtId="176" fontId="7" fillId="0" borderId="7" xfId="0" applyNumberFormat="1" applyFont="1" applyBorder="1">
      <alignment vertical="center"/>
    </xf>
    <xf numFmtId="176" fontId="13" fillId="0" borderId="7" xfId="0" applyNumberFormat="1" applyFont="1" applyBorder="1" applyAlignment="1">
      <alignment vertical="center" wrapText="1"/>
    </xf>
    <xf numFmtId="176" fontId="13" fillId="0" borderId="7" xfId="0" applyNumberFormat="1" applyFont="1" applyBorder="1">
      <alignment vertical="center"/>
    </xf>
    <xf numFmtId="0" fontId="13" fillId="0" borderId="0" xfId="0" applyFont="1">
      <alignment vertical="center"/>
    </xf>
    <xf numFmtId="0" fontId="16" fillId="0" borderId="0" xfId="0" quotePrefix="1" applyFont="1">
      <alignment vertical="center"/>
    </xf>
    <xf numFmtId="0" fontId="16" fillId="0" borderId="0" xfId="0" applyFont="1">
      <alignment vertical="center"/>
    </xf>
    <xf numFmtId="0" fontId="13" fillId="0" borderId="0" xfId="0" quotePrefix="1" applyFont="1">
      <alignment vertical="center"/>
    </xf>
    <xf numFmtId="3" fontId="13" fillId="0" borderId="0" xfId="0" applyNumberFormat="1" applyFont="1">
      <alignment vertical="center"/>
    </xf>
    <xf numFmtId="0" fontId="17" fillId="0" borderId="0" xfId="0" applyFont="1">
      <alignment vertical="center"/>
    </xf>
    <xf numFmtId="0" fontId="4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 shrinkToFit="1"/>
    </xf>
    <xf numFmtId="0" fontId="20" fillId="0" borderId="0" xfId="0" applyFont="1">
      <alignment vertical="center"/>
    </xf>
    <xf numFmtId="0" fontId="21" fillId="0" borderId="0" xfId="0" applyFont="1" applyAlignment="1">
      <alignment horizontal="left" vertical="center" wrapText="1"/>
    </xf>
    <xf numFmtId="56" fontId="4" fillId="0" borderId="20" xfId="0" applyNumberFormat="1" applyFont="1" applyBorder="1" applyAlignment="1">
      <alignment vertical="center" shrinkToFit="1"/>
    </xf>
    <xf numFmtId="0" fontId="4" fillId="0" borderId="20" xfId="0" applyFont="1" applyBorder="1" applyAlignment="1">
      <alignment vertical="center" shrinkToFit="1"/>
    </xf>
    <xf numFmtId="0" fontId="4" fillId="0" borderId="20" xfId="0" applyFont="1" applyBorder="1" applyAlignment="1">
      <alignment horizontal="center" vertical="center" shrinkToFit="1"/>
    </xf>
    <xf numFmtId="38" fontId="4" fillId="0" borderId="20" xfId="2" applyFont="1" applyBorder="1" applyAlignment="1">
      <alignment vertical="center" shrinkToFit="1"/>
    </xf>
    <xf numFmtId="38" fontId="22" fillId="0" borderId="20" xfId="2" applyFont="1" applyBorder="1">
      <alignment vertical="center"/>
    </xf>
    <xf numFmtId="0" fontId="4" fillId="0" borderId="0" xfId="3" applyFont="1">
      <alignment vertical="center"/>
    </xf>
    <xf numFmtId="0" fontId="4" fillId="0" borderId="20" xfId="3" applyFont="1" applyBorder="1" applyAlignment="1">
      <alignment horizontal="center" vertical="center"/>
    </xf>
    <xf numFmtId="38" fontId="4" fillId="0" borderId="20" xfId="2" applyFont="1" applyBorder="1" applyAlignment="1">
      <alignment horizontal="right" vertical="center"/>
    </xf>
    <xf numFmtId="0" fontId="4" fillId="0" borderId="20" xfId="3" applyFont="1" applyBorder="1">
      <alignment vertical="center"/>
    </xf>
    <xf numFmtId="38" fontId="4" fillId="0" borderId="20" xfId="3" applyNumberFormat="1" applyFont="1" applyBorder="1">
      <alignment vertical="center"/>
    </xf>
    <xf numFmtId="38" fontId="4" fillId="0" borderId="20" xfId="2" applyFont="1" applyBorder="1">
      <alignment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3" fontId="13" fillId="2" borderId="21" xfId="0" applyNumberFormat="1" applyFont="1" applyFill="1" applyBorder="1">
      <alignment vertical="center"/>
    </xf>
    <xf numFmtId="0" fontId="13" fillId="2" borderId="22" xfId="0" applyFont="1" applyFill="1" applyBorder="1">
      <alignment vertical="center"/>
    </xf>
    <xf numFmtId="0" fontId="13" fillId="2" borderId="32" xfId="0" applyFont="1" applyFill="1" applyBorder="1">
      <alignment vertical="center"/>
    </xf>
    <xf numFmtId="3" fontId="13" fillId="2" borderId="22" xfId="0" applyNumberFormat="1" applyFont="1" applyFill="1" applyBorder="1">
      <alignment vertical="center"/>
    </xf>
    <xf numFmtId="0" fontId="13" fillId="0" borderId="39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 shrinkToFit="1"/>
    </xf>
    <xf numFmtId="0" fontId="5" fillId="0" borderId="40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center" vertical="center" shrinkToFit="1"/>
    </xf>
    <xf numFmtId="0" fontId="6" fillId="3" borderId="3" xfId="0" applyFont="1" applyFill="1" applyBorder="1" applyAlignment="1">
      <alignment horizontal="center" vertical="center" shrinkToFi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5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textRotation="255"/>
    </xf>
    <xf numFmtId="0" fontId="13" fillId="0" borderId="25" xfId="0" applyFont="1" applyBorder="1" applyAlignment="1">
      <alignment horizontal="center" vertical="center" textRotation="255"/>
    </xf>
    <xf numFmtId="0" fontId="13" fillId="0" borderId="26" xfId="0" applyFont="1" applyBorder="1" applyAlignment="1">
      <alignment horizontal="center" vertical="center" textRotation="255"/>
    </xf>
    <xf numFmtId="0" fontId="13" fillId="0" borderId="29" xfId="0" applyFont="1" applyBorder="1" applyAlignment="1">
      <alignment horizontal="center" vertical="center" textRotation="255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76" fontId="8" fillId="0" borderId="5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right" vertical="center"/>
    </xf>
    <xf numFmtId="0" fontId="4" fillId="0" borderId="36" xfId="0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0" fontId="4" fillId="0" borderId="21" xfId="3" applyFont="1" applyBorder="1" applyAlignment="1">
      <alignment horizontal="center" vertical="center"/>
    </xf>
    <xf numFmtId="0" fontId="4" fillId="0" borderId="36" xfId="3" applyFont="1" applyBorder="1" applyAlignment="1">
      <alignment horizontal="center" vertical="center"/>
    </xf>
    <xf numFmtId="0" fontId="4" fillId="0" borderId="22" xfId="3" applyFont="1" applyBorder="1" applyAlignment="1">
      <alignment horizontal="center" vertical="center"/>
    </xf>
    <xf numFmtId="0" fontId="4" fillId="0" borderId="20" xfId="3" applyFont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/>
    </xf>
  </cellXfs>
  <cellStyles count="4">
    <cellStyle name="桁区切り" xfId="2" builtinId="6"/>
    <cellStyle name="通貨" xfId="1" builtinId="7"/>
    <cellStyle name="標準" xfId="0" builtinId="0"/>
    <cellStyle name="標準 2" xfId="3" xr:uid="{8D7F1C2F-09F7-4A62-894D-043BB4858F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298448</xdr:colOff>
          <xdr:row>45</xdr:row>
          <xdr:rowOff>44450</xdr:rowOff>
        </xdr:from>
        <xdr:to>
          <xdr:col>11</xdr:col>
          <xdr:colOff>1181099</xdr:colOff>
          <xdr:row>51</xdr:row>
          <xdr:rowOff>196850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DFEFF160-35F1-4D75-A1CD-23BC66CCB0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1050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8148" y="9467850"/>
              <a:ext cx="7486651" cy="18446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37B28B51-A2A1-4531-9814-B9FF72728136}"/>
            </a:ext>
          </a:extLst>
        </xdr:cNvPr>
        <xdr:cNvSpPr/>
      </xdr:nvSpPr>
      <xdr:spPr>
        <a:xfrm>
          <a:off x="8804275" y="6845300"/>
          <a:ext cx="4508500" cy="13591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11</xdr:col>
          <xdr:colOff>1114425</xdr:colOff>
          <xdr:row>59</xdr:row>
          <xdr:rowOff>238125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28228F21-36FF-47E4-8948-B0D1947A659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10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4908" y="11877675"/>
              <a:ext cx="7396392" cy="1400175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35596592-2CA6-422C-AEAD-880F915972DF}"/>
            </a:ext>
          </a:extLst>
        </xdr:cNvPr>
        <xdr:cNvSpPr/>
      </xdr:nvSpPr>
      <xdr:spPr>
        <a:xfrm>
          <a:off x="17653000" y="7032625"/>
          <a:ext cx="7044872" cy="176530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298448</xdr:colOff>
          <xdr:row>45</xdr:row>
          <xdr:rowOff>44450</xdr:rowOff>
        </xdr:from>
        <xdr:to>
          <xdr:col>11</xdr:col>
          <xdr:colOff>1225550</xdr:colOff>
          <xdr:row>52</xdr:row>
          <xdr:rowOff>85725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77AC38E7-AE20-446F-93B1-8851E0F4DE2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2073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8148" y="9264650"/>
              <a:ext cx="7537452" cy="20097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7F88455F-1994-43F7-B319-C0737FAD3028}"/>
            </a:ext>
          </a:extLst>
        </xdr:cNvPr>
        <xdr:cNvSpPr/>
      </xdr:nvSpPr>
      <xdr:spPr>
        <a:xfrm>
          <a:off x="10026650" y="6924675"/>
          <a:ext cx="4476750" cy="13718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9</xdr:col>
          <xdr:colOff>64858</xdr:colOff>
          <xdr:row>59</xdr:row>
          <xdr:rowOff>244475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28D53996-6246-44CD-B3CE-944E0D77DCC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20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4908" y="11674475"/>
              <a:ext cx="5524500" cy="1409700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DE5C5820-1AFF-4509-A00B-F06C996F6C33}"/>
            </a:ext>
          </a:extLst>
        </xdr:cNvPr>
        <xdr:cNvSpPr/>
      </xdr:nvSpPr>
      <xdr:spPr>
        <a:xfrm>
          <a:off x="17573625" y="6959600"/>
          <a:ext cx="7003597" cy="177165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  <xdr:twoCellAnchor>
    <xdr:from>
      <xdr:col>16</xdr:col>
      <xdr:colOff>409576</xdr:colOff>
      <xdr:row>17</xdr:row>
      <xdr:rowOff>25400</xdr:rowOff>
    </xdr:from>
    <xdr:to>
      <xdr:col>23</xdr:col>
      <xdr:colOff>133351</xdr:colOff>
      <xdr:row>33</xdr:row>
      <xdr:rowOff>104775</xdr:rowOff>
    </xdr:to>
    <xdr:sp macro="" textlink="">
      <xdr:nvSpPr>
        <xdr:cNvPr id="6" name="線吹き出し 3 (枠付き) 4">
          <a:extLst>
            <a:ext uri="{FF2B5EF4-FFF2-40B4-BE49-F238E27FC236}">
              <a16:creationId xmlns:a16="http://schemas.microsoft.com/office/drawing/2014/main" id="{F60D5BB2-0A6F-4B06-B6B5-ED94C6A99473}"/>
            </a:ext>
          </a:extLst>
        </xdr:cNvPr>
        <xdr:cNvSpPr/>
      </xdr:nvSpPr>
      <xdr:spPr>
        <a:xfrm>
          <a:off x="10302876" y="3860800"/>
          <a:ext cx="4575175" cy="2720975"/>
        </a:xfrm>
        <a:prstGeom prst="borderCallout3">
          <a:avLst>
            <a:gd name="adj1" fmla="val 31121"/>
            <a:gd name="adj2" fmla="val -1897"/>
            <a:gd name="adj3" fmla="val 31642"/>
            <a:gd name="adj4" fmla="val -19397"/>
            <a:gd name="adj5" fmla="val 32854"/>
            <a:gd name="adj6" fmla="val -34392"/>
            <a:gd name="adj7" fmla="val 32328"/>
            <a:gd name="adj8" fmla="val -42950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本シートの</a:t>
          </a:r>
          <a:endParaRPr kumimoji="1" lang="en-US" altLang="ja-JP" sz="2000"/>
        </a:p>
        <a:p>
          <a:pPr algn="l"/>
          <a:r>
            <a:rPr kumimoji="1" lang="ja-JP" altLang="en-US" sz="2000"/>
            <a:t>２・３年生の人数は数式を設定しておりますので、変更しないで下さい。</a:t>
          </a:r>
          <a:endParaRPr kumimoji="1" lang="en-US" altLang="ja-JP" sz="2000"/>
        </a:p>
        <a:p>
          <a:pPr algn="l"/>
          <a:endParaRPr kumimoji="1" lang="en-US" altLang="ja-JP" sz="1050"/>
        </a:p>
        <a:p>
          <a:pPr algn="l"/>
          <a:r>
            <a:rPr kumimoji="1" lang="ja-JP" altLang="en-US" sz="2000"/>
            <a:t>２年生☞</a:t>
          </a:r>
          <a:r>
            <a:rPr kumimoji="1" lang="en-US" altLang="ja-JP" sz="2000"/>
            <a:t>R6</a:t>
          </a:r>
          <a:r>
            <a:rPr kumimoji="1" lang="ja-JP" altLang="en-US" sz="2000"/>
            <a:t>年度の１年生と同値</a:t>
          </a:r>
          <a:endParaRPr kumimoji="1" lang="en-US" altLang="ja-JP" sz="2000"/>
        </a:p>
        <a:p>
          <a:pPr algn="l"/>
          <a:r>
            <a:rPr kumimoji="1" lang="ja-JP" altLang="en-US" sz="2000"/>
            <a:t>３年生☞</a:t>
          </a:r>
          <a:r>
            <a:rPr kumimoji="1" lang="en-US" altLang="ja-JP" sz="2000"/>
            <a:t>R6</a:t>
          </a:r>
          <a:r>
            <a:rPr kumimoji="1" lang="ja-JP" altLang="en-US" sz="2000"/>
            <a:t>年度の２年生と同値</a:t>
          </a:r>
          <a:endParaRPr kumimoji="1" lang="en-US" altLang="ja-JP" sz="2000"/>
        </a:p>
        <a:p>
          <a:pPr algn="l"/>
          <a:endParaRPr kumimoji="1" lang="en-US" altLang="ja-JP" sz="2000"/>
        </a:p>
        <a:p>
          <a:pPr algn="l"/>
          <a:endParaRPr kumimoji="1" lang="en-US" altLang="ja-JP" sz="20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295274</xdr:colOff>
          <xdr:row>45</xdr:row>
          <xdr:rowOff>47625</xdr:rowOff>
        </xdr:from>
        <xdr:to>
          <xdr:col>11</xdr:col>
          <xdr:colOff>1247776</xdr:colOff>
          <xdr:row>52</xdr:row>
          <xdr:rowOff>76200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F5F799C8-2BD8-49E8-86EB-B43612FF12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3097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4974" y="9267825"/>
              <a:ext cx="7556502" cy="19970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D0BBFB95-9314-4985-9487-2FE555E801EC}"/>
            </a:ext>
          </a:extLst>
        </xdr:cNvPr>
        <xdr:cNvSpPr/>
      </xdr:nvSpPr>
      <xdr:spPr>
        <a:xfrm>
          <a:off x="10026650" y="6924675"/>
          <a:ext cx="4476750" cy="13718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9</xdr:col>
          <xdr:colOff>64858</xdr:colOff>
          <xdr:row>59</xdr:row>
          <xdr:rowOff>244475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7E7C86F7-3924-43BD-B2CC-43F69C79E89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309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8083" y="11598275"/>
              <a:ext cx="5495925" cy="1400175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593DFFD8-3A5B-425C-B9C4-0E7188A14A79}"/>
            </a:ext>
          </a:extLst>
        </xdr:cNvPr>
        <xdr:cNvSpPr/>
      </xdr:nvSpPr>
      <xdr:spPr>
        <a:xfrm>
          <a:off x="17573625" y="6959600"/>
          <a:ext cx="7003597" cy="177165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  <xdr:twoCellAnchor>
    <xdr:from>
      <xdr:col>16</xdr:col>
      <xdr:colOff>409576</xdr:colOff>
      <xdr:row>17</xdr:row>
      <xdr:rowOff>25400</xdr:rowOff>
    </xdr:from>
    <xdr:to>
      <xdr:col>23</xdr:col>
      <xdr:colOff>133351</xdr:colOff>
      <xdr:row>33</xdr:row>
      <xdr:rowOff>104775</xdr:rowOff>
    </xdr:to>
    <xdr:sp macro="" textlink="">
      <xdr:nvSpPr>
        <xdr:cNvPr id="6" name="線吹き出し 3 (枠付き) 4">
          <a:extLst>
            <a:ext uri="{FF2B5EF4-FFF2-40B4-BE49-F238E27FC236}">
              <a16:creationId xmlns:a16="http://schemas.microsoft.com/office/drawing/2014/main" id="{3B132787-38F4-4AFC-9C91-3935DC1A53A0}"/>
            </a:ext>
          </a:extLst>
        </xdr:cNvPr>
        <xdr:cNvSpPr/>
      </xdr:nvSpPr>
      <xdr:spPr>
        <a:xfrm>
          <a:off x="10274301" y="3857625"/>
          <a:ext cx="4546600" cy="2663825"/>
        </a:xfrm>
        <a:prstGeom prst="borderCallout3">
          <a:avLst>
            <a:gd name="adj1" fmla="val 31121"/>
            <a:gd name="adj2" fmla="val -1897"/>
            <a:gd name="adj3" fmla="val 31642"/>
            <a:gd name="adj4" fmla="val -19397"/>
            <a:gd name="adj5" fmla="val 32854"/>
            <a:gd name="adj6" fmla="val -34392"/>
            <a:gd name="adj7" fmla="val 32328"/>
            <a:gd name="adj8" fmla="val -42950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本シートの</a:t>
          </a:r>
          <a:endParaRPr kumimoji="1" lang="en-US" altLang="ja-JP" sz="2000"/>
        </a:p>
        <a:p>
          <a:pPr algn="l"/>
          <a:r>
            <a:rPr kumimoji="1" lang="ja-JP" altLang="en-US" sz="2000"/>
            <a:t>３年生の人数は数式を設定しておりますので、変更しないで下さい。</a:t>
          </a:r>
          <a:endParaRPr kumimoji="1" lang="en-US" altLang="ja-JP" sz="2000"/>
        </a:p>
        <a:p>
          <a:pPr algn="l"/>
          <a:endParaRPr kumimoji="1" lang="en-US" altLang="ja-JP" sz="1050"/>
        </a:p>
        <a:p>
          <a:pPr algn="l"/>
          <a:endParaRPr kumimoji="1" lang="en-US" altLang="ja-JP" sz="2000"/>
        </a:p>
        <a:p>
          <a:pPr algn="l"/>
          <a:r>
            <a:rPr kumimoji="1" lang="ja-JP" altLang="en-US" sz="2000"/>
            <a:t>３年生☞</a:t>
          </a:r>
          <a:r>
            <a:rPr kumimoji="1" lang="en-US" altLang="ja-JP" sz="2000"/>
            <a:t>R7</a:t>
          </a:r>
          <a:r>
            <a:rPr kumimoji="1" lang="ja-JP" altLang="en-US" sz="2000"/>
            <a:t>年度の２年生と同値</a:t>
          </a:r>
          <a:endParaRPr kumimoji="1" lang="en-US" altLang="ja-JP" sz="2000"/>
        </a:p>
        <a:p>
          <a:pPr algn="l"/>
          <a:endParaRPr kumimoji="1" lang="en-US" altLang="ja-JP" sz="2000"/>
        </a:p>
        <a:p>
          <a:pPr algn="l"/>
          <a:endParaRPr kumimoji="1" lang="en-US" altLang="ja-JP" sz="20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5E462-1F33-43F2-AB46-57DE9DE8EF67}">
  <dimension ref="A1:AK58"/>
  <sheetViews>
    <sheetView tabSelected="1" view="pageBreakPreview" zoomScale="75" zoomScaleNormal="75" zoomScaleSheetLayoutView="75" workbookViewId="0">
      <selection activeCell="K5" sqref="K5:M5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92" t="s">
        <v>57</v>
      </c>
      <c r="C1" s="92"/>
      <c r="D1" s="92"/>
    </row>
    <row r="2" spans="1:19" ht="22.5" customHeight="1" x14ac:dyDescent="0.2">
      <c r="H2" s="93" t="s">
        <v>31</v>
      </c>
      <c r="I2" s="93"/>
      <c r="J2" s="93"/>
      <c r="K2" s="93"/>
      <c r="L2" s="93"/>
      <c r="M2" s="93"/>
    </row>
    <row r="3" spans="1:19" ht="14" x14ac:dyDescent="0.2"/>
    <row r="4" spans="1:19" ht="14" x14ac:dyDescent="0.2">
      <c r="H4" s="100" t="s">
        <v>63</v>
      </c>
      <c r="I4" s="100"/>
      <c r="J4" s="100"/>
      <c r="K4" s="101" t="s">
        <v>44</v>
      </c>
      <c r="L4" s="101"/>
      <c r="M4" s="101"/>
    </row>
    <row r="5" spans="1:19" ht="22.5" customHeight="1" x14ac:dyDescent="0.2">
      <c r="H5" s="100"/>
      <c r="I5" s="100"/>
      <c r="J5" s="100"/>
      <c r="K5" s="93" t="s">
        <v>62</v>
      </c>
      <c r="L5" s="93"/>
      <c r="M5" s="93"/>
    </row>
    <row r="6" spans="1:19" ht="14.5" customHeight="1" x14ac:dyDescent="0.2">
      <c r="L6" s="85"/>
      <c r="M6" s="85"/>
    </row>
    <row r="7" spans="1:19" ht="22.5" customHeight="1" x14ac:dyDescent="0.2">
      <c r="A7" s="96" t="s">
        <v>32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94" t="s">
        <v>33</v>
      </c>
      <c r="C9" s="94"/>
      <c r="D9" s="94"/>
      <c r="E9" s="95" t="s">
        <v>61</v>
      </c>
      <c r="F9" s="95"/>
      <c r="G9" s="95"/>
      <c r="H9" s="95"/>
      <c r="I9" s="95"/>
      <c r="J9" s="95"/>
      <c r="K9" s="95"/>
      <c r="L9" s="95"/>
      <c r="M9" s="95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97" t="s">
        <v>0</v>
      </c>
      <c r="L11" s="98"/>
      <c r="M11" s="99"/>
    </row>
    <row r="12" spans="1:19" s="7" customFormat="1" ht="24" customHeight="1" thickBot="1" x14ac:dyDescent="0.25">
      <c r="A12" s="5"/>
      <c r="B12" s="6">
        <v>1</v>
      </c>
      <c r="C12" s="125" t="s">
        <v>34</v>
      </c>
      <c r="D12" s="125"/>
      <c r="E12" s="126"/>
      <c r="F12" s="127">
        <f>L43</f>
        <v>0</v>
      </c>
      <c r="G12" s="128"/>
      <c r="H12" s="128"/>
      <c r="I12" s="129"/>
      <c r="K12" s="130">
        <f>J16+J23+J30</f>
        <v>0</v>
      </c>
      <c r="L12" s="131"/>
      <c r="M12" s="8" t="s">
        <v>1</v>
      </c>
      <c r="N12" s="10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10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109" t="s">
        <v>2</v>
      </c>
      <c r="D14" s="110"/>
      <c r="E14" s="110"/>
      <c r="F14" s="111"/>
      <c r="G14" s="14" t="s">
        <v>3</v>
      </c>
      <c r="H14" s="112" t="s">
        <v>4</v>
      </c>
      <c r="I14" s="113"/>
      <c r="J14" s="112" t="s">
        <v>5</v>
      </c>
      <c r="K14" s="113"/>
      <c r="L14" s="15" t="s">
        <v>6</v>
      </c>
      <c r="N14" s="10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14" t="s">
        <v>7</v>
      </c>
      <c r="D15" s="115"/>
      <c r="E15" s="116"/>
      <c r="F15" s="116"/>
      <c r="G15" s="17"/>
      <c r="H15" s="18"/>
      <c r="I15" s="18"/>
      <c r="J15" s="18"/>
      <c r="K15" s="18"/>
      <c r="L15" s="19">
        <f>SUM(L16:L36)</f>
        <v>0</v>
      </c>
      <c r="N15" s="10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17"/>
      <c r="D16" s="12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10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18"/>
      <c r="D17" s="12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10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18"/>
      <c r="D18" s="12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10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18"/>
      <c r="D19" s="12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10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18"/>
      <c r="D20" s="12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10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18"/>
      <c r="D21" s="12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10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18"/>
      <c r="D22" s="12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10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18"/>
      <c r="D23" s="12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23"/>
      <c r="K23" s="24" t="s">
        <v>1</v>
      </c>
      <c r="L23" s="25">
        <f t="shared" si="0"/>
        <v>0</v>
      </c>
      <c r="N23" s="10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18"/>
      <c r="D24" s="122"/>
      <c r="E24" s="29" t="s">
        <v>12</v>
      </c>
      <c r="F24" s="21" t="s">
        <v>10</v>
      </c>
      <c r="G24" s="26"/>
      <c r="H24" s="27"/>
      <c r="I24" s="28" t="s">
        <v>11</v>
      </c>
      <c r="J24" s="23"/>
      <c r="K24" s="24" t="s">
        <v>1</v>
      </c>
      <c r="L24" s="25">
        <f t="shared" si="0"/>
        <v>0</v>
      </c>
      <c r="N24" s="10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18"/>
      <c r="D25" s="122"/>
      <c r="E25" s="20" t="s">
        <v>13</v>
      </c>
      <c r="F25" s="21" t="s">
        <v>10</v>
      </c>
      <c r="G25" s="22"/>
      <c r="H25" s="27"/>
      <c r="I25" s="28" t="s">
        <v>11</v>
      </c>
      <c r="J25" s="23"/>
      <c r="K25" s="28" t="s">
        <v>1</v>
      </c>
      <c r="L25" s="25">
        <f t="shared" si="0"/>
        <v>0</v>
      </c>
      <c r="N25" s="10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18"/>
      <c r="D26" s="122"/>
      <c r="E26" s="20" t="s">
        <v>14</v>
      </c>
      <c r="F26" s="21" t="s">
        <v>10</v>
      </c>
      <c r="G26" s="22"/>
      <c r="H26" s="27"/>
      <c r="I26" s="28" t="s">
        <v>11</v>
      </c>
      <c r="J26" s="23"/>
      <c r="K26" s="28" t="s">
        <v>1</v>
      </c>
      <c r="L26" s="25">
        <f t="shared" si="0"/>
        <v>0</v>
      </c>
      <c r="N26" s="10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18"/>
      <c r="D27" s="122"/>
      <c r="E27" s="20" t="s">
        <v>15</v>
      </c>
      <c r="F27" s="21" t="s">
        <v>16</v>
      </c>
      <c r="G27" s="22"/>
      <c r="H27" s="27"/>
      <c r="I27" s="28" t="s">
        <v>11</v>
      </c>
      <c r="J27" s="23"/>
      <c r="K27" s="28" t="s">
        <v>1</v>
      </c>
      <c r="L27" s="25">
        <f t="shared" si="0"/>
        <v>0</v>
      </c>
      <c r="N27" s="10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18"/>
      <c r="D28" s="122"/>
      <c r="E28" s="20" t="s">
        <v>17</v>
      </c>
      <c r="F28" s="21" t="s">
        <v>43</v>
      </c>
      <c r="G28" s="22"/>
      <c r="H28" s="27"/>
      <c r="I28" s="28" t="s">
        <v>11</v>
      </c>
      <c r="J28" s="23"/>
      <c r="K28" s="28" t="s">
        <v>1</v>
      </c>
      <c r="L28" s="25">
        <f t="shared" si="0"/>
        <v>0</v>
      </c>
      <c r="N28" s="10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19"/>
      <c r="D29" s="123"/>
      <c r="E29" s="20" t="s">
        <v>18</v>
      </c>
      <c r="F29" s="21" t="s">
        <v>10</v>
      </c>
      <c r="G29" s="22"/>
      <c r="H29" s="27"/>
      <c r="I29" s="28" t="s">
        <v>11</v>
      </c>
      <c r="J29" s="23"/>
      <c r="K29" s="28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19"/>
      <c r="D30" s="12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23"/>
      <c r="K30" s="28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19"/>
      <c r="D31" s="122"/>
      <c r="E31" s="20" t="s">
        <v>12</v>
      </c>
      <c r="F31" s="21" t="s">
        <v>10</v>
      </c>
      <c r="G31" s="22"/>
      <c r="H31" s="27"/>
      <c r="I31" s="28" t="s">
        <v>11</v>
      </c>
      <c r="J31" s="23"/>
      <c r="K31" s="28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19"/>
      <c r="D32" s="122"/>
      <c r="E32" s="20" t="s">
        <v>13</v>
      </c>
      <c r="F32" s="21" t="s">
        <v>10</v>
      </c>
      <c r="G32" s="22"/>
      <c r="H32" s="27"/>
      <c r="I32" s="28" t="s">
        <v>11</v>
      </c>
      <c r="J32" s="23"/>
      <c r="K32" s="28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19"/>
      <c r="D33" s="122"/>
      <c r="E33" s="20" t="s">
        <v>14</v>
      </c>
      <c r="F33" s="21" t="s">
        <v>10</v>
      </c>
      <c r="G33" s="22"/>
      <c r="H33" s="27"/>
      <c r="I33" s="28" t="s">
        <v>11</v>
      </c>
      <c r="J33" s="23"/>
      <c r="K33" s="28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19"/>
      <c r="D34" s="122"/>
      <c r="E34" s="20" t="s">
        <v>15</v>
      </c>
      <c r="F34" s="21" t="s">
        <v>16</v>
      </c>
      <c r="G34" s="22"/>
      <c r="H34" s="27"/>
      <c r="I34" s="28" t="s">
        <v>11</v>
      </c>
      <c r="J34" s="23"/>
      <c r="K34" s="28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19"/>
      <c r="D35" s="122"/>
      <c r="E35" s="20" t="s">
        <v>17</v>
      </c>
      <c r="F35" s="21" t="s">
        <v>43</v>
      </c>
      <c r="G35" s="22"/>
      <c r="H35" s="27"/>
      <c r="I35" s="28" t="s">
        <v>11</v>
      </c>
      <c r="J35" s="23"/>
      <c r="K35" s="28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20"/>
      <c r="D36" s="124"/>
      <c r="E36" s="20" t="s">
        <v>18</v>
      </c>
      <c r="F36" s="21" t="s">
        <v>10</v>
      </c>
      <c r="G36" s="31"/>
      <c r="H36" s="32"/>
      <c r="I36" s="33" t="s">
        <v>11</v>
      </c>
      <c r="J36" s="34"/>
      <c r="K36" s="33" t="s">
        <v>1</v>
      </c>
      <c r="L36" s="35">
        <f t="shared" si="0"/>
        <v>0</v>
      </c>
      <c r="N36" s="9"/>
      <c r="O36" s="102"/>
      <c r="P36" s="102"/>
      <c r="Q36" s="102"/>
      <c r="R36" s="102"/>
      <c r="S36" s="13"/>
    </row>
    <row r="37" spans="1:37" ht="24" customHeight="1" x14ac:dyDescent="0.2">
      <c r="A37" s="36"/>
      <c r="B37" s="37"/>
      <c r="C37" s="103" t="s">
        <v>21</v>
      </c>
      <c r="D37" s="104"/>
      <c r="E37" s="105"/>
      <c r="F37" s="10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0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0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90" t="s">
        <v>27</v>
      </c>
      <c r="D40" s="90"/>
      <c r="E40" s="90"/>
      <c r="F40" s="90"/>
      <c r="G40" s="90"/>
      <c r="H40" s="90"/>
      <c r="I40" s="90"/>
      <c r="J40" s="90"/>
      <c r="K40" s="91"/>
      <c r="L40" s="59">
        <f>ROUNDDOWN(L37*0.1,)</f>
        <v>0</v>
      </c>
    </row>
    <row r="41" spans="1:37" ht="24" customHeight="1" thickBot="1" x14ac:dyDescent="0.25">
      <c r="A41" s="36"/>
      <c r="B41" s="36"/>
      <c r="C41" s="90" t="s">
        <v>28</v>
      </c>
      <c r="D41" s="90"/>
      <c r="E41" s="90"/>
      <c r="F41" s="90"/>
      <c r="G41" s="90"/>
      <c r="H41" s="90"/>
      <c r="I41" s="90"/>
      <c r="J41" s="90"/>
      <c r="K41" s="91"/>
      <c r="L41" s="59">
        <f>L15+L37+L40</f>
        <v>0</v>
      </c>
    </row>
    <row r="42" spans="1:37" ht="24" customHeight="1" thickBot="1" x14ac:dyDescent="0.25">
      <c r="A42" s="36"/>
      <c r="B42" s="36"/>
      <c r="C42" s="90" t="s">
        <v>29</v>
      </c>
      <c r="D42" s="90"/>
      <c r="E42" s="90"/>
      <c r="F42" s="90"/>
      <c r="G42" s="90"/>
      <c r="H42" s="90"/>
      <c r="I42" s="90"/>
      <c r="J42" s="90"/>
      <c r="K42" s="91"/>
      <c r="L42" s="60">
        <f>ROUNDDOWN(L41*0.1,)</f>
        <v>0</v>
      </c>
    </row>
    <row r="43" spans="1:37" ht="24" customHeight="1" thickBot="1" x14ac:dyDescent="0.25">
      <c r="A43" s="36"/>
      <c r="B43" s="36"/>
      <c r="C43" s="90" t="s">
        <v>30</v>
      </c>
      <c r="D43" s="90"/>
      <c r="E43" s="90"/>
      <c r="F43" s="90"/>
      <c r="G43" s="90"/>
      <c r="H43" s="90"/>
      <c r="I43" s="90"/>
      <c r="J43" s="90"/>
      <c r="K43" s="91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132" t="s">
        <v>8</v>
      </c>
      <c r="S46" s="132"/>
      <c r="T46" s="132"/>
      <c r="U46" s="132"/>
      <c r="V46" s="132" t="s">
        <v>19</v>
      </c>
      <c r="W46" s="132"/>
      <c r="X46" s="132"/>
      <c r="Y46" s="132"/>
      <c r="Z46" s="132" t="s">
        <v>20</v>
      </c>
      <c r="AA46" s="132"/>
      <c r="AB46" s="132"/>
      <c r="AC46" s="132"/>
      <c r="AE46" s="136" t="s">
        <v>46</v>
      </c>
      <c r="AF46" s="138"/>
      <c r="AG46" s="79" t="s">
        <v>47</v>
      </c>
      <c r="AH46" s="79" t="s">
        <v>48</v>
      </c>
      <c r="AI46" s="79" t="s">
        <v>49</v>
      </c>
      <c r="AJ46" s="139" t="s">
        <v>50</v>
      </c>
      <c r="AK46" s="139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136" t="s">
        <v>52</v>
      </c>
      <c r="AF47" s="138"/>
      <c r="AG47" s="80"/>
      <c r="AH47" s="80"/>
      <c r="AI47" s="80">
        <f>AG47*AH47</f>
        <v>0</v>
      </c>
      <c r="AJ47" s="139"/>
      <c r="AK47" s="139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136" t="s">
        <v>53</v>
      </c>
      <c r="AF48" s="138"/>
      <c r="AG48" s="80"/>
      <c r="AH48" s="80"/>
      <c r="AI48" s="80">
        <f>AG48*AH48</f>
        <v>0</v>
      </c>
      <c r="AJ48" s="139"/>
      <c r="AK48" s="139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136" t="s">
        <v>54</v>
      </c>
      <c r="AF49" s="138"/>
      <c r="AG49" s="80"/>
      <c r="AH49" s="80"/>
      <c r="AI49" s="80">
        <f t="shared" ref="AI49" si="1">AG49*AH49</f>
        <v>0</v>
      </c>
      <c r="AJ49" s="139"/>
      <c r="AK49" s="139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136" t="s">
        <v>55</v>
      </c>
      <c r="AF50" s="137"/>
      <c r="AG50" s="138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133" t="s">
        <v>40</v>
      </c>
      <c r="S54" s="134"/>
      <c r="T54" s="135"/>
      <c r="U54" s="77">
        <f>SUM(U48:U53)</f>
        <v>0</v>
      </c>
      <c r="V54" s="133" t="s">
        <v>41</v>
      </c>
      <c r="W54" s="134"/>
      <c r="X54" s="135"/>
      <c r="Y54" s="77">
        <f>SUM(Y48:Y53)</f>
        <v>0</v>
      </c>
      <c r="Z54" s="133" t="s">
        <v>42</v>
      </c>
      <c r="AA54" s="134"/>
      <c r="AB54" s="135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AE50:AG50"/>
    <mergeCell ref="AE46:AF46"/>
    <mergeCell ref="AJ46:AJ49"/>
    <mergeCell ref="AK46:AK49"/>
    <mergeCell ref="AE47:AF47"/>
    <mergeCell ref="AE48:AF48"/>
    <mergeCell ref="AE49:AF49"/>
    <mergeCell ref="R46:U46"/>
    <mergeCell ref="V46:Y46"/>
    <mergeCell ref="Z46:AC46"/>
    <mergeCell ref="R54:T54"/>
    <mergeCell ref="V54:X54"/>
    <mergeCell ref="Z54:AB54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C12:E12"/>
    <mergeCell ref="F12:I12"/>
    <mergeCell ref="K12:L12"/>
    <mergeCell ref="O36:R36"/>
    <mergeCell ref="C37:F37"/>
    <mergeCell ref="C38:C39"/>
    <mergeCell ref="C40:K40"/>
    <mergeCell ref="C41:K41"/>
    <mergeCell ref="C43:K43"/>
    <mergeCell ref="B1:D1"/>
    <mergeCell ref="H2:I2"/>
    <mergeCell ref="J2:M2"/>
    <mergeCell ref="B9:D9"/>
    <mergeCell ref="E9:M9"/>
    <mergeCell ref="C42:K42"/>
    <mergeCell ref="A7:M7"/>
    <mergeCell ref="K11:M11"/>
    <mergeCell ref="H4:J5"/>
    <mergeCell ref="K4:M4"/>
    <mergeCell ref="K5:M5"/>
  </mergeCells>
  <phoneticPr fontId="3"/>
  <pageMargins left="0.78740157480314965" right="0.59055118110236227" top="0.59055118110236227" bottom="0.59055118110236227" header="0.51181102362204722" footer="0.27559055118110237"/>
  <pageSetup paperSize="9" scale="76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9C9B6-F61D-489B-BE39-43F52A90B209}">
  <dimension ref="A1:AK58"/>
  <sheetViews>
    <sheetView view="pageBreakPreview" zoomScale="75" zoomScaleNormal="75" zoomScaleSheetLayoutView="75" workbookViewId="0">
      <selection activeCell="H6" sqref="H6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92" t="s">
        <v>58</v>
      </c>
      <c r="C1" s="92"/>
      <c r="D1" s="92"/>
    </row>
    <row r="2" spans="1:19" ht="22.5" customHeight="1" x14ac:dyDescent="0.2">
      <c r="H2" s="93" t="s">
        <v>31</v>
      </c>
      <c r="I2" s="93"/>
      <c r="J2" s="93">
        <f>'１年目見積書'!J2</f>
        <v>0</v>
      </c>
      <c r="K2" s="93"/>
      <c r="L2" s="93"/>
      <c r="M2" s="93"/>
    </row>
    <row r="3" spans="1:19" ht="14" x14ac:dyDescent="0.2"/>
    <row r="4" spans="1:19" ht="14" x14ac:dyDescent="0.2">
      <c r="H4" s="140" t="s">
        <v>64</v>
      </c>
      <c r="I4" s="140"/>
      <c r="J4" s="140"/>
      <c r="K4" s="141" t="s">
        <v>44</v>
      </c>
      <c r="L4" s="141"/>
      <c r="M4" s="141"/>
    </row>
    <row r="5" spans="1:19" ht="22.5" customHeight="1" x14ac:dyDescent="0.2">
      <c r="H5" s="140"/>
      <c r="I5" s="140"/>
      <c r="J5" s="140"/>
      <c r="K5" s="93" t="s">
        <v>59</v>
      </c>
      <c r="L5" s="93"/>
      <c r="M5" s="93"/>
    </row>
    <row r="6" spans="1:19" ht="14.5" customHeight="1" x14ac:dyDescent="0.2">
      <c r="L6" s="85"/>
      <c r="M6" s="85"/>
    </row>
    <row r="7" spans="1:19" ht="22.5" customHeight="1" x14ac:dyDescent="0.2">
      <c r="A7" s="96" t="s">
        <v>32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94" t="s">
        <v>33</v>
      </c>
      <c r="C9" s="94"/>
      <c r="D9" s="94"/>
      <c r="E9" s="95" t="str">
        <f>'１年目見積書'!E9</f>
        <v>子育て総合支援事業（高校生進学チャレンジ支援事業・南部圏域）</v>
      </c>
      <c r="F9" s="95"/>
      <c r="G9" s="95"/>
      <c r="H9" s="95"/>
      <c r="I9" s="95"/>
      <c r="J9" s="95"/>
      <c r="K9" s="95"/>
      <c r="L9" s="95"/>
      <c r="M9" s="95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97" t="s">
        <v>0</v>
      </c>
      <c r="L11" s="98"/>
      <c r="M11" s="99"/>
    </row>
    <row r="12" spans="1:19" s="7" customFormat="1" ht="24" customHeight="1" thickBot="1" x14ac:dyDescent="0.25">
      <c r="A12" s="5"/>
      <c r="B12" s="6">
        <v>1</v>
      </c>
      <c r="C12" s="125" t="s">
        <v>34</v>
      </c>
      <c r="D12" s="125"/>
      <c r="E12" s="126"/>
      <c r="F12" s="127">
        <f>L43</f>
        <v>0</v>
      </c>
      <c r="G12" s="128"/>
      <c r="H12" s="128"/>
      <c r="I12" s="129"/>
      <c r="K12" s="130">
        <f>J16+J23+J30</f>
        <v>0</v>
      </c>
      <c r="L12" s="131"/>
      <c r="M12" s="8" t="s">
        <v>1</v>
      </c>
      <c r="N12" s="10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10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109" t="s">
        <v>2</v>
      </c>
      <c r="D14" s="110"/>
      <c r="E14" s="110"/>
      <c r="F14" s="111"/>
      <c r="G14" s="14" t="s">
        <v>3</v>
      </c>
      <c r="H14" s="112" t="s">
        <v>4</v>
      </c>
      <c r="I14" s="113"/>
      <c r="J14" s="112" t="s">
        <v>5</v>
      </c>
      <c r="K14" s="113"/>
      <c r="L14" s="15" t="s">
        <v>6</v>
      </c>
      <c r="N14" s="10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14" t="s">
        <v>7</v>
      </c>
      <c r="D15" s="115"/>
      <c r="E15" s="116"/>
      <c r="F15" s="116"/>
      <c r="G15" s="17"/>
      <c r="H15" s="18"/>
      <c r="I15" s="18"/>
      <c r="J15" s="18"/>
      <c r="K15" s="18"/>
      <c r="L15" s="19">
        <f>SUM(L16:L36)</f>
        <v>0</v>
      </c>
      <c r="N15" s="10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17"/>
      <c r="D16" s="12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10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18"/>
      <c r="D17" s="12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10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18"/>
      <c r="D18" s="12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10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18"/>
      <c r="D19" s="12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10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18"/>
      <c r="D20" s="12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10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18"/>
      <c r="D21" s="12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10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18"/>
      <c r="D22" s="12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10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18"/>
      <c r="D23" s="12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86">
        <f>'１年目見積書'!J16</f>
        <v>0</v>
      </c>
      <c r="K23" s="89" t="s">
        <v>1</v>
      </c>
      <c r="L23" s="25">
        <f t="shared" si="0"/>
        <v>0</v>
      </c>
      <c r="N23" s="10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18"/>
      <c r="D24" s="122"/>
      <c r="E24" s="29" t="s">
        <v>12</v>
      </c>
      <c r="F24" s="21" t="s">
        <v>10</v>
      </c>
      <c r="G24" s="26"/>
      <c r="H24" s="27"/>
      <c r="I24" s="28" t="s">
        <v>11</v>
      </c>
      <c r="J24" s="86">
        <f>'１年目見積書'!J17</f>
        <v>0</v>
      </c>
      <c r="K24" s="89" t="s">
        <v>1</v>
      </c>
      <c r="L24" s="25">
        <f t="shared" si="0"/>
        <v>0</v>
      </c>
      <c r="N24" s="10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18"/>
      <c r="D25" s="122"/>
      <c r="E25" s="20" t="s">
        <v>13</v>
      </c>
      <c r="F25" s="21" t="s">
        <v>10</v>
      </c>
      <c r="G25" s="22"/>
      <c r="H25" s="27"/>
      <c r="I25" s="28" t="s">
        <v>11</v>
      </c>
      <c r="J25" s="86">
        <f>'１年目見積書'!J18</f>
        <v>0</v>
      </c>
      <c r="K25" s="87" t="s">
        <v>1</v>
      </c>
      <c r="L25" s="25">
        <f t="shared" si="0"/>
        <v>0</v>
      </c>
      <c r="N25" s="10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18"/>
      <c r="D26" s="122"/>
      <c r="E26" s="20" t="s">
        <v>14</v>
      </c>
      <c r="F26" s="21" t="s">
        <v>10</v>
      </c>
      <c r="G26" s="22"/>
      <c r="H26" s="27"/>
      <c r="I26" s="28" t="s">
        <v>11</v>
      </c>
      <c r="J26" s="86">
        <f>'１年目見積書'!J19</f>
        <v>0</v>
      </c>
      <c r="K26" s="87" t="s">
        <v>1</v>
      </c>
      <c r="L26" s="25">
        <f t="shared" si="0"/>
        <v>0</v>
      </c>
      <c r="N26" s="10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18"/>
      <c r="D27" s="122"/>
      <c r="E27" s="20" t="s">
        <v>15</v>
      </c>
      <c r="F27" s="21" t="s">
        <v>16</v>
      </c>
      <c r="G27" s="22"/>
      <c r="H27" s="27"/>
      <c r="I27" s="28" t="s">
        <v>11</v>
      </c>
      <c r="J27" s="86">
        <f>'１年目見積書'!J20</f>
        <v>0</v>
      </c>
      <c r="K27" s="87" t="s">
        <v>1</v>
      </c>
      <c r="L27" s="25">
        <f t="shared" si="0"/>
        <v>0</v>
      </c>
      <c r="N27" s="10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18"/>
      <c r="D28" s="122"/>
      <c r="E28" s="20" t="s">
        <v>17</v>
      </c>
      <c r="F28" s="21" t="s">
        <v>43</v>
      </c>
      <c r="G28" s="22"/>
      <c r="H28" s="27"/>
      <c r="I28" s="28" t="s">
        <v>11</v>
      </c>
      <c r="J28" s="86">
        <f>'１年目見積書'!J21</f>
        <v>0</v>
      </c>
      <c r="K28" s="87" t="s">
        <v>1</v>
      </c>
      <c r="L28" s="25">
        <f t="shared" si="0"/>
        <v>0</v>
      </c>
      <c r="N28" s="10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19"/>
      <c r="D29" s="123"/>
      <c r="E29" s="20" t="s">
        <v>18</v>
      </c>
      <c r="F29" s="21" t="s">
        <v>10</v>
      </c>
      <c r="G29" s="22"/>
      <c r="H29" s="27"/>
      <c r="I29" s="28" t="s">
        <v>11</v>
      </c>
      <c r="J29" s="86">
        <f>'１年目見積書'!J22</f>
        <v>0</v>
      </c>
      <c r="K29" s="87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19"/>
      <c r="D30" s="12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86">
        <f>'１年目見積書'!J23</f>
        <v>0</v>
      </c>
      <c r="K30" s="87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19"/>
      <c r="D31" s="122"/>
      <c r="E31" s="20" t="s">
        <v>12</v>
      </c>
      <c r="F31" s="21" t="s">
        <v>10</v>
      </c>
      <c r="G31" s="22"/>
      <c r="H31" s="27"/>
      <c r="I31" s="28" t="s">
        <v>11</v>
      </c>
      <c r="J31" s="86">
        <f>'１年目見積書'!J24</f>
        <v>0</v>
      </c>
      <c r="K31" s="87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19"/>
      <c r="D32" s="122"/>
      <c r="E32" s="20" t="s">
        <v>13</v>
      </c>
      <c r="F32" s="21" t="s">
        <v>10</v>
      </c>
      <c r="G32" s="22"/>
      <c r="H32" s="27"/>
      <c r="I32" s="28" t="s">
        <v>11</v>
      </c>
      <c r="J32" s="86">
        <f>'１年目見積書'!J25</f>
        <v>0</v>
      </c>
      <c r="K32" s="87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19"/>
      <c r="D33" s="122"/>
      <c r="E33" s="20" t="s">
        <v>14</v>
      </c>
      <c r="F33" s="21" t="s">
        <v>10</v>
      </c>
      <c r="G33" s="22"/>
      <c r="H33" s="27"/>
      <c r="I33" s="28" t="s">
        <v>11</v>
      </c>
      <c r="J33" s="86">
        <f>'１年目見積書'!J26</f>
        <v>0</v>
      </c>
      <c r="K33" s="87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19"/>
      <c r="D34" s="122"/>
      <c r="E34" s="20" t="s">
        <v>15</v>
      </c>
      <c r="F34" s="21" t="s">
        <v>16</v>
      </c>
      <c r="G34" s="22"/>
      <c r="H34" s="27"/>
      <c r="I34" s="28" t="s">
        <v>11</v>
      </c>
      <c r="J34" s="86">
        <f>'１年目見積書'!J27</f>
        <v>0</v>
      </c>
      <c r="K34" s="87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19"/>
      <c r="D35" s="122"/>
      <c r="E35" s="20" t="s">
        <v>17</v>
      </c>
      <c r="F35" s="21" t="s">
        <v>43</v>
      </c>
      <c r="G35" s="22"/>
      <c r="H35" s="27"/>
      <c r="I35" s="28" t="s">
        <v>11</v>
      </c>
      <c r="J35" s="86">
        <f>'１年目見積書'!J28</f>
        <v>0</v>
      </c>
      <c r="K35" s="87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20"/>
      <c r="D36" s="124"/>
      <c r="E36" s="20" t="s">
        <v>18</v>
      </c>
      <c r="F36" s="21" t="s">
        <v>10</v>
      </c>
      <c r="G36" s="31"/>
      <c r="H36" s="32"/>
      <c r="I36" s="33" t="s">
        <v>11</v>
      </c>
      <c r="J36" s="86">
        <f>'１年目見積書'!J29</f>
        <v>0</v>
      </c>
      <c r="K36" s="88" t="s">
        <v>1</v>
      </c>
      <c r="L36" s="35">
        <f t="shared" si="0"/>
        <v>0</v>
      </c>
      <c r="N36" s="9"/>
      <c r="O36" s="102"/>
      <c r="P36" s="102"/>
      <c r="Q36" s="102"/>
      <c r="R36" s="102"/>
      <c r="S36" s="13"/>
    </row>
    <row r="37" spans="1:37" ht="24" customHeight="1" x14ac:dyDescent="0.2">
      <c r="A37" s="36"/>
      <c r="B37" s="37"/>
      <c r="C37" s="103" t="s">
        <v>21</v>
      </c>
      <c r="D37" s="104"/>
      <c r="E37" s="105"/>
      <c r="F37" s="10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0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0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90" t="s">
        <v>27</v>
      </c>
      <c r="D40" s="90"/>
      <c r="E40" s="90"/>
      <c r="F40" s="90"/>
      <c r="G40" s="90"/>
      <c r="H40" s="90"/>
      <c r="I40" s="90"/>
      <c r="J40" s="90"/>
      <c r="K40" s="91"/>
      <c r="L40" s="59">
        <f>ROUNDDOWN(L37*0.1,)</f>
        <v>0</v>
      </c>
    </row>
    <row r="41" spans="1:37" ht="24" customHeight="1" thickBot="1" x14ac:dyDescent="0.25">
      <c r="A41" s="36"/>
      <c r="B41" s="36"/>
      <c r="C41" s="90" t="s">
        <v>28</v>
      </c>
      <c r="D41" s="90"/>
      <c r="E41" s="90"/>
      <c r="F41" s="90"/>
      <c r="G41" s="90"/>
      <c r="H41" s="90"/>
      <c r="I41" s="90"/>
      <c r="J41" s="90"/>
      <c r="K41" s="91"/>
      <c r="L41" s="59">
        <f>L15+L37+L40</f>
        <v>0</v>
      </c>
    </row>
    <row r="42" spans="1:37" ht="24" customHeight="1" thickBot="1" x14ac:dyDescent="0.25">
      <c r="A42" s="36"/>
      <c r="B42" s="36"/>
      <c r="C42" s="90" t="s">
        <v>29</v>
      </c>
      <c r="D42" s="90"/>
      <c r="E42" s="90"/>
      <c r="F42" s="90"/>
      <c r="G42" s="90"/>
      <c r="H42" s="90"/>
      <c r="I42" s="90"/>
      <c r="J42" s="90"/>
      <c r="K42" s="91"/>
      <c r="L42" s="60">
        <f>ROUNDDOWN(L41*0.1,)</f>
        <v>0</v>
      </c>
    </row>
    <row r="43" spans="1:37" ht="24" customHeight="1" thickBot="1" x14ac:dyDescent="0.25">
      <c r="A43" s="36"/>
      <c r="B43" s="36"/>
      <c r="C43" s="90" t="s">
        <v>30</v>
      </c>
      <c r="D43" s="90"/>
      <c r="E43" s="90"/>
      <c r="F43" s="90"/>
      <c r="G43" s="90"/>
      <c r="H43" s="90"/>
      <c r="I43" s="90"/>
      <c r="J43" s="90"/>
      <c r="K43" s="91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132" t="s">
        <v>8</v>
      </c>
      <c r="S46" s="132"/>
      <c r="T46" s="132"/>
      <c r="U46" s="132"/>
      <c r="V46" s="132" t="s">
        <v>19</v>
      </c>
      <c r="W46" s="132"/>
      <c r="X46" s="132"/>
      <c r="Y46" s="132"/>
      <c r="Z46" s="132" t="s">
        <v>20</v>
      </c>
      <c r="AA46" s="132"/>
      <c r="AB46" s="132"/>
      <c r="AC46" s="132"/>
      <c r="AE46" s="136" t="s">
        <v>46</v>
      </c>
      <c r="AF46" s="138"/>
      <c r="AG46" s="79" t="s">
        <v>47</v>
      </c>
      <c r="AH46" s="79" t="s">
        <v>48</v>
      </c>
      <c r="AI46" s="79" t="s">
        <v>49</v>
      </c>
      <c r="AJ46" s="139" t="s">
        <v>50</v>
      </c>
      <c r="AK46" s="139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136" t="s">
        <v>52</v>
      </c>
      <c r="AF47" s="138"/>
      <c r="AG47" s="80"/>
      <c r="AH47" s="80"/>
      <c r="AI47" s="80">
        <f>AG47*AH47</f>
        <v>0</v>
      </c>
      <c r="AJ47" s="139"/>
      <c r="AK47" s="139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136" t="s">
        <v>53</v>
      </c>
      <c r="AF48" s="138"/>
      <c r="AG48" s="80"/>
      <c r="AH48" s="80">
        <f>J23</f>
        <v>0</v>
      </c>
      <c r="AI48" s="80">
        <f>AG48*AH48</f>
        <v>0</v>
      </c>
      <c r="AJ48" s="139"/>
      <c r="AK48" s="139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136" t="s">
        <v>54</v>
      </c>
      <c r="AF49" s="138"/>
      <c r="AG49" s="80"/>
      <c r="AH49" s="80">
        <f>J30</f>
        <v>0</v>
      </c>
      <c r="AI49" s="80">
        <f t="shared" ref="AI49" si="1">AG49*AH49</f>
        <v>0</v>
      </c>
      <c r="AJ49" s="139"/>
      <c r="AK49" s="139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136" t="s">
        <v>55</v>
      </c>
      <c r="AF50" s="137"/>
      <c r="AG50" s="138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133" t="s">
        <v>40</v>
      </c>
      <c r="S54" s="134"/>
      <c r="T54" s="135"/>
      <c r="U54" s="77">
        <f>SUM(U48:U53)</f>
        <v>0</v>
      </c>
      <c r="V54" s="133" t="s">
        <v>41</v>
      </c>
      <c r="W54" s="134"/>
      <c r="X54" s="135"/>
      <c r="Y54" s="77">
        <f>SUM(Y48:Y53)</f>
        <v>0</v>
      </c>
      <c r="Z54" s="133" t="s">
        <v>42</v>
      </c>
      <c r="AA54" s="134"/>
      <c r="AB54" s="135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AK46:AK49"/>
    <mergeCell ref="AE47:AF47"/>
    <mergeCell ref="AE48:AF48"/>
    <mergeCell ref="AE49:AF49"/>
    <mergeCell ref="AE50:AG50"/>
    <mergeCell ref="AE46:AF46"/>
    <mergeCell ref="AJ46:AJ49"/>
    <mergeCell ref="R54:T54"/>
    <mergeCell ref="V54:X54"/>
    <mergeCell ref="Z54:AB54"/>
    <mergeCell ref="C43:K43"/>
    <mergeCell ref="R46:U46"/>
    <mergeCell ref="V46:Y46"/>
    <mergeCell ref="Z46:AC46"/>
    <mergeCell ref="O36:R36"/>
    <mergeCell ref="C37:F37"/>
    <mergeCell ref="C38:C39"/>
    <mergeCell ref="C40:K40"/>
    <mergeCell ref="C41:K41"/>
    <mergeCell ref="C42:K42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A7:M7"/>
    <mergeCell ref="B9:D9"/>
    <mergeCell ref="E9:M9"/>
    <mergeCell ref="K11:M11"/>
    <mergeCell ref="C12:E12"/>
    <mergeCell ref="F12:I12"/>
    <mergeCell ref="K12:L12"/>
    <mergeCell ref="B1:D1"/>
    <mergeCell ref="H2:I2"/>
    <mergeCell ref="J2:M2"/>
    <mergeCell ref="H4:J5"/>
    <mergeCell ref="K4:M4"/>
    <mergeCell ref="K5:M5"/>
  </mergeCells>
  <phoneticPr fontId="3"/>
  <pageMargins left="0.78740157480314965" right="0.59055118110236227" top="0.59055118110236227" bottom="0.59055118110236227" header="0.51181102362204722" footer="0.27559055118110237"/>
  <pageSetup paperSize="9" scale="76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317F2-AFE7-4A51-890E-566BD279DE86}">
  <dimension ref="A1:AK58"/>
  <sheetViews>
    <sheetView view="pageBreakPreview" zoomScale="75" zoomScaleNormal="75" zoomScaleSheetLayoutView="75" workbookViewId="0">
      <selection activeCell="H6" sqref="H6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92" t="s">
        <v>60</v>
      </c>
      <c r="C1" s="92"/>
      <c r="D1" s="92"/>
    </row>
    <row r="2" spans="1:19" ht="22.5" customHeight="1" x14ac:dyDescent="0.2">
      <c r="H2" s="93" t="s">
        <v>31</v>
      </c>
      <c r="I2" s="93"/>
      <c r="J2" s="93">
        <f>'１年目見積書'!J2</f>
        <v>0</v>
      </c>
      <c r="K2" s="93"/>
      <c r="L2" s="93"/>
      <c r="M2" s="93"/>
    </row>
    <row r="3" spans="1:19" ht="14" x14ac:dyDescent="0.2"/>
    <row r="4" spans="1:19" ht="14" x14ac:dyDescent="0.2">
      <c r="H4" s="142" t="s">
        <v>65</v>
      </c>
      <c r="I4" s="142"/>
      <c r="J4" s="142"/>
      <c r="K4" s="143" t="s">
        <v>44</v>
      </c>
      <c r="L4" s="143"/>
      <c r="M4" s="143"/>
    </row>
    <row r="5" spans="1:19" ht="22.5" customHeight="1" x14ac:dyDescent="0.2">
      <c r="H5" s="142"/>
      <c r="I5" s="142"/>
      <c r="J5" s="142"/>
      <c r="K5" s="93" t="s">
        <v>59</v>
      </c>
      <c r="L5" s="93"/>
      <c r="M5" s="93"/>
    </row>
    <row r="6" spans="1:19" ht="14.5" customHeight="1" x14ac:dyDescent="0.2">
      <c r="L6" s="85"/>
      <c r="M6" s="85"/>
    </row>
    <row r="7" spans="1:19" ht="22.5" customHeight="1" x14ac:dyDescent="0.2">
      <c r="A7" s="96" t="s">
        <v>32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94" t="s">
        <v>33</v>
      </c>
      <c r="C9" s="94"/>
      <c r="D9" s="94"/>
      <c r="E9" s="95" t="str">
        <f>'１年目見積書'!E9</f>
        <v>子育て総合支援事業（高校生進学チャレンジ支援事業・南部圏域）</v>
      </c>
      <c r="F9" s="95"/>
      <c r="G9" s="95"/>
      <c r="H9" s="95"/>
      <c r="I9" s="95"/>
      <c r="J9" s="95"/>
      <c r="K9" s="95"/>
      <c r="L9" s="95"/>
      <c r="M9" s="95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97" t="s">
        <v>0</v>
      </c>
      <c r="L11" s="98"/>
      <c r="M11" s="99"/>
    </row>
    <row r="12" spans="1:19" s="7" customFormat="1" ht="24" customHeight="1" thickBot="1" x14ac:dyDescent="0.25">
      <c r="A12" s="5"/>
      <c r="B12" s="6">
        <v>1</v>
      </c>
      <c r="C12" s="125" t="s">
        <v>34</v>
      </c>
      <c r="D12" s="125"/>
      <c r="E12" s="126"/>
      <c r="F12" s="127">
        <f>L43</f>
        <v>0</v>
      </c>
      <c r="G12" s="128"/>
      <c r="H12" s="128"/>
      <c r="I12" s="129"/>
      <c r="K12" s="130">
        <f>J16+J23+J30</f>
        <v>0</v>
      </c>
      <c r="L12" s="131"/>
      <c r="M12" s="8" t="s">
        <v>1</v>
      </c>
      <c r="N12" s="10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10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109" t="s">
        <v>2</v>
      </c>
      <c r="D14" s="110"/>
      <c r="E14" s="110"/>
      <c r="F14" s="111"/>
      <c r="G14" s="14" t="s">
        <v>3</v>
      </c>
      <c r="H14" s="112" t="s">
        <v>4</v>
      </c>
      <c r="I14" s="113"/>
      <c r="J14" s="112" t="s">
        <v>5</v>
      </c>
      <c r="K14" s="113"/>
      <c r="L14" s="15" t="s">
        <v>6</v>
      </c>
      <c r="N14" s="10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14" t="s">
        <v>7</v>
      </c>
      <c r="D15" s="115"/>
      <c r="E15" s="116"/>
      <c r="F15" s="116"/>
      <c r="G15" s="17"/>
      <c r="H15" s="18"/>
      <c r="I15" s="18"/>
      <c r="J15" s="18"/>
      <c r="K15" s="18"/>
      <c r="L15" s="19">
        <f>SUM(L16:L36)</f>
        <v>0</v>
      </c>
      <c r="N15" s="10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17"/>
      <c r="D16" s="12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10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18"/>
      <c r="D17" s="12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10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18"/>
      <c r="D18" s="12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10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18"/>
      <c r="D19" s="12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10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18"/>
      <c r="D20" s="12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10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18"/>
      <c r="D21" s="12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10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18"/>
      <c r="D22" s="12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10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18"/>
      <c r="D23" s="12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23"/>
      <c r="K23" s="24" t="s">
        <v>1</v>
      </c>
      <c r="L23" s="25">
        <f t="shared" si="0"/>
        <v>0</v>
      </c>
      <c r="N23" s="10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18"/>
      <c r="D24" s="122"/>
      <c r="E24" s="29" t="s">
        <v>12</v>
      </c>
      <c r="F24" s="21" t="s">
        <v>10</v>
      </c>
      <c r="G24" s="26"/>
      <c r="H24" s="27"/>
      <c r="I24" s="28" t="s">
        <v>11</v>
      </c>
      <c r="J24" s="23"/>
      <c r="K24" s="24" t="s">
        <v>1</v>
      </c>
      <c r="L24" s="25">
        <f t="shared" si="0"/>
        <v>0</v>
      </c>
      <c r="N24" s="10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18"/>
      <c r="D25" s="122"/>
      <c r="E25" s="20" t="s">
        <v>13</v>
      </c>
      <c r="F25" s="21" t="s">
        <v>10</v>
      </c>
      <c r="G25" s="22"/>
      <c r="H25" s="27"/>
      <c r="I25" s="28" t="s">
        <v>11</v>
      </c>
      <c r="J25" s="23"/>
      <c r="K25" s="28" t="s">
        <v>1</v>
      </c>
      <c r="L25" s="25">
        <f t="shared" si="0"/>
        <v>0</v>
      </c>
      <c r="N25" s="10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18"/>
      <c r="D26" s="122"/>
      <c r="E26" s="20" t="s">
        <v>14</v>
      </c>
      <c r="F26" s="21" t="s">
        <v>10</v>
      </c>
      <c r="G26" s="22"/>
      <c r="H26" s="27"/>
      <c r="I26" s="28" t="s">
        <v>11</v>
      </c>
      <c r="J26" s="23"/>
      <c r="K26" s="28" t="s">
        <v>1</v>
      </c>
      <c r="L26" s="25">
        <f t="shared" si="0"/>
        <v>0</v>
      </c>
      <c r="N26" s="10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18"/>
      <c r="D27" s="122"/>
      <c r="E27" s="20" t="s">
        <v>15</v>
      </c>
      <c r="F27" s="21" t="s">
        <v>16</v>
      </c>
      <c r="G27" s="22"/>
      <c r="H27" s="27"/>
      <c r="I27" s="28" t="s">
        <v>11</v>
      </c>
      <c r="J27" s="23"/>
      <c r="K27" s="28" t="s">
        <v>1</v>
      </c>
      <c r="L27" s="25">
        <f t="shared" si="0"/>
        <v>0</v>
      </c>
      <c r="N27" s="10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18"/>
      <c r="D28" s="122"/>
      <c r="E28" s="20" t="s">
        <v>17</v>
      </c>
      <c r="F28" s="21" t="s">
        <v>43</v>
      </c>
      <c r="G28" s="22"/>
      <c r="H28" s="27"/>
      <c r="I28" s="28" t="s">
        <v>11</v>
      </c>
      <c r="J28" s="23"/>
      <c r="K28" s="28" t="s">
        <v>1</v>
      </c>
      <c r="L28" s="25">
        <f t="shared" si="0"/>
        <v>0</v>
      </c>
      <c r="N28" s="10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19"/>
      <c r="D29" s="123"/>
      <c r="E29" s="20" t="s">
        <v>18</v>
      </c>
      <c r="F29" s="21" t="s">
        <v>10</v>
      </c>
      <c r="G29" s="22"/>
      <c r="H29" s="27"/>
      <c r="I29" s="28" t="s">
        <v>11</v>
      </c>
      <c r="J29" s="23"/>
      <c r="K29" s="28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19"/>
      <c r="D30" s="12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86">
        <f>'２年目見積書'!J23</f>
        <v>0</v>
      </c>
      <c r="K30" s="87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19"/>
      <c r="D31" s="122"/>
      <c r="E31" s="20" t="s">
        <v>12</v>
      </c>
      <c r="F31" s="21" t="s">
        <v>10</v>
      </c>
      <c r="G31" s="22"/>
      <c r="H31" s="27"/>
      <c r="I31" s="28" t="s">
        <v>11</v>
      </c>
      <c r="J31" s="86">
        <f>'２年目見積書'!J24</f>
        <v>0</v>
      </c>
      <c r="K31" s="87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19"/>
      <c r="D32" s="122"/>
      <c r="E32" s="20" t="s">
        <v>13</v>
      </c>
      <c r="F32" s="21" t="s">
        <v>10</v>
      </c>
      <c r="G32" s="22"/>
      <c r="H32" s="27"/>
      <c r="I32" s="28" t="s">
        <v>11</v>
      </c>
      <c r="J32" s="86">
        <f>'２年目見積書'!J25</f>
        <v>0</v>
      </c>
      <c r="K32" s="87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19"/>
      <c r="D33" s="122"/>
      <c r="E33" s="20" t="s">
        <v>14</v>
      </c>
      <c r="F33" s="21" t="s">
        <v>10</v>
      </c>
      <c r="G33" s="22"/>
      <c r="H33" s="27"/>
      <c r="I33" s="28" t="s">
        <v>11</v>
      </c>
      <c r="J33" s="86">
        <f>'２年目見積書'!J26</f>
        <v>0</v>
      </c>
      <c r="K33" s="87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19"/>
      <c r="D34" s="122"/>
      <c r="E34" s="20" t="s">
        <v>15</v>
      </c>
      <c r="F34" s="21" t="s">
        <v>16</v>
      </c>
      <c r="G34" s="22"/>
      <c r="H34" s="27"/>
      <c r="I34" s="28" t="s">
        <v>11</v>
      </c>
      <c r="J34" s="86">
        <f>'２年目見積書'!J27</f>
        <v>0</v>
      </c>
      <c r="K34" s="87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19"/>
      <c r="D35" s="122"/>
      <c r="E35" s="20" t="s">
        <v>17</v>
      </c>
      <c r="F35" s="21" t="s">
        <v>43</v>
      </c>
      <c r="G35" s="22"/>
      <c r="H35" s="27"/>
      <c r="I35" s="28" t="s">
        <v>11</v>
      </c>
      <c r="J35" s="86">
        <f>'２年目見積書'!J28</f>
        <v>0</v>
      </c>
      <c r="K35" s="87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20"/>
      <c r="D36" s="124"/>
      <c r="E36" s="20" t="s">
        <v>18</v>
      </c>
      <c r="F36" s="21" t="s">
        <v>10</v>
      </c>
      <c r="G36" s="31"/>
      <c r="H36" s="32"/>
      <c r="I36" s="33" t="s">
        <v>11</v>
      </c>
      <c r="J36" s="86">
        <f>'２年目見積書'!J29</f>
        <v>0</v>
      </c>
      <c r="K36" s="88" t="s">
        <v>1</v>
      </c>
      <c r="L36" s="35">
        <f t="shared" si="0"/>
        <v>0</v>
      </c>
      <c r="N36" s="9"/>
      <c r="O36" s="102"/>
      <c r="P36" s="102"/>
      <c r="Q36" s="102"/>
      <c r="R36" s="102"/>
      <c r="S36" s="13"/>
    </row>
    <row r="37" spans="1:37" ht="24" customHeight="1" x14ac:dyDescent="0.2">
      <c r="A37" s="36"/>
      <c r="B37" s="37"/>
      <c r="C37" s="103" t="s">
        <v>21</v>
      </c>
      <c r="D37" s="104"/>
      <c r="E37" s="105"/>
      <c r="F37" s="10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0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0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90" t="s">
        <v>27</v>
      </c>
      <c r="D40" s="90"/>
      <c r="E40" s="90"/>
      <c r="F40" s="90"/>
      <c r="G40" s="90"/>
      <c r="H40" s="90"/>
      <c r="I40" s="90"/>
      <c r="J40" s="90"/>
      <c r="K40" s="91"/>
      <c r="L40" s="59">
        <f>ROUNDDOWN(L37*0.1,)</f>
        <v>0</v>
      </c>
    </row>
    <row r="41" spans="1:37" ht="24" customHeight="1" thickBot="1" x14ac:dyDescent="0.25">
      <c r="A41" s="36"/>
      <c r="B41" s="36"/>
      <c r="C41" s="90" t="s">
        <v>28</v>
      </c>
      <c r="D41" s="90"/>
      <c r="E41" s="90"/>
      <c r="F41" s="90"/>
      <c r="G41" s="90"/>
      <c r="H41" s="90"/>
      <c r="I41" s="90"/>
      <c r="J41" s="90"/>
      <c r="K41" s="91"/>
      <c r="L41" s="59">
        <f>L15+L37+L40</f>
        <v>0</v>
      </c>
    </row>
    <row r="42" spans="1:37" ht="24" customHeight="1" thickBot="1" x14ac:dyDescent="0.25">
      <c r="A42" s="36"/>
      <c r="B42" s="36"/>
      <c r="C42" s="90" t="s">
        <v>29</v>
      </c>
      <c r="D42" s="90"/>
      <c r="E42" s="90"/>
      <c r="F42" s="90"/>
      <c r="G42" s="90"/>
      <c r="H42" s="90"/>
      <c r="I42" s="90"/>
      <c r="J42" s="90"/>
      <c r="K42" s="91"/>
      <c r="L42" s="60">
        <f>ROUNDDOWN(L41*0.1,)</f>
        <v>0</v>
      </c>
    </row>
    <row r="43" spans="1:37" ht="24" customHeight="1" thickBot="1" x14ac:dyDescent="0.25">
      <c r="A43" s="36"/>
      <c r="B43" s="36"/>
      <c r="C43" s="90" t="s">
        <v>30</v>
      </c>
      <c r="D43" s="90"/>
      <c r="E43" s="90"/>
      <c r="F43" s="90"/>
      <c r="G43" s="90"/>
      <c r="H43" s="90"/>
      <c r="I43" s="90"/>
      <c r="J43" s="90"/>
      <c r="K43" s="91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132" t="s">
        <v>8</v>
      </c>
      <c r="S46" s="132"/>
      <c r="T46" s="132"/>
      <c r="U46" s="132"/>
      <c r="V46" s="132" t="s">
        <v>19</v>
      </c>
      <c r="W46" s="132"/>
      <c r="X46" s="132"/>
      <c r="Y46" s="132"/>
      <c r="Z46" s="132" t="s">
        <v>20</v>
      </c>
      <c r="AA46" s="132"/>
      <c r="AB46" s="132"/>
      <c r="AC46" s="132"/>
      <c r="AE46" s="136" t="s">
        <v>46</v>
      </c>
      <c r="AF46" s="138"/>
      <c r="AG46" s="79" t="s">
        <v>47</v>
      </c>
      <c r="AH46" s="79" t="s">
        <v>48</v>
      </c>
      <c r="AI46" s="79" t="s">
        <v>49</v>
      </c>
      <c r="AJ46" s="139" t="s">
        <v>50</v>
      </c>
      <c r="AK46" s="139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136" t="s">
        <v>52</v>
      </c>
      <c r="AF47" s="138"/>
      <c r="AG47" s="80"/>
      <c r="AH47" s="80"/>
      <c r="AI47" s="80">
        <f>AG47*AH47</f>
        <v>0</v>
      </c>
      <c r="AJ47" s="139"/>
      <c r="AK47" s="139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136" t="s">
        <v>53</v>
      </c>
      <c r="AF48" s="138"/>
      <c r="AG48" s="80"/>
      <c r="AH48" s="80"/>
      <c r="AI48" s="80">
        <f>AG48*AH48</f>
        <v>0</v>
      </c>
      <c r="AJ48" s="139"/>
      <c r="AK48" s="139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136" t="s">
        <v>54</v>
      </c>
      <c r="AF49" s="138"/>
      <c r="AG49" s="80"/>
      <c r="AH49" s="80">
        <f>J30</f>
        <v>0</v>
      </c>
      <c r="AI49" s="80">
        <f t="shared" ref="AI49" si="1">AG49*AH49</f>
        <v>0</v>
      </c>
      <c r="AJ49" s="139"/>
      <c r="AK49" s="139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136" t="s">
        <v>55</v>
      </c>
      <c r="AF50" s="137"/>
      <c r="AG50" s="138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133" t="s">
        <v>40</v>
      </c>
      <c r="S54" s="134"/>
      <c r="T54" s="135"/>
      <c r="U54" s="77">
        <f>SUM(U48:U53)</f>
        <v>0</v>
      </c>
      <c r="V54" s="133" t="s">
        <v>41</v>
      </c>
      <c r="W54" s="134"/>
      <c r="X54" s="135"/>
      <c r="Y54" s="77">
        <f>SUM(Y48:Y53)</f>
        <v>0</v>
      </c>
      <c r="Z54" s="133" t="s">
        <v>42</v>
      </c>
      <c r="AA54" s="134"/>
      <c r="AB54" s="135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AK46:AK49"/>
    <mergeCell ref="AE47:AF47"/>
    <mergeCell ref="AE48:AF48"/>
    <mergeCell ref="AE49:AF49"/>
    <mergeCell ref="AE50:AG50"/>
    <mergeCell ref="AE46:AF46"/>
    <mergeCell ref="AJ46:AJ49"/>
    <mergeCell ref="R54:T54"/>
    <mergeCell ref="V54:X54"/>
    <mergeCell ref="Z54:AB54"/>
    <mergeCell ref="C43:K43"/>
    <mergeCell ref="R46:U46"/>
    <mergeCell ref="V46:Y46"/>
    <mergeCell ref="Z46:AC46"/>
    <mergeCell ref="O36:R36"/>
    <mergeCell ref="C37:F37"/>
    <mergeCell ref="C38:C39"/>
    <mergeCell ref="C40:K40"/>
    <mergeCell ref="C41:K41"/>
    <mergeCell ref="C42:K42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A7:M7"/>
    <mergeCell ref="B9:D9"/>
    <mergeCell ref="E9:M9"/>
    <mergeCell ref="K11:M11"/>
    <mergeCell ref="C12:E12"/>
    <mergeCell ref="F12:I12"/>
    <mergeCell ref="K12:L12"/>
    <mergeCell ref="B1:D1"/>
    <mergeCell ref="H2:I2"/>
    <mergeCell ref="J2:M2"/>
    <mergeCell ref="H4:J5"/>
    <mergeCell ref="K4:M4"/>
    <mergeCell ref="K5:M5"/>
  </mergeCells>
  <phoneticPr fontId="3"/>
  <pageMargins left="0.78740157480314965" right="0.59055118110236227" top="0.59055118110236227" bottom="0.59055118110236227" header="0.51181102362204722" footer="0.27559055118110237"/>
  <pageSetup paperSize="9" scale="76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１年目見積書</vt:lpstr>
      <vt:lpstr>２年目見積書</vt:lpstr>
      <vt:lpstr>３年目見積書</vt:lpstr>
      <vt:lpstr>'１年目見積書'!Print_Area</vt:lpstr>
      <vt:lpstr>'２年目見積書'!Print_Area</vt:lpstr>
      <vt:lpstr>'３年目見積書'!Print_Area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0082133</dc:creator>
  <cp:lastModifiedBy>砂川　陽南乃</cp:lastModifiedBy>
  <cp:lastPrinted>2024-02-28T03:55:51Z</cp:lastPrinted>
  <dcterms:created xsi:type="dcterms:W3CDTF">2024-02-26T23:57:07Z</dcterms:created>
  <dcterms:modified xsi:type="dcterms:W3CDTF">2025-02-18T00:00:24Z</dcterms:modified>
</cp:coreProperties>
</file>