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教育庁\教育DX推進課\01_DX課共有フォルダ\14_事業関連\34_次世代校務支援システム県域共同調達\01_プロポーザル資料（HP掲載資料）\0609　HP公告資料\"/>
    </mc:Choice>
  </mc:AlternateContent>
  <xr:revisionPtr revIDLastSave="0" documentId="13_ncr:1_{E9414838-8BE6-44D8-A626-A3C68574C9F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集計データ（業者提出用資料【構築費】）" sheetId="1" r:id="rId1"/>
    <sheet name="集計データ（業者提出用資料【システム運用】）" sheetId="2" r:id="rId2"/>
  </sheets>
  <definedNames>
    <definedName name="_xlnm._FilterDatabase" localSheetId="1" hidden="1">'集計データ（業者提出用資料【システム運用】）'!$A$3:$AB$47</definedName>
    <definedName name="_xlnm._FilterDatabase" localSheetId="0" hidden="1">'集計データ（業者提出用資料【構築費】）'!$A$3:$AC$47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dAhZylsj1FRzQ/uzTuqsEO7jwoWuZhSchde/TxmXBQk="/>
    </ext>
  </extLst>
</workbook>
</file>

<file path=xl/calcChain.xml><?xml version="1.0" encoding="utf-8"?>
<calcChain xmlns="http://schemas.openxmlformats.org/spreadsheetml/2006/main">
  <c r="U55" i="2" l="1"/>
  <c r="U54" i="2"/>
  <c r="U53" i="2"/>
  <c r="U52" i="2"/>
  <c r="U51" i="2"/>
  <c r="U50" i="2"/>
  <c r="U49" i="2"/>
  <c r="T55" i="2"/>
  <c r="T54" i="2"/>
  <c r="T53" i="2"/>
  <c r="T52" i="2"/>
  <c r="T51" i="2"/>
  <c r="T50" i="2"/>
  <c r="T49" i="2"/>
  <c r="S55" i="2"/>
  <c r="S54" i="2"/>
  <c r="S53" i="2"/>
  <c r="S52" i="2"/>
  <c r="S51" i="2"/>
  <c r="S50" i="2"/>
  <c r="S49" i="2"/>
  <c r="O46" i="2"/>
  <c r="R46" i="2" s="1"/>
  <c r="N46" i="2"/>
  <c r="M46" i="2"/>
  <c r="L46" i="2"/>
  <c r="K46" i="2"/>
  <c r="J46" i="2"/>
  <c r="F46" i="2"/>
  <c r="E46" i="2"/>
  <c r="D46" i="2"/>
  <c r="V45" i="2"/>
  <c r="R45" i="2"/>
  <c r="Q45" i="2"/>
  <c r="T45" i="2" s="1"/>
  <c r="S45" i="2" s="1"/>
  <c r="P45" i="2"/>
  <c r="O45" i="2"/>
  <c r="N45" i="2"/>
  <c r="M45" i="2"/>
  <c r="I45" i="2"/>
  <c r="V44" i="2"/>
  <c r="P44" i="2"/>
  <c r="O44" i="2"/>
  <c r="R44" i="2" s="1"/>
  <c r="N44" i="2"/>
  <c r="Q44" i="2" s="1"/>
  <c r="T44" i="2" s="1"/>
  <c r="S44" i="2" s="1"/>
  <c r="M44" i="2"/>
  <c r="I44" i="2"/>
  <c r="V43" i="2"/>
  <c r="O43" i="2"/>
  <c r="R43" i="2" s="1"/>
  <c r="N43" i="2"/>
  <c r="Q43" i="2" s="1"/>
  <c r="T43" i="2" s="1"/>
  <c r="S43" i="2" s="1"/>
  <c r="M43" i="2"/>
  <c r="P43" i="2" s="1"/>
  <c r="I43" i="2"/>
  <c r="V42" i="2"/>
  <c r="O42" i="2"/>
  <c r="R42" i="2" s="1"/>
  <c r="N42" i="2"/>
  <c r="Q42" i="2" s="1"/>
  <c r="T42" i="2" s="1"/>
  <c r="S42" i="2" s="1"/>
  <c r="M42" i="2"/>
  <c r="P42" i="2" s="1"/>
  <c r="I42" i="2"/>
  <c r="V41" i="2"/>
  <c r="R41" i="2"/>
  <c r="O41" i="2"/>
  <c r="N41" i="2"/>
  <c r="Q41" i="2" s="1"/>
  <c r="T41" i="2" s="1"/>
  <c r="S41" i="2" s="1"/>
  <c r="M41" i="2"/>
  <c r="P41" i="2" s="1"/>
  <c r="I41" i="2"/>
  <c r="V40" i="2"/>
  <c r="R40" i="2"/>
  <c r="P40" i="2"/>
  <c r="O40" i="2"/>
  <c r="N40" i="2"/>
  <c r="Q40" i="2" s="1"/>
  <c r="T40" i="2" s="1"/>
  <c r="S40" i="2" s="1"/>
  <c r="M40" i="2"/>
  <c r="I40" i="2"/>
  <c r="V39" i="2"/>
  <c r="R39" i="2"/>
  <c r="Q39" i="2"/>
  <c r="T39" i="2" s="1"/>
  <c r="S39" i="2" s="1"/>
  <c r="P39" i="2"/>
  <c r="O39" i="2"/>
  <c r="N39" i="2"/>
  <c r="M39" i="2"/>
  <c r="I39" i="2"/>
  <c r="V38" i="2"/>
  <c r="P38" i="2"/>
  <c r="O38" i="2"/>
  <c r="R38" i="2" s="1"/>
  <c r="N38" i="2"/>
  <c r="Q38" i="2" s="1"/>
  <c r="T38" i="2" s="1"/>
  <c r="S38" i="2" s="1"/>
  <c r="M38" i="2"/>
  <c r="I38" i="2"/>
  <c r="V37" i="2"/>
  <c r="O37" i="2"/>
  <c r="R37" i="2" s="1"/>
  <c r="N37" i="2"/>
  <c r="Q37" i="2" s="1"/>
  <c r="T37" i="2" s="1"/>
  <c r="S37" i="2" s="1"/>
  <c r="M37" i="2"/>
  <c r="P37" i="2" s="1"/>
  <c r="I37" i="2"/>
  <c r="V36" i="2"/>
  <c r="O36" i="2"/>
  <c r="R36" i="2" s="1"/>
  <c r="N36" i="2"/>
  <c r="Q36" i="2" s="1"/>
  <c r="T36" i="2" s="1"/>
  <c r="S36" i="2" s="1"/>
  <c r="M36" i="2"/>
  <c r="P36" i="2" s="1"/>
  <c r="I36" i="2"/>
  <c r="V35" i="2"/>
  <c r="R35" i="2"/>
  <c r="O35" i="2"/>
  <c r="N35" i="2"/>
  <c r="Q35" i="2" s="1"/>
  <c r="T35" i="2" s="1"/>
  <c r="S35" i="2" s="1"/>
  <c r="M35" i="2"/>
  <c r="P35" i="2" s="1"/>
  <c r="I35" i="2"/>
  <c r="V34" i="2"/>
  <c r="R34" i="2"/>
  <c r="P34" i="2"/>
  <c r="O34" i="2"/>
  <c r="N34" i="2"/>
  <c r="Q34" i="2" s="1"/>
  <c r="T34" i="2" s="1"/>
  <c r="S34" i="2" s="1"/>
  <c r="M34" i="2"/>
  <c r="I34" i="2"/>
  <c r="V33" i="2"/>
  <c r="R33" i="2"/>
  <c r="Q33" i="2"/>
  <c r="T33" i="2" s="1"/>
  <c r="S33" i="2" s="1"/>
  <c r="P33" i="2"/>
  <c r="O33" i="2"/>
  <c r="N33" i="2"/>
  <c r="M33" i="2"/>
  <c r="I33" i="2"/>
  <c r="V32" i="2"/>
  <c r="P32" i="2"/>
  <c r="O32" i="2"/>
  <c r="R32" i="2" s="1"/>
  <c r="N32" i="2"/>
  <c r="Q32" i="2" s="1"/>
  <c r="T32" i="2" s="1"/>
  <c r="S32" i="2" s="1"/>
  <c r="M32" i="2"/>
  <c r="I32" i="2"/>
  <c r="V31" i="2"/>
  <c r="O31" i="2"/>
  <c r="R31" i="2" s="1"/>
  <c r="N31" i="2"/>
  <c r="Q31" i="2" s="1"/>
  <c r="T31" i="2" s="1"/>
  <c r="S31" i="2" s="1"/>
  <c r="M31" i="2"/>
  <c r="P31" i="2" s="1"/>
  <c r="I31" i="2"/>
  <c r="V30" i="2"/>
  <c r="O30" i="2"/>
  <c r="R30" i="2" s="1"/>
  <c r="N30" i="2"/>
  <c r="Q30" i="2" s="1"/>
  <c r="T30" i="2" s="1"/>
  <c r="S30" i="2" s="1"/>
  <c r="M30" i="2"/>
  <c r="P30" i="2" s="1"/>
  <c r="I30" i="2"/>
  <c r="V29" i="2"/>
  <c r="R29" i="2"/>
  <c r="O29" i="2"/>
  <c r="N29" i="2"/>
  <c r="Q29" i="2" s="1"/>
  <c r="T29" i="2" s="1"/>
  <c r="S29" i="2" s="1"/>
  <c r="M29" i="2"/>
  <c r="P29" i="2" s="1"/>
  <c r="I29" i="2"/>
  <c r="V28" i="2"/>
  <c r="R28" i="2"/>
  <c r="P28" i="2"/>
  <c r="O28" i="2"/>
  <c r="N28" i="2"/>
  <c r="Q28" i="2" s="1"/>
  <c r="T28" i="2" s="1"/>
  <c r="S28" i="2" s="1"/>
  <c r="M28" i="2"/>
  <c r="I28" i="2"/>
  <c r="V27" i="2"/>
  <c r="R27" i="2"/>
  <c r="Q27" i="2"/>
  <c r="T27" i="2" s="1"/>
  <c r="S27" i="2" s="1"/>
  <c r="P27" i="2"/>
  <c r="O27" i="2"/>
  <c r="N27" i="2"/>
  <c r="M27" i="2"/>
  <c r="I27" i="2"/>
  <c r="V26" i="2"/>
  <c r="P26" i="2"/>
  <c r="O26" i="2"/>
  <c r="R26" i="2" s="1"/>
  <c r="N26" i="2"/>
  <c r="Q26" i="2" s="1"/>
  <c r="T26" i="2" s="1"/>
  <c r="S26" i="2" s="1"/>
  <c r="M26" i="2"/>
  <c r="I26" i="2"/>
  <c r="V25" i="2"/>
  <c r="O25" i="2"/>
  <c r="R25" i="2" s="1"/>
  <c r="N25" i="2"/>
  <c r="Q25" i="2" s="1"/>
  <c r="T25" i="2" s="1"/>
  <c r="S25" i="2" s="1"/>
  <c r="M25" i="2"/>
  <c r="P25" i="2" s="1"/>
  <c r="I25" i="2"/>
  <c r="V24" i="2"/>
  <c r="O24" i="2"/>
  <c r="R24" i="2" s="1"/>
  <c r="N24" i="2"/>
  <c r="Q24" i="2" s="1"/>
  <c r="T24" i="2" s="1"/>
  <c r="S24" i="2" s="1"/>
  <c r="M24" i="2"/>
  <c r="P24" i="2" s="1"/>
  <c r="I24" i="2"/>
  <c r="V23" i="2"/>
  <c r="R23" i="2"/>
  <c r="O23" i="2"/>
  <c r="N23" i="2"/>
  <c r="Q23" i="2" s="1"/>
  <c r="T23" i="2" s="1"/>
  <c r="S23" i="2" s="1"/>
  <c r="M23" i="2"/>
  <c r="P23" i="2" s="1"/>
  <c r="I23" i="2"/>
  <c r="V22" i="2"/>
  <c r="R22" i="2"/>
  <c r="P22" i="2"/>
  <c r="O22" i="2"/>
  <c r="N22" i="2"/>
  <c r="Q22" i="2" s="1"/>
  <c r="T22" i="2" s="1"/>
  <c r="S22" i="2" s="1"/>
  <c r="M22" i="2"/>
  <c r="I22" i="2"/>
  <c r="V21" i="2"/>
  <c r="R21" i="2"/>
  <c r="Q21" i="2"/>
  <c r="T21" i="2" s="1"/>
  <c r="S21" i="2" s="1"/>
  <c r="P21" i="2"/>
  <c r="O21" i="2"/>
  <c r="N21" i="2"/>
  <c r="M21" i="2"/>
  <c r="I21" i="2"/>
  <c r="V20" i="2"/>
  <c r="P20" i="2"/>
  <c r="O20" i="2"/>
  <c r="R20" i="2" s="1"/>
  <c r="N20" i="2"/>
  <c r="Q20" i="2" s="1"/>
  <c r="T20" i="2" s="1"/>
  <c r="S20" i="2" s="1"/>
  <c r="M20" i="2"/>
  <c r="I20" i="2"/>
  <c r="V19" i="2"/>
  <c r="O19" i="2"/>
  <c r="R19" i="2" s="1"/>
  <c r="N19" i="2"/>
  <c r="Q19" i="2" s="1"/>
  <c r="T19" i="2" s="1"/>
  <c r="S19" i="2" s="1"/>
  <c r="M19" i="2"/>
  <c r="P19" i="2" s="1"/>
  <c r="I19" i="2"/>
  <c r="V18" i="2"/>
  <c r="O18" i="2"/>
  <c r="R18" i="2" s="1"/>
  <c r="N18" i="2"/>
  <c r="Q18" i="2" s="1"/>
  <c r="T18" i="2" s="1"/>
  <c r="S18" i="2" s="1"/>
  <c r="M18" i="2"/>
  <c r="P18" i="2" s="1"/>
  <c r="I18" i="2"/>
  <c r="V17" i="2"/>
  <c r="R17" i="2"/>
  <c r="O17" i="2"/>
  <c r="N17" i="2"/>
  <c r="Q17" i="2" s="1"/>
  <c r="T17" i="2" s="1"/>
  <c r="S17" i="2" s="1"/>
  <c r="M17" i="2"/>
  <c r="P17" i="2" s="1"/>
  <c r="I17" i="2"/>
  <c r="V16" i="2"/>
  <c r="R16" i="2"/>
  <c r="P16" i="2"/>
  <c r="O16" i="2"/>
  <c r="N16" i="2"/>
  <c r="Q16" i="2" s="1"/>
  <c r="T16" i="2" s="1"/>
  <c r="S16" i="2" s="1"/>
  <c r="M16" i="2"/>
  <c r="I16" i="2"/>
  <c r="V15" i="2"/>
  <c r="R15" i="2"/>
  <c r="Q15" i="2"/>
  <c r="T15" i="2" s="1"/>
  <c r="S15" i="2" s="1"/>
  <c r="P15" i="2"/>
  <c r="O15" i="2"/>
  <c r="N15" i="2"/>
  <c r="M15" i="2"/>
  <c r="I15" i="2"/>
  <c r="V14" i="2"/>
  <c r="P14" i="2"/>
  <c r="O14" i="2"/>
  <c r="R14" i="2" s="1"/>
  <c r="N14" i="2"/>
  <c r="Q14" i="2" s="1"/>
  <c r="T14" i="2" s="1"/>
  <c r="S14" i="2" s="1"/>
  <c r="M14" i="2"/>
  <c r="I14" i="2"/>
  <c r="V13" i="2"/>
  <c r="O13" i="2"/>
  <c r="R13" i="2" s="1"/>
  <c r="N13" i="2"/>
  <c r="Q13" i="2" s="1"/>
  <c r="T13" i="2" s="1"/>
  <c r="S13" i="2" s="1"/>
  <c r="M13" i="2"/>
  <c r="P13" i="2" s="1"/>
  <c r="I13" i="2"/>
  <c r="V12" i="2"/>
  <c r="O12" i="2"/>
  <c r="R12" i="2" s="1"/>
  <c r="N12" i="2"/>
  <c r="Q12" i="2" s="1"/>
  <c r="T12" i="2" s="1"/>
  <c r="S12" i="2" s="1"/>
  <c r="M12" i="2"/>
  <c r="P12" i="2" s="1"/>
  <c r="I12" i="2"/>
  <c r="V11" i="2"/>
  <c r="R11" i="2"/>
  <c r="O11" i="2"/>
  <c r="N11" i="2"/>
  <c r="Q11" i="2" s="1"/>
  <c r="T11" i="2" s="1"/>
  <c r="S11" i="2" s="1"/>
  <c r="M11" i="2"/>
  <c r="P11" i="2" s="1"/>
  <c r="I11" i="2"/>
  <c r="V10" i="2"/>
  <c r="R10" i="2"/>
  <c r="P10" i="2"/>
  <c r="O10" i="2"/>
  <c r="N10" i="2"/>
  <c r="Q10" i="2" s="1"/>
  <c r="T10" i="2" s="1"/>
  <c r="S10" i="2" s="1"/>
  <c r="M10" i="2"/>
  <c r="I10" i="2"/>
  <c r="V9" i="2"/>
  <c r="R9" i="2"/>
  <c r="Q9" i="2"/>
  <c r="T9" i="2" s="1"/>
  <c r="S9" i="2" s="1"/>
  <c r="P9" i="2"/>
  <c r="O9" i="2"/>
  <c r="N9" i="2"/>
  <c r="M9" i="2"/>
  <c r="I9" i="2"/>
  <c r="V8" i="2"/>
  <c r="P8" i="2"/>
  <c r="O8" i="2"/>
  <c r="R8" i="2" s="1"/>
  <c r="N8" i="2"/>
  <c r="Q8" i="2" s="1"/>
  <c r="T8" i="2" s="1"/>
  <c r="S8" i="2" s="1"/>
  <c r="M8" i="2"/>
  <c r="I8" i="2"/>
  <c r="V7" i="2"/>
  <c r="O7" i="2"/>
  <c r="R7" i="2" s="1"/>
  <c r="N7" i="2"/>
  <c r="Q7" i="2" s="1"/>
  <c r="T7" i="2" s="1"/>
  <c r="S7" i="2" s="1"/>
  <c r="M7" i="2"/>
  <c r="P7" i="2" s="1"/>
  <c r="I7" i="2"/>
  <c r="V6" i="2"/>
  <c r="O6" i="2"/>
  <c r="R6" i="2" s="1"/>
  <c r="N6" i="2"/>
  <c r="Q6" i="2" s="1"/>
  <c r="T6" i="2" s="1"/>
  <c r="S6" i="2" s="1"/>
  <c r="M6" i="2"/>
  <c r="P6" i="2" s="1"/>
  <c r="I6" i="2"/>
  <c r="V5" i="2"/>
  <c r="R5" i="2"/>
  <c r="O5" i="2"/>
  <c r="N5" i="2"/>
  <c r="Q5" i="2" s="1"/>
  <c r="T5" i="2" s="1"/>
  <c r="S5" i="2" s="1"/>
  <c r="M5" i="2"/>
  <c r="P5" i="2" s="1"/>
  <c r="I5" i="2"/>
  <c r="V4" i="2"/>
  <c r="R4" i="2"/>
  <c r="P4" i="2"/>
  <c r="O4" i="2"/>
  <c r="N4" i="2"/>
  <c r="Q4" i="2" s="1"/>
  <c r="M4" i="2"/>
  <c r="I4" i="2"/>
  <c r="U55" i="1"/>
  <c r="S55" i="1"/>
  <c r="U54" i="1"/>
  <c r="T54" i="1"/>
  <c r="S54" i="1"/>
  <c r="U53" i="1"/>
  <c r="U52" i="1"/>
  <c r="S52" i="1"/>
  <c r="U51" i="1"/>
  <c r="S51" i="1"/>
  <c r="U50" i="1"/>
  <c r="T50" i="1"/>
  <c r="S50" i="1"/>
  <c r="U49" i="1"/>
  <c r="T49" i="1"/>
  <c r="N46" i="1"/>
  <c r="Q46" i="1" s="1"/>
  <c r="M46" i="1"/>
  <c r="P46" i="1" s="1"/>
  <c r="L46" i="1"/>
  <c r="O46" i="1" s="1"/>
  <c r="R46" i="1" s="1"/>
  <c r="K46" i="1"/>
  <c r="J46" i="1"/>
  <c r="F46" i="1"/>
  <c r="S53" i="1" s="1"/>
  <c r="E46" i="1"/>
  <c r="T55" i="1" s="1"/>
  <c r="D46" i="1"/>
  <c r="T45" i="1"/>
  <c r="N45" i="1"/>
  <c r="Q45" i="1" s="1"/>
  <c r="M45" i="1"/>
  <c r="P45" i="1" s="1"/>
  <c r="S45" i="1" s="1"/>
  <c r="I45" i="1"/>
  <c r="T44" i="1"/>
  <c r="N44" i="1"/>
  <c r="Q44" i="1" s="1"/>
  <c r="M44" i="1"/>
  <c r="P44" i="1" s="1"/>
  <c r="S44" i="1" s="1"/>
  <c r="I44" i="1"/>
  <c r="T43" i="1"/>
  <c r="P43" i="1"/>
  <c r="S43" i="1" s="1"/>
  <c r="N43" i="1"/>
  <c r="Q43" i="1" s="1"/>
  <c r="M43" i="1"/>
  <c r="I43" i="1"/>
  <c r="T42" i="1"/>
  <c r="Q42" i="1"/>
  <c r="P42" i="1"/>
  <c r="S42" i="1" s="1"/>
  <c r="O42" i="1"/>
  <c r="R42" i="1" s="1"/>
  <c r="N42" i="1"/>
  <c r="M42" i="1"/>
  <c r="I42" i="1"/>
  <c r="T41" i="1"/>
  <c r="N41" i="1"/>
  <c r="Q41" i="1" s="1"/>
  <c r="M41" i="1"/>
  <c r="P41" i="1" s="1"/>
  <c r="S41" i="1" s="1"/>
  <c r="I41" i="1"/>
  <c r="T40" i="1"/>
  <c r="N40" i="1"/>
  <c r="Q40" i="1" s="1"/>
  <c r="M40" i="1"/>
  <c r="P40" i="1" s="1"/>
  <c r="S40" i="1" s="1"/>
  <c r="I40" i="1"/>
  <c r="T39" i="1"/>
  <c r="P39" i="1"/>
  <c r="S39" i="1" s="1"/>
  <c r="N39" i="1"/>
  <c r="Q39" i="1" s="1"/>
  <c r="M39" i="1"/>
  <c r="I39" i="1"/>
  <c r="T38" i="1"/>
  <c r="Q38" i="1"/>
  <c r="P38" i="1"/>
  <c r="S38" i="1" s="1"/>
  <c r="O38" i="1"/>
  <c r="R38" i="1" s="1"/>
  <c r="N38" i="1"/>
  <c r="M38" i="1"/>
  <c r="I38" i="1"/>
  <c r="T37" i="1"/>
  <c r="N37" i="1"/>
  <c r="Q37" i="1" s="1"/>
  <c r="M37" i="1"/>
  <c r="P37" i="1" s="1"/>
  <c r="S37" i="1" s="1"/>
  <c r="I37" i="1"/>
  <c r="T36" i="1"/>
  <c r="N36" i="1"/>
  <c r="Q36" i="1" s="1"/>
  <c r="M36" i="1"/>
  <c r="P36" i="1" s="1"/>
  <c r="S36" i="1" s="1"/>
  <c r="I36" i="1"/>
  <c r="T35" i="1"/>
  <c r="P35" i="1"/>
  <c r="S35" i="1" s="1"/>
  <c r="N35" i="1"/>
  <c r="Q35" i="1" s="1"/>
  <c r="M35" i="1"/>
  <c r="I35" i="1"/>
  <c r="T34" i="1"/>
  <c r="Q34" i="1"/>
  <c r="P34" i="1"/>
  <c r="S34" i="1" s="1"/>
  <c r="O34" i="1"/>
  <c r="R34" i="1" s="1"/>
  <c r="N34" i="1"/>
  <c r="M34" i="1"/>
  <c r="I34" i="1"/>
  <c r="T33" i="1"/>
  <c r="N33" i="1"/>
  <c r="Q33" i="1" s="1"/>
  <c r="M33" i="1"/>
  <c r="P33" i="1" s="1"/>
  <c r="S33" i="1" s="1"/>
  <c r="I33" i="1"/>
  <c r="T32" i="1"/>
  <c r="N32" i="1"/>
  <c r="Q32" i="1" s="1"/>
  <c r="M32" i="1"/>
  <c r="P32" i="1" s="1"/>
  <c r="S32" i="1" s="1"/>
  <c r="I32" i="1"/>
  <c r="T31" i="1"/>
  <c r="P31" i="1"/>
  <c r="S31" i="1" s="1"/>
  <c r="N31" i="1"/>
  <c r="Q31" i="1" s="1"/>
  <c r="M31" i="1"/>
  <c r="I31" i="1"/>
  <c r="T30" i="1"/>
  <c r="Q30" i="1"/>
  <c r="P30" i="1"/>
  <c r="S30" i="1" s="1"/>
  <c r="O30" i="1"/>
  <c r="R30" i="1" s="1"/>
  <c r="N30" i="1"/>
  <c r="M30" i="1"/>
  <c r="I30" i="1"/>
  <c r="T29" i="1"/>
  <c r="N29" i="1"/>
  <c r="Q29" i="1" s="1"/>
  <c r="M29" i="1"/>
  <c r="P29" i="1" s="1"/>
  <c r="S29" i="1" s="1"/>
  <c r="I29" i="1"/>
  <c r="T28" i="1"/>
  <c r="N28" i="1"/>
  <c r="Q28" i="1" s="1"/>
  <c r="M28" i="1"/>
  <c r="P28" i="1" s="1"/>
  <c r="S28" i="1" s="1"/>
  <c r="I28" i="1"/>
  <c r="T27" i="1"/>
  <c r="Q27" i="1"/>
  <c r="P27" i="1"/>
  <c r="S27" i="1" s="1"/>
  <c r="N27" i="1"/>
  <c r="M27" i="1"/>
  <c r="I27" i="1"/>
  <c r="T26" i="1"/>
  <c r="Q26" i="1"/>
  <c r="P26" i="1"/>
  <c r="S26" i="1" s="1"/>
  <c r="O26" i="1"/>
  <c r="R26" i="1" s="1"/>
  <c r="N26" i="1"/>
  <c r="M26" i="1"/>
  <c r="I26" i="1"/>
  <c r="T25" i="1"/>
  <c r="N25" i="1"/>
  <c r="Q25" i="1" s="1"/>
  <c r="M25" i="1"/>
  <c r="P25" i="1" s="1"/>
  <c r="S25" i="1" s="1"/>
  <c r="I25" i="1"/>
  <c r="T24" i="1"/>
  <c r="N24" i="1"/>
  <c r="Q24" i="1" s="1"/>
  <c r="M24" i="1"/>
  <c r="P24" i="1" s="1"/>
  <c r="S24" i="1" s="1"/>
  <c r="I24" i="1"/>
  <c r="T23" i="1"/>
  <c r="Q23" i="1"/>
  <c r="P23" i="1"/>
  <c r="S23" i="1" s="1"/>
  <c r="N23" i="1"/>
  <c r="M23" i="1"/>
  <c r="I23" i="1"/>
  <c r="T22" i="1"/>
  <c r="Q22" i="1"/>
  <c r="P22" i="1"/>
  <c r="S22" i="1" s="1"/>
  <c r="O22" i="1"/>
  <c r="R22" i="1" s="1"/>
  <c r="N22" i="1"/>
  <c r="M22" i="1"/>
  <c r="I22" i="1"/>
  <c r="T21" i="1"/>
  <c r="N21" i="1"/>
  <c r="Q21" i="1" s="1"/>
  <c r="M21" i="1"/>
  <c r="P21" i="1" s="1"/>
  <c r="S21" i="1" s="1"/>
  <c r="I21" i="1"/>
  <c r="T20" i="1"/>
  <c r="N20" i="1"/>
  <c r="Q20" i="1" s="1"/>
  <c r="M20" i="1"/>
  <c r="P20" i="1" s="1"/>
  <c r="S20" i="1" s="1"/>
  <c r="I20" i="1"/>
  <c r="T19" i="1"/>
  <c r="Q19" i="1"/>
  <c r="P19" i="1"/>
  <c r="S19" i="1" s="1"/>
  <c r="N19" i="1"/>
  <c r="M19" i="1"/>
  <c r="I19" i="1"/>
  <c r="T18" i="1"/>
  <c r="Q18" i="1"/>
  <c r="P18" i="1"/>
  <c r="S18" i="1" s="1"/>
  <c r="O18" i="1"/>
  <c r="R18" i="1" s="1"/>
  <c r="N18" i="1"/>
  <c r="M18" i="1"/>
  <c r="I18" i="1"/>
  <c r="T17" i="1"/>
  <c r="N17" i="1"/>
  <c r="Q17" i="1" s="1"/>
  <c r="M17" i="1"/>
  <c r="P17" i="1" s="1"/>
  <c r="S17" i="1" s="1"/>
  <c r="I17" i="1"/>
  <c r="T16" i="1"/>
  <c r="N16" i="1"/>
  <c r="Q16" i="1" s="1"/>
  <c r="M16" i="1"/>
  <c r="P16" i="1" s="1"/>
  <c r="S16" i="1" s="1"/>
  <c r="I16" i="1"/>
  <c r="T15" i="1"/>
  <c r="Q15" i="1"/>
  <c r="P15" i="1"/>
  <c r="S15" i="1" s="1"/>
  <c r="N15" i="1"/>
  <c r="M15" i="1"/>
  <c r="I15" i="1"/>
  <c r="T14" i="1"/>
  <c r="Q14" i="1"/>
  <c r="P14" i="1"/>
  <c r="S14" i="1" s="1"/>
  <c r="O14" i="1"/>
  <c r="R14" i="1" s="1"/>
  <c r="N14" i="1"/>
  <c r="M14" i="1"/>
  <c r="I14" i="1"/>
  <c r="T13" i="1"/>
  <c r="N13" i="1"/>
  <c r="Q13" i="1" s="1"/>
  <c r="M13" i="1"/>
  <c r="P13" i="1" s="1"/>
  <c r="S13" i="1" s="1"/>
  <c r="I13" i="1"/>
  <c r="T12" i="1"/>
  <c r="N12" i="1"/>
  <c r="Q12" i="1" s="1"/>
  <c r="M12" i="1"/>
  <c r="P12" i="1" s="1"/>
  <c r="S12" i="1" s="1"/>
  <c r="I12" i="1"/>
  <c r="T11" i="1"/>
  <c r="Q11" i="1"/>
  <c r="P11" i="1"/>
  <c r="S11" i="1" s="1"/>
  <c r="N11" i="1"/>
  <c r="M11" i="1"/>
  <c r="I11" i="1"/>
  <c r="T10" i="1"/>
  <c r="Q10" i="1"/>
  <c r="P10" i="1"/>
  <c r="S10" i="1" s="1"/>
  <c r="O10" i="1"/>
  <c r="R10" i="1" s="1"/>
  <c r="N10" i="1"/>
  <c r="M10" i="1"/>
  <c r="I10" i="1"/>
  <c r="T9" i="1"/>
  <c r="N9" i="1"/>
  <c r="Q9" i="1" s="1"/>
  <c r="M9" i="1"/>
  <c r="P9" i="1" s="1"/>
  <c r="S9" i="1" s="1"/>
  <c r="I9" i="1"/>
  <c r="T8" i="1"/>
  <c r="N8" i="1"/>
  <c r="Q8" i="1" s="1"/>
  <c r="M8" i="1"/>
  <c r="P8" i="1" s="1"/>
  <c r="S8" i="1" s="1"/>
  <c r="I8" i="1"/>
  <c r="T7" i="1"/>
  <c r="Q7" i="1"/>
  <c r="P7" i="1"/>
  <c r="S7" i="1" s="1"/>
  <c r="N7" i="1"/>
  <c r="M7" i="1"/>
  <c r="I7" i="1"/>
  <c r="T6" i="1"/>
  <c r="Q6" i="1"/>
  <c r="P6" i="1"/>
  <c r="S6" i="1" s="1"/>
  <c r="O6" i="1"/>
  <c r="R6" i="1" s="1"/>
  <c r="N6" i="1"/>
  <c r="M6" i="1"/>
  <c r="I6" i="1"/>
  <c r="T5" i="1"/>
  <c r="N5" i="1"/>
  <c r="Q5" i="1" s="1"/>
  <c r="M5" i="1"/>
  <c r="P5" i="1" s="1"/>
  <c r="S5" i="1" s="1"/>
  <c r="I5" i="1"/>
  <c r="T4" i="1"/>
  <c r="N4" i="1"/>
  <c r="Q4" i="1" s="1"/>
  <c r="M4" i="1"/>
  <c r="P4" i="1" s="1"/>
  <c r="S4" i="1" s="1"/>
  <c r="I4" i="1"/>
  <c r="P46" i="2" l="1"/>
  <c r="Q46" i="2"/>
  <c r="T4" i="2"/>
  <c r="S4" i="2" s="1"/>
  <c r="O13" i="1"/>
  <c r="R13" i="1" s="1"/>
  <c r="O17" i="1"/>
  <c r="R17" i="1" s="1"/>
  <c r="O21" i="1"/>
  <c r="R21" i="1" s="1"/>
  <c r="O25" i="1"/>
  <c r="R25" i="1" s="1"/>
  <c r="O29" i="1"/>
  <c r="R29" i="1" s="1"/>
  <c r="O33" i="1"/>
  <c r="R33" i="1" s="1"/>
  <c r="O28" i="1"/>
  <c r="R28" i="1" s="1"/>
  <c r="O32" i="1"/>
  <c r="R32" i="1" s="1"/>
  <c r="O44" i="1"/>
  <c r="R44" i="1" s="1"/>
  <c r="T52" i="1"/>
  <c r="O8" i="1"/>
  <c r="R8" i="1" s="1"/>
  <c r="O12" i="1"/>
  <c r="R12" i="1" s="1"/>
  <c r="O16" i="1"/>
  <c r="R16" i="1" s="1"/>
  <c r="O20" i="1"/>
  <c r="R20" i="1" s="1"/>
  <c r="O24" i="1"/>
  <c r="R24" i="1" s="1"/>
  <c r="O40" i="1"/>
  <c r="R40" i="1" s="1"/>
  <c r="O4" i="1"/>
  <c r="R4" i="1" s="1"/>
  <c r="O36" i="1"/>
  <c r="R36" i="1" s="1"/>
  <c r="O7" i="1"/>
  <c r="R7" i="1" s="1"/>
  <c r="O11" i="1"/>
  <c r="R11" i="1" s="1"/>
  <c r="O15" i="1"/>
  <c r="R15" i="1" s="1"/>
  <c r="O19" i="1"/>
  <c r="R19" i="1" s="1"/>
  <c r="O23" i="1"/>
  <c r="R23" i="1" s="1"/>
  <c r="O27" i="1"/>
  <c r="R27" i="1" s="1"/>
  <c r="O31" i="1"/>
  <c r="R31" i="1" s="1"/>
  <c r="O35" i="1"/>
  <c r="R35" i="1" s="1"/>
  <c r="O39" i="1"/>
  <c r="R39" i="1" s="1"/>
  <c r="O43" i="1"/>
  <c r="R43" i="1" s="1"/>
  <c r="S49" i="1"/>
  <c r="T53" i="1"/>
  <c r="O5" i="1"/>
  <c r="R5" i="1" s="1"/>
  <c r="O37" i="1"/>
  <c r="R37" i="1" s="1"/>
  <c r="O41" i="1"/>
  <c r="R41" i="1" s="1"/>
  <c r="O9" i="1"/>
  <c r="R9" i="1" s="1"/>
  <c r="O45" i="1"/>
  <c r="R45" i="1" s="1"/>
  <c r="T51" i="1"/>
</calcChain>
</file>

<file path=xl/sharedStrings.xml><?xml version="1.0" encoding="utf-8"?>
<sst xmlns="http://schemas.openxmlformats.org/spreadsheetml/2006/main" count="273" uniqueCount="109">
  <si>
    <r>
      <rPr>
        <sz val="16"/>
        <color rgb="FF000000"/>
        <rFont val="MS Gothic"/>
        <family val="3"/>
        <charset val="128"/>
      </rPr>
      <t>【様式７-２：見積詳細】次世代校務支援システム共同調達予算按分・コスト「イニシャルコスト」
→全体のコストを</t>
    </r>
    <r>
      <rPr>
        <sz val="16"/>
        <color rgb="FFFF0000"/>
        <rFont val="MS Gothic"/>
        <family val="3"/>
        <charset val="128"/>
      </rPr>
      <t>学校数按分</t>
    </r>
    <r>
      <rPr>
        <sz val="16"/>
        <color rgb="FF000000"/>
        <rFont val="MS Gothic"/>
        <family val="3"/>
        <charset val="128"/>
      </rPr>
      <t>で決定</t>
    </r>
  </si>
  <si>
    <r>
      <rPr>
        <sz val="10"/>
        <color rgb="FFFF0000"/>
        <rFont val="Arial"/>
        <family val="2"/>
      </rPr>
      <t>41</t>
    </r>
    <r>
      <rPr>
        <sz val="10"/>
        <color rgb="FFFF0000"/>
        <rFont val="ＭＳ ゴシック"/>
        <family val="3"/>
        <charset val="128"/>
      </rPr>
      <t>市町村＋県立</t>
    </r>
    <r>
      <rPr>
        <sz val="10"/>
        <color rgb="FFFF0000"/>
        <rFont val="Arial"/>
        <family val="2"/>
      </rPr>
      <t>4</t>
    </r>
    <r>
      <rPr>
        <sz val="10"/>
        <color rgb="FFFF0000"/>
        <rFont val="ＭＳ ゴシック"/>
        <family val="3"/>
        <charset val="128"/>
      </rPr>
      <t>校（全市町村・県立参加意向）</t>
    </r>
    <r>
      <rPr>
        <sz val="10"/>
        <color rgb="FFFF0000"/>
        <rFont val="游ゴシック"/>
        <family val="3"/>
        <charset val="128"/>
      </rPr>
      <t>※印：年度再確認</t>
    </r>
  </si>
  <si>
    <r>
      <rPr>
        <sz val="10"/>
        <color theme="1"/>
        <rFont val="ＭＳ ゴシック"/>
        <family val="3"/>
        <charset val="128"/>
      </rPr>
      <t>各市町村の各数値および県域での割合（学校・学級・児童生徒）</t>
    </r>
    <r>
      <rPr>
        <b/>
        <sz val="10"/>
        <color rgb="FFFF0000"/>
        <rFont val="游ゴシック"/>
        <family val="3"/>
        <charset val="128"/>
      </rPr>
      <t>→学校数採用</t>
    </r>
  </si>
  <si>
    <t>↓市町村導入コスト</t>
  </si>
  <si>
    <t>↓この「U列」のデータ入力願い</t>
  </si>
  <si>
    <t>№</t>
  </si>
  <si>
    <t>設置者名</t>
  </si>
  <si>
    <t>合計 / 学校数</t>
  </si>
  <si>
    <t>合計 / 学級数</t>
  </si>
  <si>
    <t>合計 / 児童生徒数</t>
  </si>
  <si>
    <t>導入予定年度</t>
  </si>
  <si>
    <t>行ラベル</t>
  </si>
  <si>
    <t>割合 / 学校数</t>
  </si>
  <si>
    <t>割合 / 学級数</t>
  </si>
  <si>
    <t>割合 / 児童生徒数</t>
  </si>
  <si>
    <t>金額 / 学校数</t>
  </si>
  <si>
    <t>金額 / 学級数</t>
  </si>
  <si>
    <t>金額 / 児童生徒数</t>
  </si>
  <si>
    <t>1校毎：導入コスト</t>
  </si>
  <si>
    <t>１校毎導入コスト
（オプトアウト）</t>
  </si>
  <si>
    <t>市町村導入コスト
（オプトアウト）</t>
  </si>
  <si>
    <t>国頭村</t>
  </si>
  <si>
    <t>令和１０年度</t>
  </si>
  <si>
    <t>大宜味村</t>
  </si>
  <si>
    <t>東村</t>
  </si>
  <si>
    <t>今帰仁村</t>
  </si>
  <si>
    <t>本部町</t>
  </si>
  <si>
    <t>名護市</t>
  </si>
  <si>
    <t>宜野座村</t>
  </si>
  <si>
    <t>金武町</t>
  </si>
  <si>
    <t>伊江村</t>
  </si>
  <si>
    <t>伊平屋村</t>
  </si>
  <si>
    <t>伊是名村</t>
  </si>
  <si>
    <t>恩納村</t>
  </si>
  <si>
    <t>うるま市</t>
  </si>
  <si>
    <t>令和１１年度</t>
  </si>
  <si>
    <t>読谷村</t>
  </si>
  <si>
    <t>嘉手納町</t>
  </si>
  <si>
    <t>沖縄市</t>
  </si>
  <si>
    <t>北谷町</t>
  </si>
  <si>
    <t>令和８年度</t>
  </si>
  <si>
    <t>宜野湾市</t>
  </si>
  <si>
    <t>北中城村</t>
  </si>
  <si>
    <t>中城村</t>
  </si>
  <si>
    <t>西原町</t>
  </si>
  <si>
    <t>浦添市</t>
  </si>
  <si>
    <t>令和９年度</t>
  </si>
  <si>
    <t>那覇市</t>
  </si>
  <si>
    <t>久米島町</t>
  </si>
  <si>
    <t>南大東村</t>
  </si>
  <si>
    <t>北大東村</t>
  </si>
  <si>
    <t>豊見城市</t>
  </si>
  <si>
    <t>糸満市</t>
  </si>
  <si>
    <t>八重瀬町</t>
  </si>
  <si>
    <t>南城市</t>
  </si>
  <si>
    <t>9／1</t>
  </si>
  <si>
    <t>与那原町</t>
  </si>
  <si>
    <t>南風原町</t>
  </si>
  <si>
    <t>渡嘉敷村</t>
  </si>
  <si>
    <t>座間味村</t>
  </si>
  <si>
    <t>粟国村</t>
  </si>
  <si>
    <t>渡名喜村</t>
  </si>
  <si>
    <t>未定（Ｒ11）</t>
  </si>
  <si>
    <t>宮古島市</t>
  </si>
  <si>
    <t>多良間村</t>
  </si>
  <si>
    <t>石垣市</t>
  </si>
  <si>
    <t>竹富町</t>
  </si>
  <si>
    <t>与那国町</t>
  </si>
  <si>
    <t>沖縄県</t>
  </si>
  <si>
    <t>総計</t>
  </si>
  <si>
    <r>
      <rPr>
        <b/>
        <sz val="10"/>
        <color rgb="FFFF0000"/>
        <rFont val="Arial"/>
        <family val="2"/>
      </rPr>
      <t>↓</t>
    </r>
    <r>
      <rPr>
        <b/>
        <sz val="10"/>
        <color rgb="FFFF0000"/>
        <rFont val="ＭＳ ゴシック"/>
        <family val="3"/>
        <charset val="128"/>
      </rPr>
      <t>赤枠が上記表に反映</t>
    </r>
  </si>
  <si>
    <t>業者</t>
  </si>
  <si>
    <t>【業者名】</t>
  </si>
  <si>
    <t>費用の内訳（行の増減可）</t>
  </si>
  <si>
    <t>←具体説明（別紙でも可）</t>
  </si>
  <si>
    <t>システム構築のオプション以外の費用全て</t>
  </si>
  <si>
    <t>OP：保護者連絡システム</t>
  </si>
  <si>
    <t>OP：学習ｅポータル</t>
  </si>
  <si>
    <t>OP：統合ダッシュボード</t>
  </si>
  <si>
    <t>OP：市町村ＧＩＧＡアカウント連携（認証基盤）</t>
  </si>
  <si>
    <t>OP：徴収金管理</t>
  </si>
  <si>
    <t>OP：その他提案</t>
  </si>
  <si>
    <t>【各市町村の導入年度の確認】</t>
  </si>
  <si>
    <t>※導入年度の確認と按分の考え方</t>
  </si>
  <si>
    <t>【システム構築のための費用：準備に関わる費用】</t>
  </si>
  <si>
    <t>※内容の内訳と費用</t>
  </si>
  <si>
    <t>※県域の総額をお願いします（上記式で学校毎按分）</t>
  </si>
  <si>
    <t>【校務支援システムの運用に係る費用：サポートも含めて】</t>
  </si>
  <si>
    <t>※システムの内容の内訳と費用</t>
  </si>
  <si>
    <t>※どのような按分で算出しているか分かるように</t>
  </si>
  <si>
    <t>※一年間のコストを算出（沖縄県の上記の表に反映するために県域全体の年間コストを！）</t>
  </si>
  <si>
    <t>【様式７-２：見積詳細】次世代校務支援システム共同調達予算按分・コスト「ランニングコスト」
県域の年間ランニングコストの15％をベース按分、85％を学級数按分</t>
  </si>
  <si>
    <t>←決定へ</t>
  </si>
  <si>
    <r>
      <rPr>
        <b/>
        <sz val="10"/>
        <color rgb="FFFF0000"/>
        <rFont val="Arial"/>
        <family val="2"/>
      </rPr>
      <t>↓</t>
    </r>
    <r>
      <rPr>
        <b/>
        <sz val="10"/>
        <color rgb="FFFF0000"/>
        <rFont val="ＭＳ ゴシック"/>
        <family val="3"/>
        <charset val="128"/>
      </rPr>
      <t>この「U列」のデータ入力願い</t>
    </r>
  </si>
  <si>
    <r>
      <rPr>
        <sz val="11"/>
        <color rgb="FFFF0000"/>
        <rFont val="Calibri"/>
        <family val="2"/>
      </rPr>
      <t>41</t>
    </r>
    <r>
      <rPr>
        <sz val="11"/>
        <color rgb="FFFF0000"/>
        <rFont val="ＭＳ ゴシック"/>
        <family val="3"/>
        <charset val="128"/>
      </rPr>
      <t>市町村＋県立</t>
    </r>
    <r>
      <rPr>
        <sz val="11"/>
        <color rgb="FFFF0000"/>
        <rFont val="Calibri"/>
        <family val="2"/>
      </rPr>
      <t>4</t>
    </r>
    <r>
      <rPr>
        <sz val="11"/>
        <color rgb="FFFF0000"/>
        <rFont val="ＭＳ ゴシック"/>
        <family val="3"/>
        <charset val="128"/>
      </rPr>
      <t>校（全市町村・県立参加意向）</t>
    </r>
    <r>
      <rPr>
        <sz val="11"/>
        <color rgb="FFFF0000"/>
        <rFont val="游ゴシック"/>
        <family val="3"/>
        <charset val="128"/>
      </rPr>
      <t>※印：年度再確認</t>
    </r>
  </si>
  <si>
    <t>各市町村の各数値および県域での割合（学校・学級・児童生徒）</t>
  </si>
  <si>
    <t>ベース按分：15％を加味した按分（学級数採用）</t>
  </si>
  <si>
    <t>ベース按分15％・学級数按分85％でのコスト</t>
  </si>
  <si>
    <t>1校毎：月毎コスト</t>
  </si>
  <si>
    <t>1校毎：年間コスト</t>
  </si>
  <si>
    <t>1校毎：年間コスト
（オプトアウト）</t>
  </si>
  <si>
    <t>1校毎：月別コスト
（オプトアウト）</t>
  </si>
  <si>
    <r>
      <rPr>
        <b/>
        <sz val="10"/>
        <color rgb="FFFF0000"/>
        <rFont val="Arial"/>
        <family val="2"/>
      </rPr>
      <t>↓</t>
    </r>
    <r>
      <rPr>
        <b/>
        <sz val="10"/>
        <color rgb="FFFF0000"/>
        <rFont val="ＭＳ ゴシック"/>
        <family val="3"/>
        <charset val="128"/>
      </rPr>
      <t>赤枠が上記表に反映</t>
    </r>
  </si>
  <si>
    <t>システム運用オプション以外全て（県全体の単年度）</t>
  </si>
  <si>
    <t>OP</t>
  </si>
  <si>
    <t>←具体説明</t>
    <phoneticPr fontId="29"/>
  </si>
  <si>
    <t>児童生徒
一人あたり単価</t>
    <phoneticPr fontId="29"/>
  </si>
  <si>
    <t>一学級
あたり単価</t>
    <phoneticPr fontId="29"/>
  </si>
  <si>
    <t>一校
あたり単価</t>
    <phoneticPr fontId="2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</si>
</sst>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[$¥-411]#,##0"/>
  </numFmts>
  <fonts count="30">
    <font>
      <sz val="10"/>
      <color rgb="FF000000"/>
      <name val="Arial"/>
      <scheme val="minor"/>
    </font>
    <font>
      <sz val="16"/>
      <color rgb="FF000000"/>
      <name val="ＭＳ ゴシック"/>
      <family val="3"/>
      <charset val="128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rgb="FF000000"/>
      <name val="MS PGothic"/>
      <family val="3"/>
      <charset val="128"/>
    </font>
    <font>
      <sz val="10"/>
      <color rgb="FF000000"/>
      <name val="Arial"/>
      <family val="2"/>
    </font>
    <font>
      <sz val="10"/>
      <color rgb="FF00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1"/>
      <color rgb="FF9900FF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b/>
      <sz val="10"/>
      <color theme="1"/>
      <name val="MS PGothic"/>
      <family val="3"/>
      <charset val="128"/>
    </font>
    <font>
      <b/>
      <sz val="11"/>
      <color rgb="FFFF0000"/>
      <name val="ＭＳ ゴシック"/>
      <family val="3"/>
      <charset val="128"/>
    </font>
    <font>
      <sz val="16"/>
      <color rgb="FF000000"/>
      <name val="MS Gothic"/>
      <family val="3"/>
      <charset val="128"/>
    </font>
    <font>
      <sz val="16"/>
      <color rgb="FFFF0000"/>
      <name val="MS Gothic"/>
      <family val="3"/>
      <charset val="128"/>
    </font>
    <font>
      <sz val="10"/>
      <color rgb="FFFF0000"/>
      <name val="游ゴシック"/>
      <family val="3"/>
      <charset val="128"/>
    </font>
    <font>
      <b/>
      <sz val="10"/>
      <color rgb="FFFF0000"/>
      <name val="游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1"/>
      <color rgb="FFFF0000"/>
      <name val="游ゴシック"/>
      <family val="3"/>
      <charset val="128"/>
    </font>
    <font>
      <sz val="6"/>
      <name val="Arial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D9E0E8"/>
        <bgColor rgb="FFD9E0E8"/>
      </patternFill>
    </fill>
    <fill>
      <patternFill patternType="solid">
        <fgColor rgb="FF6883A4"/>
        <bgColor rgb="FF6883A4"/>
      </patternFill>
    </fill>
    <fill>
      <patternFill patternType="solid">
        <fgColor rgb="FFFFFF00"/>
        <bgColor rgb="FFFFFF00"/>
      </patternFill>
    </fill>
    <fill>
      <patternFill patternType="solid">
        <fgColor rgb="FF2F9299"/>
        <bgColor rgb="FF2F9299"/>
      </patternFill>
    </fill>
    <fill>
      <patternFill patternType="solid">
        <fgColor rgb="FFF2F5F7"/>
        <bgColor rgb="FFF2F5F7"/>
      </patternFill>
    </fill>
    <fill>
      <patternFill patternType="solid">
        <fgColor rgb="FFFFFFFF"/>
        <bgColor rgb="FFFFFFFF"/>
      </patternFill>
    </fill>
    <fill>
      <patternFill patternType="solid">
        <fgColor rgb="FFEAF1DD"/>
        <bgColor rgb="FFEAF1DD"/>
      </patternFill>
    </fill>
    <fill>
      <patternFill patternType="solid">
        <fgColor rgb="FFFEF1CC"/>
        <bgColor rgb="FFFEF1CC"/>
      </patternFill>
    </fill>
    <fill>
      <patternFill patternType="solid">
        <fgColor rgb="FFD9F1F3"/>
        <bgColor rgb="FFD9F1F3"/>
      </patternFill>
    </fill>
    <fill>
      <patternFill patternType="solid">
        <fgColor theme="1"/>
        <bgColor theme="1"/>
      </patternFill>
    </fill>
    <fill>
      <patternFill patternType="solid">
        <fgColor rgb="FFEAD1DC"/>
        <bgColor rgb="FFEAD1DC"/>
      </patternFill>
    </fill>
    <fill>
      <patternFill patternType="solid">
        <fgColor rgb="FFB4E4E8"/>
        <bgColor rgb="FFB4E4E8"/>
      </patternFill>
    </fill>
  </fills>
  <borders count="82"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FF0000"/>
      </left>
      <right style="thick">
        <color rgb="FFFF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ck">
        <color rgb="FFFF0000"/>
      </left>
      <right style="thick">
        <color rgb="FFFF0000"/>
      </right>
      <top style="thin">
        <color rgb="FF000000"/>
      </top>
      <bottom style="thick">
        <color rgb="FFFF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ck">
        <color rgb="FF9900FF"/>
      </left>
      <right style="thick">
        <color rgb="FF9900FF"/>
      </right>
      <top style="thick">
        <color rgb="FF9900FF"/>
      </top>
      <bottom style="thin">
        <color rgb="FF000000"/>
      </bottom>
      <diagonal/>
    </border>
    <border>
      <left style="thick">
        <color rgb="FF9900FF"/>
      </left>
      <right style="thick">
        <color rgb="FF9900FF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 style="thick">
        <color rgb="FF9900FF"/>
      </left>
      <right style="thick">
        <color rgb="FF9900FF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 style="thick">
        <color rgb="FF9900FF"/>
      </left>
      <right style="thick">
        <color rgb="FF9900FF"/>
      </right>
      <top style="thin">
        <color rgb="FF000000"/>
      </top>
      <bottom style="thick">
        <color rgb="FF9900FF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FF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FF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FF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9900FF"/>
      </left>
      <right style="thick">
        <color rgb="FF9900FF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2" borderId="1" xfId="0" applyFont="1" applyFill="1" applyBorder="1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38" fontId="5" fillId="3" borderId="2" xfId="0" applyNumberFormat="1" applyFont="1" applyFill="1" applyBorder="1" applyAlignment="1">
      <alignment horizontal="center"/>
    </xf>
    <xf numFmtId="38" fontId="5" fillId="3" borderId="2" xfId="0" applyNumberFormat="1" applyFont="1" applyFill="1" applyBorder="1"/>
    <xf numFmtId="0" fontId="5" fillId="4" borderId="3" xfId="0" applyFont="1" applyFill="1" applyBorder="1"/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5" borderId="7" xfId="0" applyFont="1" applyFill="1" applyBorder="1" applyAlignment="1">
      <alignment vertical="center"/>
    </xf>
    <xf numFmtId="0" fontId="5" fillId="5" borderId="8" xfId="0" applyFont="1" applyFill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38" fontId="5" fillId="7" borderId="11" xfId="0" applyNumberFormat="1" applyFont="1" applyFill="1" applyBorder="1" applyAlignment="1">
      <alignment horizontal="center"/>
    </xf>
    <xf numFmtId="38" fontId="5" fillId="7" borderId="11" xfId="0" applyNumberFormat="1" applyFont="1" applyFill="1" applyBorder="1"/>
    <xf numFmtId="38" fontId="5" fillId="8" borderId="12" xfId="0" applyNumberFormat="1" applyFont="1" applyFill="1" applyBorder="1" applyAlignment="1">
      <alignment horizontal="right"/>
    </xf>
    <xf numFmtId="38" fontId="5" fillId="0" borderId="13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38" fontId="5" fillId="9" borderId="14" xfId="0" applyNumberFormat="1" applyFont="1" applyFill="1" applyBorder="1" applyAlignment="1">
      <alignment horizontal="left" vertical="center"/>
    </xf>
    <xf numFmtId="0" fontId="5" fillId="10" borderId="15" xfId="0" applyFont="1" applyFill="1" applyBorder="1" applyAlignment="1">
      <alignment vertical="center"/>
    </xf>
    <xf numFmtId="38" fontId="5" fillId="0" borderId="16" xfId="0" applyNumberFormat="1" applyFont="1" applyBorder="1" applyAlignment="1">
      <alignment vertical="center"/>
    </xf>
    <xf numFmtId="38" fontId="5" fillId="0" borderId="12" xfId="0" applyNumberFormat="1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38" fontId="5" fillId="10" borderId="15" xfId="0" applyNumberFormat="1" applyFont="1" applyFill="1" applyBorder="1" applyAlignment="1">
      <alignment vertical="center"/>
    </xf>
    <xf numFmtId="38" fontId="5" fillId="0" borderId="17" xfId="0" applyNumberFormat="1" applyFont="1" applyBorder="1" applyAlignment="1">
      <alignment vertical="center"/>
    </xf>
    <xf numFmtId="38" fontId="7" fillId="0" borderId="18" xfId="0" applyNumberFormat="1" applyFont="1" applyBorder="1" applyAlignment="1">
      <alignment vertical="center"/>
    </xf>
    <xf numFmtId="38" fontId="7" fillId="11" borderId="19" xfId="0" applyNumberFormat="1" applyFont="1" applyFill="1" applyBorder="1" applyAlignment="1">
      <alignment vertical="center"/>
    </xf>
    <xf numFmtId="38" fontId="7" fillId="11" borderId="15" xfId="0" applyNumberFormat="1" applyFont="1" applyFill="1" applyBorder="1" applyAlignment="1">
      <alignment vertical="center"/>
    </xf>
    <xf numFmtId="56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5" fillId="0" borderId="11" xfId="0" applyNumberFormat="1" applyFont="1" applyBorder="1" applyAlignment="1">
      <alignment horizontal="center"/>
    </xf>
    <xf numFmtId="38" fontId="5" fillId="0" borderId="11" xfId="0" applyNumberFormat="1" applyFont="1" applyBorder="1"/>
    <xf numFmtId="56" fontId="2" fillId="0" borderId="0" xfId="0" applyNumberFormat="1" applyFont="1" applyAlignment="1">
      <alignment horizontal="left" vertical="center"/>
    </xf>
    <xf numFmtId="38" fontId="9" fillId="0" borderId="13" xfId="0" applyNumberFormat="1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10" fillId="3" borderId="20" xfId="0" applyFont="1" applyFill="1" applyBorder="1" applyAlignment="1">
      <alignment horizontal="center"/>
    </xf>
    <xf numFmtId="0" fontId="10" fillId="3" borderId="20" xfId="0" applyFont="1" applyFill="1" applyBorder="1"/>
    <xf numFmtId="38" fontId="10" fillId="3" borderId="21" xfId="0" applyNumberFormat="1" applyFont="1" applyFill="1" applyBorder="1" applyAlignment="1">
      <alignment horizontal="right"/>
    </xf>
    <xf numFmtId="38" fontId="5" fillId="0" borderId="22" xfId="0" applyNumberFormat="1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10" borderId="24" xfId="0" applyFont="1" applyFill="1" applyBorder="1" applyAlignment="1">
      <alignment vertical="center"/>
    </xf>
    <xf numFmtId="38" fontId="5" fillId="0" borderId="25" xfId="0" applyNumberFormat="1" applyFont="1" applyBorder="1" applyAlignment="1">
      <alignment vertical="center"/>
    </xf>
    <xf numFmtId="38" fontId="5" fillId="0" borderId="26" xfId="0" applyNumberFormat="1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38" fontId="5" fillId="10" borderId="24" xfId="0" applyNumberFormat="1" applyFont="1" applyFill="1" applyBorder="1" applyAlignment="1">
      <alignment vertical="center"/>
    </xf>
    <xf numFmtId="38" fontId="5" fillId="0" borderId="27" xfId="0" applyNumberFormat="1" applyFont="1" applyBorder="1" applyAlignment="1">
      <alignment vertical="center"/>
    </xf>
    <xf numFmtId="38" fontId="7" fillId="12" borderId="28" xfId="0" applyNumberFormat="1" applyFont="1" applyFill="1" applyBorder="1" applyAlignment="1">
      <alignment vertical="center"/>
    </xf>
    <xf numFmtId="0" fontId="7" fillId="12" borderId="29" xfId="0" applyFont="1" applyFill="1" applyBorder="1" applyAlignment="1">
      <alignment vertical="center"/>
    </xf>
    <xf numFmtId="0" fontId="7" fillId="12" borderId="24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38" fontId="12" fillId="0" borderId="0" xfId="0" applyNumberFormat="1" applyFont="1"/>
    <xf numFmtId="0" fontId="12" fillId="0" borderId="0" xfId="0" applyFont="1"/>
    <xf numFmtId="0" fontId="13" fillId="0" borderId="0" xfId="0" applyFont="1"/>
    <xf numFmtId="0" fontId="7" fillId="0" borderId="0" xfId="0" applyFont="1" applyAlignment="1">
      <alignment horizontal="center"/>
    </xf>
    <xf numFmtId="0" fontId="5" fillId="5" borderId="30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0" fontId="5" fillId="13" borderId="36" xfId="0" applyFont="1" applyFill="1" applyBorder="1" applyAlignment="1">
      <alignment vertical="center" wrapText="1"/>
    </xf>
    <xf numFmtId="0" fontId="9" fillId="13" borderId="37" xfId="0" applyFont="1" applyFill="1" applyBorder="1" applyAlignment="1">
      <alignment vertical="center"/>
    </xf>
    <xf numFmtId="0" fontId="5" fillId="0" borderId="12" xfId="0" applyFont="1" applyBorder="1" applyAlignment="1">
      <alignment horizontal="left" vertical="center"/>
    </xf>
    <xf numFmtId="176" fontId="16" fillId="0" borderId="11" xfId="0" applyNumberFormat="1" applyFont="1" applyBorder="1" applyAlignment="1">
      <alignment horizontal="right" vertical="center"/>
    </xf>
    <xf numFmtId="176" fontId="16" fillId="0" borderId="12" xfId="0" applyNumberFormat="1" applyFont="1" applyBorder="1" applyAlignment="1">
      <alignment horizontal="right" vertical="center"/>
    </xf>
    <xf numFmtId="176" fontId="16" fillId="0" borderId="13" xfId="0" applyNumberFormat="1" applyFont="1" applyBorder="1" applyAlignment="1">
      <alignment horizontal="right" vertical="center"/>
    </xf>
    <xf numFmtId="0" fontId="17" fillId="13" borderId="36" xfId="0" applyFont="1" applyFill="1" applyBorder="1" applyAlignment="1">
      <alignment vertical="center" wrapText="1"/>
    </xf>
    <xf numFmtId="0" fontId="18" fillId="13" borderId="39" xfId="0" applyFont="1" applyFill="1" applyBorder="1" applyAlignment="1">
      <alignment vertical="center"/>
    </xf>
    <xf numFmtId="0" fontId="18" fillId="13" borderId="40" xfId="0" applyFont="1" applyFill="1" applyBorder="1" applyAlignment="1">
      <alignment vertical="center"/>
    </xf>
    <xf numFmtId="0" fontId="17" fillId="13" borderId="41" xfId="0" applyFont="1" applyFill="1" applyBorder="1" applyAlignment="1">
      <alignment vertical="center" wrapText="1"/>
    </xf>
    <xf numFmtId="0" fontId="18" fillId="13" borderId="42" xfId="0" applyFont="1" applyFill="1" applyBorder="1" applyAlignment="1">
      <alignment vertical="center"/>
    </xf>
    <xf numFmtId="0" fontId="5" fillId="0" borderId="45" xfId="0" applyFont="1" applyBorder="1" applyAlignment="1">
      <alignment horizontal="left" vertical="center"/>
    </xf>
    <xf numFmtId="0" fontId="17" fillId="13" borderId="46" xfId="0" applyFont="1" applyFill="1" applyBorder="1" applyAlignment="1">
      <alignment vertical="center" wrapText="1"/>
    </xf>
    <xf numFmtId="0" fontId="18" fillId="13" borderId="47" xfId="0" applyFont="1" applyFill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176" fontId="16" fillId="0" borderId="20" xfId="0" applyNumberFormat="1" applyFont="1" applyBorder="1" applyAlignment="1">
      <alignment horizontal="right" vertical="center"/>
    </xf>
    <xf numFmtId="176" fontId="16" fillId="0" borderId="21" xfId="0" applyNumberFormat="1" applyFont="1" applyBorder="1" applyAlignment="1">
      <alignment horizontal="right" vertical="center"/>
    </xf>
    <xf numFmtId="176" fontId="16" fillId="0" borderId="22" xfId="0" applyNumberFormat="1" applyFont="1" applyBorder="1" applyAlignment="1">
      <alignment horizontal="right" vertical="center"/>
    </xf>
    <xf numFmtId="0" fontId="3" fillId="11" borderId="51" xfId="0" applyFont="1" applyFill="1" applyBorder="1"/>
    <xf numFmtId="0" fontId="7" fillId="11" borderId="52" xfId="0" applyFont="1" applyFill="1" applyBorder="1"/>
    <xf numFmtId="0" fontId="7" fillId="11" borderId="53" xfId="0" applyFont="1" applyFill="1" applyBorder="1"/>
    <xf numFmtId="0" fontId="7" fillId="11" borderId="54" xfId="0" applyFont="1" applyFill="1" applyBorder="1"/>
    <xf numFmtId="0" fontId="3" fillId="11" borderId="1" xfId="0" applyFont="1" applyFill="1" applyBorder="1"/>
    <xf numFmtId="0" fontId="7" fillId="11" borderId="1" xfId="0" applyFont="1" applyFill="1" applyBorder="1"/>
    <xf numFmtId="0" fontId="7" fillId="11" borderId="55" xfId="0" applyFont="1" applyFill="1" applyBorder="1"/>
    <xf numFmtId="0" fontId="2" fillId="11" borderId="54" xfId="0" applyFont="1" applyFill="1" applyBorder="1"/>
    <xf numFmtId="0" fontId="2" fillId="11" borderId="1" xfId="0" applyFont="1" applyFill="1" applyBorder="1"/>
    <xf numFmtId="0" fontId="4" fillId="11" borderId="1" xfId="0" applyFont="1" applyFill="1" applyBorder="1"/>
    <xf numFmtId="0" fontId="3" fillId="11" borderId="54" xfId="0" applyFont="1" applyFill="1" applyBorder="1"/>
    <xf numFmtId="0" fontId="7" fillId="11" borderId="56" xfId="0" applyFont="1" applyFill="1" applyBorder="1"/>
    <xf numFmtId="0" fontId="15" fillId="0" borderId="0" xfId="0" applyFont="1"/>
    <xf numFmtId="0" fontId="6" fillId="0" borderId="0" xfId="0" applyFont="1"/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38" fontId="5" fillId="3" borderId="2" xfId="0" applyNumberFormat="1" applyFont="1" applyFill="1" applyBorder="1" applyAlignment="1">
      <alignment horizontal="center" vertical="center"/>
    </xf>
    <xf numFmtId="38" fontId="5" fillId="3" borderId="2" xfId="0" applyNumberFormat="1" applyFont="1" applyFill="1" applyBorder="1" applyAlignment="1">
      <alignment vertical="center" wrapText="1"/>
    </xf>
    <xf numFmtId="0" fontId="5" fillId="4" borderId="3" xfId="0" applyFont="1" applyFill="1" applyBorder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5" borderId="10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vertical="center" wrapText="1"/>
    </xf>
    <xf numFmtId="0" fontId="22" fillId="2" borderId="6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5" borderId="65" xfId="0" applyFont="1" applyFill="1" applyBorder="1" applyAlignment="1">
      <alignment vertical="center" wrapText="1"/>
    </xf>
    <xf numFmtId="0" fontId="6" fillId="2" borderId="66" xfId="0" applyFont="1" applyFill="1" applyBorder="1" applyAlignment="1">
      <alignment horizontal="center" vertical="center"/>
    </xf>
    <xf numFmtId="0" fontId="6" fillId="2" borderId="67" xfId="0" applyFont="1" applyFill="1" applyBorder="1" applyAlignment="1">
      <alignment horizontal="center" vertical="center"/>
    </xf>
    <xf numFmtId="0" fontId="6" fillId="14" borderId="66" xfId="0" applyFont="1" applyFill="1" applyBorder="1" applyAlignment="1">
      <alignment horizontal="center" vertical="center" wrapText="1"/>
    </xf>
    <xf numFmtId="38" fontId="5" fillId="0" borderId="11" xfId="0" applyNumberFormat="1" applyFont="1" applyBorder="1" applyAlignment="1">
      <alignment horizontal="center" vertical="center"/>
    </xf>
    <xf numFmtId="38" fontId="5" fillId="0" borderId="11" xfId="0" applyNumberFormat="1" applyFont="1" applyBorder="1" applyAlignment="1">
      <alignment vertical="center"/>
    </xf>
    <xf numFmtId="38" fontId="5" fillId="8" borderId="12" xfId="0" applyNumberFormat="1" applyFont="1" applyFill="1" applyBorder="1" applyAlignment="1">
      <alignment horizontal="right" vertical="center"/>
    </xf>
    <xf numFmtId="38" fontId="5" fillId="9" borderId="18" xfId="0" applyNumberFormat="1" applyFont="1" applyFill="1" applyBorder="1" applyAlignment="1">
      <alignment horizontal="left" vertical="center"/>
    </xf>
    <xf numFmtId="38" fontId="5" fillId="0" borderId="15" xfId="0" applyNumberFormat="1" applyFont="1" applyBorder="1" applyAlignment="1">
      <alignment vertical="center"/>
    </xf>
    <xf numFmtId="38" fontId="5" fillId="0" borderId="68" xfId="0" applyNumberFormat="1" applyFont="1" applyBorder="1" applyAlignment="1">
      <alignment vertical="center"/>
    </xf>
    <xf numFmtId="38" fontId="5" fillId="0" borderId="69" xfId="0" applyNumberFormat="1" applyFont="1" applyBorder="1" applyAlignment="1">
      <alignment vertical="center"/>
    </xf>
    <xf numFmtId="38" fontId="7" fillId="0" borderId="16" xfId="0" applyNumberFormat="1" applyFont="1" applyBorder="1" applyAlignment="1">
      <alignment vertical="center"/>
    </xf>
    <xf numFmtId="38" fontId="7" fillId="0" borderId="17" xfId="0" applyNumberFormat="1" applyFont="1" applyBorder="1" applyAlignment="1">
      <alignment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vertical="center"/>
    </xf>
    <xf numFmtId="38" fontId="10" fillId="3" borderId="21" xfId="0" applyNumberFormat="1" applyFont="1" applyFill="1" applyBorder="1" applyAlignment="1">
      <alignment horizontal="right" vertical="center"/>
    </xf>
    <xf numFmtId="0" fontId="5" fillId="0" borderId="28" xfId="0" applyFont="1" applyBorder="1" applyAlignment="1">
      <alignment horizontal="left" vertical="center"/>
    </xf>
    <xf numFmtId="38" fontId="5" fillId="0" borderId="24" xfId="0" applyNumberFormat="1" applyFont="1" applyBorder="1" applyAlignment="1">
      <alignment vertical="center"/>
    </xf>
    <xf numFmtId="38" fontId="5" fillId="0" borderId="23" xfId="0" applyNumberFormat="1" applyFont="1" applyBorder="1" applyAlignment="1">
      <alignment vertical="center"/>
    </xf>
    <xf numFmtId="38" fontId="5" fillId="0" borderId="70" xfId="0" applyNumberFormat="1" applyFont="1" applyBorder="1" applyAlignment="1">
      <alignment vertical="center"/>
    </xf>
    <xf numFmtId="0" fontId="7" fillId="12" borderId="71" xfId="0" applyFont="1" applyFill="1" applyBorder="1" applyAlignment="1">
      <alignment vertical="center"/>
    </xf>
    <xf numFmtId="38" fontId="7" fillId="12" borderId="19" xfId="0" applyNumberFormat="1" applyFont="1" applyFill="1" applyBorder="1" applyAlignment="1">
      <alignment vertical="center"/>
    </xf>
    <xf numFmtId="0" fontId="5" fillId="5" borderId="32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5" fillId="13" borderId="75" xfId="0" applyFont="1" applyFill="1" applyBorder="1" applyAlignment="1">
      <alignment vertical="center" wrapText="1"/>
    </xf>
    <xf numFmtId="0" fontId="5" fillId="13" borderId="76" xfId="0" applyFont="1" applyFill="1" applyBorder="1" applyAlignment="1">
      <alignment vertical="center"/>
    </xf>
    <xf numFmtId="0" fontId="5" fillId="13" borderId="78" xfId="0" applyFont="1" applyFill="1" applyBorder="1" applyAlignment="1">
      <alignment vertical="center"/>
    </xf>
    <xf numFmtId="0" fontId="5" fillId="13" borderId="40" xfId="0" applyFont="1" applyFill="1" applyBorder="1" applyAlignment="1">
      <alignment vertical="center"/>
    </xf>
    <xf numFmtId="0" fontId="5" fillId="13" borderId="42" xfId="0" applyFont="1" applyFill="1" applyBorder="1" applyAlignment="1">
      <alignment vertical="center"/>
    </xf>
    <xf numFmtId="0" fontId="5" fillId="13" borderId="47" xfId="0" applyFont="1" applyFill="1" applyBorder="1" applyAlignment="1">
      <alignment vertical="center"/>
    </xf>
    <xf numFmtId="0" fontId="2" fillId="11" borderId="56" xfId="0" applyFont="1" applyFill="1" applyBorder="1"/>
    <xf numFmtId="0" fontId="19" fillId="5" borderId="2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5" fontId="15" fillId="0" borderId="11" xfId="0" applyNumberFormat="1" applyFont="1" applyBorder="1" applyAlignment="1">
      <alignment vertical="center"/>
    </xf>
    <xf numFmtId="5" fontId="15" fillId="0" borderId="12" xfId="0" applyNumberFormat="1" applyFont="1" applyBorder="1" applyAlignment="1">
      <alignment vertical="center"/>
    </xf>
    <xf numFmtId="5" fontId="15" fillId="0" borderId="13" xfId="0" applyNumberFormat="1" applyFont="1" applyBorder="1" applyAlignment="1">
      <alignment vertical="center"/>
    </xf>
    <xf numFmtId="5" fontId="15" fillId="0" borderId="20" xfId="0" applyNumberFormat="1" applyFont="1" applyBorder="1" applyAlignment="1">
      <alignment vertical="center"/>
    </xf>
    <xf numFmtId="5" fontId="15" fillId="0" borderId="21" xfId="0" applyNumberFormat="1" applyFont="1" applyBorder="1" applyAlignment="1">
      <alignment vertical="center"/>
    </xf>
    <xf numFmtId="5" fontId="15" fillId="0" borderId="22" xfId="0" applyNumberFormat="1" applyFont="1" applyBorder="1" applyAlignment="1">
      <alignment vertical="center"/>
    </xf>
    <xf numFmtId="0" fontId="5" fillId="0" borderId="48" xfId="0" applyFont="1" applyBorder="1" applyAlignment="1">
      <alignment horizontal="left" vertical="center"/>
    </xf>
    <xf numFmtId="0" fontId="14" fillId="0" borderId="49" xfId="0" applyFont="1" applyBorder="1"/>
    <xf numFmtId="0" fontId="5" fillId="0" borderId="50" xfId="0" applyFont="1" applyBorder="1" applyAlignment="1">
      <alignment horizontal="left" vertical="center"/>
    </xf>
    <xf numFmtId="0" fontId="14" fillId="0" borderId="48" xfId="0" applyFont="1" applyBorder="1"/>
    <xf numFmtId="0" fontId="19" fillId="11" borderId="57" xfId="0" applyFont="1" applyFill="1" applyBorder="1" applyAlignment="1">
      <alignment horizontal="left" vertical="center" wrapText="1"/>
    </xf>
    <xf numFmtId="0" fontId="14" fillId="0" borderId="58" xfId="0" applyFont="1" applyBorder="1"/>
    <xf numFmtId="0" fontId="14" fillId="0" borderId="59" xfId="0" applyFont="1" applyBorder="1"/>
    <xf numFmtId="0" fontId="5" fillId="0" borderId="38" xfId="0" applyFont="1" applyBorder="1" applyAlignment="1">
      <alignment horizontal="left" vertical="center"/>
    </xf>
    <xf numFmtId="0" fontId="14" fillId="0" borderId="16" xfId="0" applyFont="1" applyBorder="1"/>
    <xf numFmtId="0" fontId="5" fillId="0" borderId="43" xfId="0" applyFont="1" applyBorder="1" applyAlignment="1">
      <alignment horizontal="left" vertical="center"/>
    </xf>
    <xf numFmtId="0" fontId="14" fillId="0" borderId="44" xfId="0" applyFont="1" applyBorder="1"/>
    <xf numFmtId="0" fontId="5" fillId="0" borderId="17" xfId="0" applyFont="1" applyBorder="1" applyAlignment="1">
      <alignment horizontal="left" vertical="center"/>
    </xf>
    <xf numFmtId="0" fontId="14" fillId="0" borderId="38" xfId="0" applyFont="1" applyBorder="1"/>
    <xf numFmtId="0" fontId="1" fillId="0" borderId="0" xfId="0" applyFont="1" applyAlignment="1">
      <alignment horizontal="left" vertical="center" wrapText="1"/>
    </xf>
    <xf numFmtId="0" fontId="0" fillId="0" borderId="0" xfId="0"/>
    <xf numFmtId="0" fontId="5" fillId="5" borderId="32" xfId="0" applyFont="1" applyFill="1" applyBorder="1" applyAlignment="1">
      <alignment horizontal="center" vertical="center" wrapText="1"/>
    </xf>
    <xf numFmtId="0" fontId="14" fillId="0" borderId="33" xfId="0" applyFont="1" applyBorder="1"/>
    <xf numFmtId="0" fontId="5" fillId="5" borderId="34" xfId="0" applyFont="1" applyFill="1" applyBorder="1" applyAlignment="1">
      <alignment horizontal="center" vertical="center" wrapText="1"/>
    </xf>
    <xf numFmtId="0" fontId="14" fillId="0" borderId="35" xfId="0" applyFont="1" applyBorder="1"/>
    <xf numFmtId="0" fontId="4" fillId="11" borderId="57" xfId="0" applyFont="1" applyFill="1" applyBorder="1" applyAlignment="1">
      <alignment horizontal="left" vertical="center" wrapText="1"/>
    </xf>
    <xf numFmtId="0" fontId="5" fillId="0" borderId="17" xfId="0" applyFont="1" applyBorder="1" applyAlignment="1">
      <alignment vertical="center"/>
    </xf>
    <xf numFmtId="0" fontId="14" fillId="0" borderId="77" xfId="0" applyFont="1" applyBorder="1"/>
    <xf numFmtId="0" fontId="5" fillId="0" borderId="50" xfId="0" applyFont="1" applyBorder="1" applyAlignment="1">
      <alignment vertical="center"/>
    </xf>
    <xf numFmtId="0" fontId="14" fillId="0" borderId="81" xfId="0" applyFont="1" applyBorder="1"/>
    <xf numFmtId="0" fontId="5" fillId="5" borderId="72" xfId="0" applyFont="1" applyFill="1" applyBorder="1" applyAlignment="1">
      <alignment horizontal="center" vertical="center" wrapText="1"/>
    </xf>
    <xf numFmtId="0" fontId="14" fillId="0" borderId="73" xfId="0" applyFont="1" applyBorder="1"/>
    <xf numFmtId="0" fontId="5" fillId="0" borderId="79" xfId="0" applyFont="1" applyBorder="1" applyAlignment="1">
      <alignment vertical="center"/>
    </xf>
    <xf numFmtId="0" fontId="14" fillId="0" borderId="43" xfId="0" applyFont="1" applyBorder="1"/>
    <xf numFmtId="0" fontId="14" fillId="0" borderId="80" xfId="0" applyFont="1" applyBorder="1"/>
    <xf numFmtId="0" fontId="20" fillId="0" borderId="0" xfId="0" applyFont="1" applyAlignment="1">
      <alignment horizontal="left" vertical="center" wrapText="1"/>
    </xf>
    <xf numFmtId="0" fontId="13" fillId="0" borderId="60" xfId="0" applyFont="1" applyBorder="1" applyAlignment="1">
      <alignment horizontal="center"/>
    </xf>
    <xf numFmtId="0" fontId="14" fillId="0" borderId="60" xfId="0" applyFont="1" applyBorder="1"/>
    <xf numFmtId="0" fontId="21" fillId="2" borderId="57" xfId="0" applyFont="1" applyFill="1" applyBorder="1" applyAlignment="1">
      <alignment horizontal="center" vertical="center"/>
    </xf>
    <xf numFmtId="0" fontId="14" fillId="0" borderId="61" xfId="0" applyFont="1" applyBorder="1"/>
    <xf numFmtId="0" fontId="7" fillId="2" borderId="62" xfId="0" applyFont="1" applyFill="1" applyBorder="1" applyAlignment="1">
      <alignment horizontal="center"/>
    </xf>
    <xf numFmtId="0" fontId="14" fillId="0" borderId="63" xfId="0" applyFont="1" applyBorder="1"/>
    <xf numFmtId="0" fontId="14" fillId="0" borderId="64" xfId="0" applyFont="1" applyBorder="1"/>
    <xf numFmtId="0" fontId="14" fillId="0" borderId="74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NUL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52</xdr:row>
      <xdr:rowOff>180974</xdr:rowOff>
    </xdr:from>
    <xdr:ext cx="4381500" cy="32099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71450" y="10829924"/>
          <a:ext cx="4381500" cy="3209925"/>
        </a:xfrm>
        <a:prstGeom prst="wedgeRoundRectCallout">
          <a:avLst>
            <a:gd name="adj1" fmla="val 56530"/>
            <a:gd name="adj2" fmla="val -41082"/>
            <a:gd name="adj3" fmla="val 16667"/>
          </a:avLst>
        </a:prstGeom>
        <a:solidFill>
          <a:srgbClr val="D8F1F3"/>
        </a:solidFill>
        <a:ln w="12700" cap="flat" cmpd="sng">
          <a:solidFill>
            <a:srgbClr val="1B3867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1" u="sng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「システム構築の費用すべて</a:t>
          </a:r>
          <a:r>
            <a:rPr lang="ja-JP" altLang="en-US" sz="1050" b="1" u="sng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（主要システム・各オプション毎</a:t>
          </a:r>
          <a:r>
            <a:rPr lang="en-US" sz="1050" b="1" u="sng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」に</a:t>
          </a:r>
          <a:r>
            <a:rPr lang="en-US" sz="1050" b="1" u="sng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  <a:t>単年度の合計金額</a:t>
          </a:r>
          <a:r>
            <a:rPr lang="en-US" sz="1050" b="1" u="sng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をお願いします。</a:t>
          </a: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　→按分の方法（学校・学級・児童生徒数）は右側の「具体説明」に入力（多くてもかまいません）</a:t>
          </a: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内訳は、</a:t>
          </a:r>
          <a:r>
            <a:rPr lang="en-US" sz="1050" u="sng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  <a:t>行が足りない場合は追加</a:t>
          </a: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して入力をお願いします。</a:t>
          </a: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　→内訳の詳細は、「具体説明」の部分に入力お願いします。</a:t>
          </a:r>
          <a:endParaRPr sz="105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altLang="ja-JP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※</a:t>
          </a:r>
          <a:r>
            <a:rPr lang="ja-JP" alt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上記の金額を赤枠に入力すると、計算結果が出てきますが、</a:t>
          </a:r>
          <a:br>
            <a:rPr lang="en-US" altLang="ja-JP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ja-JP" alt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　各事業者でも確認をしてください。</a:t>
          </a:r>
          <a:endParaRPr sz="1400"/>
        </a:p>
      </xdr:txBody>
    </xdr:sp>
    <xdr:clientData fLocksWithSheet="0"/>
  </xdr:oneCellAnchor>
  <xdr:oneCellAnchor>
    <xdr:from>
      <xdr:col>1</xdr:col>
      <xdr:colOff>0</xdr:colOff>
      <xdr:row>47</xdr:row>
      <xdr:rowOff>276225</xdr:rowOff>
    </xdr:from>
    <xdr:ext cx="4238625" cy="14954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38125" y="9182100"/>
          <a:ext cx="4238625" cy="1495425"/>
        </a:xfrm>
        <a:prstGeom prst="wedgeRoundRectCallout">
          <a:avLst>
            <a:gd name="adj1" fmla="val 32534"/>
            <a:gd name="adj2" fmla="val -69439"/>
            <a:gd name="adj3" fmla="val 16667"/>
          </a:avLst>
        </a:prstGeom>
        <a:solidFill>
          <a:srgbClr val="D8F1F3"/>
        </a:solidFill>
        <a:ln w="12700" cap="flat" cmpd="sng">
          <a:solidFill>
            <a:srgbClr val="1B3867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0" u="none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「上記の導入年度」に関して、以下の考え方でお願いします。</a:t>
          </a:r>
          <a:endParaRPr sz="1050" b="0" u="none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0" u="none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　→「未定」は「令和11年度」でカウントお願いします。（KPIの関係上）</a:t>
          </a:r>
          <a:endParaRPr sz="1050" b="0" u="none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br>
            <a:rPr lang="en-US" sz="1050" b="0" u="none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sz="1050" b="0" u="none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【捉え方】令和９年度→</a:t>
          </a:r>
          <a:r>
            <a:rPr lang="en-US" sz="1050" b="0" u="sng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  <a:t>「導入は令和８年度後半で行う」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51</xdr:row>
      <xdr:rowOff>295275</xdr:rowOff>
    </xdr:from>
    <xdr:ext cx="4286250" cy="318135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42875" y="10363200"/>
          <a:ext cx="4286250" cy="3181350"/>
        </a:xfrm>
        <a:prstGeom prst="wedgeRoundRectCallout">
          <a:avLst>
            <a:gd name="adj1" fmla="val 55466"/>
            <a:gd name="adj2" fmla="val -73680"/>
            <a:gd name="adj3" fmla="val 16667"/>
          </a:avLst>
        </a:prstGeom>
        <a:solidFill>
          <a:srgbClr val="D8F1F3"/>
        </a:solidFill>
        <a:ln w="12700" cap="flat" cmpd="sng">
          <a:solidFill>
            <a:srgbClr val="1B3867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1" u="sng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「システム運用すべて」に県全体の</a:t>
          </a:r>
          <a:endParaRPr sz="1050" b="1" u="sng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1" u="sng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  <a:t>単年度の金額</a:t>
          </a:r>
          <a:r>
            <a:rPr lang="en-US" sz="1050" b="1" u="sng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（オプション以外と</a:t>
          </a:r>
          <a:r>
            <a:rPr lang="ja-JP" altLang="en-US" sz="1050" b="1" u="sng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各</a:t>
          </a:r>
          <a:r>
            <a:rPr lang="en-US" sz="1050" b="1" u="sng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オプションを別で）を</a:t>
          </a:r>
          <a:br>
            <a:rPr lang="en-US" sz="1050" b="1" u="sng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sz="1050" b="1" u="sng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お願いします。</a:t>
          </a: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　→補足説明は右側の「具体説明」に入力（多くてもかまいません）</a:t>
          </a: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内訳（機能範囲）は、</a:t>
          </a:r>
          <a:r>
            <a:rPr lang="en-US" sz="1050" u="sng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  <a:t>行が足りない場合は追加</a:t>
          </a: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して入力をお願いします。</a:t>
          </a: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　→</a:t>
          </a:r>
          <a:r>
            <a:rPr lang="ja-JP" alt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オプションごとに</a:t>
          </a: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分けて</a:t>
          </a:r>
          <a:r>
            <a:rPr lang="ja-JP" alt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入力お願いします</a:t>
          </a: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。</a:t>
          </a: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ja-JP" alt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　→それ以外の提案についても行を増やして入力お願いします。</a:t>
          </a: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　→内訳の詳細は、「具体説明」の部分に入力お願いします。（算出方法含む）</a:t>
          </a:r>
          <a:b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sz="105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　→</a:t>
          </a:r>
          <a:r>
            <a:rPr lang="en-US" sz="1050" b="1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  <a:t>単年度のコストでお願いします。</a:t>
          </a:r>
          <a:br>
            <a:rPr lang="en-US" sz="1050" b="1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</a:br>
          <a:br>
            <a:rPr lang="en-US" sz="1050" b="1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</a:br>
          <a:r>
            <a:rPr lang="en-US" altLang="ja-JP" sz="1100">
              <a:effectLst/>
              <a:latin typeface="+mn-lt"/>
              <a:ea typeface="+mn-ea"/>
              <a:cs typeface="+mn-cs"/>
            </a:rPr>
            <a:t>※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上記の金額を赤枠に入力すると、計算結果が出てきますが、</a:t>
          </a:r>
          <a:br>
            <a:rPr lang="en-US" altLang="ja-JP" sz="1100">
              <a:effectLst/>
              <a:latin typeface="+mn-lt"/>
              <a:ea typeface="+mn-ea"/>
              <a:cs typeface="+mn-cs"/>
            </a:rPr>
          </a:br>
          <a:r>
            <a:rPr lang="ja-JP" altLang="ja-JP" sz="1100">
              <a:effectLst/>
              <a:latin typeface="+mn-lt"/>
              <a:ea typeface="+mn-ea"/>
              <a:cs typeface="+mn-cs"/>
            </a:rPr>
            <a:t>　各事業者でも確認をしてください。</a:t>
          </a:r>
          <a:endParaRPr sz="1050" b="1">
            <a:solidFill>
              <a:srgbClr val="FF0000"/>
            </a:solidFill>
          </a:endParaRPr>
        </a:p>
      </xdr:txBody>
    </xdr:sp>
    <xdr:clientData fLocksWithSheet="0"/>
  </xdr:oneCellAnchor>
  <xdr:oneCellAnchor>
    <xdr:from>
      <xdr:col>1</xdr:col>
      <xdr:colOff>38100</xdr:colOff>
      <xdr:row>47</xdr:row>
      <xdr:rowOff>66676</xdr:rowOff>
    </xdr:from>
    <xdr:ext cx="3838575" cy="118110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276225" y="8620126"/>
          <a:ext cx="3838575" cy="1181100"/>
        </a:xfrm>
        <a:prstGeom prst="wedgeRoundRectCallout">
          <a:avLst>
            <a:gd name="adj1" fmla="val 31256"/>
            <a:gd name="adj2" fmla="val -75482"/>
            <a:gd name="adj3" fmla="val 16667"/>
          </a:avLst>
        </a:prstGeom>
        <a:solidFill>
          <a:srgbClr val="D8F1F3"/>
        </a:solidFill>
        <a:ln w="12700" cap="flat" cmpd="sng">
          <a:solidFill>
            <a:srgbClr val="1B3867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0" u="none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「上記の導入年度」に関して、以下の考え方でお願いします。</a:t>
          </a:r>
          <a:endParaRPr sz="1050" b="0" u="none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0" u="none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　→</a:t>
          </a:r>
          <a:r>
            <a:rPr lang="en-US" sz="1050" b="0" u="sng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  <a:t>「未定」は「令和11年度」でカウント</a:t>
          </a:r>
          <a:r>
            <a:rPr lang="en-US" sz="1050" b="0" u="none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お願いします。（KPIの関係上）</a:t>
          </a:r>
          <a:endParaRPr sz="1050" b="0" u="none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0" u="none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　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002"/>
  <sheetViews>
    <sheetView workbookViewId="0">
      <pane xSplit="7" ySplit="3" topLeftCell="H30" activePane="bottomRight" state="frozen"/>
      <selection pane="topRight" activeCell="H1" sqref="H1"/>
      <selection pane="bottomLeft" activeCell="A4" sqref="A4"/>
      <selection pane="bottomRight" activeCell="G45" sqref="G45"/>
    </sheetView>
  </sheetViews>
  <sheetFormatPr defaultColWidth="12.5703125" defaultRowHeight="15" customHeight="1"/>
  <cols>
    <col min="1" max="1" width="3.5703125" customWidth="1"/>
    <col min="2" max="2" width="4.42578125" customWidth="1"/>
    <col min="3" max="3" width="9" customWidth="1"/>
    <col min="4" max="5" width="10.7109375" customWidth="1"/>
    <col min="6" max="6" width="13.85546875" customWidth="1"/>
    <col min="7" max="7" width="14.28515625" customWidth="1"/>
    <col min="8" max="8" width="6.42578125" customWidth="1"/>
    <col min="9" max="9" width="26.140625" customWidth="1"/>
    <col min="10" max="10" width="12.85546875" customWidth="1"/>
    <col min="11" max="11" width="12.42578125" customWidth="1"/>
    <col min="12" max="12" width="16.5703125" customWidth="1"/>
    <col min="13" max="15" width="16.5703125" hidden="1" customWidth="1"/>
    <col min="16" max="18" width="15.5703125" customWidth="1"/>
    <col min="19" max="21" width="17.7109375" customWidth="1"/>
    <col min="22" max="29" width="11.140625" customWidth="1"/>
  </cols>
  <sheetData>
    <row r="1" spans="2:21" ht="39" customHeight="1">
      <c r="B1" s="165" t="s">
        <v>0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</row>
    <row r="2" spans="2:21" ht="28.5" customHeight="1">
      <c r="B2" s="1" t="s">
        <v>1</v>
      </c>
      <c r="I2" s="2" t="s">
        <v>2</v>
      </c>
      <c r="P2" s="3" t="s">
        <v>3</v>
      </c>
      <c r="T2" s="4"/>
      <c r="U2" s="5" t="s">
        <v>4</v>
      </c>
    </row>
    <row r="3" spans="2:21" ht="27" customHeight="1">
      <c r="B3" s="6" t="s">
        <v>5</v>
      </c>
      <c r="C3" s="7" t="s">
        <v>6</v>
      </c>
      <c r="D3" s="8" t="s">
        <v>7</v>
      </c>
      <c r="E3" s="8" t="s">
        <v>8</v>
      </c>
      <c r="F3" s="8" t="s">
        <v>9</v>
      </c>
      <c r="G3" s="9" t="s">
        <v>10</v>
      </c>
      <c r="I3" s="10" t="s">
        <v>11</v>
      </c>
      <c r="J3" s="11" t="s">
        <v>7</v>
      </c>
      <c r="K3" s="12" t="s">
        <v>8</v>
      </c>
      <c r="L3" s="13" t="s">
        <v>9</v>
      </c>
      <c r="M3" s="13" t="s">
        <v>12</v>
      </c>
      <c r="N3" s="13" t="s">
        <v>13</v>
      </c>
      <c r="O3" s="14" t="s">
        <v>14</v>
      </c>
      <c r="P3" s="11" t="s">
        <v>15</v>
      </c>
      <c r="Q3" s="12" t="s">
        <v>16</v>
      </c>
      <c r="R3" s="14" t="s">
        <v>17</v>
      </c>
      <c r="S3" s="15" t="s">
        <v>18</v>
      </c>
      <c r="T3" s="16" t="s">
        <v>19</v>
      </c>
      <c r="U3" s="17" t="s">
        <v>20</v>
      </c>
    </row>
    <row r="4" spans="2:21" ht="13.5" customHeight="1">
      <c r="B4" s="18">
        <v>1</v>
      </c>
      <c r="C4" s="19" t="s">
        <v>21</v>
      </c>
      <c r="D4" s="20">
        <v>6</v>
      </c>
      <c r="E4" s="20">
        <v>23</v>
      </c>
      <c r="F4" s="20">
        <v>342</v>
      </c>
      <c r="G4" s="21" t="s">
        <v>22</v>
      </c>
      <c r="H4" s="22"/>
      <c r="I4" s="23" t="str">
        <f t="shared" ref="I4:I45" si="0">C4</f>
        <v>国頭村</v>
      </c>
      <c r="J4" s="24">
        <v>6</v>
      </c>
      <c r="K4" s="25">
        <v>23</v>
      </c>
      <c r="L4" s="26">
        <v>342</v>
      </c>
      <c r="M4" s="27">
        <f t="shared" ref="M4:O4" si="1">J4/J$46</f>
        <v>1.4925373134328358E-2</v>
      </c>
      <c r="N4" s="27">
        <f t="shared" si="1"/>
        <v>4.6833638770107924E-3</v>
      </c>
      <c r="O4" s="28">
        <f t="shared" si="1"/>
        <v>2.3516306702147409E-3</v>
      </c>
      <c r="P4" s="29">
        <f t="shared" ref="P4:R4" si="2">$J$49*M4</f>
        <v>0</v>
      </c>
      <c r="Q4" s="25">
        <f t="shared" si="2"/>
        <v>0</v>
      </c>
      <c r="R4" s="30">
        <f t="shared" si="2"/>
        <v>0</v>
      </c>
      <c r="S4" s="31">
        <f t="shared" ref="S4:S45" si="3">P4/J4</f>
        <v>0</v>
      </c>
      <c r="T4" s="32">
        <f t="shared" ref="T4:T45" si="4">U4/J4</f>
        <v>0</v>
      </c>
      <c r="U4" s="33"/>
    </row>
    <row r="5" spans="2:21" ht="13.5" customHeight="1">
      <c r="B5" s="18">
        <v>2</v>
      </c>
      <c r="C5" s="19" t="s">
        <v>23</v>
      </c>
      <c r="D5" s="20">
        <v>2</v>
      </c>
      <c r="E5" s="20">
        <v>9</v>
      </c>
      <c r="F5" s="20">
        <v>202</v>
      </c>
      <c r="G5" s="21" t="s">
        <v>22</v>
      </c>
      <c r="H5" s="22"/>
      <c r="I5" s="23" t="str">
        <f t="shared" si="0"/>
        <v>大宜味村</v>
      </c>
      <c r="J5" s="24">
        <v>2</v>
      </c>
      <c r="K5" s="25">
        <v>9</v>
      </c>
      <c r="L5" s="26">
        <v>202</v>
      </c>
      <c r="M5" s="27">
        <f t="shared" ref="M5:O5" si="5">J5/J$46</f>
        <v>4.9751243781094526E-3</v>
      </c>
      <c r="N5" s="27">
        <f t="shared" si="5"/>
        <v>1.8326206475259622E-3</v>
      </c>
      <c r="O5" s="28">
        <f t="shared" si="5"/>
        <v>1.388974840302274E-3</v>
      </c>
      <c r="P5" s="29">
        <f t="shared" ref="P5:R5" si="6">$J$49*M5</f>
        <v>0</v>
      </c>
      <c r="Q5" s="25">
        <f t="shared" si="6"/>
        <v>0</v>
      </c>
      <c r="R5" s="30">
        <f t="shared" si="6"/>
        <v>0</v>
      </c>
      <c r="S5" s="31">
        <f t="shared" si="3"/>
        <v>0</v>
      </c>
      <c r="T5" s="32">
        <f t="shared" si="4"/>
        <v>0</v>
      </c>
      <c r="U5" s="33"/>
    </row>
    <row r="6" spans="2:21" ht="13.5" customHeight="1">
      <c r="B6" s="18">
        <v>3</v>
      </c>
      <c r="C6" s="19" t="s">
        <v>24</v>
      </c>
      <c r="D6" s="20">
        <v>4</v>
      </c>
      <c r="E6" s="20">
        <v>15</v>
      </c>
      <c r="F6" s="20">
        <v>127</v>
      </c>
      <c r="G6" s="21" t="s">
        <v>22</v>
      </c>
      <c r="H6" s="22"/>
      <c r="I6" s="23" t="str">
        <f t="shared" si="0"/>
        <v>東村</v>
      </c>
      <c r="J6" s="24">
        <v>4</v>
      </c>
      <c r="K6" s="25">
        <v>15</v>
      </c>
      <c r="L6" s="26">
        <v>127</v>
      </c>
      <c r="M6" s="27">
        <f t="shared" ref="M6:O6" si="7">J6/J$46</f>
        <v>9.9502487562189053E-3</v>
      </c>
      <c r="N6" s="27">
        <f t="shared" si="7"/>
        <v>3.0543677458766036E-3</v>
      </c>
      <c r="O6" s="28">
        <f t="shared" si="7"/>
        <v>8.7326635999202375E-4</v>
      </c>
      <c r="P6" s="29">
        <f t="shared" ref="P6:R6" si="8">$J$49*M6</f>
        <v>0</v>
      </c>
      <c r="Q6" s="25">
        <f t="shared" si="8"/>
        <v>0</v>
      </c>
      <c r="R6" s="30">
        <f t="shared" si="8"/>
        <v>0</v>
      </c>
      <c r="S6" s="31">
        <f t="shared" si="3"/>
        <v>0</v>
      </c>
      <c r="T6" s="32">
        <f t="shared" si="4"/>
        <v>0</v>
      </c>
      <c r="U6" s="33"/>
    </row>
    <row r="7" spans="2:21" ht="13.5" customHeight="1">
      <c r="B7" s="18">
        <v>4</v>
      </c>
      <c r="C7" s="19" t="s">
        <v>25</v>
      </c>
      <c r="D7" s="20">
        <v>4</v>
      </c>
      <c r="E7" s="20">
        <v>33</v>
      </c>
      <c r="F7" s="20">
        <v>870</v>
      </c>
      <c r="G7" s="21" t="s">
        <v>22</v>
      </c>
      <c r="H7" s="22"/>
      <c r="I7" s="23" t="str">
        <f t="shared" si="0"/>
        <v>今帰仁村</v>
      </c>
      <c r="J7" s="24">
        <v>4</v>
      </c>
      <c r="K7" s="25">
        <v>33</v>
      </c>
      <c r="L7" s="26">
        <v>870</v>
      </c>
      <c r="M7" s="27">
        <f t="shared" ref="M7:O7" si="9">J7/J$46</f>
        <v>9.9502487562189053E-3</v>
      </c>
      <c r="N7" s="27">
        <f t="shared" si="9"/>
        <v>6.7196090409285276E-3</v>
      </c>
      <c r="O7" s="28">
        <f t="shared" si="9"/>
        <v>5.9822183715989028E-3</v>
      </c>
      <c r="P7" s="29">
        <f t="shared" ref="P7:R7" si="10">$J$49*M7</f>
        <v>0</v>
      </c>
      <c r="Q7" s="25">
        <f t="shared" si="10"/>
        <v>0</v>
      </c>
      <c r="R7" s="30">
        <f t="shared" si="10"/>
        <v>0</v>
      </c>
      <c r="S7" s="31">
        <f t="shared" si="3"/>
        <v>0</v>
      </c>
      <c r="T7" s="32">
        <f t="shared" si="4"/>
        <v>0</v>
      </c>
      <c r="U7" s="33"/>
    </row>
    <row r="8" spans="2:21" ht="13.5" customHeight="1">
      <c r="B8" s="18">
        <v>5</v>
      </c>
      <c r="C8" s="19" t="s">
        <v>26</v>
      </c>
      <c r="D8" s="20">
        <v>9</v>
      </c>
      <c r="E8" s="20">
        <v>48</v>
      </c>
      <c r="F8" s="20">
        <v>1179</v>
      </c>
      <c r="G8" s="21" t="s">
        <v>22</v>
      </c>
      <c r="H8" s="22"/>
      <c r="I8" s="23" t="str">
        <f t="shared" si="0"/>
        <v>本部町</v>
      </c>
      <c r="J8" s="24">
        <v>9</v>
      </c>
      <c r="K8" s="25">
        <v>48</v>
      </c>
      <c r="L8" s="26">
        <v>1179</v>
      </c>
      <c r="M8" s="27">
        <f t="shared" ref="M8:O8" si="11">J8/J$46</f>
        <v>2.2388059701492536E-2</v>
      </c>
      <c r="N8" s="27">
        <f t="shared" si="11"/>
        <v>9.7739767868051317E-3</v>
      </c>
      <c r="O8" s="28">
        <f t="shared" si="11"/>
        <v>8.1069373104771334E-3</v>
      </c>
      <c r="P8" s="29">
        <f t="shared" ref="P8:R8" si="12">$J$49*M8</f>
        <v>0</v>
      </c>
      <c r="Q8" s="25">
        <f t="shared" si="12"/>
        <v>0</v>
      </c>
      <c r="R8" s="30">
        <f t="shared" si="12"/>
        <v>0</v>
      </c>
      <c r="S8" s="31">
        <f t="shared" si="3"/>
        <v>0</v>
      </c>
      <c r="T8" s="32">
        <f t="shared" si="4"/>
        <v>0</v>
      </c>
      <c r="U8" s="33"/>
    </row>
    <row r="9" spans="2:21" ht="13.5" customHeight="1">
      <c r="B9" s="18">
        <v>6</v>
      </c>
      <c r="C9" s="19" t="s">
        <v>27</v>
      </c>
      <c r="D9" s="20">
        <v>22</v>
      </c>
      <c r="E9" s="20">
        <v>229</v>
      </c>
      <c r="F9" s="20">
        <v>6487</v>
      </c>
      <c r="G9" s="21" t="s">
        <v>22</v>
      </c>
      <c r="H9" s="22"/>
      <c r="I9" s="23" t="str">
        <f t="shared" si="0"/>
        <v>名護市</v>
      </c>
      <c r="J9" s="24">
        <v>22</v>
      </c>
      <c r="K9" s="25">
        <v>229</v>
      </c>
      <c r="L9" s="26">
        <v>6487</v>
      </c>
      <c r="M9" s="27">
        <f t="shared" ref="M9:O9" si="13">J9/J$46</f>
        <v>5.4726368159203981E-2</v>
      </c>
      <c r="N9" s="27">
        <f t="shared" si="13"/>
        <v>4.663001425371615E-2</v>
      </c>
      <c r="O9" s="28">
        <f t="shared" si="13"/>
        <v>4.4605345490301242E-2</v>
      </c>
      <c r="P9" s="29">
        <f t="shared" ref="P9:R9" si="14">$J$49*M9</f>
        <v>0</v>
      </c>
      <c r="Q9" s="25">
        <f t="shared" si="14"/>
        <v>0</v>
      </c>
      <c r="R9" s="30">
        <f t="shared" si="14"/>
        <v>0</v>
      </c>
      <c r="S9" s="31">
        <f t="shared" si="3"/>
        <v>0</v>
      </c>
      <c r="T9" s="32">
        <f t="shared" si="4"/>
        <v>0</v>
      </c>
      <c r="U9" s="33"/>
    </row>
    <row r="10" spans="2:21" ht="13.5" customHeight="1">
      <c r="B10" s="18">
        <v>7</v>
      </c>
      <c r="C10" s="19" t="s">
        <v>28</v>
      </c>
      <c r="D10" s="20">
        <v>4</v>
      </c>
      <c r="E10" s="20">
        <v>32</v>
      </c>
      <c r="F10" s="20">
        <v>769</v>
      </c>
      <c r="G10" s="21" t="s">
        <v>22</v>
      </c>
      <c r="H10" s="22"/>
      <c r="I10" s="23" t="str">
        <f t="shared" si="0"/>
        <v>宜野座村</v>
      </c>
      <c r="J10" s="24">
        <v>4</v>
      </c>
      <c r="K10" s="25">
        <v>32</v>
      </c>
      <c r="L10" s="26">
        <v>769</v>
      </c>
      <c r="M10" s="27">
        <f t="shared" ref="M10:O10" si="15">J10/J$46</f>
        <v>9.9502487562189053E-3</v>
      </c>
      <c r="N10" s="27">
        <f t="shared" si="15"/>
        <v>6.5159845245367541E-3</v>
      </c>
      <c r="O10" s="28">
        <f t="shared" si="15"/>
        <v>5.2877309514477652E-3</v>
      </c>
      <c r="P10" s="29">
        <f t="shared" ref="P10:R10" si="16">$J$49*M10</f>
        <v>0</v>
      </c>
      <c r="Q10" s="25">
        <f t="shared" si="16"/>
        <v>0</v>
      </c>
      <c r="R10" s="30">
        <f t="shared" si="16"/>
        <v>0</v>
      </c>
      <c r="S10" s="31">
        <f t="shared" si="3"/>
        <v>0</v>
      </c>
      <c r="T10" s="32">
        <f t="shared" si="4"/>
        <v>0</v>
      </c>
      <c r="U10" s="33"/>
    </row>
    <row r="11" spans="2:21" ht="13.5" customHeight="1">
      <c r="B11" s="18">
        <v>8</v>
      </c>
      <c r="C11" s="19" t="s">
        <v>29</v>
      </c>
      <c r="D11" s="20">
        <v>4</v>
      </c>
      <c r="E11" s="20">
        <v>45</v>
      </c>
      <c r="F11" s="20">
        <v>1211</v>
      </c>
      <c r="G11" s="21" t="s">
        <v>22</v>
      </c>
      <c r="H11" s="22"/>
      <c r="I11" s="23" t="str">
        <f t="shared" si="0"/>
        <v>金武町</v>
      </c>
      <c r="J11" s="24">
        <v>4</v>
      </c>
      <c r="K11" s="25">
        <v>45</v>
      </c>
      <c r="L11" s="26">
        <v>1211</v>
      </c>
      <c r="M11" s="27">
        <f t="shared" ref="M11:O11" si="17">J11/J$46</f>
        <v>9.9502487562189053E-3</v>
      </c>
      <c r="N11" s="27">
        <f t="shared" si="17"/>
        <v>9.1631032376298105E-3</v>
      </c>
      <c r="O11" s="28">
        <f t="shared" si="17"/>
        <v>8.3269729287428398E-3</v>
      </c>
      <c r="P11" s="29">
        <f t="shared" ref="P11:R11" si="18">$J$49*M11</f>
        <v>0</v>
      </c>
      <c r="Q11" s="25">
        <f t="shared" si="18"/>
        <v>0</v>
      </c>
      <c r="R11" s="30">
        <f t="shared" si="18"/>
        <v>0</v>
      </c>
      <c r="S11" s="31">
        <f t="shared" si="3"/>
        <v>0</v>
      </c>
      <c r="T11" s="32">
        <f t="shared" si="4"/>
        <v>0</v>
      </c>
      <c r="U11" s="33"/>
    </row>
    <row r="12" spans="2:21" ht="13.5" customHeight="1">
      <c r="B12" s="18">
        <v>9</v>
      </c>
      <c r="C12" s="19" t="s">
        <v>30</v>
      </c>
      <c r="D12" s="20">
        <v>3</v>
      </c>
      <c r="E12" s="20">
        <v>18</v>
      </c>
      <c r="F12" s="20">
        <v>376</v>
      </c>
      <c r="G12" s="21" t="s">
        <v>22</v>
      </c>
      <c r="H12" s="22"/>
      <c r="I12" s="23" t="str">
        <f t="shared" si="0"/>
        <v>伊江村</v>
      </c>
      <c r="J12" s="24">
        <v>3</v>
      </c>
      <c r="K12" s="25">
        <v>18</v>
      </c>
      <c r="L12" s="26">
        <v>376</v>
      </c>
      <c r="M12" s="27">
        <f t="shared" ref="M12:O12" si="19">J12/J$46</f>
        <v>7.462686567164179E-3</v>
      </c>
      <c r="N12" s="27">
        <f t="shared" si="19"/>
        <v>3.6652412950519244E-3</v>
      </c>
      <c r="O12" s="28">
        <f t="shared" si="19"/>
        <v>2.5854185146220545E-3</v>
      </c>
      <c r="P12" s="29">
        <f t="shared" ref="P12:R12" si="20">$J$49*M12</f>
        <v>0</v>
      </c>
      <c r="Q12" s="25">
        <f t="shared" si="20"/>
        <v>0</v>
      </c>
      <c r="R12" s="30">
        <f t="shared" si="20"/>
        <v>0</v>
      </c>
      <c r="S12" s="31">
        <f t="shared" si="3"/>
        <v>0</v>
      </c>
      <c r="T12" s="32">
        <f t="shared" si="4"/>
        <v>0</v>
      </c>
      <c r="U12" s="33"/>
    </row>
    <row r="13" spans="2:21" ht="13.5" customHeight="1">
      <c r="B13" s="18">
        <v>10</v>
      </c>
      <c r="C13" s="19" t="s">
        <v>31</v>
      </c>
      <c r="D13" s="20">
        <v>4</v>
      </c>
      <c r="E13" s="20">
        <v>10</v>
      </c>
      <c r="F13" s="20">
        <v>100</v>
      </c>
      <c r="G13" s="21" t="s">
        <v>22</v>
      </c>
      <c r="H13" s="22"/>
      <c r="I13" s="23" t="str">
        <f t="shared" si="0"/>
        <v>伊平屋村</v>
      </c>
      <c r="J13" s="24">
        <v>4</v>
      </c>
      <c r="K13" s="25">
        <v>10</v>
      </c>
      <c r="L13" s="26">
        <v>100</v>
      </c>
      <c r="M13" s="27">
        <f t="shared" ref="M13:O13" si="21">J13/J$46</f>
        <v>9.9502487562189053E-3</v>
      </c>
      <c r="N13" s="27">
        <f t="shared" si="21"/>
        <v>2.0362451639177356E-3</v>
      </c>
      <c r="O13" s="28">
        <f t="shared" si="21"/>
        <v>6.8761130708033368E-4</v>
      </c>
      <c r="P13" s="29">
        <f t="shared" ref="P13:R13" si="22">$J$49*M13</f>
        <v>0</v>
      </c>
      <c r="Q13" s="25">
        <f t="shared" si="22"/>
        <v>0</v>
      </c>
      <c r="R13" s="30">
        <f t="shared" si="22"/>
        <v>0</v>
      </c>
      <c r="S13" s="31">
        <f t="shared" si="3"/>
        <v>0</v>
      </c>
      <c r="T13" s="32">
        <f t="shared" si="4"/>
        <v>0</v>
      </c>
      <c r="U13" s="33"/>
    </row>
    <row r="14" spans="2:21" ht="13.5" customHeight="1">
      <c r="B14" s="18">
        <v>11</v>
      </c>
      <c r="C14" s="19" t="s">
        <v>32</v>
      </c>
      <c r="D14" s="20">
        <v>2</v>
      </c>
      <c r="E14" s="20">
        <v>9</v>
      </c>
      <c r="F14" s="20">
        <v>130</v>
      </c>
      <c r="G14" s="21" t="s">
        <v>22</v>
      </c>
      <c r="H14" s="22"/>
      <c r="I14" s="23" t="str">
        <f t="shared" si="0"/>
        <v>伊是名村</v>
      </c>
      <c r="J14" s="24">
        <v>2</v>
      </c>
      <c r="K14" s="25">
        <v>9</v>
      </c>
      <c r="L14" s="26">
        <v>130</v>
      </c>
      <c r="M14" s="27">
        <f t="shared" ref="M14:O14" si="23">J14/J$46</f>
        <v>4.9751243781094526E-3</v>
      </c>
      <c r="N14" s="27">
        <f t="shared" si="23"/>
        <v>1.8326206475259622E-3</v>
      </c>
      <c r="O14" s="28">
        <f t="shared" si="23"/>
        <v>8.9389469920443372E-4</v>
      </c>
      <c r="P14" s="29">
        <f t="shared" ref="P14:R14" si="24">$J$49*M14</f>
        <v>0</v>
      </c>
      <c r="Q14" s="25">
        <f t="shared" si="24"/>
        <v>0</v>
      </c>
      <c r="R14" s="30">
        <f t="shared" si="24"/>
        <v>0</v>
      </c>
      <c r="S14" s="31">
        <f t="shared" si="3"/>
        <v>0</v>
      </c>
      <c r="T14" s="32">
        <f t="shared" si="4"/>
        <v>0</v>
      </c>
      <c r="U14" s="33"/>
    </row>
    <row r="15" spans="2:21" ht="13.5" customHeight="1">
      <c r="B15" s="18">
        <v>12</v>
      </c>
      <c r="C15" s="19" t="s">
        <v>33</v>
      </c>
      <c r="D15" s="20">
        <v>5</v>
      </c>
      <c r="E15" s="20">
        <v>40</v>
      </c>
      <c r="F15" s="20">
        <v>971</v>
      </c>
      <c r="G15" s="39" t="s">
        <v>40</v>
      </c>
      <c r="H15" s="34"/>
      <c r="I15" s="23" t="str">
        <f t="shared" si="0"/>
        <v>恩納村</v>
      </c>
      <c r="J15" s="24">
        <v>5</v>
      </c>
      <c r="K15" s="25">
        <v>40</v>
      </c>
      <c r="L15" s="26">
        <v>971</v>
      </c>
      <c r="M15" s="27">
        <f t="shared" ref="M15:O15" si="25">J15/J$46</f>
        <v>1.2437810945273632E-2</v>
      </c>
      <c r="N15" s="27">
        <f t="shared" si="25"/>
        <v>8.1449806556709425E-3</v>
      </c>
      <c r="O15" s="28">
        <f t="shared" si="25"/>
        <v>6.6767057917500395E-3</v>
      </c>
      <c r="P15" s="29">
        <f t="shared" ref="P15:R15" si="26">$J$49*M15</f>
        <v>0</v>
      </c>
      <c r="Q15" s="25">
        <f t="shared" si="26"/>
        <v>0</v>
      </c>
      <c r="R15" s="30">
        <f t="shared" si="26"/>
        <v>0</v>
      </c>
      <c r="S15" s="31">
        <f t="shared" si="3"/>
        <v>0</v>
      </c>
      <c r="T15" s="32">
        <f t="shared" si="4"/>
        <v>0</v>
      </c>
      <c r="U15" s="33"/>
    </row>
    <row r="16" spans="2:21" ht="13.5" customHeight="1">
      <c r="B16" s="18">
        <v>13</v>
      </c>
      <c r="C16" s="19" t="s">
        <v>34</v>
      </c>
      <c r="D16" s="20">
        <v>28</v>
      </c>
      <c r="E16" s="20">
        <v>410</v>
      </c>
      <c r="F16" s="20">
        <v>12573</v>
      </c>
      <c r="G16" s="21" t="s">
        <v>35</v>
      </c>
      <c r="H16" s="35"/>
      <c r="I16" s="23" t="str">
        <f t="shared" si="0"/>
        <v>うるま市</v>
      </c>
      <c r="J16" s="29">
        <v>28</v>
      </c>
      <c r="K16" s="25">
        <v>410</v>
      </c>
      <c r="L16" s="26">
        <v>12573</v>
      </c>
      <c r="M16" s="27">
        <f t="shared" ref="M16:O16" si="27">J16/J$46</f>
        <v>6.965174129353234E-2</v>
      </c>
      <c r="N16" s="27">
        <f t="shared" si="27"/>
        <v>8.3486051720627161E-2</v>
      </c>
      <c r="O16" s="28">
        <f t="shared" si="27"/>
        <v>8.6453369639210353E-2</v>
      </c>
      <c r="P16" s="29">
        <f t="shared" ref="P16:R16" si="28">$J$49*M16</f>
        <v>0</v>
      </c>
      <c r="Q16" s="25">
        <f t="shared" si="28"/>
        <v>0</v>
      </c>
      <c r="R16" s="30">
        <f t="shared" si="28"/>
        <v>0</v>
      </c>
      <c r="S16" s="31">
        <f t="shared" si="3"/>
        <v>0</v>
      </c>
      <c r="T16" s="32">
        <f t="shared" si="4"/>
        <v>0</v>
      </c>
      <c r="U16" s="33"/>
    </row>
    <row r="17" spans="2:21" ht="13.5" customHeight="1">
      <c r="B17" s="18">
        <v>14</v>
      </c>
      <c r="C17" s="19" t="s">
        <v>36</v>
      </c>
      <c r="D17" s="20">
        <v>7</v>
      </c>
      <c r="E17" s="20">
        <v>142</v>
      </c>
      <c r="F17" s="20">
        <v>4486</v>
      </c>
      <c r="G17" s="21" t="s">
        <v>22</v>
      </c>
      <c r="H17" s="35"/>
      <c r="I17" s="23" t="str">
        <f t="shared" si="0"/>
        <v>読谷村</v>
      </c>
      <c r="J17" s="24">
        <v>7</v>
      </c>
      <c r="K17" s="25">
        <v>142</v>
      </c>
      <c r="L17" s="26">
        <v>4486</v>
      </c>
      <c r="M17" s="27">
        <f t="shared" ref="M17:O17" si="29">J17/J$46</f>
        <v>1.7412935323383085E-2</v>
      </c>
      <c r="N17" s="27">
        <f t="shared" si="29"/>
        <v>2.8914681327631846E-2</v>
      </c>
      <c r="O17" s="28">
        <f t="shared" si="29"/>
        <v>3.0846243235623766E-2</v>
      </c>
      <c r="P17" s="29">
        <f t="shared" ref="P17:R17" si="30">$J$49*M17</f>
        <v>0</v>
      </c>
      <c r="Q17" s="25">
        <f t="shared" si="30"/>
        <v>0</v>
      </c>
      <c r="R17" s="30">
        <f t="shared" si="30"/>
        <v>0</v>
      </c>
      <c r="S17" s="31">
        <f t="shared" si="3"/>
        <v>0</v>
      </c>
      <c r="T17" s="32">
        <f t="shared" si="4"/>
        <v>0</v>
      </c>
      <c r="U17" s="33"/>
    </row>
    <row r="18" spans="2:21" ht="13.5" customHeight="1">
      <c r="B18" s="18">
        <v>15</v>
      </c>
      <c r="C18" s="19" t="s">
        <v>37</v>
      </c>
      <c r="D18" s="20">
        <v>3</v>
      </c>
      <c r="E18" s="20">
        <v>43</v>
      </c>
      <c r="F18" s="20">
        <v>1371</v>
      </c>
      <c r="G18" s="21" t="s">
        <v>40</v>
      </c>
      <c r="H18" s="22"/>
      <c r="I18" s="23" t="str">
        <f t="shared" si="0"/>
        <v>嘉手納町</v>
      </c>
      <c r="J18" s="24">
        <v>3</v>
      </c>
      <c r="K18" s="25">
        <v>43</v>
      </c>
      <c r="L18" s="26">
        <v>1371</v>
      </c>
      <c r="M18" s="27">
        <f t="shared" ref="M18:O18" si="31">J18/J$46</f>
        <v>7.462686567164179E-3</v>
      </c>
      <c r="N18" s="27">
        <f t="shared" si="31"/>
        <v>8.7558542048462636E-3</v>
      </c>
      <c r="O18" s="28">
        <f t="shared" si="31"/>
        <v>9.4271510200713733E-3</v>
      </c>
      <c r="P18" s="29">
        <f t="shared" ref="P18:R18" si="32">$J$49*M18</f>
        <v>0</v>
      </c>
      <c r="Q18" s="25">
        <f t="shared" si="32"/>
        <v>0</v>
      </c>
      <c r="R18" s="30">
        <f t="shared" si="32"/>
        <v>0</v>
      </c>
      <c r="S18" s="31">
        <f t="shared" si="3"/>
        <v>0</v>
      </c>
      <c r="T18" s="32">
        <f t="shared" si="4"/>
        <v>0</v>
      </c>
      <c r="U18" s="33"/>
    </row>
    <row r="19" spans="2:21" ht="13.5" customHeight="1">
      <c r="B19" s="36">
        <v>16</v>
      </c>
      <c r="C19" s="37" t="s">
        <v>38</v>
      </c>
      <c r="D19" s="20">
        <v>24</v>
      </c>
      <c r="E19" s="20">
        <v>433</v>
      </c>
      <c r="F19" s="20">
        <v>13951</v>
      </c>
      <c r="G19" s="21" t="s">
        <v>22</v>
      </c>
      <c r="H19" s="22"/>
      <c r="I19" s="23" t="str">
        <f t="shared" si="0"/>
        <v>沖縄市</v>
      </c>
      <c r="J19" s="24">
        <v>24</v>
      </c>
      <c r="K19" s="25">
        <v>433</v>
      </c>
      <c r="L19" s="26">
        <v>13951</v>
      </c>
      <c r="M19" s="27">
        <f t="shared" ref="M19:O19" si="33">J19/J$46</f>
        <v>5.9701492537313432E-2</v>
      </c>
      <c r="N19" s="27">
        <f t="shared" si="33"/>
        <v>8.8169415597637954E-2</v>
      </c>
      <c r="O19" s="28">
        <f t="shared" si="33"/>
        <v>9.5928653450777349E-2</v>
      </c>
      <c r="P19" s="29">
        <f t="shared" ref="P19:R19" si="34">$J$49*M19</f>
        <v>0</v>
      </c>
      <c r="Q19" s="25">
        <f t="shared" si="34"/>
        <v>0</v>
      </c>
      <c r="R19" s="30">
        <f t="shared" si="34"/>
        <v>0</v>
      </c>
      <c r="S19" s="31">
        <f t="shared" si="3"/>
        <v>0</v>
      </c>
      <c r="T19" s="32">
        <f t="shared" si="4"/>
        <v>0</v>
      </c>
      <c r="U19" s="33"/>
    </row>
    <row r="20" spans="2:21" ht="13.5" customHeight="1">
      <c r="B20" s="36">
        <v>17</v>
      </c>
      <c r="C20" s="37" t="s">
        <v>39</v>
      </c>
      <c r="D20" s="20">
        <v>6</v>
      </c>
      <c r="E20" s="20">
        <v>99</v>
      </c>
      <c r="F20" s="20">
        <v>3124</v>
      </c>
      <c r="G20" s="21" t="s">
        <v>40</v>
      </c>
      <c r="H20" s="35"/>
      <c r="I20" s="23" t="str">
        <f t="shared" si="0"/>
        <v>北谷町</v>
      </c>
      <c r="J20" s="24">
        <v>6</v>
      </c>
      <c r="K20" s="25">
        <v>99</v>
      </c>
      <c r="L20" s="26">
        <v>3124</v>
      </c>
      <c r="M20" s="27">
        <f t="shared" ref="M20:O20" si="35">J20/J$46</f>
        <v>1.4925373134328358E-2</v>
      </c>
      <c r="N20" s="27">
        <f t="shared" si="35"/>
        <v>2.0158827122785584E-2</v>
      </c>
      <c r="O20" s="28">
        <f t="shared" si="35"/>
        <v>2.1480977233189622E-2</v>
      </c>
      <c r="P20" s="29">
        <f t="shared" ref="P20:R20" si="36">$J$49*M20</f>
        <v>0</v>
      </c>
      <c r="Q20" s="25">
        <f t="shared" si="36"/>
        <v>0</v>
      </c>
      <c r="R20" s="30">
        <f t="shared" si="36"/>
        <v>0</v>
      </c>
      <c r="S20" s="31">
        <f t="shared" si="3"/>
        <v>0</v>
      </c>
      <c r="T20" s="32">
        <f t="shared" si="4"/>
        <v>0</v>
      </c>
      <c r="U20" s="33"/>
    </row>
    <row r="21" spans="2:21" ht="13.5" customHeight="1">
      <c r="B21" s="36">
        <v>18</v>
      </c>
      <c r="C21" s="37" t="s">
        <v>41</v>
      </c>
      <c r="D21" s="20">
        <v>13</v>
      </c>
      <c r="E21" s="20">
        <v>292</v>
      </c>
      <c r="F21" s="20">
        <v>9452</v>
      </c>
      <c r="G21" s="21" t="s">
        <v>22</v>
      </c>
      <c r="H21" s="22"/>
      <c r="I21" s="23" t="str">
        <f t="shared" si="0"/>
        <v>宜野湾市</v>
      </c>
      <c r="J21" s="24">
        <v>13</v>
      </c>
      <c r="K21" s="25">
        <v>292</v>
      </c>
      <c r="L21" s="26">
        <v>9452</v>
      </c>
      <c r="M21" s="27">
        <f t="shared" ref="M21:O21" si="37">J21/J$46</f>
        <v>3.2338308457711441E-2</v>
      </c>
      <c r="N21" s="27">
        <f t="shared" si="37"/>
        <v>5.945835878639788E-2</v>
      </c>
      <c r="O21" s="28">
        <f t="shared" si="37"/>
        <v>6.4993020745233138E-2</v>
      </c>
      <c r="P21" s="29">
        <f t="shared" ref="P21:R21" si="38">$J$49*M21</f>
        <v>0</v>
      </c>
      <c r="Q21" s="25">
        <f t="shared" si="38"/>
        <v>0</v>
      </c>
      <c r="R21" s="30">
        <f t="shared" si="38"/>
        <v>0</v>
      </c>
      <c r="S21" s="31">
        <f t="shared" si="3"/>
        <v>0</v>
      </c>
      <c r="T21" s="32">
        <f t="shared" si="4"/>
        <v>0</v>
      </c>
      <c r="U21" s="33"/>
    </row>
    <row r="22" spans="2:21" ht="13.5" customHeight="1">
      <c r="B22" s="36">
        <v>19</v>
      </c>
      <c r="C22" s="37" t="s">
        <v>42</v>
      </c>
      <c r="D22" s="20">
        <v>3</v>
      </c>
      <c r="E22" s="20">
        <v>56</v>
      </c>
      <c r="F22" s="20">
        <v>1778</v>
      </c>
      <c r="G22" s="21" t="s">
        <v>46</v>
      </c>
      <c r="H22" s="22"/>
      <c r="I22" s="23" t="str">
        <f t="shared" si="0"/>
        <v>北中城村</v>
      </c>
      <c r="J22" s="24">
        <v>3</v>
      </c>
      <c r="K22" s="25">
        <v>56</v>
      </c>
      <c r="L22" s="26">
        <v>1778</v>
      </c>
      <c r="M22" s="27">
        <f t="shared" ref="M22:O22" si="39">J22/J$46</f>
        <v>7.462686567164179E-3</v>
      </c>
      <c r="N22" s="27">
        <f t="shared" si="39"/>
        <v>1.1402972917939319E-2</v>
      </c>
      <c r="O22" s="28">
        <f t="shared" si="39"/>
        <v>1.2225729039888332E-2</v>
      </c>
      <c r="P22" s="29">
        <f t="shared" ref="P22:R22" si="40">$J$49*M22</f>
        <v>0</v>
      </c>
      <c r="Q22" s="25">
        <f t="shared" si="40"/>
        <v>0</v>
      </c>
      <c r="R22" s="30">
        <f t="shared" si="40"/>
        <v>0</v>
      </c>
      <c r="S22" s="31">
        <f t="shared" si="3"/>
        <v>0</v>
      </c>
      <c r="T22" s="32">
        <f t="shared" si="4"/>
        <v>0</v>
      </c>
      <c r="U22" s="33"/>
    </row>
    <row r="23" spans="2:21" ht="13.5" customHeight="1">
      <c r="B23" s="36">
        <v>20</v>
      </c>
      <c r="C23" s="37" t="s">
        <v>43</v>
      </c>
      <c r="D23" s="20">
        <v>4</v>
      </c>
      <c r="E23" s="20">
        <v>68</v>
      </c>
      <c r="F23" s="20">
        <v>2061</v>
      </c>
      <c r="G23" s="21" t="s">
        <v>35</v>
      </c>
      <c r="H23" s="22"/>
      <c r="I23" s="23" t="str">
        <f t="shared" si="0"/>
        <v>中城村</v>
      </c>
      <c r="J23" s="24">
        <v>4</v>
      </c>
      <c r="K23" s="25">
        <v>68</v>
      </c>
      <c r="L23" s="26">
        <v>2061</v>
      </c>
      <c r="M23" s="27">
        <f t="shared" ref="M23:O23" si="41">J23/J$46</f>
        <v>9.9502487562189053E-3</v>
      </c>
      <c r="N23" s="27">
        <f t="shared" si="41"/>
        <v>1.3846467114640602E-2</v>
      </c>
      <c r="O23" s="28">
        <f t="shared" si="41"/>
        <v>1.4171669038925677E-2</v>
      </c>
      <c r="P23" s="29">
        <f t="shared" ref="P23:R23" si="42">$J$49*M23</f>
        <v>0</v>
      </c>
      <c r="Q23" s="25">
        <f t="shared" si="42"/>
        <v>0</v>
      </c>
      <c r="R23" s="30">
        <f t="shared" si="42"/>
        <v>0</v>
      </c>
      <c r="S23" s="31">
        <f t="shared" si="3"/>
        <v>0</v>
      </c>
      <c r="T23" s="32">
        <f t="shared" si="4"/>
        <v>0</v>
      </c>
      <c r="U23" s="33"/>
    </row>
    <row r="24" spans="2:21" ht="13.5" customHeight="1">
      <c r="B24" s="36">
        <v>21</v>
      </c>
      <c r="C24" s="37" t="s">
        <v>44</v>
      </c>
      <c r="D24" s="20">
        <v>6</v>
      </c>
      <c r="E24" s="20">
        <v>105</v>
      </c>
      <c r="F24" s="20">
        <v>3403</v>
      </c>
      <c r="G24" s="21" t="s">
        <v>62</v>
      </c>
      <c r="H24" s="22"/>
      <c r="I24" s="23" t="str">
        <f t="shared" si="0"/>
        <v>西原町</v>
      </c>
      <c r="J24" s="24">
        <v>6</v>
      </c>
      <c r="K24" s="25">
        <v>105</v>
      </c>
      <c r="L24" s="26">
        <v>3403</v>
      </c>
      <c r="M24" s="27">
        <f t="shared" ref="M24:O24" si="43">J24/J$46</f>
        <v>1.4925373134328358E-2</v>
      </c>
      <c r="N24" s="27">
        <f t="shared" si="43"/>
        <v>2.1380574221136223E-2</v>
      </c>
      <c r="O24" s="28">
        <f t="shared" si="43"/>
        <v>2.3399412779943753E-2</v>
      </c>
      <c r="P24" s="29">
        <f t="shared" ref="P24:R24" si="44">$J$49*M24</f>
        <v>0</v>
      </c>
      <c r="Q24" s="25">
        <f t="shared" si="44"/>
        <v>0</v>
      </c>
      <c r="R24" s="30">
        <f t="shared" si="44"/>
        <v>0</v>
      </c>
      <c r="S24" s="31">
        <f t="shared" si="3"/>
        <v>0</v>
      </c>
      <c r="T24" s="32">
        <f t="shared" si="4"/>
        <v>0</v>
      </c>
      <c r="U24" s="33"/>
    </row>
    <row r="25" spans="2:21" ht="13.5" customHeight="1">
      <c r="B25" s="36">
        <v>22</v>
      </c>
      <c r="C25" s="37" t="s">
        <v>45</v>
      </c>
      <c r="D25" s="20">
        <v>16</v>
      </c>
      <c r="E25" s="20">
        <v>340</v>
      </c>
      <c r="F25" s="20">
        <v>11108</v>
      </c>
      <c r="G25" s="21" t="s">
        <v>46</v>
      </c>
      <c r="H25" s="22"/>
      <c r="I25" s="23" t="str">
        <f t="shared" si="0"/>
        <v>浦添市</v>
      </c>
      <c r="J25" s="24">
        <v>16</v>
      </c>
      <c r="K25" s="25">
        <v>340</v>
      </c>
      <c r="L25" s="26">
        <v>11108</v>
      </c>
      <c r="M25" s="27">
        <f t="shared" ref="M25:O25" si="45">J25/J$46</f>
        <v>3.9800995024875621E-2</v>
      </c>
      <c r="N25" s="27">
        <f t="shared" si="45"/>
        <v>6.9232335573203019E-2</v>
      </c>
      <c r="O25" s="28">
        <f t="shared" si="45"/>
        <v>7.6379863990483465E-2</v>
      </c>
      <c r="P25" s="29">
        <f t="shared" ref="P25:R25" si="46">$J$49*M25</f>
        <v>0</v>
      </c>
      <c r="Q25" s="25">
        <f t="shared" si="46"/>
        <v>0</v>
      </c>
      <c r="R25" s="30">
        <f t="shared" si="46"/>
        <v>0</v>
      </c>
      <c r="S25" s="31">
        <f t="shared" si="3"/>
        <v>0</v>
      </c>
      <c r="T25" s="32">
        <f t="shared" si="4"/>
        <v>0</v>
      </c>
      <c r="U25" s="33"/>
    </row>
    <row r="26" spans="2:21" ht="13.5" customHeight="1">
      <c r="B26" s="36">
        <v>23</v>
      </c>
      <c r="C26" s="37" t="s">
        <v>47</v>
      </c>
      <c r="D26" s="20">
        <v>54</v>
      </c>
      <c r="E26" s="20">
        <v>857</v>
      </c>
      <c r="F26" s="20">
        <v>26640</v>
      </c>
      <c r="G26" s="21" t="s">
        <v>40</v>
      </c>
      <c r="H26" s="22"/>
      <c r="I26" s="23" t="str">
        <f t="shared" si="0"/>
        <v>那覇市</v>
      </c>
      <c r="J26" s="24">
        <v>54</v>
      </c>
      <c r="K26" s="25">
        <v>857</v>
      </c>
      <c r="L26" s="26">
        <v>26640</v>
      </c>
      <c r="M26" s="27">
        <f t="shared" ref="M26:O26" si="47">J26/J$46</f>
        <v>0.13432835820895522</v>
      </c>
      <c r="N26" s="27">
        <f t="shared" si="47"/>
        <v>0.17450621054774995</v>
      </c>
      <c r="O26" s="28">
        <f t="shared" si="47"/>
        <v>0.18317965220620089</v>
      </c>
      <c r="P26" s="29">
        <f t="shared" ref="P26:R26" si="48">$J$49*M26</f>
        <v>0</v>
      </c>
      <c r="Q26" s="25">
        <f t="shared" si="48"/>
        <v>0</v>
      </c>
      <c r="R26" s="30">
        <f t="shared" si="48"/>
        <v>0</v>
      </c>
      <c r="S26" s="31">
        <f t="shared" si="3"/>
        <v>0</v>
      </c>
      <c r="T26" s="32">
        <f t="shared" si="4"/>
        <v>0</v>
      </c>
      <c r="U26" s="33"/>
    </row>
    <row r="27" spans="2:21" ht="13.5" customHeight="1">
      <c r="B27" s="36">
        <v>24</v>
      </c>
      <c r="C27" s="37" t="s">
        <v>48</v>
      </c>
      <c r="D27" s="20">
        <v>8</v>
      </c>
      <c r="E27" s="20">
        <v>37</v>
      </c>
      <c r="F27" s="20">
        <v>624</v>
      </c>
      <c r="G27" s="21" t="s">
        <v>40</v>
      </c>
      <c r="H27" s="38"/>
      <c r="I27" s="23" t="str">
        <f t="shared" si="0"/>
        <v>久米島町</v>
      </c>
      <c r="J27" s="24">
        <v>8</v>
      </c>
      <c r="K27" s="25">
        <v>37</v>
      </c>
      <c r="L27" s="26">
        <v>624</v>
      </c>
      <c r="M27" s="27">
        <f t="shared" ref="M27:O27" si="49">J27/J$46</f>
        <v>1.9900497512437811E-2</v>
      </c>
      <c r="N27" s="27">
        <f t="shared" si="49"/>
        <v>7.5341071064956222E-3</v>
      </c>
      <c r="O27" s="28">
        <f t="shared" si="49"/>
        <v>4.2906945561812819E-3</v>
      </c>
      <c r="P27" s="29">
        <f t="shared" ref="P27:R27" si="50">$J$49*M27</f>
        <v>0</v>
      </c>
      <c r="Q27" s="25">
        <f t="shared" si="50"/>
        <v>0</v>
      </c>
      <c r="R27" s="30">
        <f t="shared" si="50"/>
        <v>0</v>
      </c>
      <c r="S27" s="31">
        <f t="shared" si="3"/>
        <v>0</v>
      </c>
      <c r="T27" s="32">
        <f t="shared" si="4"/>
        <v>0</v>
      </c>
      <c r="U27" s="33"/>
    </row>
    <row r="28" spans="2:21" ht="13.5" customHeight="1">
      <c r="B28" s="18">
        <v>25</v>
      </c>
      <c r="C28" s="19" t="s">
        <v>49</v>
      </c>
      <c r="D28" s="20">
        <v>2</v>
      </c>
      <c r="E28" s="20">
        <v>9</v>
      </c>
      <c r="F28" s="20">
        <v>114</v>
      </c>
      <c r="G28" s="21" t="s">
        <v>40</v>
      </c>
      <c r="H28" s="22"/>
      <c r="I28" s="23" t="str">
        <f t="shared" si="0"/>
        <v>南大東村</v>
      </c>
      <c r="J28" s="24">
        <v>2</v>
      </c>
      <c r="K28" s="25">
        <v>9</v>
      </c>
      <c r="L28" s="26">
        <v>114</v>
      </c>
      <c r="M28" s="27">
        <f t="shared" ref="M28:O28" si="51">J28/J$46</f>
        <v>4.9751243781094526E-3</v>
      </c>
      <c r="N28" s="27">
        <f t="shared" si="51"/>
        <v>1.8326206475259622E-3</v>
      </c>
      <c r="O28" s="28">
        <f t="shared" si="51"/>
        <v>7.8387689007158032E-4</v>
      </c>
      <c r="P28" s="29">
        <f t="shared" ref="P28:R28" si="52">$J$49*M28</f>
        <v>0</v>
      </c>
      <c r="Q28" s="25">
        <f t="shared" si="52"/>
        <v>0</v>
      </c>
      <c r="R28" s="30">
        <f t="shared" si="52"/>
        <v>0</v>
      </c>
      <c r="S28" s="31">
        <f t="shared" si="3"/>
        <v>0</v>
      </c>
      <c r="T28" s="32">
        <f t="shared" si="4"/>
        <v>0</v>
      </c>
      <c r="U28" s="33"/>
    </row>
    <row r="29" spans="2:21" ht="13.5" customHeight="1">
      <c r="B29" s="18">
        <v>26</v>
      </c>
      <c r="C29" s="19" t="s">
        <v>50</v>
      </c>
      <c r="D29" s="20">
        <v>2</v>
      </c>
      <c r="E29" s="20">
        <v>9</v>
      </c>
      <c r="F29" s="20">
        <v>47</v>
      </c>
      <c r="G29" s="21" t="s">
        <v>35</v>
      </c>
      <c r="H29" s="35"/>
      <c r="I29" s="23" t="str">
        <f t="shared" si="0"/>
        <v>北大東村</v>
      </c>
      <c r="J29" s="24">
        <v>2</v>
      </c>
      <c r="K29" s="25">
        <v>9</v>
      </c>
      <c r="L29" s="26">
        <v>47</v>
      </c>
      <c r="M29" s="27">
        <f t="shared" ref="M29:O29" si="53">J29/J$46</f>
        <v>4.9751243781094526E-3</v>
      </c>
      <c r="N29" s="27">
        <f t="shared" si="53"/>
        <v>1.8326206475259622E-3</v>
      </c>
      <c r="O29" s="28">
        <f t="shared" si="53"/>
        <v>3.2317731432775682E-4</v>
      </c>
      <c r="P29" s="29">
        <f t="shared" ref="P29:R29" si="54">$J$49*M29</f>
        <v>0</v>
      </c>
      <c r="Q29" s="25">
        <f t="shared" si="54"/>
        <v>0</v>
      </c>
      <c r="R29" s="30">
        <f t="shared" si="54"/>
        <v>0</v>
      </c>
      <c r="S29" s="31">
        <f t="shared" si="3"/>
        <v>0</v>
      </c>
      <c r="T29" s="32">
        <f t="shared" si="4"/>
        <v>0</v>
      </c>
      <c r="U29" s="33"/>
    </row>
    <row r="30" spans="2:21" ht="13.5" customHeight="1">
      <c r="B30" s="18">
        <v>27</v>
      </c>
      <c r="C30" s="19" t="s">
        <v>51</v>
      </c>
      <c r="D30" s="20">
        <v>12</v>
      </c>
      <c r="E30" s="20">
        <v>238</v>
      </c>
      <c r="F30" s="20">
        <v>7603</v>
      </c>
      <c r="G30" s="21" t="s">
        <v>22</v>
      </c>
      <c r="H30" s="35"/>
      <c r="I30" s="23" t="str">
        <f t="shared" si="0"/>
        <v>豊見城市</v>
      </c>
      <c r="J30" s="24">
        <v>12</v>
      </c>
      <c r="K30" s="25">
        <v>238</v>
      </c>
      <c r="L30" s="26">
        <v>7603</v>
      </c>
      <c r="M30" s="27">
        <f t="shared" ref="M30:O30" si="55">J30/J$46</f>
        <v>2.9850746268656716E-2</v>
      </c>
      <c r="N30" s="27">
        <f t="shared" si="55"/>
        <v>4.8462634901242106E-2</v>
      </c>
      <c r="O30" s="28">
        <f t="shared" si="55"/>
        <v>5.2279087677317766E-2</v>
      </c>
      <c r="P30" s="29">
        <f t="shared" ref="P30:R30" si="56">$J$49*M30</f>
        <v>0</v>
      </c>
      <c r="Q30" s="25">
        <f t="shared" si="56"/>
        <v>0</v>
      </c>
      <c r="R30" s="30">
        <f t="shared" si="56"/>
        <v>0</v>
      </c>
      <c r="S30" s="31">
        <f t="shared" si="3"/>
        <v>0</v>
      </c>
      <c r="T30" s="32">
        <f t="shared" si="4"/>
        <v>0</v>
      </c>
      <c r="U30" s="33"/>
    </row>
    <row r="31" spans="2:21" ht="13.5" customHeight="1">
      <c r="B31" s="18">
        <v>28</v>
      </c>
      <c r="C31" s="19" t="s">
        <v>52</v>
      </c>
      <c r="D31" s="20">
        <v>18</v>
      </c>
      <c r="E31" s="20">
        <v>218</v>
      </c>
      <c r="F31" s="20">
        <v>6626</v>
      </c>
      <c r="G31" s="21" t="s">
        <v>46</v>
      </c>
      <c r="H31" s="35"/>
      <c r="I31" s="23" t="str">
        <f t="shared" si="0"/>
        <v>糸満市</v>
      </c>
      <c r="J31" s="24">
        <v>18</v>
      </c>
      <c r="K31" s="25">
        <v>218</v>
      </c>
      <c r="L31" s="26">
        <v>6626</v>
      </c>
      <c r="M31" s="27">
        <f t="shared" ref="M31:O31" si="57">J31/J$46</f>
        <v>4.4776119402985072E-2</v>
      </c>
      <c r="N31" s="27">
        <f t="shared" si="57"/>
        <v>4.4390144573406641E-2</v>
      </c>
      <c r="O31" s="28">
        <f t="shared" si="57"/>
        <v>4.5561125207142908E-2</v>
      </c>
      <c r="P31" s="29">
        <f t="shared" ref="P31:R31" si="58">$J$49*M31</f>
        <v>0</v>
      </c>
      <c r="Q31" s="25">
        <f t="shared" si="58"/>
        <v>0</v>
      </c>
      <c r="R31" s="30">
        <f t="shared" si="58"/>
        <v>0</v>
      </c>
      <c r="S31" s="31">
        <f t="shared" si="3"/>
        <v>0</v>
      </c>
      <c r="T31" s="32">
        <f t="shared" si="4"/>
        <v>0</v>
      </c>
      <c r="U31" s="33"/>
    </row>
    <row r="32" spans="2:21" ht="13.5" customHeight="1">
      <c r="B32" s="36">
        <v>29</v>
      </c>
      <c r="C32" s="37" t="s">
        <v>53</v>
      </c>
      <c r="D32" s="20">
        <v>6</v>
      </c>
      <c r="E32" s="20">
        <v>128</v>
      </c>
      <c r="F32" s="20">
        <v>4093</v>
      </c>
      <c r="G32" s="21" t="s">
        <v>46</v>
      </c>
      <c r="H32" s="35"/>
      <c r="I32" s="23" t="str">
        <f t="shared" si="0"/>
        <v>八重瀬町</v>
      </c>
      <c r="J32" s="24">
        <v>6</v>
      </c>
      <c r="K32" s="25">
        <v>128</v>
      </c>
      <c r="L32" s="26">
        <v>4093</v>
      </c>
      <c r="M32" s="27">
        <f t="shared" ref="M32:O32" si="59">J32/J$46</f>
        <v>1.4925373134328358E-2</v>
      </c>
      <c r="N32" s="27">
        <f t="shared" si="59"/>
        <v>2.6063938098147017E-2</v>
      </c>
      <c r="O32" s="28">
        <f t="shared" si="59"/>
        <v>2.8143930798798057E-2</v>
      </c>
      <c r="P32" s="29">
        <f t="shared" ref="P32:R32" si="60">$J$49*M32</f>
        <v>0</v>
      </c>
      <c r="Q32" s="25">
        <f t="shared" si="60"/>
        <v>0</v>
      </c>
      <c r="R32" s="30">
        <f t="shared" si="60"/>
        <v>0</v>
      </c>
      <c r="S32" s="31">
        <f t="shared" si="3"/>
        <v>0</v>
      </c>
      <c r="T32" s="32">
        <f t="shared" si="4"/>
        <v>0</v>
      </c>
      <c r="U32" s="33"/>
    </row>
    <row r="33" spans="2:21" ht="13.5" customHeight="1">
      <c r="B33" s="18">
        <v>30</v>
      </c>
      <c r="C33" s="19" t="s">
        <v>54</v>
      </c>
      <c r="D33" s="20">
        <v>14</v>
      </c>
      <c r="E33" s="20">
        <v>171</v>
      </c>
      <c r="F33" s="20">
        <v>5114</v>
      </c>
      <c r="G33" s="39" t="s">
        <v>22</v>
      </c>
      <c r="H33" s="40" t="s">
        <v>55</v>
      </c>
      <c r="I33" s="23" t="str">
        <f t="shared" si="0"/>
        <v>南城市</v>
      </c>
      <c r="J33" s="24">
        <v>14</v>
      </c>
      <c r="K33" s="25">
        <v>171</v>
      </c>
      <c r="L33" s="26">
        <v>5114</v>
      </c>
      <c r="M33" s="27">
        <f t="shared" ref="M33:O33" si="61">J33/J$46</f>
        <v>3.482587064676617E-2</v>
      </c>
      <c r="N33" s="27">
        <f t="shared" si="61"/>
        <v>3.4819792302993278E-2</v>
      </c>
      <c r="O33" s="28">
        <f t="shared" si="61"/>
        <v>3.5164442244088261E-2</v>
      </c>
      <c r="P33" s="29">
        <f t="shared" ref="P33:R33" si="62">$J$49*M33</f>
        <v>0</v>
      </c>
      <c r="Q33" s="25">
        <f t="shared" si="62"/>
        <v>0</v>
      </c>
      <c r="R33" s="30">
        <f t="shared" si="62"/>
        <v>0</v>
      </c>
      <c r="S33" s="31">
        <f t="shared" si="3"/>
        <v>0</v>
      </c>
      <c r="T33" s="32">
        <f t="shared" si="4"/>
        <v>0</v>
      </c>
      <c r="U33" s="33"/>
    </row>
    <row r="34" spans="2:21" ht="13.5" customHeight="1">
      <c r="B34" s="18">
        <v>31</v>
      </c>
      <c r="C34" s="19" t="s">
        <v>56</v>
      </c>
      <c r="D34" s="20">
        <v>3</v>
      </c>
      <c r="E34" s="20">
        <v>64</v>
      </c>
      <c r="F34" s="20">
        <v>2106</v>
      </c>
      <c r="G34" s="21" t="s">
        <v>22</v>
      </c>
      <c r="H34" s="35"/>
      <c r="I34" s="23" t="str">
        <f t="shared" si="0"/>
        <v>与那原町</v>
      </c>
      <c r="J34" s="24">
        <v>3</v>
      </c>
      <c r="K34" s="25">
        <v>64</v>
      </c>
      <c r="L34" s="26">
        <v>2106</v>
      </c>
      <c r="M34" s="27">
        <f t="shared" ref="M34:O34" si="63">J34/J$46</f>
        <v>7.462686567164179E-3</v>
      </c>
      <c r="N34" s="27">
        <f t="shared" si="63"/>
        <v>1.3031969049073508E-2</v>
      </c>
      <c r="O34" s="28">
        <f t="shared" si="63"/>
        <v>1.4481094127111826E-2</v>
      </c>
      <c r="P34" s="29">
        <f t="shared" ref="P34:R34" si="64">$J$49*M34</f>
        <v>0</v>
      </c>
      <c r="Q34" s="25">
        <f t="shared" si="64"/>
        <v>0</v>
      </c>
      <c r="R34" s="30">
        <f t="shared" si="64"/>
        <v>0</v>
      </c>
      <c r="S34" s="31">
        <f t="shared" si="3"/>
        <v>0</v>
      </c>
      <c r="T34" s="32">
        <f t="shared" si="4"/>
        <v>0</v>
      </c>
      <c r="U34" s="33"/>
    </row>
    <row r="35" spans="2:21" ht="13.5" customHeight="1">
      <c r="B35" s="18">
        <v>32</v>
      </c>
      <c r="C35" s="19" t="s">
        <v>57</v>
      </c>
      <c r="D35" s="20">
        <v>6</v>
      </c>
      <c r="E35" s="20">
        <v>153</v>
      </c>
      <c r="F35" s="20">
        <v>4842</v>
      </c>
      <c r="G35" s="21" t="s">
        <v>22</v>
      </c>
      <c r="H35" s="22"/>
      <c r="I35" s="23" t="str">
        <f t="shared" si="0"/>
        <v>南風原町</v>
      </c>
      <c r="J35" s="24">
        <v>6</v>
      </c>
      <c r="K35" s="25">
        <v>153</v>
      </c>
      <c r="L35" s="26">
        <v>4842</v>
      </c>
      <c r="M35" s="27">
        <f t="shared" ref="M35:O35" si="65">J35/J$46</f>
        <v>1.4925373134328358E-2</v>
      </c>
      <c r="N35" s="27">
        <f t="shared" si="65"/>
        <v>3.1154551007941355E-2</v>
      </c>
      <c r="O35" s="28">
        <f t="shared" si="65"/>
        <v>3.3294139488829755E-2</v>
      </c>
      <c r="P35" s="29">
        <f t="shared" ref="P35:R35" si="66">$J$49*M35</f>
        <v>0</v>
      </c>
      <c r="Q35" s="25">
        <f t="shared" si="66"/>
        <v>0</v>
      </c>
      <c r="R35" s="30">
        <f t="shared" si="66"/>
        <v>0</v>
      </c>
      <c r="S35" s="31">
        <f t="shared" si="3"/>
        <v>0</v>
      </c>
      <c r="T35" s="32">
        <f t="shared" si="4"/>
        <v>0</v>
      </c>
      <c r="U35" s="33"/>
    </row>
    <row r="36" spans="2:21" ht="13.5" customHeight="1">
      <c r="B36" s="18">
        <v>33</v>
      </c>
      <c r="C36" s="19" t="s">
        <v>58</v>
      </c>
      <c r="D36" s="20">
        <v>3</v>
      </c>
      <c r="E36" s="20">
        <v>11</v>
      </c>
      <c r="F36" s="20">
        <v>73</v>
      </c>
      <c r="G36" s="21" t="s">
        <v>46</v>
      </c>
      <c r="H36" s="35"/>
      <c r="I36" s="23" t="str">
        <f t="shared" si="0"/>
        <v>渡嘉敷村</v>
      </c>
      <c r="J36" s="24">
        <v>3</v>
      </c>
      <c r="K36" s="25">
        <v>11</v>
      </c>
      <c r="L36" s="26">
        <v>73</v>
      </c>
      <c r="M36" s="27">
        <f t="shared" ref="M36:O36" si="67">J36/J$46</f>
        <v>7.462686567164179E-3</v>
      </c>
      <c r="N36" s="27">
        <f t="shared" si="67"/>
        <v>2.239869680309509E-3</v>
      </c>
      <c r="O36" s="28">
        <f t="shared" si="67"/>
        <v>5.0195625416864351E-4</v>
      </c>
      <c r="P36" s="29">
        <f t="shared" ref="P36:R36" si="68">$J$49*M36</f>
        <v>0</v>
      </c>
      <c r="Q36" s="25">
        <f t="shared" si="68"/>
        <v>0</v>
      </c>
      <c r="R36" s="30">
        <f t="shared" si="68"/>
        <v>0</v>
      </c>
      <c r="S36" s="31">
        <f t="shared" si="3"/>
        <v>0</v>
      </c>
      <c r="T36" s="32">
        <f t="shared" si="4"/>
        <v>0</v>
      </c>
      <c r="U36" s="33"/>
    </row>
    <row r="37" spans="2:21" ht="13.5" customHeight="1">
      <c r="B37" s="18">
        <v>34</v>
      </c>
      <c r="C37" s="19" t="s">
        <v>59</v>
      </c>
      <c r="D37" s="20">
        <v>6</v>
      </c>
      <c r="E37" s="20">
        <v>14</v>
      </c>
      <c r="F37" s="20">
        <v>77</v>
      </c>
      <c r="G37" s="21" t="s">
        <v>46</v>
      </c>
      <c r="H37" s="22"/>
      <c r="I37" s="23" t="str">
        <f t="shared" si="0"/>
        <v>座間味村</v>
      </c>
      <c r="J37" s="24">
        <v>6</v>
      </c>
      <c r="K37" s="25">
        <v>14</v>
      </c>
      <c r="L37" s="26">
        <v>77</v>
      </c>
      <c r="M37" s="27">
        <f t="shared" ref="M37:O37" si="69">J37/J$46</f>
        <v>1.4925373134328358E-2</v>
      </c>
      <c r="N37" s="27">
        <f t="shared" si="69"/>
        <v>2.8507432294848298E-3</v>
      </c>
      <c r="O37" s="28">
        <f t="shared" si="69"/>
        <v>5.2946070645185691E-4</v>
      </c>
      <c r="P37" s="29">
        <f t="shared" ref="P37:R37" si="70">$J$49*M37</f>
        <v>0</v>
      </c>
      <c r="Q37" s="25">
        <f t="shared" si="70"/>
        <v>0</v>
      </c>
      <c r="R37" s="30">
        <f t="shared" si="70"/>
        <v>0</v>
      </c>
      <c r="S37" s="31">
        <f t="shared" si="3"/>
        <v>0</v>
      </c>
      <c r="T37" s="32">
        <f t="shared" si="4"/>
        <v>0</v>
      </c>
      <c r="U37" s="33"/>
    </row>
    <row r="38" spans="2:21" ht="13.5" customHeight="1">
      <c r="B38" s="18">
        <v>35</v>
      </c>
      <c r="C38" s="19" t="s">
        <v>60</v>
      </c>
      <c r="D38" s="20">
        <v>2</v>
      </c>
      <c r="E38" s="20">
        <v>6</v>
      </c>
      <c r="F38" s="20">
        <v>43</v>
      </c>
      <c r="G38" s="21" t="s">
        <v>22</v>
      </c>
      <c r="H38" s="22"/>
      <c r="I38" s="23" t="str">
        <f t="shared" si="0"/>
        <v>粟国村</v>
      </c>
      <c r="J38" s="24">
        <v>2</v>
      </c>
      <c r="K38" s="25">
        <v>6</v>
      </c>
      <c r="L38" s="26">
        <v>43</v>
      </c>
      <c r="M38" s="27">
        <f t="shared" ref="M38:O38" si="71">J38/J$46</f>
        <v>4.9751243781094526E-3</v>
      </c>
      <c r="N38" s="27">
        <f t="shared" si="71"/>
        <v>1.2217470983506415E-3</v>
      </c>
      <c r="O38" s="28">
        <f t="shared" si="71"/>
        <v>2.9567286204454347E-4</v>
      </c>
      <c r="P38" s="29">
        <f t="shared" ref="P38:R38" si="72">$J$49*M38</f>
        <v>0</v>
      </c>
      <c r="Q38" s="25">
        <f t="shared" si="72"/>
        <v>0</v>
      </c>
      <c r="R38" s="30">
        <f t="shared" si="72"/>
        <v>0</v>
      </c>
      <c r="S38" s="31">
        <f t="shared" si="3"/>
        <v>0</v>
      </c>
      <c r="T38" s="32">
        <f t="shared" si="4"/>
        <v>0</v>
      </c>
      <c r="U38" s="33"/>
    </row>
    <row r="39" spans="2:21" ht="13.5" customHeight="1">
      <c r="B39" s="18">
        <v>36</v>
      </c>
      <c r="C39" s="19" t="s">
        <v>61</v>
      </c>
      <c r="D39" s="20">
        <v>2</v>
      </c>
      <c r="E39" s="20">
        <v>5</v>
      </c>
      <c r="F39" s="20">
        <v>13</v>
      </c>
      <c r="G39" s="21" t="s">
        <v>62</v>
      </c>
      <c r="H39" s="22"/>
      <c r="I39" s="23" t="str">
        <f t="shared" si="0"/>
        <v>渡名喜村</v>
      </c>
      <c r="J39" s="24">
        <v>2</v>
      </c>
      <c r="K39" s="25">
        <v>5</v>
      </c>
      <c r="L39" s="26">
        <v>13</v>
      </c>
      <c r="M39" s="27">
        <f t="shared" ref="M39:O39" si="73">J39/J$46</f>
        <v>4.9751243781094526E-3</v>
      </c>
      <c r="N39" s="27">
        <f t="shared" si="73"/>
        <v>1.0181225819588678E-3</v>
      </c>
      <c r="O39" s="28">
        <f t="shared" si="73"/>
        <v>8.9389469920443372E-5</v>
      </c>
      <c r="P39" s="29">
        <f t="shared" ref="P39:R39" si="74">$J$49*M39</f>
        <v>0</v>
      </c>
      <c r="Q39" s="25">
        <f t="shared" si="74"/>
        <v>0</v>
      </c>
      <c r="R39" s="30">
        <f t="shared" si="74"/>
        <v>0</v>
      </c>
      <c r="S39" s="31">
        <f t="shared" si="3"/>
        <v>0</v>
      </c>
      <c r="T39" s="32">
        <f t="shared" si="4"/>
        <v>0</v>
      </c>
      <c r="U39" s="33"/>
    </row>
    <row r="40" spans="2:21" ht="13.5" customHeight="1">
      <c r="B40" s="18">
        <v>37</v>
      </c>
      <c r="C40" s="19" t="s">
        <v>63</v>
      </c>
      <c r="D40" s="20">
        <v>27</v>
      </c>
      <c r="E40" s="20">
        <v>199</v>
      </c>
      <c r="F40" s="20">
        <v>5026</v>
      </c>
      <c r="G40" s="21" t="s">
        <v>46</v>
      </c>
      <c r="H40" s="22"/>
      <c r="I40" s="23" t="str">
        <f t="shared" si="0"/>
        <v>宮古島市</v>
      </c>
      <c r="J40" s="24">
        <v>27</v>
      </c>
      <c r="K40" s="25">
        <v>199</v>
      </c>
      <c r="L40" s="26">
        <v>5026</v>
      </c>
      <c r="M40" s="27">
        <f t="shared" ref="M40:O40" si="75">J40/J$46</f>
        <v>6.7164179104477612E-2</v>
      </c>
      <c r="N40" s="27">
        <f t="shared" si="75"/>
        <v>4.0521278761962938E-2</v>
      </c>
      <c r="O40" s="28">
        <f t="shared" si="75"/>
        <v>3.4559344293857569E-2</v>
      </c>
      <c r="P40" s="29">
        <f t="shared" ref="P40:R40" si="76">$J$49*M40</f>
        <v>0</v>
      </c>
      <c r="Q40" s="25">
        <f t="shared" si="76"/>
        <v>0</v>
      </c>
      <c r="R40" s="30">
        <f t="shared" si="76"/>
        <v>0</v>
      </c>
      <c r="S40" s="31">
        <f t="shared" si="3"/>
        <v>0</v>
      </c>
      <c r="T40" s="32">
        <f t="shared" si="4"/>
        <v>0</v>
      </c>
      <c r="U40" s="33"/>
    </row>
    <row r="41" spans="2:21" ht="13.5" customHeight="1">
      <c r="B41" s="18">
        <v>38</v>
      </c>
      <c r="C41" s="19" t="s">
        <v>64</v>
      </c>
      <c r="D41" s="20">
        <v>2</v>
      </c>
      <c r="E41" s="20">
        <v>8</v>
      </c>
      <c r="F41" s="20">
        <v>92</v>
      </c>
      <c r="G41" s="21" t="s">
        <v>35</v>
      </c>
      <c r="H41" s="22"/>
      <c r="I41" s="23" t="str">
        <f t="shared" si="0"/>
        <v>多良間村</v>
      </c>
      <c r="J41" s="24">
        <v>2</v>
      </c>
      <c r="K41" s="25">
        <v>8</v>
      </c>
      <c r="L41" s="26">
        <v>92</v>
      </c>
      <c r="M41" s="27">
        <f t="shared" ref="M41:O41" si="77">J41/J$46</f>
        <v>4.9751243781094526E-3</v>
      </c>
      <c r="N41" s="27">
        <f t="shared" si="77"/>
        <v>1.6289961311341885E-3</v>
      </c>
      <c r="O41" s="28">
        <f t="shared" si="77"/>
        <v>6.3260240251390698E-4</v>
      </c>
      <c r="P41" s="29">
        <f t="shared" ref="P41:R41" si="78">$J$49*M41</f>
        <v>0</v>
      </c>
      <c r="Q41" s="25">
        <f t="shared" si="78"/>
        <v>0</v>
      </c>
      <c r="R41" s="30">
        <f t="shared" si="78"/>
        <v>0</v>
      </c>
      <c r="S41" s="31">
        <f t="shared" si="3"/>
        <v>0</v>
      </c>
      <c r="T41" s="32">
        <f t="shared" si="4"/>
        <v>0</v>
      </c>
      <c r="U41" s="33"/>
    </row>
    <row r="42" spans="2:21" ht="13.5" customHeight="1">
      <c r="B42" s="18">
        <v>39</v>
      </c>
      <c r="C42" s="19" t="s">
        <v>65</v>
      </c>
      <c r="D42" s="20">
        <v>28</v>
      </c>
      <c r="E42" s="20">
        <v>198</v>
      </c>
      <c r="F42" s="20">
        <v>4853</v>
      </c>
      <c r="G42" s="21" t="s">
        <v>46</v>
      </c>
      <c r="H42" s="22"/>
      <c r="I42" s="23" t="str">
        <f t="shared" si="0"/>
        <v>石垣市</v>
      </c>
      <c r="J42" s="24">
        <v>28</v>
      </c>
      <c r="K42" s="25">
        <v>198</v>
      </c>
      <c r="L42" s="26">
        <v>4853</v>
      </c>
      <c r="M42" s="27">
        <f t="shared" ref="M42:O42" si="79">J42/J$46</f>
        <v>6.965174129353234E-2</v>
      </c>
      <c r="N42" s="27">
        <f t="shared" si="79"/>
        <v>4.0317654245571169E-2</v>
      </c>
      <c r="O42" s="28">
        <f t="shared" si="79"/>
        <v>3.3369776732608589E-2</v>
      </c>
      <c r="P42" s="29">
        <f t="shared" ref="P42:R42" si="80">$J$49*M42</f>
        <v>0</v>
      </c>
      <c r="Q42" s="25">
        <f t="shared" si="80"/>
        <v>0</v>
      </c>
      <c r="R42" s="30">
        <f t="shared" si="80"/>
        <v>0</v>
      </c>
      <c r="S42" s="31">
        <f t="shared" si="3"/>
        <v>0</v>
      </c>
      <c r="T42" s="32">
        <f t="shared" si="4"/>
        <v>0</v>
      </c>
      <c r="U42" s="33"/>
    </row>
    <row r="43" spans="2:21" ht="13.5" customHeight="1">
      <c r="B43" s="18">
        <v>40</v>
      </c>
      <c r="C43" s="19" t="s">
        <v>66</v>
      </c>
      <c r="D43" s="20">
        <v>19</v>
      </c>
      <c r="E43" s="20">
        <v>50</v>
      </c>
      <c r="F43" s="20">
        <v>417</v>
      </c>
      <c r="G43" s="21" t="s">
        <v>46</v>
      </c>
      <c r="H43" s="22"/>
      <c r="I43" s="23" t="str">
        <f t="shared" si="0"/>
        <v>竹富町</v>
      </c>
      <c r="J43" s="24">
        <v>19</v>
      </c>
      <c r="K43" s="25">
        <v>50</v>
      </c>
      <c r="L43" s="26">
        <v>417</v>
      </c>
      <c r="M43" s="27">
        <f t="shared" ref="M43:O43" si="81">J43/J$46</f>
        <v>4.7263681592039801E-2</v>
      </c>
      <c r="N43" s="27">
        <f t="shared" si="81"/>
        <v>1.0181225819588679E-2</v>
      </c>
      <c r="O43" s="28">
        <f t="shared" si="81"/>
        <v>2.8673391505249913E-3</v>
      </c>
      <c r="P43" s="29">
        <f t="shared" ref="P43:R43" si="82">$J$49*M43</f>
        <v>0</v>
      </c>
      <c r="Q43" s="25">
        <f t="shared" si="82"/>
        <v>0</v>
      </c>
      <c r="R43" s="30">
        <f t="shared" si="82"/>
        <v>0</v>
      </c>
      <c r="S43" s="31">
        <f t="shared" si="3"/>
        <v>0</v>
      </c>
      <c r="T43" s="32">
        <f t="shared" si="4"/>
        <v>0</v>
      </c>
      <c r="U43" s="33"/>
    </row>
    <row r="44" spans="2:21" ht="13.5" customHeight="1">
      <c r="B44" s="18">
        <v>41</v>
      </c>
      <c r="C44" s="19" t="s">
        <v>67</v>
      </c>
      <c r="D44" s="20">
        <v>5</v>
      </c>
      <c r="E44" s="20">
        <v>17</v>
      </c>
      <c r="F44" s="20">
        <v>164</v>
      </c>
      <c r="G44" s="21" t="s">
        <v>40</v>
      </c>
      <c r="H44" s="22"/>
      <c r="I44" s="23" t="str">
        <f t="shared" si="0"/>
        <v>与那国町</v>
      </c>
      <c r="J44" s="24">
        <v>5</v>
      </c>
      <c r="K44" s="25">
        <v>17</v>
      </c>
      <c r="L44" s="26">
        <v>164</v>
      </c>
      <c r="M44" s="27">
        <f t="shared" ref="M44:O44" si="83">J44/J$46</f>
        <v>1.2437810945273632E-2</v>
      </c>
      <c r="N44" s="27">
        <f t="shared" si="83"/>
        <v>3.4616167786601505E-3</v>
      </c>
      <c r="O44" s="28">
        <f t="shared" si="83"/>
        <v>1.1276825436117471E-3</v>
      </c>
      <c r="P44" s="29">
        <f t="shared" ref="P44:R44" si="84">$J$49*M44</f>
        <v>0</v>
      </c>
      <c r="Q44" s="25">
        <f t="shared" si="84"/>
        <v>0</v>
      </c>
      <c r="R44" s="30">
        <f t="shared" si="84"/>
        <v>0</v>
      </c>
      <c r="S44" s="31">
        <f t="shared" si="3"/>
        <v>0</v>
      </c>
      <c r="T44" s="32">
        <f t="shared" si="4"/>
        <v>0</v>
      </c>
      <c r="U44" s="33"/>
    </row>
    <row r="45" spans="2:21" ht="13.5" customHeight="1">
      <c r="B45" s="18">
        <v>42</v>
      </c>
      <c r="C45" s="19" t="s">
        <v>68</v>
      </c>
      <c r="D45" s="20">
        <v>4</v>
      </c>
      <c r="E45" s="20">
        <v>20</v>
      </c>
      <c r="F45" s="20">
        <v>793</v>
      </c>
      <c r="G45" s="21" t="s">
        <v>62</v>
      </c>
      <c r="H45" s="22"/>
      <c r="I45" s="23" t="str">
        <f t="shared" si="0"/>
        <v>沖縄県</v>
      </c>
      <c r="J45" s="24">
        <v>4</v>
      </c>
      <c r="K45" s="25">
        <v>20</v>
      </c>
      <c r="L45" s="26">
        <v>793</v>
      </c>
      <c r="M45" s="27">
        <f t="shared" ref="M45:O45" si="85">J45/J$46</f>
        <v>9.9502487562189053E-3</v>
      </c>
      <c r="N45" s="27">
        <f t="shared" si="85"/>
        <v>4.0724903278354712E-3</v>
      </c>
      <c r="O45" s="28">
        <f t="shared" si="85"/>
        <v>5.4527576651470459E-3</v>
      </c>
      <c r="P45" s="29">
        <f t="shared" ref="P45:R45" si="86">$J$49*M45</f>
        <v>0</v>
      </c>
      <c r="Q45" s="25">
        <f t="shared" si="86"/>
        <v>0</v>
      </c>
      <c r="R45" s="30">
        <f t="shared" si="86"/>
        <v>0</v>
      </c>
      <c r="S45" s="31">
        <f t="shared" si="3"/>
        <v>0</v>
      </c>
      <c r="T45" s="32">
        <f t="shared" si="4"/>
        <v>0</v>
      </c>
      <c r="U45" s="33"/>
    </row>
    <row r="46" spans="2:21" ht="13.5" customHeight="1">
      <c r="B46" s="41"/>
      <c r="C46" s="42" t="s">
        <v>69</v>
      </c>
      <c r="D46" s="43">
        <f t="shared" ref="D46:F46" si="87">SUM(D4:D45)</f>
        <v>402</v>
      </c>
      <c r="E46" s="43">
        <f t="shared" si="87"/>
        <v>4911</v>
      </c>
      <c r="F46" s="43">
        <f t="shared" si="87"/>
        <v>145431</v>
      </c>
      <c r="G46" s="44"/>
      <c r="I46" s="45" t="s">
        <v>69</v>
      </c>
      <c r="J46" s="46">
        <f t="shared" ref="J46:L46" si="88">SUM(J4:J45)</f>
        <v>402</v>
      </c>
      <c r="K46" s="47">
        <f t="shared" si="88"/>
        <v>4911</v>
      </c>
      <c r="L46" s="48">
        <f t="shared" si="88"/>
        <v>145431</v>
      </c>
      <c r="M46" s="49">
        <f t="shared" ref="M46:O46" si="89">J46/J$46</f>
        <v>1</v>
      </c>
      <c r="N46" s="49">
        <f t="shared" si="89"/>
        <v>1</v>
      </c>
      <c r="O46" s="50">
        <f t="shared" si="89"/>
        <v>1</v>
      </c>
      <c r="P46" s="51">
        <f t="shared" ref="P46:R46" si="90">$J$49*M46</f>
        <v>0</v>
      </c>
      <c r="Q46" s="47">
        <f t="shared" si="90"/>
        <v>0</v>
      </c>
      <c r="R46" s="52">
        <f t="shared" si="90"/>
        <v>0</v>
      </c>
      <c r="S46" s="53"/>
      <c r="T46" s="54"/>
      <c r="U46" s="55"/>
    </row>
    <row r="47" spans="2:21" ht="26.25" customHeight="1">
      <c r="B47" s="56"/>
      <c r="C47" s="57"/>
      <c r="D47" s="58"/>
      <c r="E47" s="58"/>
      <c r="F47" s="58"/>
      <c r="G47" s="59"/>
      <c r="J47" s="60" t="s">
        <v>70</v>
      </c>
    </row>
    <row r="48" spans="2:21" ht="30" customHeight="1">
      <c r="B48" s="61"/>
      <c r="I48" s="62" t="s">
        <v>71</v>
      </c>
      <c r="J48" s="63" t="s">
        <v>72</v>
      </c>
      <c r="K48" s="167" t="s">
        <v>73</v>
      </c>
      <c r="L48" s="168"/>
      <c r="M48" s="64"/>
      <c r="N48" s="64"/>
      <c r="O48" s="64"/>
      <c r="P48" s="169" t="s">
        <v>74</v>
      </c>
      <c r="Q48" s="170"/>
      <c r="R48" s="168"/>
      <c r="S48" s="143" t="s">
        <v>106</v>
      </c>
      <c r="T48" s="144" t="s">
        <v>107</v>
      </c>
      <c r="U48" s="145" t="s">
        <v>108</v>
      </c>
    </row>
    <row r="49" spans="2:21" ht="26.25" customHeight="1">
      <c r="B49" s="61"/>
      <c r="I49" s="65" t="s">
        <v>75</v>
      </c>
      <c r="J49" s="66"/>
      <c r="K49" s="159"/>
      <c r="L49" s="160"/>
      <c r="M49" s="67"/>
      <c r="N49" s="67"/>
      <c r="O49" s="67"/>
      <c r="P49" s="163"/>
      <c r="Q49" s="164"/>
      <c r="R49" s="160"/>
      <c r="S49" s="68">
        <f t="shared" ref="S49:S55" si="91">$J49/$F$46</f>
        <v>0</v>
      </c>
      <c r="T49" s="69">
        <f t="shared" ref="T49:T55" si="92">$J49/$E$46</f>
        <v>0</v>
      </c>
      <c r="U49" s="70">
        <f t="shared" ref="U49:U55" si="93">$J49/$D$46</f>
        <v>0</v>
      </c>
    </row>
    <row r="50" spans="2:21" ht="27" customHeight="1">
      <c r="B50" s="61"/>
      <c r="I50" s="71" t="s">
        <v>76</v>
      </c>
      <c r="J50" s="72"/>
      <c r="K50" s="159"/>
      <c r="L50" s="160"/>
      <c r="M50" s="67"/>
      <c r="N50" s="67"/>
      <c r="O50" s="67"/>
      <c r="P50" s="163"/>
      <c r="Q50" s="164"/>
      <c r="R50" s="160"/>
      <c r="S50" s="68">
        <f t="shared" si="91"/>
        <v>0</v>
      </c>
      <c r="T50" s="69">
        <f t="shared" si="92"/>
        <v>0</v>
      </c>
      <c r="U50" s="70">
        <f t="shared" si="93"/>
        <v>0</v>
      </c>
    </row>
    <row r="51" spans="2:21" ht="27" customHeight="1">
      <c r="B51" s="61"/>
      <c r="I51" s="71" t="s">
        <v>77</v>
      </c>
      <c r="J51" s="73"/>
      <c r="K51" s="159"/>
      <c r="L51" s="160"/>
      <c r="M51" s="67"/>
      <c r="N51" s="67"/>
      <c r="O51" s="67"/>
      <c r="P51" s="163"/>
      <c r="Q51" s="164"/>
      <c r="R51" s="160"/>
      <c r="S51" s="68">
        <f t="shared" si="91"/>
        <v>0</v>
      </c>
      <c r="T51" s="69">
        <f t="shared" si="92"/>
        <v>0</v>
      </c>
      <c r="U51" s="70">
        <f t="shared" si="93"/>
        <v>0</v>
      </c>
    </row>
    <row r="52" spans="2:21" ht="27" customHeight="1">
      <c r="B52" s="61"/>
      <c r="I52" s="71" t="s">
        <v>78</v>
      </c>
      <c r="J52" s="73"/>
      <c r="K52" s="159"/>
      <c r="L52" s="160"/>
      <c r="M52" s="67"/>
      <c r="N52" s="67"/>
      <c r="O52" s="67"/>
      <c r="P52" s="163"/>
      <c r="Q52" s="164"/>
      <c r="R52" s="160"/>
      <c r="S52" s="68">
        <f t="shared" si="91"/>
        <v>0</v>
      </c>
      <c r="T52" s="69">
        <f t="shared" si="92"/>
        <v>0</v>
      </c>
      <c r="U52" s="70">
        <f t="shared" si="93"/>
        <v>0</v>
      </c>
    </row>
    <row r="53" spans="2:21" ht="27" customHeight="1">
      <c r="B53" s="61"/>
      <c r="I53" s="74" t="s">
        <v>79</v>
      </c>
      <c r="J53" s="75"/>
      <c r="K53" s="161"/>
      <c r="L53" s="162"/>
      <c r="M53" s="76"/>
      <c r="N53" s="76"/>
      <c r="O53" s="76"/>
      <c r="P53" s="163"/>
      <c r="Q53" s="164"/>
      <c r="R53" s="160"/>
      <c r="S53" s="68">
        <f t="shared" si="91"/>
        <v>0</v>
      </c>
      <c r="T53" s="69">
        <f t="shared" si="92"/>
        <v>0</v>
      </c>
      <c r="U53" s="70">
        <f t="shared" si="93"/>
        <v>0</v>
      </c>
    </row>
    <row r="54" spans="2:21" ht="27" customHeight="1">
      <c r="B54" s="61"/>
      <c r="I54" s="74" t="s">
        <v>80</v>
      </c>
      <c r="J54" s="75"/>
      <c r="K54" s="161"/>
      <c r="L54" s="162"/>
      <c r="M54" s="76"/>
      <c r="N54" s="76"/>
      <c r="O54" s="76"/>
      <c r="P54" s="163"/>
      <c r="Q54" s="164"/>
      <c r="R54" s="160"/>
      <c r="S54" s="68">
        <f t="shared" si="91"/>
        <v>0</v>
      </c>
      <c r="T54" s="69">
        <f t="shared" si="92"/>
        <v>0</v>
      </c>
      <c r="U54" s="70">
        <f t="shared" si="93"/>
        <v>0</v>
      </c>
    </row>
    <row r="55" spans="2:21" ht="27" customHeight="1">
      <c r="B55" s="61"/>
      <c r="I55" s="77" t="s">
        <v>81</v>
      </c>
      <c r="J55" s="78"/>
      <c r="K55" s="152"/>
      <c r="L55" s="153"/>
      <c r="M55" s="79"/>
      <c r="N55" s="79"/>
      <c r="O55" s="79"/>
      <c r="P55" s="154"/>
      <c r="Q55" s="155"/>
      <c r="R55" s="153"/>
      <c r="S55" s="80">
        <f t="shared" si="91"/>
        <v>0</v>
      </c>
      <c r="T55" s="81">
        <f t="shared" si="92"/>
        <v>0</v>
      </c>
      <c r="U55" s="82">
        <f t="shared" si="93"/>
        <v>0</v>
      </c>
    </row>
    <row r="56" spans="2:21" ht="13.5" customHeight="1">
      <c r="B56" s="61"/>
    </row>
    <row r="57" spans="2:21" ht="13.5" customHeight="1">
      <c r="B57" s="61"/>
    </row>
    <row r="58" spans="2:21" ht="13.5" customHeight="1">
      <c r="B58" s="61"/>
      <c r="I58" s="83" t="s">
        <v>82</v>
      </c>
      <c r="J58" s="84"/>
      <c r="K58" s="84"/>
      <c r="L58" s="85"/>
    </row>
    <row r="59" spans="2:21" ht="13.5" customHeight="1">
      <c r="B59" s="61"/>
      <c r="I59" s="86"/>
      <c r="J59" s="87" t="s">
        <v>83</v>
      </c>
      <c r="K59" s="88"/>
      <c r="L59" s="89"/>
    </row>
    <row r="60" spans="2:21" ht="13.5" customHeight="1">
      <c r="B60" s="61"/>
      <c r="I60" s="90" t="s">
        <v>84</v>
      </c>
      <c r="J60" s="91"/>
      <c r="K60" s="88"/>
      <c r="L60" s="89"/>
    </row>
    <row r="61" spans="2:21" ht="13.5" customHeight="1">
      <c r="B61" s="61"/>
      <c r="I61" s="90"/>
      <c r="J61" s="91" t="s">
        <v>85</v>
      </c>
      <c r="K61" s="88"/>
      <c r="L61" s="89"/>
    </row>
    <row r="62" spans="2:21" ht="13.5" customHeight="1">
      <c r="B62" s="61"/>
      <c r="I62" s="90"/>
      <c r="J62" s="92" t="s">
        <v>86</v>
      </c>
      <c r="K62" s="88"/>
      <c r="L62" s="89"/>
    </row>
    <row r="63" spans="2:21" ht="13.5" customHeight="1">
      <c r="B63" s="61"/>
      <c r="I63" s="93" t="s">
        <v>87</v>
      </c>
      <c r="J63" s="88"/>
      <c r="K63" s="88"/>
      <c r="L63" s="89"/>
    </row>
    <row r="64" spans="2:21" ht="13.5" customHeight="1">
      <c r="B64" s="61"/>
      <c r="I64" s="86"/>
      <c r="J64" s="87" t="s">
        <v>88</v>
      </c>
      <c r="K64" s="88"/>
      <c r="L64" s="89"/>
    </row>
    <row r="65" spans="2:12" ht="13.5" customHeight="1">
      <c r="B65" s="61"/>
      <c r="I65" s="86"/>
      <c r="J65" s="87" t="s">
        <v>89</v>
      </c>
      <c r="K65" s="88"/>
      <c r="L65" s="89"/>
    </row>
    <row r="66" spans="2:12" ht="35.25" customHeight="1">
      <c r="B66" s="61"/>
      <c r="I66" s="94"/>
      <c r="J66" s="156" t="s">
        <v>90</v>
      </c>
      <c r="K66" s="157"/>
      <c r="L66" s="158"/>
    </row>
    <row r="67" spans="2:12" ht="13.5" customHeight="1">
      <c r="B67" s="61"/>
    </row>
    <row r="68" spans="2:12" ht="13.5" customHeight="1">
      <c r="B68" s="61"/>
    </row>
    <row r="69" spans="2:12" ht="13.5" customHeight="1">
      <c r="B69" s="61"/>
    </row>
    <row r="70" spans="2:12" ht="13.5" customHeight="1">
      <c r="B70" s="61"/>
    </row>
    <row r="71" spans="2:12" ht="13.5" customHeight="1">
      <c r="B71" s="61"/>
    </row>
    <row r="72" spans="2:12" ht="13.5" customHeight="1">
      <c r="B72" s="61"/>
    </row>
    <row r="73" spans="2:12" ht="13.5" customHeight="1">
      <c r="B73" s="61"/>
    </row>
    <row r="74" spans="2:12" ht="13.5" customHeight="1">
      <c r="B74" s="61"/>
    </row>
    <row r="75" spans="2:12" ht="13.5" customHeight="1">
      <c r="B75" s="61"/>
    </row>
    <row r="76" spans="2:12" ht="13.5" customHeight="1">
      <c r="B76" s="61"/>
    </row>
    <row r="77" spans="2:12" ht="13.5" customHeight="1">
      <c r="B77" s="61"/>
    </row>
    <row r="78" spans="2:12" ht="13.5" customHeight="1">
      <c r="B78" s="61"/>
    </row>
    <row r="79" spans="2:12" ht="13.5" customHeight="1">
      <c r="B79" s="61"/>
    </row>
    <row r="80" spans="2:12" ht="13.5" customHeight="1">
      <c r="B80" s="61"/>
    </row>
    <row r="81" spans="2:2" ht="13.5" customHeight="1">
      <c r="B81" s="61"/>
    </row>
    <row r="82" spans="2:2" ht="13.5" customHeight="1">
      <c r="B82" s="61"/>
    </row>
    <row r="83" spans="2:2" ht="13.5" customHeight="1">
      <c r="B83" s="61"/>
    </row>
    <row r="84" spans="2:2" ht="13.5" customHeight="1">
      <c r="B84" s="61"/>
    </row>
    <row r="85" spans="2:2" ht="13.5" customHeight="1">
      <c r="B85" s="61"/>
    </row>
    <row r="86" spans="2:2" ht="13.5" customHeight="1">
      <c r="B86" s="61"/>
    </row>
    <row r="87" spans="2:2" ht="13.5" customHeight="1">
      <c r="B87" s="61"/>
    </row>
    <row r="88" spans="2:2" ht="13.5" customHeight="1">
      <c r="B88" s="61"/>
    </row>
    <row r="89" spans="2:2" ht="13.5" customHeight="1">
      <c r="B89" s="61"/>
    </row>
    <row r="90" spans="2:2" ht="13.5" customHeight="1">
      <c r="B90" s="61"/>
    </row>
    <row r="91" spans="2:2" ht="13.5" customHeight="1">
      <c r="B91" s="61"/>
    </row>
    <row r="92" spans="2:2" ht="13.5" customHeight="1">
      <c r="B92" s="61"/>
    </row>
    <row r="93" spans="2:2" ht="13.5" customHeight="1">
      <c r="B93" s="61"/>
    </row>
    <row r="94" spans="2:2" ht="13.5" customHeight="1">
      <c r="B94" s="61"/>
    </row>
    <row r="95" spans="2:2" ht="13.5" customHeight="1">
      <c r="B95" s="61"/>
    </row>
    <row r="96" spans="2:2" ht="13.5" customHeight="1">
      <c r="B96" s="61"/>
    </row>
    <row r="97" spans="2:2" ht="13.5" customHeight="1">
      <c r="B97" s="61"/>
    </row>
    <row r="98" spans="2:2" ht="13.5" customHeight="1">
      <c r="B98" s="61"/>
    </row>
    <row r="99" spans="2:2" ht="13.5" customHeight="1">
      <c r="B99" s="61"/>
    </row>
    <row r="100" spans="2:2" ht="13.5" customHeight="1">
      <c r="B100" s="61"/>
    </row>
    <row r="101" spans="2:2" ht="13.5" customHeight="1">
      <c r="B101" s="61"/>
    </row>
    <row r="102" spans="2:2" ht="13.5" customHeight="1">
      <c r="B102" s="61"/>
    </row>
    <row r="103" spans="2:2" ht="13.5" customHeight="1">
      <c r="B103" s="61"/>
    </row>
    <row r="104" spans="2:2" ht="13.5" customHeight="1">
      <c r="B104" s="61"/>
    </row>
    <row r="105" spans="2:2" ht="13.5" customHeight="1">
      <c r="B105" s="61"/>
    </row>
    <row r="106" spans="2:2" ht="13.5" customHeight="1">
      <c r="B106" s="61"/>
    </row>
    <row r="107" spans="2:2" ht="13.5" customHeight="1">
      <c r="B107" s="61"/>
    </row>
    <row r="108" spans="2:2" ht="13.5" customHeight="1">
      <c r="B108" s="61"/>
    </row>
    <row r="109" spans="2:2" ht="13.5" customHeight="1">
      <c r="B109" s="61"/>
    </row>
    <row r="110" spans="2:2" ht="13.5" customHeight="1">
      <c r="B110" s="61"/>
    </row>
    <row r="111" spans="2:2" ht="13.5" customHeight="1">
      <c r="B111" s="61"/>
    </row>
    <row r="112" spans="2:2" ht="13.5" customHeight="1">
      <c r="B112" s="61"/>
    </row>
    <row r="113" spans="2:2" ht="13.5" customHeight="1">
      <c r="B113" s="61"/>
    </row>
    <row r="114" spans="2:2" ht="13.5" customHeight="1">
      <c r="B114" s="61"/>
    </row>
    <row r="115" spans="2:2" ht="13.5" customHeight="1">
      <c r="B115" s="61"/>
    </row>
    <row r="116" spans="2:2" ht="13.5" customHeight="1">
      <c r="B116" s="61"/>
    </row>
    <row r="117" spans="2:2" ht="13.5" customHeight="1">
      <c r="B117" s="61"/>
    </row>
    <row r="118" spans="2:2" ht="13.5" customHeight="1">
      <c r="B118" s="61"/>
    </row>
    <row r="119" spans="2:2" ht="13.5" customHeight="1">
      <c r="B119" s="61"/>
    </row>
    <row r="120" spans="2:2" ht="13.5" customHeight="1">
      <c r="B120" s="61"/>
    </row>
    <row r="121" spans="2:2" ht="13.5" customHeight="1">
      <c r="B121" s="61"/>
    </row>
    <row r="122" spans="2:2" ht="13.5" customHeight="1">
      <c r="B122" s="61"/>
    </row>
    <row r="123" spans="2:2" ht="13.5" customHeight="1">
      <c r="B123" s="61"/>
    </row>
    <row r="124" spans="2:2" ht="13.5" customHeight="1">
      <c r="B124" s="61"/>
    </row>
    <row r="125" spans="2:2" ht="13.5" customHeight="1">
      <c r="B125" s="61"/>
    </row>
    <row r="126" spans="2:2" ht="13.5" customHeight="1">
      <c r="B126" s="61"/>
    </row>
    <row r="127" spans="2:2" ht="13.5" customHeight="1">
      <c r="B127" s="61"/>
    </row>
    <row r="128" spans="2:2" ht="13.5" customHeight="1">
      <c r="B128" s="61"/>
    </row>
    <row r="129" spans="2:2" ht="13.5" customHeight="1">
      <c r="B129" s="61"/>
    </row>
    <row r="130" spans="2:2" ht="13.5" customHeight="1">
      <c r="B130" s="61"/>
    </row>
    <row r="131" spans="2:2" ht="13.5" customHeight="1">
      <c r="B131" s="61"/>
    </row>
    <row r="132" spans="2:2" ht="13.5" customHeight="1">
      <c r="B132" s="61"/>
    </row>
    <row r="133" spans="2:2" ht="13.5" customHeight="1">
      <c r="B133" s="61"/>
    </row>
    <row r="134" spans="2:2" ht="13.5" customHeight="1">
      <c r="B134" s="61"/>
    </row>
    <row r="135" spans="2:2" ht="13.5" customHeight="1">
      <c r="B135" s="61"/>
    </row>
    <row r="136" spans="2:2" ht="13.5" customHeight="1">
      <c r="B136" s="61"/>
    </row>
    <row r="137" spans="2:2" ht="13.5" customHeight="1">
      <c r="B137" s="61"/>
    </row>
    <row r="138" spans="2:2" ht="13.5" customHeight="1">
      <c r="B138" s="61"/>
    </row>
    <row r="139" spans="2:2" ht="13.5" customHeight="1">
      <c r="B139" s="61"/>
    </row>
    <row r="140" spans="2:2" ht="13.5" customHeight="1">
      <c r="B140" s="61"/>
    </row>
    <row r="141" spans="2:2" ht="13.5" customHeight="1">
      <c r="B141" s="61"/>
    </row>
    <row r="142" spans="2:2" ht="13.5" customHeight="1">
      <c r="B142" s="61"/>
    </row>
    <row r="143" spans="2:2" ht="13.5" customHeight="1">
      <c r="B143" s="61"/>
    </row>
    <row r="144" spans="2:2" ht="13.5" customHeight="1">
      <c r="B144" s="61"/>
    </row>
    <row r="145" spans="2:2" ht="13.5" customHeight="1">
      <c r="B145" s="61"/>
    </row>
    <row r="146" spans="2:2" ht="13.5" customHeight="1">
      <c r="B146" s="61"/>
    </row>
    <row r="147" spans="2:2" ht="13.5" customHeight="1">
      <c r="B147" s="61"/>
    </row>
    <row r="148" spans="2:2" ht="13.5" customHeight="1">
      <c r="B148" s="61"/>
    </row>
    <row r="149" spans="2:2" ht="13.5" customHeight="1">
      <c r="B149" s="61"/>
    </row>
    <row r="150" spans="2:2" ht="13.5" customHeight="1">
      <c r="B150" s="61"/>
    </row>
    <row r="151" spans="2:2" ht="13.5" customHeight="1">
      <c r="B151" s="61"/>
    </row>
    <row r="152" spans="2:2" ht="13.5" customHeight="1">
      <c r="B152" s="61"/>
    </row>
    <row r="153" spans="2:2" ht="13.5" customHeight="1">
      <c r="B153" s="61"/>
    </row>
    <row r="154" spans="2:2" ht="13.5" customHeight="1">
      <c r="B154" s="61"/>
    </row>
    <row r="155" spans="2:2" ht="13.5" customHeight="1">
      <c r="B155" s="61"/>
    </row>
    <row r="156" spans="2:2" ht="13.5" customHeight="1">
      <c r="B156" s="61"/>
    </row>
    <row r="157" spans="2:2" ht="13.5" customHeight="1">
      <c r="B157" s="61"/>
    </row>
    <row r="158" spans="2:2" ht="13.5" customHeight="1">
      <c r="B158" s="61"/>
    </row>
    <row r="159" spans="2:2" ht="13.5" customHeight="1">
      <c r="B159" s="61"/>
    </row>
    <row r="160" spans="2:2" ht="13.5" customHeight="1">
      <c r="B160" s="61"/>
    </row>
    <row r="161" spans="2:2" ht="13.5" customHeight="1">
      <c r="B161" s="61"/>
    </row>
    <row r="162" spans="2:2" ht="13.5" customHeight="1">
      <c r="B162" s="61"/>
    </row>
    <row r="163" spans="2:2" ht="13.5" customHeight="1">
      <c r="B163" s="61"/>
    </row>
    <row r="164" spans="2:2" ht="13.5" customHeight="1">
      <c r="B164" s="61"/>
    </row>
    <row r="165" spans="2:2" ht="13.5" customHeight="1">
      <c r="B165" s="61"/>
    </row>
    <row r="166" spans="2:2" ht="13.5" customHeight="1">
      <c r="B166" s="61"/>
    </row>
    <row r="167" spans="2:2" ht="13.5" customHeight="1">
      <c r="B167" s="61"/>
    </row>
    <row r="168" spans="2:2" ht="13.5" customHeight="1">
      <c r="B168" s="61"/>
    </row>
    <row r="169" spans="2:2" ht="13.5" customHeight="1">
      <c r="B169" s="61"/>
    </row>
    <row r="170" spans="2:2" ht="13.5" customHeight="1">
      <c r="B170" s="61"/>
    </row>
    <row r="171" spans="2:2" ht="13.5" customHeight="1">
      <c r="B171" s="61"/>
    </row>
    <row r="172" spans="2:2" ht="13.5" customHeight="1">
      <c r="B172" s="61"/>
    </row>
    <row r="173" spans="2:2" ht="13.5" customHeight="1">
      <c r="B173" s="61"/>
    </row>
    <row r="174" spans="2:2" ht="13.5" customHeight="1">
      <c r="B174" s="61"/>
    </row>
    <row r="175" spans="2:2" ht="13.5" customHeight="1">
      <c r="B175" s="61"/>
    </row>
    <row r="176" spans="2:2" ht="13.5" customHeight="1">
      <c r="B176" s="61"/>
    </row>
    <row r="177" spans="2:2" ht="13.5" customHeight="1">
      <c r="B177" s="61"/>
    </row>
    <row r="178" spans="2:2" ht="13.5" customHeight="1">
      <c r="B178" s="61"/>
    </row>
    <row r="179" spans="2:2" ht="13.5" customHeight="1">
      <c r="B179" s="61"/>
    </row>
    <row r="180" spans="2:2" ht="13.5" customHeight="1">
      <c r="B180" s="61"/>
    </row>
    <row r="181" spans="2:2" ht="13.5" customHeight="1">
      <c r="B181" s="61"/>
    </row>
    <row r="182" spans="2:2" ht="13.5" customHeight="1">
      <c r="B182" s="61"/>
    </row>
    <row r="183" spans="2:2" ht="13.5" customHeight="1">
      <c r="B183" s="61"/>
    </row>
    <row r="184" spans="2:2" ht="13.5" customHeight="1">
      <c r="B184" s="61"/>
    </row>
    <row r="185" spans="2:2" ht="13.5" customHeight="1">
      <c r="B185" s="61"/>
    </row>
    <row r="186" spans="2:2" ht="13.5" customHeight="1">
      <c r="B186" s="61"/>
    </row>
    <row r="187" spans="2:2" ht="13.5" customHeight="1">
      <c r="B187" s="61"/>
    </row>
    <row r="188" spans="2:2" ht="13.5" customHeight="1">
      <c r="B188" s="61"/>
    </row>
    <row r="189" spans="2:2" ht="13.5" customHeight="1">
      <c r="B189" s="61"/>
    </row>
    <row r="190" spans="2:2" ht="13.5" customHeight="1">
      <c r="B190" s="61"/>
    </row>
    <row r="191" spans="2:2" ht="13.5" customHeight="1">
      <c r="B191" s="61"/>
    </row>
    <row r="192" spans="2:2" ht="13.5" customHeight="1">
      <c r="B192" s="61"/>
    </row>
    <row r="193" spans="2:2" ht="13.5" customHeight="1">
      <c r="B193" s="61"/>
    </row>
    <row r="194" spans="2:2" ht="13.5" customHeight="1">
      <c r="B194" s="61"/>
    </row>
    <row r="195" spans="2:2" ht="13.5" customHeight="1">
      <c r="B195" s="61"/>
    </row>
    <row r="196" spans="2:2" ht="13.5" customHeight="1">
      <c r="B196" s="61"/>
    </row>
    <row r="197" spans="2:2" ht="13.5" customHeight="1">
      <c r="B197" s="61"/>
    </row>
    <row r="198" spans="2:2" ht="13.5" customHeight="1">
      <c r="B198" s="61"/>
    </row>
    <row r="199" spans="2:2" ht="13.5" customHeight="1">
      <c r="B199" s="61"/>
    </row>
    <row r="200" spans="2:2" ht="13.5" customHeight="1">
      <c r="B200" s="61"/>
    </row>
    <row r="201" spans="2:2" ht="13.5" customHeight="1">
      <c r="B201" s="61"/>
    </row>
    <row r="202" spans="2:2" ht="13.5" customHeight="1">
      <c r="B202" s="61"/>
    </row>
    <row r="203" spans="2:2" ht="13.5" customHeight="1">
      <c r="B203" s="61"/>
    </row>
    <row r="204" spans="2:2" ht="13.5" customHeight="1">
      <c r="B204" s="61"/>
    </row>
    <row r="205" spans="2:2" ht="13.5" customHeight="1">
      <c r="B205" s="61"/>
    </row>
    <row r="206" spans="2:2" ht="13.5" customHeight="1">
      <c r="B206" s="61"/>
    </row>
    <row r="207" spans="2:2" ht="13.5" customHeight="1">
      <c r="B207" s="61"/>
    </row>
    <row r="208" spans="2:2" ht="13.5" customHeight="1">
      <c r="B208" s="61"/>
    </row>
    <row r="209" spans="2:2" ht="13.5" customHeight="1">
      <c r="B209" s="61"/>
    </row>
    <row r="210" spans="2:2" ht="13.5" customHeight="1">
      <c r="B210" s="61"/>
    </row>
    <row r="211" spans="2:2" ht="13.5" customHeight="1">
      <c r="B211" s="61"/>
    </row>
    <row r="212" spans="2:2" ht="13.5" customHeight="1">
      <c r="B212" s="61"/>
    </row>
    <row r="213" spans="2:2" ht="13.5" customHeight="1">
      <c r="B213" s="61"/>
    </row>
    <row r="214" spans="2:2" ht="13.5" customHeight="1">
      <c r="B214" s="61"/>
    </row>
    <row r="215" spans="2:2" ht="13.5" customHeight="1">
      <c r="B215" s="61"/>
    </row>
    <row r="216" spans="2:2" ht="13.5" customHeight="1">
      <c r="B216" s="61"/>
    </row>
    <row r="217" spans="2:2" ht="13.5" customHeight="1">
      <c r="B217" s="61"/>
    </row>
    <row r="218" spans="2:2" ht="13.5" customHeight="1">
      <c r="B218" s="61"/>
    </row>
    <row r="219" spans="2:2" ht="13.5" customHeight="1">
      <c r="B219" s="61"/>
    </row>
    <row r="220" spans="2:2" ht="13.5" customHeight="1">
      <c r="B220" s="61"/>
    </row>
    <row r="221" spans="2:2" ht="13.5" customHeight="1">
      <c r="B221" s="61"/>
    </row>
    <row r="222" spans="2:2" ht="13.5" customHeight="1">
      <c r="B222" s="61"/>
    </row>
    <row r="223" spans="2:2" ht="13.5" customHeight="1">
      <c r="B223" s="61"/>
    </row>
    <row r="224" spans="2:2" ht="13.5" customHeight="1">
      <c r="B224" s="61"/>
    </row>
    <row r="225" spans="2:2" ht="13.5" customHeight="1">
      <c r="B225" s="61"/>
    </row>
    <row r="226" spans="2:2" ht="13.5" customHeight="1">
      <c r="B226" s="61"/>
    </row>
    <row r="227" spans="2:2" ht="13.5" customHeight="1">
      <c r="B227" s="61"/>
    </row>
    <row r="228" spans="2:2" ht="13.5" customHeight="1">
      <c r="B228" s="61"/>
    </row>
    <row r="229" spans="2:2" ht="13.5" customHeight="1">
      <c r="B229" s="61"/>
    </row>
    <row r="230" spans="2:2" ht="13.5" customHeight="1">
      <c r="B230" s="61"/>
    </row>
    <row r="231" spans="2:2" ht="13.5" customHeight="1">
      <c r="B231" s="61"/>
    </row>
    <row r="232" spans="2:2" ht="13.5" customHeight="1">
      <c r="B232" s="61"/>
    </row>
    <row r="233" spans="2:2" ht="13.5" customHeight="1">
      <c r="B233" s="61"/>
    </row>
    <row r="234" spans="2:2" ht="13.5" customHeight="1">
      <c r="B234" s="61"/>
    </row>
    <row r="235" spans="2:2" ht="13.5" customHeight="1">
      <c r="B235" s="61"/>
    </row>
    <row r="236" spans="2:2" ht="13.5" customHeight="1">
      <c r="B236" s="61"/>
    </row>
    <row r="237" spans="2:2" ht="13.5" customHeight="1">
      <c r="B237" s="61"/>
    </row>
    <row r="238" spans="2:2" ht="13.5" customHeight="1">
      <c r="B238" s="61"/>
    </row>
    <row r="239" spans="2:2" ht="13.5" customHeight="1">
      <c r="B239" s="61"/>
    </row>
    <row r="240" spans="2:2" ht="13.5" customHeight="1">
      <c r="B240" s="61"/>
    </row>
    <row r="241" spans="2:2" ht="13.5" customHeight="1">
      <c r="B241" s="61"/>
    </row>
    <row r="242" spans="2:2" ht="13.5" customHeight="1">
      <c r="B242" s="61"/>
    </row>
    <row r="243" spans="2:2" ht="13.5" customHeight="1">
      <c r="B243" s="61"/>
    </row>
    <row r="244" spans="2:2" ht="13.5" customHeight="1">
      <c r="B244" s="61"/>
    </row>
    <row r="245" spans="2:2" ht="13.5" customHeight="1">
      <c r="B245" s="61"/>
    </row>
    <row r="246" spans="2:2" ht="13.5" customHeight="1">
      <c r="B246" s="61"/>
    </row>
    <row r="247" spans="2:2" ht="13.5" customHeight="1">
      <c r="B247" s="61"/>
    </row>
    <row r="248" spans="2:2" ht="13.5" customHeight="1">
      <c r="B248" s="61"/>
    </row>
    <row r="249" spans="2:2" ht="13.5" customHeight="1">
      <c r="B249" s="61"/>
    </row>
    <row r="250" spans="2:2" ht="13.5" customHeight="1">
      <c r="B250" s="61"/>
    </row>
    <row r="251" spans="2:2" ht="13.5" customHeight="1">
      <c r="B251" s="61"/>
    </row>
    <row r="252" spans="2:2" ht="13.5" customHeight="1">
      <c r="B252" s="61"/>
    </row>
    <row r="253" spans="2:2" ht="13.5" customHeight="1">
      <c r="B253" s="61"/>
    </row>
    <row r="254" spans="2:2" ht="13.5" customHeight="1">
      <c r="B254" s="61"/>
    </row>
    <row r="255" spans="2:2" ht="13.5" customHeight="1">
      <c r="B255" s="61"/>
    </row>
    <row r="256" spans="2:2" ht="13.5" customHeight="1">
      <c r="B256" s="61"/>
    </row>
    <row r="257" spans="2:2" ht="13.5" customHeight="1">
      <c r="B257" s="61"/>
    </row>
    <row r="258" spans="2:2" ht="13.5" customHeight="1">
      <c r="B258" s="61"/>
    </row>
    <row r="259" spans="2:2" ht="13.5" customHeight="1">
      <c r="B259" s="61"/>
    </row>
    <row r="260" spans="2:2" ht="13.5" customHeight="1">
      <c r="B260" s="61"/>
    </row>
    <row r="261" spans="2:2" ht="13.5" customHeight="1">
      <c r="B261" s="61"/>
    </row>
    <row r="262" spans="2:2" ht="13.5" customHeight="1">
      <c r="B262" s="61"/>
    </row>
    <row r="263" spans="2:2" ht="13.5" customHeight="1">
      <c r="B263" s="61"/>
    </row>
    <row r="264" spans="2:2" ht="13.5" customHeight="1">
      <c r="B264" s="61"/>
    </row>
    <row r="265" spans="2:2" ht="13.5" customHeight="1">
      <c r="B265" s="61"/>
    </row>
    <row r="266" spans="2:2" ht="13.5" customHeight="1">
      <c r="B266" s="61"/>
    </row>
    <row r="267" spans="2:2" ht="15.75" customHeight="1">
      <c r="B267" s="61"/>
    </row>
    <row r="268" spans="2:2" ht="15.75" customHeight="1">
      <c r="B268" s="61"/>
    </row>
    <row r="269" spans="2:2" ht="15.75" customHeight="1">
      <c r="B269" s="61"/>
    </row>
    <row r="270" spans="2:2" ht="15.75" customHeight="1">
      <c r="B270" s="61"/>
    </row>
    <row r="271" spans="2:2" ht="15.75" customHeight="1">
      <c r="B271" s="61"/>
    </row>
    <row r="272" spans="2:2" ht="15.75" customHeight="1">
      <c r="B272" s="61"/>
    </row>
    <row r="273" spans="2:2" ht="15.75" customHeight="1">
      <c r="B273" s="61"/>
    </row>
    <row r="274" spans="2:2" ht="15.75" customHeight="1">
      <c r="B274" s="61"/>
    </row>
    <row r="275" spans="2:2" ht="15.75" customHeight="1">
      <c r="B275" s="61"/>
    </row>
    <row r="276" spans="2:2" ht="15.75" customHeight="1">
      <c r="B276" s="61"/>
    </row>
    <row r="277" spans="2:2" ht="15.75" customHeight="1">
      <c r="B277" s="61"/>
    </row>
    <row r="278" spans="2:2" ht="15.75" customHeight="1">
      <c r="B278" s="61"/>
    </row>
    <row r="279" spans="2:2" ht="15.75" customHeight="1">
      <c r="B279" s="61"/>
    </row>
    <row r="280" spans="2:2" ht="15.75" customHeight="1">
      <c r="B280" s="61"/>
    </row>
    <row r="281" spans="2:2" ht="15.75" customHeight="1">
      <c r="B281" s="61"/>
    </row>
    <row r="282" spans="2:2" ht="15.75" customHeight="1">
      <c r="B282" s="61"/>
    </row>
    <row r="283" spans="2:2" ht="15.75" customHeight="1">
      <c r="B283" s="61"/>
    </row>
    <row r="284" spans="2:2" ht="15.75" customHeight="1">
      <c r="B284" s="61"/>
    </row>
    <row r="285" spans="2:2" ht="15.75" customHeight="1">
      <c r="B285" s="61"/>
    </row>
    <row r="286" spans="2:2" ht="15.75" customHeight="1">
      <c r="B286" s="61"/>
    </row>
    <row r="287" spans="2:2" ht="15.75" customHeight="1">
      <c r="B287" s="61"/>
    </row>
    <row r="288" spans="2:2" ht="15.75" customHeight="1">
      <c r="B288" s="61"/>
    </row>
    <row r="289" spans="2:2" ht="15.75" customHeight="1">
      <c r="B289" s="61"/>
    </row>
    <row r="290" spans="2:2" ht="15.75" customHeight="1">
      <c r="B290" s="61"/>
    </row>
    <row r="291" spans="2:2" ht="15.75" customHeight="1">
      <c r="B291" s="61"/>
    </row>
    <row r="292" spans="2:2" ht="15.75" customHeight="1">
      <c r="B292" s="61"/>
    </row>
    <row r="293" spans="2:2" ht="15.75" customHeight="1">
      <c r="B293" s="61"/>
    </row>
    <row r="294" spans="2:2" ht="15.75" customHeight="1">
      <c r="B294" s="61"/>
    </row>
    <row r="295" spans="2:2" ht="15.75" customHeight="1">
      <c r="B295" s="61"/>
    </row>
    <row r="296" spans="2:2" ht="15.75" customHeight="1">
      <c r="B296" s="61"/>
    </row>
    <row r="297" spans="2:2" ht="15.75" customHeight="1">
      <c r="B297" s="61"/>
    </row>
    <row r="298" spans="2:2" ht="15.75" customHeight="1">
      <c r="B298" s="61"/>
    </row>
    <row r="299" spans="2:2" ht="15.75" customHeight="1">
      <c r="B299" s="61"/>
    </row>
    <row r="300" spans="2:2" ht="15.75" customHeight="1">
      <c r="B300" s="61"/>
    </row>
    <row r="301" spans="2:2" ht="15.75" customHeight="1">
      <c r="B301" s="61"/>
    </row>
    <row r="302" spans="2:2" ht="15.75" customHeight="1">
      <c r="B302" s="61"/>
    </row>
    <row r="303" spans="2:2" ht="15.75" customHeight="1">
      <c r="B303" s="61"/>
    </row>
    <row r="304" spans="2:2" ht="15.75" customHeight="1">
      <c r="B304" s="61"/>
    </row>
    <row r="305" spans="2:2" ht="15.75" customHeight="1">
      <c r="B305" s="61"/>
    </row>
    <row r="306" spans="2:2" ht="15.75" customHeight="1">
      <c r="B306" s="61"/>
    </row>
    <row r="307" spans="2:2" ht="15.75" customHeight="1">
      <c r="B307" s="61"/>
    </row>
    <row r="308" spans="2:2" ht="15.75" customHeight="1">
      <c r="B308" s="61"/>
    </row>
    <row r="309" spans="2:2" ht="15.75" customHeight="1">
      <c r="B309" s="61"/>
    </row>
    <row r="310" spans="2:2" ht="15.75" customHeight="1">
      <c r="B310" s="61"/>
    </row>
    <row r="311" spans="2:2" ht="15.75" customHeight="1">
      <c r="B311" s="61"/>
    </row>
    <row r="312" spans="2:2" ht="15.75" customHeight="1">
      <c r="B312" s="61"/>
    </row>
    <row r="313" spans="2:2" ht="15.75" customHeight="1">
      <c r="B313" s="61"/>
    </row>
    <row r="314" spans="2:2" ht="15.75" customHeight="1">
      <c r="B314" s="61"/>
    </row>
    <row r="315" spans="2:2" ht="15.75" customHeight="1">
      <c r="B315" s="61"/>
    </row>
    <row r="316" spans="2:2" ht="15.75" customHeight="1">
      <c r="B316" s="61"/>
    </row>
    <row r="317" spans="2:2" ht="15.75" customHeight="1">
      <c r="B317" s="61"/>
    </row>
    <row r="318" spans="2:2" ht="15.75" customHeight="1">
      <c r="B318" s="61"/>
    </row>
    <row r="319" spans="2:2" ht="15.75" customHeight="1">
      <c r="B319" s="61"/>
    </row>
    <row r="320" spans="2:2" ht="15.75" customHeight="1">
      <c r="B320" s="61"/>
    </row>
    <row r="321" spans="2:2" ht="15.75" customHeight="1">
      <c r="B321" s="61"/>
    </row>
    <row r="322" spans="2:2" ht="15.75" customHeight="1">
      <c r="B322" s="61"/>
    </row>
    <row r="323" spans="2:2" ht="15.75" customHeight="1">
      <c r="B323" s="61"/>
    </row>
    <row r="324" spans="2:2" ht="15.75" customHeight="1">
      <c r="B324" s="61"/>
    </row>
    <row r="325" spans="2:2" ht="15.75" customHeight="1">
      <c r="B325" s="61"/>
    </row>
    <row r="326" spans="2:2" ht="15.75" customHeight="1">
      <c r="B326" s="61"/>
    </row>
    <row r="327" spans="2:2" ht="15.75" customHeight="1">
      <c r="B327" s="61"/>
    </row>
    <row r="328" spans="2:2" ht="15.75" customHeight="1">
      <c r="B328" s="61"/>
    </row>
    <row r="329" spans="2:2" ht="15.75" customHeight="1">
      <c r="B329" s="61"/>
    </row>
    <row r="330" spans="2:2" ht="15.75" customHeight="1">
      <c r="B330" s="61"/>
    </row>
    <row r="331" spans="2:2" ht="15.75" customHeight="1">
      <c r="B331" s="61"/>
    </row>
    <row r="332" spans="2:2" ht="15.75" customHeight="1">
      <c r="B332" s="61"/>
    </row>
    <row r="333" spans="2:2" ht="15.75" customHeight="1">
      <c r="B333" s="61"/>
    </row>
    <row r="334" spans="2:2" ht="15.75" customHeight="1">
      <c r="B334" s="61"/>
    </row>
    <row r="335" spans="2:2" ht="15.75" customHeight="1">
      <c r="B335" s="61"/>
    </row>
    <row r="336" spans="2:2" ht="15.75" customHeight="1">
      <c r="B336" s="61"/>
    </row>
    <row r="337" spans="2:2" ht="15.75" customHeight="1">
      <c r="B337" s="61"/>
    </row>
    <row r="338" spans="2:2" ht="15.75" customHeight="1">
      <c r="B338" s="61"/>
    </row>
    <row r="339" spans="2:2" ht="15.75" customHeight="1">
      <c r="B339" s="61"/>
    </row>
    <row r="340" spans="2:2" ht="15.75" customHeight="1">
      <c r="B340" s="61"/>
    </row>
    <row r="341" spans="2:2" ht="15.75" customHeight="1">
      <c r="B341" s="61"/>
    </row>
    <row r="342" spans="2:2" ht="15.75" customHeight="1">
      <c r="B342" s="61"/>
    </row>
    <row r="343" spans="2:2" ht="15.75" customHeight="1">
      <c r="B343" s="61"/>
    </row>
    <row r="344" spans="2:2" ht="15.75" customHeight="1">
      <c r="B344" s="61"/>
    </row>
    <row r="345" spans="2:2" ht="15.75" customHeight="1">
      <c r="B345" s="61"/>
    </row>
    <row r="346" spans="2:2" ht="15.75" customHeight="1">
      <c r="B346" s="61"/>
    </row>
    <row r="347" spans="2:2" ht="15.75" customHeight="1">
      <c r="B347" s="61"/>
    </row>
    <row r="348" spans="2:2" ht="15.75" customHeight="1">
      <c r="B348" s="61"/>
    </row>
    <row r="349" spans="2:2" ht="15.75" customHeight="1">
      <c r="B349" s="61"/>
    </row>
    <row r="350" spans="2:2" ht="15.75" customHeight="1">
      <c r="B350" s="61"/>
    </row>
    <row r="351" spans="2:2" ht="15.75" customHeight="1">
      <c r="B351" s="61"/>
    </row>
    <row r="352" spans="2:2" ht="15.75" customHeight="1">
      <c r="B352" s="61"/>
    </row>
    <row r="353" spans="2:2" ht="15.75" customHeight="1">
      <c r="B353" s="61"/>
    </row>
    <row r="354" spans="2:2" ht="15.75" customHeight="1">
      <c r="B354" s="61"/>
    </row>
    <row r="355" spans="2:2" ht="15.75" customHeight="1">
      <c r="B355" s="61"/>
    </row>
    <row r="356" spans="2:2" ht="15.75" customHeight="1">
      <c r="B356" s="61"/>
    </row>
    <row r="357" spans="2:2" ht="15.75" customHeight="1">
      <c r="B357" s="61"/>
    </row>
    <row r="358" spans="2:2" ht="15.75" customHeight="1">
      <c r="B358" s="61"/>
    </row>
    <row r="359" spans="2:2" ht="15.75" customHeight="1">
      <c r="B359" s="61"/>
    </row>
    <row r="360" spans="2:2" ht="15.75" customHeight="1">
      <c r="B360" s="61"/>
    </row>
    <row r="361" spans="2:2" ht="15.75" customHeight="1">
      <c r="B361" s="61"/>
    </row>
    <row r="362" spans="2:2" ht="15.75" customHeight="1">
      <c r="B362" s="61"/>
    </row>
    <row r="363" spans="2:2" ht="15.75" customHeight="1">
      <c r="B363" s="61"/>
    </row>
    <row r="364" spans="2:2" ht="15.75" customHeight="1">
      <c r="B364" s="61"/>
    </row>
    <row r="365" spans="2:2" ht="15.75" customHeight="1">
      <c r="B365" s="61"/>
    </row>
    <row r="366" spans="2:2" ht="15.75" customHeight="1">
      <c r="B366" s="61"/>
    </row>
    <row r="367" spans="2:2" ht="15.75" customHeight="1">
      <c r="B367" s="61"/>
    </row>
    <row r="368" spans="2:2" ht="15.75" customHeight="1">
      <c r="B368" s="61"/>
    </row>
    <row r="369" spans="2:2" ht="15.75" customHeight="1">
      <c r="B369" s="61"/>
    </row>
    <row r="370" spans="2:2" ht="15.75" customHeight="1">
      <c r="B370" s="61"/>
    </row>
    <row r="371" spans="2:2" ht="15.75" customHeight="1">
      <c r="B371" s="61"/>
    </row>
    <row r="372" spans="2:2" ht="15.75" customHeight="1">
      <c r="B372" s="61"/>
    </row>
    <row r="373" spans="2:2" ht="15.75" customHeight="1">
      <c r="B373" s="61"/>
    </row>
    <row r="374" spans="2:2" ht="15.75" customHeight="1">
      <c r="B374" s="61"/>
    </row>
    <row r="375" spans="2:2" ht="15.75" customHeight="1">
      <c r="B375" s="61"/>
    </row>
    <row r="376" spans="2:2" ht="15.75" customHeight="1">
      <c r="B376" s="61"/>
    </row>
    <row r="377" spans="2:2" ht="15.75" customHeight="1">
      <c r="B377" s="61"/>
    </row>
    <row r="378" spans="2:2" ht="15.75" customHeight="1">
      <c r="B378" s="61"/>
    </row>
    <row r="379" spans="2:2" ht="15.75" customHeight="1">
      <c r="B379" s="61"/>
    </row>
    <row r="380" spans="2:2" ht="15.75" customHeight="1">
      <c r="B380" s="61"/>
    </row>
    <row r="381" spans="2:2" ht="15.75" customHeight="1">
      <c r="B381" s="61"/>
    </row>
    <row r="382" spans="2:2" ht="15.75" customHeight="1">
      <c r="B382" s="61"/>
    </row>
    <row r="383" spans="2:2" ht="15.75" customHeight="1">
      <c r="B383" s="61"/>
    </row>
    <row r="384" spans="2:2" ht="15.75" customHeight="1">
      <c r="B384" s="61"/>
    </row>
    <row r="385" spans="2:2" ht="15.75" customHeight="1">
      <c r="B385" s="61"/>
    </row>
    <row r="386" spans="2:2" ht="15.75" customHeight="1">
      <c r="B386" s="61"/>
    </row>
    <row r="387" spans="2:2" ht="15.75" customHeight="1">
      <c r="B387" s="61"/>
    </row>
    <row r="388" spans="2:2" ht="15.75" customHeight="1">
      <c r="B388" s="61"/>
    </row>
    <row r="389" spans="2:2" ht="15.75" customHeight="1">
      <c r="B389" s="61"/>
    </row>
    <row r="390" spans="2:2" ht="15.75" customHeight="1">
      <c r="B390" s="61"/>
    </row>
    <row r="391" spans="2:2" ht="15.75" customHeight="1">
      <c r="B391" s="61"/>
    </row>
    <row r="392" spans="2:2" ht="15.75" customHeight="1">
      <c r="B392" s="61"/>
    </row>
    <row r="393" spans="2:2" ht="15.75" customHeight="1">
      <c r="B393" s="61"/>
    </row>
    <row r="394" spans="2:2" ht="15.75" customHeight="1">
      <c r="B394" s="61"/>
    </row>
    <row r="395" spans="2:2" ht="15.75" customHeight="1">
      <c r="B395" s="61"/>
    </row>
    <row r="396" spans="2:2" ht="15.75" customHeight="1">
      <c r="B396" s="61"/>
    </row>
    <row r="397" spans="2:2" ht="15.75" customHeight="1">
      <c r="B397" s="61"/>
    </row>
    <row r="398" spans="2:2" ht="15.75" customHeight="1">
      <c r="B398" s="61"/>
    </row>
    <row r="399" spans="2:2" ht="15.75" customHeight="1">
      <c r="B399" s="61"/>
    </row>
    <row r="400" spans="2:2" ht="15.75" customHeight="1">
      <c r="B400" s="61"/>
    </row>
    <row r="401" spans="2:2" ht="15.75" customHeight="1">
      <c r="B401" s="61"/>
    </row>
    <row r="402" spans="2:2" ht="15.75" customHeight="1">
      <c r="B402" s="61"/>
    </row>
    <row r="403" spans="2:2" ht="15.75" customHeight="1">
      <c r="B403" s="61"/>
    </row>
    <row r="404" spans="2:2" ht="15.75" customHeight="1">
      <c r="B404" s="61"/>
    </row>
    <row r="405" spans="2:2" ht="15.75" customHeight="1">
      <c r="B405" s="61"/>
    </row>
    <row r="406" spans="2:2" ht="15.75" customHeight="1">
      <c r="B406" s="61"/>
    </row>
    <row r="407" spans="2:2" ht="15.75" customHeight="1">
      <c r="B407" s="61"/>
    </row>
    <row r="408" spans="2:2" ht="15.75" customHeight="1">
      <c r="B408" s="61"/>
    </row>
    <row r="409" spans="2:2" ht="15.75" customHeight="1">
      <c r="B409" s="61"/>
    </row>
    <row r="410" spans="2:2" ht="15.75" customHeight="1">
      <c r="B410" s="61"/>
    </row>
    <row r="411" spans="2:2" ht="15.75" customHeight="1">
      <c r="B411" s="61"/>
    </row>
    <row r="412" spans="2:2" ht="15.75" customHeight="1">
      <c r="B412" s="61"/>
    </row>
    <row r="413" spans="2:2" ht="15.75" customHeight="1">
      <c r="B413" s="61"/>
    </row>
    <row r="414" spans="2:2" ht="15.75" customHeight="1">
      <c r="B414" s="61"/>
    </row>
    <row r="415" spans="2:2" ht="15.75" customHeight="1">
      <c r="B415" s="61"/>
    </row>
    <row r="416" spans="2:2" ht="15.75" customHeight="1">
      <c r="B416" s="61"/>
    </row>
    <row r="417" spans="2:2" ht="15.75" customHeight="1">
      <c r="B417" s="61"/>
    </row>
    <row r="418" spans="2:2" ht="15.75" customHeight="1">
      <c r="B418" s="61"/>
    </row>
    <row r="419" spans="2:2" ht="15.75" customHeight="1">
      <c r="B419" s="61"/>
    </row>
    <row r="420" spans="2:2" ht="15.75" customHeight="1">
      <c r="B420" s="61"/>
    </row>
    <row r="421" spans="2:2" ht="15.75" customHeight="1">
      <c r="B421" s="61"/>
    </row>
    <row r="422" spans="2:2" ht="15.75" customHeight="1">
      <c r="B422" s="61"/>
    </row>
    <row r="423" spans="2:2" ht="15.75" customHeight="1">
      <c r="B423" s="61"/>
    </row>
    <row r="424" spans="2:2" ht="15.75" customHeight="1">
      <c r="B424" s="61"/>
    </row>
    <row r="425" spans="2:2" ht="15.75" customHeight="1">
      <c r="B425" s="61"/>
    </row>
    <row r="426" spans="2:2" ht="15.75" customHeight="1">
      <c r="B426" s="61"/>
    </row>
    <row r="427" spans="2:2" ht="15.75" customHeight="1">
      <c r="B427" s="61"/>
    </row>
    <row r="428" spans="2:2" ht="15.75" customHeight="1">
      <c r="B428" s="61"/>
    </row>
    <row r="429" spans="2:2" ht="15.75" customHeight="1">
      <c r="B429" s="61"/>
    </row>
    <row r="430" spans="2:2" ht="15.75" customHeight="1">
      <c r="B430" s="61"/>
    </row>
    <row r="431" spans="2:2" ht="15.75" customHeight="1">
      <c r="B431" s="61"/>
    </row>
    <row r="432" spans="2:2" ht="15.75" customHeight="1">
      <c r="B432" s="61"/>
    </row>
    <row r="433" spans="2:2" ht="15.75" customHeight="1">
      <c r="B433" s="61"/>
    </row>
    <row r="434" spans="2:2" ht="15.75" customHeight="1">
      <c r="B434" s="61"/>
    </row>
    <row r="435" spans="2:2" ht="15.75" customHeight="1">
      <c r="B435" s="61"/>
    </row>
    <row r="436" spans="2:2" ht="15.75" customHeight="1">
      <c r="B436" s="61"/>
    </row>
    <row r="437" spans="2:2" ht="15.75" customHeight="1">
      <c r="B437" s="61"/>
    </row>
    <row r="438" spans="2:2" ht="15.75" customHeight="1">
      <c r="B438" s="61"/>
    </row>
    <row r="439" spans="2:2" ht="15.75" customHeight="1">
      <c r="B439" s="61"/>
    </row>
    <row r="440" spans="2:2" ht="15.75" customHeight="1">
      <c r="B440" s="61"/>
    </row>
    <row r="441" spans="2:2" ht="15.75" customHeight="1">
      <c r="B441" s="61"/>
    </row>
    <row r="442" spans="2:2" ht="15.75" customHeight="1">
      <c r="B442" s="61"/>
    </row>
    <row r="443" spans="2:2" ht="15.75" customHeight="1">
      <c r="B443" s="61"/>
    </row>
    <row r="444" spans="2:2" ht="15.75" customHeight="1">
      <c r="B444" s="61"/>
    </row>
    <row r="445" spans="2:2" ht="15.75" customHeight="1">
      <c r="B445" s="61"/>
    </row>
    <row r="446" spans="2:2" ht="15.75" customHeight="1">
      <c r="B446" s="61"/>
    </row>
    <row r="447" spans="2:2" ht="15.75" customHeight="1">
      <c r="B447" s="61"/>
    </row>
    <row r="448" spans="2:2" ht="15.75" customHeight="1">
      <c r="B448" s="61"/>
    </row>
    <row r="449" spans="2:2" ht="15.75" customHeight="1">
      <c r="B449" s="61"/>
    </row>
    <row r="450" spans="2:2" ht="15.75" customHeight="1">
      <c r="B450" s="61"/>
    </row>
    <row r="451" spans="2:2" ht="15.75" customHeight="1">
      <c r="B451" s="61"/>
    </row>
    <row r="452" spans="2:2" ht="15.75" customHeight="1">
      <c r="B452" s="61"/>
    </row>
    <row r="453" spans="2:2" ht="15.75" customHeight="1">
      <c r="B453" s="61"/>
    </row>
    <row r="454" spans="2:2" ht="15.75" customHeight="1">
      <c r="B454" s="61"/>
    </row>
    <row r="455" spans="2:2" ht="15.75" customHeight="1">
      <c r="B455" s="61"/>
    </row>
    <row r="456" spans="2:2" ht="15.75" customHeight="1">
      <c r="B456" s="61"/>
    </row>
    <row r="457" spans="2:2" ht="15.75" customHeight="1">
      <c r="B457" s="61"/>
    </row>
    <row r="458" spans="2:2" ht="15.75" customHeight="1">
      <c r="B458" s="61"/>
    </row>
    <row r="459" spans="2:2" ht="15.75" customHeight="1">
      <c r="B459" s="61"/>
    </row>
    <row r="460" spans="2:2" ht="15.75" customHeight="1">
      <c r="B460" s="61"/>
    </row>
    <row r="461" spans="2:2" ht="15.75" customHeight="1">
      <c r="B461" s="61"/>
    </row>
    <row r="462" spans="2:2" ht="15.75" customHeight="1">
      <c r="B462" s="61"/>
    </row>
    <row r="463" spans="2:2" ht="15.75" customHeight="1">
      <c r="B463" s="61"/>
    </row>
    <row r="464" spans="2:2" ht="15.75" customHeight="1">
      <c r="B464" s="61"/>
    </row>
    <row r="465" spans="2:2" ht="15.75" customHeight="1">
      <c r="B465" s="61"/>
    </row>
    <row r="466" spans="2:2" ht="15.75" customHeight="1">
      <c r="B466" s="61"/>
    </row>
    <row r="467" spans="2:2" ht="15.75" customHeight="1">
      <c r="B467" s="61"/>
    </row>
    <row r="468" spans="2:2" ht="15.75" customHeight="1">
      <c r="B468" s="61"/>
    </row>
    <row r="469" spans="2:2" ht="15.75" customHeight="1">
      <c r="B469" s="61"/>
    </row>
    <row r="470" spans="2:2" ht="15.75" customHeight="1">
      <c r="B470" s="61"/>
    </row>
    <row r="471" spans="2:2" ht="15.75" customHeight="1">
      <c r="B471" s="61"/>
    </row>
    <row r="472" spans="2:2" ht="15.75" customHeight="1">
      <c r="B472" s="61"/>
    </row>
    <row r="473" spans="2:2" ht="15.75" customHeight="1">
      <c r="B473" s="61"/>
    </row>
    <row r="474" spans="2:2" ht="15.75" customHeight="1">
      <c r="B474" s="61"/>
    </row>
    <row r="475" spans="2:2" ht="15.75" customHeight="1">
      <c r="B475" s="61"/>
    </row>
    <row r="476" spans="2:2" ht="15.75" customHeight="1">
      <c r="B476" s="61"/>
    </row>
    <row r="477" spans="2:2" ht="15.75" customHeight="1">
      <c r="B477" s="61"/>
    </row>
    <row r="478" spans="2:2" ht="15.75" customHeight="1">
      <c r="B478" s="61"/>
    </row>
    <row r="479" spans="2:2" ht="15.75" customHeight="1">
      <c r="B479" s="61"/>
    </row>
    <row r="480" spans="2:2" ht="15.75" customHeight="1">
      <c r="B480" s="61"/>
    </row>
    <row r="481" spans="2:2" ht="15.75" customHeight="1">
      <c r="B481" s="61"/>
    </row>
    <row r="482" spans="2:2" ht="15.75" customHeight="1">
      <c r="B482" s="61"/>
    </row>
    <row r="483" spans="2:2" ht="15.75" customHeight="1">
      <c r="B483" s="61"/>
    </row>
    <row r="484" spans="2:2" ht="15.75" customHeight="1">
      <c r="B484" s="61"/>
    </row>
    <row r="485" spans="2:2" ht="15.75" customHeight="1">
      <c r="B485" s="61"/>
    </row>
    <row r="486" spans="2:2" ht="15.75" customHeight="1">
      <c r="B486" s="61"/>
    </row>
    <row r="487" spans="2:2" ht="15.75" customHeight="1">
      <c r="B487" s="61"/>
    </row>
    <row r="488" spans="2:2" ht="15.75" customHeight="1">
      <c r="B488" s="61"/>
    </row>
    <row r="489" spans="2:2" ht="15.75" customHeight="1">
      <c r="B489" s="61"/>
    </row>
    <row r="490" spans="2:2" ht="15.75" customHeight="1">
      <c r="B490" s="61"/>
    </row>
    <row r="491" spans="2:2" ht="15.75" customHeight="1">
      <c r="B491" s="61"/>
    </row>
    <row r="492" spans="2:2" ht="15.75" customHeight="1">
      <c r="B492" s="61"/>
    </row>
    <row r="493" spans="2:2" ht="15.75" customHeight="1">
      <c r="B493" s="61"/>
    </row>
    <row r="494" spans="2:2" ht="15.75" customHeight="1">
      <c r="B494" s="61"/>
    </row>
    <row r="495" spans="2:2" ht="15.75" customHeight="1">
      <c r="B495" s="61"/>
    </row>
    <row r="496" spans="2:2" ht="15.75" customHeight="1">
      <c r="B496" s="61"/>
    </row>
    <row r="497" spans="2:2" ht="15.75" customHeight="1">
      <c r="B497" s="61"/>
    </row>
    <row r="498" spans="2:2" ht="15.75" customHeight="1">
      <c r="B498" s="61"/>
    </row>
    <row r="499" spans="2:2" ht="15.75" customHeight="1">
      <c r="B499" s="61"/>
    </row>
    <row r="500" spans="2:2" ht="15.75" customHeight="1">
      <c r="B500" s="61"/>
    </row>
    <row r="501" spans="2:2" ht="15.75" customHeight="1">
      <c r="B501" s="61"/>
    </row>
    <row r="502" spans="2:2" ht="15.75" customHeight="1">
      <c r="B502" s="61"/>
    </row>
    <row r="503" spans="2:2" ht="15.75" customHeight="1">
      <c r="B503" s="61"/>
    </row>
    <row r="504" spans="2:2" ht="15.75" customHeight="1">
      <c r="B504" s="61"/>
    </row>
    <row r="505" spans="2:2" ht="15.75" customHeight="1">
      <c r="B505" s="61"/>
    </row>
    <row r="506" spans="2:2" ht="15.75" customHeight="1">
      <c r="B506" s="61"/>
    </row>
    <row r="507" spans="2:2" ht="15.75" customHeight="1">
      <c r="B507" s="61"/>
    </row>
    <row r="508" spans="2:2" ht="15.75" customHeight="1">
      <c r="B508" s="61"/>
    </row>
    <row r="509" spans="2:2" ht="15.75" customHeight="1">
      <c r="B509" s="61"/>
    </row>
    <row r="510" spans="2:2" ht="15.75" customHeight="1">
      <c r="B510" s="61"/>
    </row>
    <row r="511" spans="2:2" ht="15.75" customHeight="1">
      <c r="B511" s="61"/>
    </row>
    <row r="512" spans="2:2" ht="15.75" customHeight="1">
      <c r="B512" s="61"/>
    </row>
    <row r="513" spans="2:2" ht="15.75" customHeight="1">
      <c r="B513" s="61"/>
    </row>
    <row r="514" spans="2:2" ht="15.75" customHeight="1">
      <c r="B514" s="61"/>
    </row>
    <row r="515" spans="2:2" ht="15.75" customHeight="1">
      <c r="B515" s="61"/>
    </row>
    <row r="516" spans="2:2" ht="15.75" customHeight="1">
      <c r="B516" s="61"/>
    </row>
    <row r="517" spans="2:2" ht="15.75" customHeight="1">
      <c r="B517" s="61"/>
    </row>
    <row r="518" spans="2:2" ht="15.75" customHeight="1">
      <c r="B518" s="61"/>
    </row>
    <row r="519" spans="2:2" ht="15.75" customHeight="1">
      <c r="B519" s="61"/>
    </row>
    <row r="520" spans="2:2" ht="15.75" customHeight="1">
      <c r="B520" s="61"/>
    </row>
    <row r="521" spans="2:2" ht="15.75" customHeight="1">
      <c r="B521" s="61"/>
    </row>
    <row r="522" spans="2:2" ht="15.75" customHeight="1">
      <c r="B522" s="61"/>
    </row>
    <row r="523" spans="2:2" ht="15.75" customHeight="1">
      <c r="B523" s="61"/>
    </row>
    <row r="524" spans="2:2" ht="15.75" customHeight="1">
      <c r="B524" s="61"/>
    </row>
    <row r="525" spans="2:2" ht="15.75" customHeight="1">
      <c r="B525" s="61"/>
    </row>
    <row r="526" spans="2:2" ht="15.75" customHeight="1">
      <c r="B526" s="61"/>
    </row>
    <row r="527" spans="2:2" ht="15.75" customHeight="1">
      <c r="B527" s="61"/>
    </row>
    <row r="528" spans="2:2" ht="15.75" customHeight="1">
      <c r="B528" s="61"/>
    </row>
    <row r="529" spans="2:2" ht="15.75" customHeight="1">
      <c r="B529" s="61"/>
    </row>
    <row r="530" spans="2:2" ht="15.75" customHeight="1">
      <c r="B530" s="61"/>
    </row>
    <row r="531" spans="2:2" ht="15.75" customHeight="1">
      <c r="B531" s="61"/>
    </row>
    <row r="532" spans="2:2" ht="15.75" customHeight="1">
      <c r="B532" s="61"/>
    </row>
    <row r="533" spans="2:2" ht="15.75" customHeight="1">
      <c r="B533" s="61"/>
    </row>
    <row r="534" spans="2:2" ht="15.75" customHeight="1">
      <c r="B534" s="61"/>
    </row>
    <row r="535" spans="2:2" ht="15.75" customHeight="1">
      <c r="B535" s="61"/>
    </row>
    <row r="536" spans="2:2" ht="15.75" customHeight="1">
      <c r="B536" s="61"/>
    </row>
    <row r="537" spans="2:2" ht="15.75" customHeight="1">
      <c r="B537" s="61"/>
    </row>
    <row r="538" spans="2:2" ht="15.75" customHeight="1">
      <c r="B538" s="61"/>
    </row>
    <row r="539" spans="2:2" ht="15.75" customHeight="1">
      <c r="B539" s="61"/>
    </row>
    <row r="540" spans="2:2" ht="15.75" customHeight="1">
      <c r="B540" s="61"/>
    </row>
    <row r="541" spans="2:2" ht="15.75" customHeight="1">
      <c r="B541" s="61"/>
    </row>
    <row r="542" spans="2:2" ht="15.75" customHeight="1">
      <c r="B542" s="61"/>
    </row>
    <row r="543" spans="2:2" ht="15.75" customHeight="1">
      <c r="B543" s="61"/>
    </row>
    <row r="544" spans="2:2" ht="15.75" customHeight="1">
      <c r="B544" s="61"/>
    </row>
    <row r="545" spans="2:2" ht="15.75" customHeight="1">
      <c r="B545" s="61"/>
    </row>
    <row r="546" spans="2:2" ht="15.75" customHeight="1">
      <c r="B546" s="61"/>
    </row>
    <row r="547" spans="2:2" ht="15.75" customHeight="1">
      <c r="B547" s="61"/>
    </row>
    <row r="548" spans="2:2" ht="15.75" customHeight="1">
      <c r="B548" s="61"/>
    </row>
    <row r="549" spans="2:2" ht="15.75" customHeight="1">
      <c r="B549" s="61"/>
    </row>
    <row r="550" spans="2:2" ht="15.75" customHeight="1">
      <c r="B550" s="61"/>
    </row>
    <row r="551" spans="2:2" ht="15.75" customHeight="1">
      <c r="B551" s="61"/>
    </row>
    <row r="552" spans="2:2" ht="15.75" customHeight="1">
      <c r="B552" s="61"/>
    </row>
    <row r="553" spans="2:2" ht="15.75" customHeight="1">
      <c r="B553" s="61"/>
    </row>
    <row r="554" spans="2:2" ht="15.75" customHeight="1">
      <c r="B554" s="61"/>
    </row>
    <row r="555" spans="2:2" ht="15.75" customHeight="1">
      <c r="B555" s="61"/>
    </row>
    <row r="556" spans="2:2" ht="15.75" customHeight="1">
      <c r="B556" s="61"/>
    </row>
    <row r="557" spans="2:2" ht="15.75" customHeight="1">
      <c r="B557" s="61"/>
    </row>
    <row r="558" spans="2:2" ht="15.75" customHeight="1">
      <c r="B558" s="61"/>
    </row>
    <row r="559" spans="2:2" ht="15.75" customHeight="1">
      <c r="B559" s="61"/>
    </row>
    <row r="560" spans="2:2" ht="15.75" customHeight="1">
      <c r="B560" s="61"/>
    </row>
    <row r="561" spans="2:2" ht="15.75" customHeight="1">
      <c r="B561" s="61"/>
    </row>
    <row r="562" spans="2:2" ht="15.75" customHeight="1">
      <c r="B562" s="61"/>
    </row>
    <row r="563" spans="2:2" ht="15.75" customHeight="1">
      <c r="B563" s="61"/>
    </row>
    <row r="564" spans="2:2" ht="15.75" customHeight="1">
      <c r="B564" s="61"/>
    </row>
    <row r="565" spans="2:2" ht="15.75" customHeight="1">
      <c r="B565" s="61"/>
    </row>
    <row r="566" spans="2:2" ht="15.75" customHeight="1">
      <c r="B566" s="61"/>
    </row>
    <row r="567" spans="2:2" ht="15.75" customHeight="1">
      <c r="B567" s="61"/>
    </row>
    <row r="568" spans="2:2" ht="15.75" customHeight="1">
      <c r="B568" s="61"/>
    </row>
    <row r="569" spans="2:2" ht="15.75" customHeight="1">
      <c r="B569" s="61"/>
    </row>
    <row r="570" spans="2:2" ht="15.75" customHeight="1">
      <c r="B570" s="61"/>
    </row>
    <row r="571" spans="2:2" ht="15.75" customHeight="1">
      <c r="B571" s="61"/>
    </row>
    <row r="572" spans="2:2" ht="15.75" customHeight="1">
      <c r="B572" s="61"/>
    </row>
    <row r="573" spans="2:2" ht="15.75" customHeight="1">
      <c r="B573" s="61"/>
    </row>
    <row r="574" spans="2:2" ht="15.75" customHeight="1">
      <c r="B574" s="61"/>
    </row>
    <row r="575" spans="2:2" ht="15.75" customHeight="1">
      <c r="B575" s="61"/>
    </row>
    <row r="576" spans="2:2" ht="15.75" customHeight="1">
      <c r="B576" s="61"/>
    </row>
    <row r="577" spans="2:2" ht="15.75" customHeight="1">
      <c r="B577" s="61"/>
    </row>
    <row r="578" spans="2:2" ht="15.75" customHeight="1">
      <c r="B578" s="61"/>
    </row>
    <row r="579" spans="2:2" ht="15.75" customHeight="1">
      <c r="B579" s="61"/>
    </row>
    <row r="580" spans="2:2" ht="15.75" customHeight="1">
      <c r="B580" s="61"/>
    </row>
    <row r="581" spans="2:2" ht="15.75" customHeight="1">
      <c r="B581" s="61"/>
    </row>
    <row r="582" spans="2:2" ht="15.75" customHeight="1">
      <c r="B582" s="61"/>
    </row>
    <row r="583" spans="2:2" ht="15.75" customHeight="1">
      <c r="B583" s="61"/>
    </row>
    <row r="584" spans="2:2" ht="15.75" customHeight="1">
      <c r="B584" s="61"/>
    </row>
    <row r="585" spans="2:2" ht="15.75" customHeight="1">
      <c r="B585" s="61"/>
    </row>
    <row r="586" spans="2:2" ht="15.75" customHeight="1">
      <c r="B586" s="61"/>
    </row>
    <row r="587" spans="2:2" ht="15.75" customHeight="1">
      <c r="B587" s="61"/>
    </row>
    <row r="588" spans="2:2" ht="15.75" customHeight="1">
      <c r="B588" s="61"/>
    </row>
    <row r="589" spans="2:2" ht="15.75" customHeight="1">
      <c r="B589" s="61"/>
    </row>
    <row r="590" spans="2:2" ht="15.75" customHeight="1">
      <c r="B590" s="61"/>
    </row>
    <row r="591" spans="2:2" ht="15.75" customHeight="1">
      <c r="B591" s="61"/>
    </row>
    <row r="592" spans="2:2" ht="15.75" customHeight="1">
      <c r="B592" s="61"/>
    </row>
    <row r="593" spans="2:2" ht="15.75" customHeight="1">
      <c r="B593" s="61"/>
    </row>
    <row r="594" spans="2:2" ht="15.75" customHeight="1">
      <c r="B594" s="61"/>
    </row>
    <row r="595" spans="2:2" ht="15.75" customHeight="1">
      <c r="B595" s="61"/>
    </row>
    <row r="596" spans="2:2" ht="15.75" customHeight="1">
      <c r="B596" s="61"/>
    </row>
    <row r="597" spans="2:2" ht="15.75" customHeight="1">
      <c r="B597" s="61"/>
    </row>
    <row r="598" spans="2:2" ht="15.75" customHeight="1">
      <c r="B598" s="61"/>
    </row>
    <row r="599" spans="2:2" ht="15.75" customHeight="1">
      <c r="B599" s="61"/>
    </row>
    <row r="600" spans="2:2" ht="15.75" customHeight="1">
      <c r="B600" s="61"/>
    </row>
    <row r="601" spans="2:2" ht="15.75" customHeight="1">
      <c r="B601" s="61"/>
    </row>
    <row r="602" spans="2:2" ht="15.75" customHeight="1">
      <c r="B602" s="61"/>
    </row>
    <row r="603" spans="2:2" ht="15.75" customHeight="1">
      <c r="B603" s="61"/>
    </row>
    <row r="604" spans="2:2" ht="15.75" customHeight="1">
      <c r="B604" s="61"/>
    </row>
    <row r="605" spans="2:2" ht="15.75" customHeight="1">
      <c r="B605" s="61"/>
    </row>
    <row r="606" spans="2:2" ht="15.75" customHeight="1">
      <c r="B606" s="61"/>
    </row>
    <row r="607" spans="2:2" ht="15.75" customHeight="1">
      <c r="B607" s="61"/>
    </row>
    <row r="608" spans="2:2" ht="15.75" customHeight="1">
      <c r="B608" s="61"/>
    </row>
    <row r="609" spans="2:2" ht="15.75" customHeight="1">
      <c r="B609" s="61"/>
    </row>
    <row r="610" spans="2:2" ht="15.75" customHeight="1">
      <c r="B610" s="61"/>
    </row>
    <row r="611" spans="2:2" ht="15.75" customHeight="1">
      <c r="B611" s="61"/>
    </row>
    <row r="612" spans="2:2" ht="15.75" customHeight="1">
      <c r="B612" s="61"/>
    </row>
    <row r="613" spans="2:2" ht="15.75" customHeight="1">
      <c r="B613" s="61"/>
    </row>
    <row r="614" spans="2:2" ht="15.75" customHeight="1">
      <c r="B614" s="61"/>
    </row>
    <row r="615" spans="2:2" ht="15.75" customHeight="1">
      <c r="B615" s="61"/>
    </row>
    <row r="616" spans="2:2" ht="15.75" customHeight="1">
      <c r="B616" s="61"/>
    </row>
    <row r="617" spans="2:2" ht="15.75" customHeight="1">
      <c r="B617" s="61"/>
    </row>
    <row r="618" spans="2:2" ht="15.75" customHeight="1">
      <c r="B618" s="61"/>
    </row>
    <row r="619" spans="2:2" ht="15.75" customHeight="1">
      <c r="B619" s="61"/>
    </row>
    <row r="620" spans="2:2" ht="15.75" customHeight="1">
      <c r="B620" s="61"/>
    </row>
    <row r="621" spans="2:2" ht="15.75" customHeight="1">
      <c r="B621" s="61"/>
    </row>
    <row r="622" spans="2:2" ht="15.75" customHeight="1">
      <c r="B622" s="61"/>
    </row>
    <row r="623" spans="2:2" ht="15.75" customHeight="1">
      <c r="B623" s="61"/>
    </row>
    <row r="624" spans="2:2" ht="15.75" customHeight="1">
      <c r="B624" s="61"/>
    </row>
    <row r="625" spans="2:2" ht="15.75" customHeight="1">
      <c r="B625" s="61"/>
    </row>
    <row r="626" spans="2:2" ht="15.75" customHeight="1">
      <c r="B626" s="61"/>
    </row>
    <row r="627" spans="2:2" ht="15.75" customHeight="1">
      <c r="B627" s="61"/>
    </row>
    <row r="628" spans="2:2" ht="15.75" customHeight="1">
      <c r="B628" s="61"/>
    </row>
    <row r="629" spans="2:2" ht="15.75" customHeight="1">
      <c r="B629" s="61"/>
    </row>
    <row r="630" spans="2:2" ht="15.75" customHeight="1">
      <c r="B630" s="61"/>
    </row>
    <row r="631" spans="2:2" ht="15.75" customHeight="1">
      <c r="B631" s="61"/>
    </row>
    <row r="632" spans="2:2" ht="15.75" customHeight="1">
      <c r="B632" s="61"/>
    </row>
    <row r="633" spans="2:2" ht="15.75" customHeight="1">
      <c r="B633" s="61"/>
    </row>
    <row r="634" spans="2:2" ht="15.75" customHeight="1">
      <c r="B634" s="61"/>
    </row>
    <row r="635" spans="2:2" ht="15.75" customHeight="1">
      <c r="B635" s="61"/>
    </row>
    <row r="636" spans="2:2" ht="15.75" customHeight="1">
      <c r="B636" s="61"/>
    </row>
    <row r="637" spans="2:2" ht="15.75" customHeight="1">
      <c r="B637" s="61"/>
    </row>
    <row r="638" spans="2:2" ht="15.75" customHeight="1">
      <c r="B638" s="61"/>
    </row>
    <row r="639" spans="2:2" ht="15.75" customHeight="1">
      <c r="B639" s="61"/>
    </row>
    <row r="640" spans="2:2" ht="15.75" customHeight="1">
      <c r="B640" s="61"/>
    </row>
    <row r="641" spans="2:2" ht="15.75" customHeight="1">
      <c r="B641" s="61"/>
    </row>
    <row r="642" spans="2:2" ht="15.75" customHeight="1">
      <c r="B642" s="61"/>
    </row>
    <row r="643" spans="2:2" ht="15.75" customHeight="1">
      <c r="B643" s="61"/>
    </row>
    <row r="644" spans="2:2" ht="15.75" customHeight="1">
      <c r="B644" s="61"/>
    </row>
    <row r="645" spans="2:2" ht="15.75" customHeight="1">
      <c r="B645" s="61"/>
    </row>
    <row r="646" spans="2:2" ht="15.75" customHeight="1">
      <c r="B646" s="61"/>
    </row>
    <row r="647" spans="2:2" ht="15.75" customHeight="1">
      <c r="B647" s="61"/>
    </row>
    <row r="648" spans="2:2" ht="15.75" customHeight="1">
      <c r="B648" s="61"/>
    </row>
    <row r="649" spans="2:2" ht="15.75" customHeight="1">
      <c r="B649" s="61"/>
    </row>
    <row r="650" spans="2:2" ht="15.75" customHeight="1">
      <c r="B650" s="61"/>
    </row>
    <row r="651" spans="2:2" ht="15.75" customHeight="1">
      <c r="B651" s="61"/>
    </row>
    <row r="652" spans="2:2" ht="15.75" customHeight="1">
      <c r="B652" s="61"/>
    </row>
    <row r="653" spans="2:2" ht="15.75" customHeight="1">
      <c r="B653" s="61"/>
    </row>
    <row r="654" spans="2:2" ht="15.75" customHeight="1">
      <c r="B654" s="61"/>
    </row>
    <row r="655" spans="2:2" ht="15.75" customHeight="1">
      <c r="B655" s="61"/>
    </row>
    <row r="656" spans="2:2" ht="15.75" customHeight="1">
      <c r="B656" s="61"/>
    </row>
    <row r="657" spans="2:2" ht="15.75" customHeight="1">
      <c r="B657" s="61"/>
    </row>
    <row r="658" spans="2:2" ht="15.75" customHeight="1">
      <c r="B658" s="61"/>
    </row>
    <row r="659" spans="2:2" ht="15.75" customHeight="1">
      <c r="B659" s="61"/>
    </row>
    <row r="660" spans="2:2" ht="15.75" customHeight="1">
      <c r="B660" s="61"/>
    </row>
    <row r="661" spans="2:2" ht="15.75" customHeight="1">
      <c r="B661" s="61"/>
    </row>
    <row r="662" spans="2:2" ht="15.75" customHeight="1">
      <c r="B662" s="61"/>
    </row>
    <row r="663" spans="2:2" ht="15.75" customHeight="1">
      <c r="B663" s="61"/>
    </row>
    <row r="664" spans="2:2" ht="15.75" customHeight="1">
      <c r="B664" s="61"/>
    </row>
    <row r="665" spans="2:2" ht="15.75" customHeight="1">
      <c r="B665" s="61"/>
    </row>
    <row r="666" spans="2:2" ht="15.75" customHeight="1">
      <c r="B666" s="61"/>
    </row>
    <row r="667" spans="2:2" ht="15.75" customHeight="1">
      <c r="B667" s="61"/>
    </row>
    <row r="668" spans="2:2" ht="15.75" customHeight="1">
      <c r="B668" s="61"/>
    </row>
    <row r="669" spans="2:2" ht="15.75" customHeight="1">
      <c r="B669" s="61"/>
    </row>
    <row r="670" spans="2:2" ht="15.75" customHeight="1">
      <c r="B670" s="61"/>
    </row>
    <row r="671" spans="2:2" ht="15.75" customHeight="1">
      <c r="B671" s="61"/>
    </row>
    <row r="672" spans="2:2" ht="15.75" customHeight="1">
      <c r="B672" s="61"/>
    </row>
    <row r="673" spans="2:2" ht="15.75" customHeight="1">
      <c r="B673" s="61"/>
    </row>
    <row r="674" spans="2:2" ht="15.75" customHeight="1">
      <c r="B674" s="61"/>
    </row>
    <row r="675" spans="2:2" ht="15.75" customHeight="1">
      <c r="B675" s="61"/>
    </row>
    <row r="676" spans="2:2" ht="15.75" customHeight="1">
      <c r="B676" s="61"/>
    </row>
    <row r="677" spans="2:2" ht="15.75" customHeight="1">
      <c r="B677" s="61"/>
    </row>
    <row r="678" spans="2:2" ht="15.75" customHeight="1">
      <c r="B678" s="61"/>
    </row>
    <row r="679" spans="2:2" ht="15.75" customHeight="1">
      <c r="B679" s="61"/>
    </row>
    <row r="680" spans="2:2" ht="15.75" customHeight="1">
      <c r="B680" s="61"/>
    </row>
    <row r="681" spans="2:2" ht="15.75" customHeight="1">
      <c r="B681" s="61"/>
    </row>
    <row r="682" spans="2:2" ht="15.75" customHeight="1">
      <c r="B682" s="61"/>
    </row>
    <row r="683" spans="2:2" ht="15.75" customHeight="1">
      <c r="B683" s="61"/>
    </row>
    <row r="684" spans="2:2" ht="15.75" customHeight="1">
      <c r="B684" s="61"/>
    </row>
    <row r="685" spans="2:2" ht="15.75" customHeight="1">
      <c r="B685" s="61"/>
    </row>
    <row r="686" spans="2:2" ht="15.75" customHeight="1">
      <c r="B686" s="61"/>
    </row>
    <row r="687" spans="2:2" ht="15.75" customHeight="1">
      <c r="B687" s="61"/>
    </row>
    <row r="688" spans="2:2" ht="15.75" customHeight="1">
      <c r="B688" s="61"/>
    </row>
    <row r="689" spans="2:2" ht="15.75" customHeight="1">
      <c r="B689" s="61"/>
    </row>
    <row r="690" spans="2:2" ht="15.75" customHeight="1">
      <c r="B690" s="61"/>
    </row>
    <row r="691" spans="2:2" ht="15.75" customHeight="1">
      <c r="B691" s="61"/>
    </row>
    <row r="692" spans="2:2" ht="15.75" customHeight="1">
      <c r="B692" s="61"/>
    </row>
    <row r="693" spans="2:2" ht="15.75" customHeight="1">
      <c r="B693" s="61"/>
    </row>
    <row r="694" spans="2:2" ht="15.75" customHeight="1">
      <c r="B694" s="61"/>
    </row>
    <row r="695" spans="2:2" ht="15.75" customHeight="1">
      <c r="B695" s="61"/>
    </row>
    <row r="696" spans="2:2" ht="15.75" customHeight="1">
      <c r="B696" s="61"/>
    </row>
    <row r="697" spans="2:2" ht="15.75" customHeight="1">
      <c r="B697" s="61"/>
    </row>
    <row r="698" spans="2:2" ht="15.75" customHeight="1">
      <c r="B698" s="61"/>
    </row>
    <row r="699" spans="2:2" ht="15.75" customHeight="1">
      <c r="B699" s="61"/>
    </row>
    <row r="700" spans="2:2" ht="15.75" customHeight="1">
      <c r="B700" s="61"/>
    </row>
    <row r="701" spans="2:2" ht="15.75" customHeight="1">
      <c r="B701" s="61"/>
    </row>
    <row r="702" spans="2:2" ht="15.75" customHeight="1">
      <c r="B702" s="61"/>
    </row>
    <row r="703" spans="2:2" ht="15.75" customHeight="1">
      <c r="B703" s="61"/>
    </row>
    <row r="704" spans="2:2" ht="15.75" customHeight="1">
      <c r="B704" s="61"/>
    </row>
    <row r="705" spans="2:2" ht="15.75" customHeight="1">
      <c r="B705" s="61"/>
    </row>
    <row r="706" spans="2:2" ht="15.75" customHeight="1">
      <c r="B706" s="61"/>
    </row>
    <row r="707" spans="2:2" ht="15.75" customHeight="1">
      <c r="B707" s="61"/>
    </row>
    <row r="708" spans="2:2" ht="15.75" customHeight="1">
      <c r="B708" s="61"/>
    </row>
    <row r="709" spans="2:2" ht="15.75" customHeight="1">
      <c r="B709" s="61"/>
    </row>
    <row r="710" spans="2:2" ht="15.75" customHeight="1">
      <c r="B710" s="61"/>
    </row>
    <row r="711" spans="2:2" ht="15.75" customHeight="1">
      <c r="B711" s="61"/>
    </row>
    <row r="712" spans="2:2" ht="15.75" customHeight="1">
      <c r="B712" s="61"/>
    </row>
    <row r="713" spans="2:2" ht="15.75" customHeight="1">
      <c r="B713" s="61"/>
    </row>
    <row r="714" spans="2:2" ht="15.75" customHeight="1">
      <c r="B714" s="61"/>
    </row>
    <row r="715" spans="2:2" ht="15.75" customHeight="1">
      <c r="B715" s="61"/>
    </row>
    <row r="716" spans="2:2" ht="15.75" customHeight="1">
      <c r="B716" s="61"/>
    </row>
    <row r="717" spans="2:2" ht="15.75" customHeight="1">
      <c r="B717" s="61"/>
    </row>
    <row r="718" spans="2:2" ht="15.75" customHeight="1">
      <c r="B718" s="61"/>
    </row>
    <row r="719" spans="2:2" ht="15.75" customHeight="1">
      <c r="B719" s="61"/>
    </row>
    <row r="720" spans="2:2" ht="15.75" customHeight="1">
      <c r="B720" s="61"/>
    </row>
    <row r="721" spans="2:2" ht="15.75" customHeight="1">
      <c r="B721" s="61"/>
    </row>
    <row r="722" spans="2:2" ht="15.75" customHeight="1">
      <c r="B722" s="61"/>
    </row>
    <row r="723" spans="2:2" ht="15.75" customHeight="1">
      <c r="B723" s="61"/>
    </row>
    <row r="724" spans="2:2" ht="15.75" customHeight="1">
      <c r="B724" s="61"/>
    </row>
    <row r="725" spans="2:2" ht="15.75" customHeight="1">
      <c r="B725" s="61"/>
    </row>
    <row r="726" spans="2:2" ht="15.75" customHeight="1">
      <c r="B726" s="61"/>
    </row>
    <row r="727" spans="2:2" ht="15.75" customHeight="1">
      <c r="B727" s="61"/>
    </row>
    <row r="728" spans="2:2" ht="15.75" customHeight="1">
      <c r="B728" s="61"/>
    </row>
    <row r="729" spans="2:2" ht="15.75" customHeight="1">
      <c r="B729" s="61"/>
    </row>
    <row r="730" spans="2:2" ht="15.75" customHeight="1">
      <c r="B730" s="61"/>
    </row>
    <row r="731" spans="2:2" ht="15.75" customHeight="1">
      <c r="B731" s="61"/>
    </row>
    <row r="732" spans="2:2" ht="15.75" customHeight="1">
      <c r="B732" s="61"/>
    </row>
    <row r="733" spans="2:2" ht="15.75" customHeight="1">
      <c r="B733" s="61"/>
    </row>
    <row r="734" spans="2:2" ht="15.75" customHeight="1">
      <c r="B734" s="61"/>
    </row>
    <row r="735" spans="2:2" ht="15.75" customHeight="1">
      <c r="B735" s="61"/>
    </row>
    <row r="736" spans="2:2" ht="15.75" customHeight="1">
      <c r="B736" s="61"/>
    </row>
    <row r="737" spans="2:2" ht="15.75" customHeight="1">
      <c r="B737" s="61"/>
    </row>
    <row r="738" spans="2:2" ht="15.75" customHeight="1">
      <c r="B738" s="61"/>
    </row>
    <row r="739" spans="2:2" ht="15.75" customHeight="1">
      <c r="B739" s="61"/>
    </row>
    <row r="740" spans="2:2" ht="15.75" customHeight="1">
      <c r="B740" s="61"/>
    </row>
    <row r="741" spans="2:2" ht="15.75" customHeight="1">
      <c r="B741" s="61"/>
    </row>
    <row r="742" spans="2:2" ht="15.75" customHeight="1">
      <c r="B742" s="61"/>
    </row>
    <row r="743" spans="2:2" ht="15.75" customHeight="1">
      <c r="B743" s="61"/>
    </row>
    <row r="744" spans="2:2" ht="15.75" customHeight="1">
      <c r="B744" s="61"/>
    </row>
    <row r="745" spans="2:2" ht="15.75" customHeight="1">
      <c r="B745" s="61"/>
    </row>
    <row r="746" spans="2:2" ht="15.75" customHeight="1">
      <c r="B746" s="61"/>
    </row>
    <row r="747" spans="2:2" ht="15.75" customHeight="1">
      <c r="B747" s="61"/>
    </row>
    <row r="748" spans="2:2" ht="15.75" customHeight="1">
      <c r="B748" s="61"/>
    </row>
    <row r="749" spans="2:2" ht="15.75" customHeight="1">
      <c r="B749" s="61"/>
    </row>
    <row r="750" spans="2:2" ht="15.75" customHeight="1">
      <c r="B750" s="61"/>
    </row>
    <row r="751" spans="2:2" ht="15.75" customHeight="1">
      <c r="B751" s="61"/>
    </row>
    <row r="752" spans="2:2" ht="15.75" customHeight="1">
      <c r="B752" s="61"/>
    </row>
    <row r="753" spans="2:2" ht="15.75" customHeight="1">
      <c r="B753" s="61"/>
    </row>
    <row r="754" spans="2:2" ht="15.75" customHeight="1">
      <c r="B754" s="61"/>
    </row>
    <row r="755" spans="2:2" ht="15.75" customHeight="1">
      <c r="B755" s="61"/>
    </row>
    <row r="756" spans="2:2" ht="15.75" customHeight="1">
      <c r="B756" s="61"/>
    </row>
    <row r="757" spans="2:2" ht="15.75" customHeight="1">
      <c r="B757" s="61"/>
    </row>
    <row r="758" spans="2:2" ht="15.75" customHeight="1">
      <c r="B758" s="61"/>
    </row>
    <row r="759" spans="2:2" ht="15.75" customHeight="1">
      <c r="B759" s="61"/>
    </row>
    <row r="760" spans="2:2" ht="15.75" customHeight="1">
      <c r="B760" s="61"/>
    </row>
    <row r="761" spans="2:2" ht="15.75" customHeight="1">
      <c r="B761" s="61"/>
    </row>
    <row r="762" spans="2:2" ht="15.75" customHeight="1">
      <c r="B762" s="61"/>
    </row>
    <row r="763" spans="2:2" ht="15.75" customHeight="1">
      <c r="B763" s="61"/>
    </row>
    <row r="764" spans="2:2" ht="15.75" customHeight="1">
      <c r="B764" s="61"/>
    </row>
    <row r="765" spans="2:2" ht="15.75" customHeight="1">
      <c r="B765" s="61"/>
    </row>
    <row r="766" spans="2:2" ht="15.75" customHeight="1">
      <c r="B766" s="61"/>
    </row>
    <row r="767" spans="2:2" ht="15.75" customHeight="1">
      <c r="B767" s="61"/>
    </row>
    <row r="768" spans="2:2" ht="15.75" customHeight="1">
      <c r="B768" s="61"/>
    </row>
    <row r="769" spans="2:2" ht="15.75" customHeight="1">
      <c r="B769" s="61"/>
    </row>
    <row r="770" spans="2:2" ht="15.75" customHeight="1">
      <c r="B770" s="61"/>
    </row>
    <row r="771" spans="2:2" ht="15.75" customHeight="1">
      <c r="B771" s="61"/>
    </row>
    <row r="772" spans="2:2" ht="15.75" customHeight="1">
      <c r="B772" s="61"/>
    </row>
    <row r="773" spans="2:2" ht="15.75" customHeight="1">
      <c r="B773" s="61"/>
    </row>
    <row r="774" spans="2:2" ht="15.75" customHeight="1">
      <c r="B774" s="61"/>
    </row>
    <row r="775" spans="2:2" ht="15.75" customHeight="1">
      <c r="B775" s="61"/>
    </row>
    <row r="776" spans="2:2" ht="15.75" customHeight="1">
      <c r="B776" s="61"/>
    </row>
    <row r="777" spans="2:2" ht="15.75" customHeight="1">
      <c r="B777" s="61"/>
    </row>
    <row r="778" spans="2:2" ht="15.75" customHeight="1">
      <c r="B778" s="61"/>
    </row>
    <row r="779" spans="2:2" ht="15.75" customHeight="1">
      <c r="B779" s="61"/>
    </row>
    <row r="780" spans="2:2" ht="15.75" customHeight="1">
      <c r="B780" s="61"/>
    </row>
    <row r="781" spans="2:2" ht="15.75" customHeight="1">
      <c r="B781" s="61"/>
    </row>
    <row r="782" spans="2:2" ht="15.75" customHeight="1">
      <c r="B782" s="61"/>
    </row>
    <row r="783" spans="2:2" ht="15.75" customHeight="1">
      <c r="B783" s="61"/>
    </row>
    <row r="784" spans="2:2" ht="15.75" customHeight="1">
      <c r="B784" s="61"/>
    </row>
    <row r="785" spans="2:2" ht="15.75" customHeight="1">
      <c r="B785" s="61"/>
    </row>
    <row r="786" spans="2:2" ht="15.75" customHeight="1">
      <c r="B786" s="61"/>
    </row>
    <row r="787" spans="2:2" ht="15.75" customHeight="1">
      <c r="B787" s="61"/>
    </row>
    <row r="788" spans="2:2" ht="15.75" customHeight="1">
      <c r="B788" s="61"/>
    </row>
    <row r="789" spans="2:2" ht="15.75" customHeight="1">
      <c r="B789" s="61"/>
    </row>
    <row r="790" spans="2:2" ht="15.75" customHeight="1">
      <c r="B790" s="61"/>
    </row>
    <row r="791" spans="2:2" ht="15.75" customHeight="1">
      <c r="B791" s="61"/>
    </row>
    <row r="792" spans="2:2" ht="15.75" customHeight="1">
      <c r="B792" s="61"/>
    </row>
    <row r="793" spans="2:2" ht="15.75" customHeight="1">
      <c r="B793" s="61"/>
    </row>
    <row r="794" spans="2:2" ht="15.75" customHeight="1">
      <c r="B794" s="61"/>
    </row>
    <row r="795" spans="2:2" ht="15.75" customHeight="1">
      <c r="B795" s="61"/>
    </row>
    <row r="796" spans="2:2" ht="15.75" customHeight="1">
      <c r="B796" s="61"/>
    </row>
    <row r="797" spans="2:2" ht="15.75" customHeight="1">
      <c r="B797" s="61"/>
    </row>
    <row r="798" spans="2:2" ht="15.75" customHeight="1">
      <c r="B798" s="61"/>
    </row>
    <row r="799" spans="2:2" ht="15.75" customHeight="1">
      <c r="B799" s="61"/>
    </row>
    <row r="800" spans="2:2" ht="15.75" customHeight="1">
      <c r="B800" s="61"/>
    </row>
    <row r="801" spans="2:2" ht="15.75" customHeight="1">
      <c r="B801" s="61"/>
    </row>
    <row r="802" spans="2:2" ht="15.75" customHeight="1">
      <c r="B802" s="61"/>
    </row>
    <row r="803" spans="2:2" ht="15.75" customHeight="1">
      <c r="B803" s="61"/>
    </row>
    <row r="804" spans="2:2" ht="15.75" customHeight="1">
      <c r="B804" s="61"/>
    </row>
    <row r="805" spans="2:2" ht="15.75" customHeight="1">
      <c r="B805" s="61"/>
    </row>
    <row r="806" spans="2:2" ht="15.75" customHeight="1">
      <c r="B806" s="61"/>
    </row>
    <row r="807" spans="2:2" ht="15.75" customHeight="1">
      <c r="B807" s="61"/>
    </row>
    <row r="808" spans="2:2" ht="15.75" customHeight="1">
      <c r="B808" s="61"/>
    </row>
    <row r="809" spans="2:2" ht="15.75" customHeight="1">
      <c r="B809" s="61"/>
    </row>
    <row r="810" spans="2:2" ht="15.75" customHeight="1">
      <c r="B810" s="61"/>
    </row>
    <row r="811" spans="2:2" ht="15.75" customHeight="1">
      <c r="B811" s="61"/>
    </row>
    <row r="812" spans="2:2" ht="15.75" customHeight="1">
      <c r="B812" s="61"/>
    </row>
    <row r="813" spans="2:2" ht="15.75" customHeight="1">
      <c r="B813" s="61"/>
    </row>
    <row r="814" spans="2:2" ht="15.75" customHeight="1">
      <c r="B814" s="61"/>
    </row>
    <row r="815" spans="2:2" ht="15.75" customHeight="1">
      <c r="B815" s="61"/>
    </row>
    <row r="816" spans="2:2" ht="15.75" customHeight="1">
      <c r="B816" s="61"/>
    </row>
    <row r="817" spans="2:2" ht="15.75" customHeight="1">
      <c r="B817" s="61"/>
    </row>
    <row r="818" spans="2:2" ht="15.75" customHeight="1">
      <c r="B818" s="61"/>
    </row>
    <row r="819" spans="2:2" ht="15.75" customHeight="1">
      <c r="B819" s="61"/>
    </row>
    <row r="820" spans="2:2" ht="15.75" customHeight="1">
      <c r="B820" s="61"/>
    </row>
    <row r="821" spans="2:2" ht="15.75" customHeight="1">
      <c r="B821" s="61"/>
    </row>
    <row r="822" spans="2:2" ht="15.75" customHeight="1">
      <c r="B822" s="61"/>
    </row>
    <row r="823" spans="2:2" ht="15.75" customHeight="1">
      <c r="B823" s="61"/>
    </row>
    <row r="824" spans="2:2" ht="15.75" customHeight="1">
      <c r="B824" s="61"/>
    </row>
    <row r="825" spans="2:2" ht="15.75" customHeight="1">
      <c r="B825" s="61"/>
    </row>
    <row r="826" spans="2:2" ht="15.75" customHeight="1">
      <c r="B826" s="61"/>
    </row>
    <row r="827" spans="2:2" ht="15.75" customHeight="1">
      <c r="B827" s="61"/>
    </row>
    <row r="828" spans="2:2" ht="15.75" customHeight="1">
      <c r="B828" s="61"/>
    </row>
    <row r="829" spans="2:2" ht="15.75" customHeight="1">
      <c r="B829" s="61"/>
    </row>
    <row r="830" spans="2:2" ht="15.75" customHeight="1">
      <c r="B830" s="61"/>
    </row>
    <row r="831" spans="2:2" ht="15.75" customHeight="1">
      <c r="B831" s="61"/>
    </row>
    <row r="832" spans="2:2" ht="15.75" customHeight="1">
      <c r="B832" s="61"/>
    </row>
    <row r="833" spans="2:2" ht="15.75" customHeight="1">
      <c r="B833" s="61"/>
    </row>
    <row r="834" spans="2:2" ht="15.75" customHeight="1">
      <c r="B834" s="61"/>
    </row>
    <row r="835" spans="2:2" ht="15.75" customHeight="1">
      <c r="B835" s="61"/>
    </row>
    <row r="836" spans="2:2" ht="15.75" customHeight="1">
      <c r="B836" s="61"/>
    </row>
    <row r="837" spans="2:2" ht="15.75" customHeight="1">
      <c r="B837" s="61"/>
    </row>
    <row r="838" spans="2:2" ht="15.75" customHeight="1">
      <c r="B838" s="61"/>
    </row>
    <row r="839" spans="2:2" ht="15.75" customHeight="1">
      <c r="B839" s="61"/>
    </row>
    <row r="840" spans="2:2" ht="15.75" customHeight="1">
      <c r="B840" s="61"/>
    </row>
    <row r="841" spans="2:2" ht="15.75" customHeight="1">
      <c r="B841" s="61"/>
    </row>
    <row r="842" spans="2:2" ht="15.75" customHeight="1">
      <c r="B842" s="61"/>
    </row>
    <row r="843" spans="2:2" ht="15.75" customHeight="1">
      <c r="B843" s="61"/>
    </row>
    <row r="844" spans="2:2" ht="15.75" customHeight="1">
      <c r="B844" s="61"/>
    </row>
    <row r="845" spans="2:2" ht="15.75" customHeight="1">
      <c r="B845" s="61"/>
    </row>
    <row r="846" spans="2:2" ht="15.75" customHeight="1">
      <c r="B846" s="61"/>
    </row>
    <row r="847" spans="2:2" ht="15.75" customHeight="1">
      <c r="B847" s="61"/>
    </row>
    <row r="848" spans="2:2" ht="15.75" customHeight="1">
      <c r="B848" s="61"/>
    </row>
    <row r="849" spans="2:2" ht="15.75" customHeight="1">
      <c r="B849" s="61"/>
    </row>
    <row r="850" spans="2:2" ht="15.75" customHeight="1">
      <c r="B850" s="61"/>
    </row>
    <row r="851" spans="2:2" ht="15.75" customHeight="1">
      <c r="B851" s="61"/>
    </row>
    <row r="852" spans="2:2" ht="15.75" customHeight="1">
      <c r="B852" s="61"/>
    </row>
    <row r="853" spans="2:2" ht="15.75" customHeight="1">
      <c r="B853" s="61"/>
    </row>
    <row r="854" spans="2:2" ht="15.75" customHeight="1">
      <c r="B854" s="61"/>
    </row>
    <row r="855" spans="2:2" ht="15.75" customHeight="1">
      <c r="B855" s="61"/>
    </row>
    <row r="856" spans="2:2" ht="15.75" customHeight="1">
      <c r="B856" s="61"/>
    </row>
    <row r="857" spans="2:2" ht="15.75" customHeight="1">
      <c r="B857" s="61"/>
    </row>
    <row r="858" spans="2:2" ht="15.75" customHeight="1">
      <c r="B858" s="61"/>
    </row>
    <row r="859" spans="2:2" ht="15.75" customHeight="1">
      <c r="B859" s="61"/>
    </row>
    <row r="860" spans="2:2" ht="15.75" customHeight="1">
      <c r="B860" s="61"/>
    </row>
    <row r="861" spans="2:2" ht="15.75" customHeight="1">
      <c r="B861" s="61"/>
    </row>
    <row r="862" spans="2:2" ht="15.75" customHeight="1">
      <c r="B862" s="61"/>
    </row>
    <row r="863" spans="2:2" ht="15.75" customHeight="1">
      <c r="B863" s="61"/>
    </row>
    <row r="864" spans="2:2" ht="15.75" customHeight="1">
      <c r="B864" s="61"/>
    </row>
    <row r="865" spans="2:2" ht="15.75" customHeight="1">
      <c r="B865" s="61"/>
    </row>
    <row r="866" spans="2:2" ht="15.75" customHeight="1">
      <c r="B866" s="61"/>
    </row>
    <row r="867" spans="2:2" ht="15.75" customHeight="1">
      <c r="B867" s="61"/>
    </row>
    <row r="868" spans="2:2" ht="15.75" customHeight="1">
      <c r="B868" s="61"/>
    </row>
    <row r="869" spans="2:2" ht="15.75" customHeight="1">
      <c r="B869" s="61"/>
    </row>
    <row r="870" spans="2:2" ht="15.75" customHeight="1">
      <c r="B870" s="61"/>
    </row>
    <row r="871" spans="2:2" ht="15.75" customHeight="1">
      <c r="B871" s="61"/>
    </row>
    <row r="872" spans="2:2" ht="15.75" customHeight="1">
      <c r="B872" s="61"/>
    </row>
    <row r="873" spans="2:2" ht="15.75" customHeight="1">
      <c r="B873" s="61"/>
    </row>
    <row r="874" spans="2:2" ht="15.75" customHeight="1">
      <c r="B874" s="61"/>
    </row>
    <row r="875" spans="2:2" ht="15.75" customHeight="1">
      <c r="B875" s="61"/>
    </row>
    <row r="876" spans="2:2" ht="15.75" customHeight="1">
      <c r="B876" s="61"/>
    </row>
    <row r="877" spans="2:2" ht="15.75" customHeight="1">
      <c r="B877" s="61"/>
    </row>
    <row r="878" spans="2:2" ht="15.75" customHeight="1">
      <c r="B878" s="61"/>
    </row>
    <row r="879" spans="2:2" ht="15.75" customHeight="1">
      <c r="B879" s="61"/>
    </row>
    <row r="880" spans="2:2" ht="15.75" customHeight="1">
      <c r="B880" s="61"/>
    </row>
    <row r="881" spans="2:2" ht="15.75" customHeight="1">
      <c r="B881" s="61"/>
    </row>
    <row r="882" spans="2:2" ht="15.75" customHeight="1">
      <c r="B882" s="61"/>
    </row>
    <row r="883" spans="2:2" ht="15.75" customHeight="1">
      <c r="B883" s="61"/>
    </row>
    <row r="884" spans="2:2" ht="15.75" customHeight="1">
      <c r="B884" s="61"/>
    </row>
    <row r="885" spans="2:2" ht="15.75" customHeight="1">
      <c r="B885" s="61"/>
    </row>
    <row r="886" spans="2:2" ht="15.75" customHeight="1">
      <c r="B886" s="61"/>
    </row>
    <row r="887" spans="2:2" ht="15.75" customHeight="1">
      <c r="B887" s="61"/>
    </row>
    <row r="888" spans="2:2" ht="15.75" customHeight="1">
      <c r="B888" s="61"/>
    </row>
    <row r="889" spans="2:2" ht="15.75" customHeight="1">
      <c r="B889" s="61"/>
    </row>
    <row r="890" spans="2:2" ht="15.75" customHeight="1">
      <c r="B890" s="61"/>
    </row>
    <row r="891" spans="2:2" ht="15.75" customHeight="1">
      <c r="B891" s="61"/>
    </row>
    <row r="892" spans="2:2" ht="15.75" customHeight="1">
      <c r="B892" s="61"/>
    </row>
    <row r="893" spans="2:2" ht="15.75" customHeight="1">
      <c r="B893" s="61"/>
    </row>
    <row r="894" spans="2:2" ht="15.75" customHeight="1">
      <c r="B894" s="61"/>
    </row>
    <row r="895" spans="2:2" ht="15.75" customHeight="1">
      <c r="B895" s="61"/>
    </row>
    <row r="896" spans="2:2" ht="15.75" customHeight="1">
      <c r="B896" s="61"/>
    </row>
    <row r="897" spans="2:2" ht="15.75" customHeight="1">
      <c r="B897" s="61"/>
    </row>
    <row r="898" spans="2:2" ht="15.75" customHeight="1">
      <c r="B898" s="61"/>
    </row>
    <row r="899" spans="2:2" ht="15.75" customHeight="1">
      <c r="B899" s="61"/>
    </row>
    <row r="900" spans="2:2" ht="15.75" customHeight="1">
      <c r="B900" s="61"/>
    </row>
    <row r="901" spans="2:2" ht="15.75" customHeight="1">
      <c r="B901" s="61"/>
    </row>
    <row r="902" spans="2:2" ht="15.75" customHeight="1">
      <c r="B902" s="61"/>
    </row>
    <row r="903" spans="2:2" ht="15.75" customHeight="1">
      <c r="B903" s="61"/>
    </row>
    <row r="904" spans="2:2" ht="15.75" customHeight="1">
      <c r="B904" s="61"/>
    </row>
    <row r="905" spans="2:2" ht="15.75" customHeight="1">
      <c r="B905" s="61"/>
    </row>
    <row r="906" spans="2:2" ht="15.75" customHeight="1">
      <c r="B906" s="61"/>
    </row>
    <row r="907" spans="2:2" ht="15.75" customHeight="1">
      <c r="B907" s="61"/>
    </row>
    <row r="908" spans="2:2" ht="15.75" customHeight="1">
      <c r="B908" s="61"/>
    </row>
    <row r="909" spans="2:2" ht="15.75" customHeight="1">
      <c r="B909" s="61"/>
    </row>
    <row r="910" spans="2:2" ht="15.75" customHeight="1">
      <c r="B910" s="61"/>
    </row>
    <row r="911" spans="2:2" ht="15.75" customHeight="1">
      <c r="B911" s="61"/>
    </row>
    <row r="912" spans="2:2" ht="15.75" customHeight="1">
      <c r="B912" s="61"/>
    </row>
    <row r="913" spans="2:2" ht="15.75" customHeight="1">
      <c r="B913" s="61"/>
    </row>
    <row r="914" spans="2:2" ht="15.75" customHeight="1">
      <c r="B914" s="61"/>
    </row>
    <row r="915" spans="2:2" ht="15.75" customHeight="1">
      <c r="B915" s="61"/>
    </row>
    <row r="916" spans="2:2" ht="15.75" customHeight="1">
      <c r="B916" s="61"/>
    </row>
    <row r="917" spans="2:2" ht="15.75" customHeight="1">
      <c r="B917" s="61"/>
    </row>
    <row r="918" spans="2:2" ht="15.75" customHeight="1">
      <c r="B918" s="61"/>
    </row>
    <row r="919" spans="2:2" ht="15.75" customHeight="1">
      <c r="B919" s="61"/>
    </row>
    <row r="920" spans="2:2" ht="15.75" customHeight="1">
      <c r="B920" s="61"/>
    </row>
    <row r="921" spans="2:2" ht="15.75" customHeight="1">
      <c r="B921" s="61"/>
    </row>
    <row r="922" spans="2:2" ht="15.75" customHeight="1">
      <c r="B922" s="61"/>
    </row>
    <row r="923" spans="2:2" ht="15.75" customHeight="1">
      <c r="B923" s="61"/>
    </row>
    <row r="924" spans="2:2" ht="15.75" customHeight="1">
      <c r="B924" s="61"/>
    </row>
    <row r="925" spans="2:2" ht="15.75" customHeight="1">
      <c r="B925" s="61"/>
    </row>
    <row r="926" spans="2:2" ht="15.75" customHeight="1">
      <c r="B926" s="61"/>
    </row>
    <row r="927" spans="2:2" ht="15.75" customHeight="1">
      <c r="B927" s="61"/>
    </row>
    <row r="928" spans="2:2" ht="15.75" customHeight="1">
      <c r="B928" s="61"/>
    </row>
    <row r="929" spans="2:2" ht="15.75" customHeight="1">
      <c r="B929" s="61"/>
    </row>
    <row r="930" spans="2:2" ht="15.75" customHeight="1">
      <c r="B930" s="61"/>
    </row>
    <row r="931" spans="2:2" ht="15.75" customHeight="1">
      <c r="B931" s="61"/>
    </row>
    <row r="932" spans="2:2" ht="15.75" customHeight="1">
      <c r="B932" s="61"/>
    </row>
    <row r="933" spans="2:2" ht="15.75" customHeight="1">
      <c r="B933" s="61"/>
    </row>
    <row r="934" spans="2:2" ht="15.75" customHeight="1">
      <c r="B934" s="61"/>
    </row>
    <row r="935" spans="2:2" ht="15.75" customHeight="1">
      <c r="B935" s="61"/>
    </row>
    <row r="936" spans="2:2" ht="15.75" customHeight="1">
      <c r="B936" s="61"/>
    </row>
    <row r="937" spans="2:2" ht="15.75" customHeight="1">
      <c r="B937" s="61"/>
    </row>
    <row r="938" spans="2:2" ht="15.75" customHeight="1">
      <c r="B938" s="61"/>
    </row>
    <row r="939" spans="2:2" ht="15.75" customHeight="1">
      <c r="B939" s="61"/>
    </row>
    <row r="940" spans="2:2" ht="15.75" customHeight="1">
      <c r="B940" s="61"/>
    </row>
    <row r="941" spans="2:2" ht="15.75" customHeight="1">
      <c r="B941" s="61"/>
    </row>
    <row r="942" spans="2:2" ht="15.75" customHeight="1">
      <c r="B942" s="61"/>
    </row>
    <row r="943" spans="2:2" ht="15.75" customHeight="1">
      <c r="B943" s="61"/>
    </row>
    <row r="944" spans="2:2" ht="15.75" customHeight="1">
      <c r="B944" s="61"/>
    </row>
    <row r="945" spans="2:2" ht="15.75" customHeight="1">
      <c r="B945" s="61"/>
    </row>
    <row r="946" spans="2:2" ht="15.75" customHeight="1">
      <c r="B946" s="61"/>
    </row>
    <row r="947" spans="2:2" ht="15.75" customHeight="1">
      <c r="B947" s="61"/>
    </row>
    <row r="948" spans="2:2" ht="15.75" customHeight="1">
      <c r="B948" s="61"/>
    </row>
    <row r="949" spans="2:2" ht="15.75" customHeight="1">
      <c r="B949" s="61"/>
    </row>
    <row r="950" spans="2:2" ht="15.75" customHeight="1">
      <c r="B950" s="61"/>
    </row>
    <row r="951" spans="2:2" ht="15.75" customHeight="1">
      <c r="B951" s="61"/>
    </row>
    <row r="952" spans="2:2" ht="15.75" customHeight="1">
      <c r="B952" s="61"/>
    </row>
    <row r="953" spans="2:2" ht="15.75" customHeight="1">
      <c r="B953" s="61"/>
    </row>
    <row r="954" spans="2:2" ht="15.75" customHeight="1">
      <c r="B954" s="61"/>
    </row>
    <row r="955" spans="2:2" ht="15.75" customHeight="1">
      <c r="B955" s="61"/>
    </row>
    <row r="956" spans="2:2" ht="15.75" customHeight="1">
      <c r="B956" s="61"/>
    </row>
    <row r="957" spans="2:2" ht="15.75" customHeight="1">
      <c r="B957" s="61"/>
    </row>
    <row r="958" spans="2:2" ht="15.75" customHeight="1">
      <c r="B958" s="61"/>
    </row>
    <row r="959" spans="2:2" ht="15.75" customHeight="1">
      <c r="B959" s="61"/>
    </row>
    <row r="960" spans="2:2" ht="15.75" customHeight="1">
      <c r="B960" s="61"/>
    </row>
    <row r="961" spans="2:2" ht="15.75" customHeight="1">
      <c r="B961" s="61"/>
    </row>
    <row r="962" spans="2:2" ht="15.75" customHeight="1">
      <c r="B962" s="61"/>
    </row>
    <row r="963" spans="2:2" ht="15.75" customHeight="1">
      <c r="B963" s="61"/>
    </row>
    <row r="964" spans="2:2" ht="15.75" customHeight="1">
      <c r="B964" s="61"/>
    </row>
    <row r="965" spans="2:2" ht="15.75" customHeight="1">
      <c r="B965" s="61"/>
    </row>
    <row r="966" spans="2:2" ht="15.75" customHeight="1">
      <c r="B966" s="61"/>
    </row>
    <row r="967" spans="2:2" ht="15.75" customHeight="1">
      <c r="B967" s="61"/>
    </row>
    <row r="968" spans="2:2" ht="15.75" customHeight="1">
      <c r="B968" s="61"/>
    </row>
    <row r="969" spans="2:2" ht="15.75" customHeight="1">
      <c r="B969" s="61"/>
    </row>
    <row r="970" spans="2:2" ht="15.75" customHeight="1">
      <c r="B970" s="61"/>
    </row>
    <row r="971" spans="2:2" ht="15.75" customHeight="1">
      <c r="B971" s="61"/>
    </row>
    <row r="972" spans="2:2" ht="15.75" customHeight="1">
      <c r="B972" s="61"/>
    </row>
    <row r="973" spans="2:2" ht="15.75" customHeight="1">
      <c r="B973" s="61"/>
    </row>
    <row r="974" spans="2:2" ht="15.75" customHeight="1">
      <c r="B974" s="61"/>
    </row>
    <row r="975" spans="2:2" ht="15.75" customHeight="1">
      <c r="B975" s="61"/>
    </row>
    <row r="976" spans="2:2" ht="15.75" customHeight="1">
      <c r="B976" s="61"/>
    </row>
    <row r="977" spans="2:2" ht="15.75" customHeight="1">
      <c r="B977" s="61"/>
    </row>
    <row r="978" spans="2:2" ht="15.75" customHeight="1">
      <c r="B978" s="61"/>
    </row>
    <row r="979" spans="2:2" ht="15.75" customHeight="1">
      <c r="B979" s="61"/>
    </row>
    <row r="980" spans="2:2" ht="15.75" customHeight="1">
      <c r="B980" s="61"/>
    </row>
    <row r="981" spans="2:2" ht="15.75" customHeight="1">
      <c r="B981" s="61"/>
    </row>
    <row r="982" spans="2:2" ht="15.75" customHeight="1">
      <c r="B982" s="61"/>
    </row>
    <row r="983" spans="2:2" ht="15.75" customHeight="1">
      <c r="B983" s="61"/>
    </row>
    <row r="984" spans="2:2" ht="15.75" customHeight="1">
      <c r="B984" s="61"/>
    </row>
    <row r="985" spans="2:2" ht="15.75" customHeight="1">
      <c r="B985" s="61"/>
    </row>
    <row r="986" spans="2:2" ht="15.75" customHeight="1">
      <c r="B986" s="61"/>
    </row>
    <row r="987" spans="2:2" ht="15.75" customHeight="1">
      <c r="B987" s="61"/>
    </row>
    <row r="988" spans="2:2" ht="15.75" customHeight="1">
      <c r="B988" s="61"/>
    </row>
    <row r="989" spans="2:2" ht="15.75" customHeight="1">
      <c r="B989" s="61"/>
    </row>
    <row r="990" spans="2:2" ht="15.75" customHeight="1">
      <c r="B990" s="61"/>
    </row>
    <row r="991" spans="2:2" ht="15.75" customHeight="1">
      <c r="B991" s="61"/>
    </row>
    <row r="992" spans="2:2" ht="15.75" customHeight="1">
      <c r="B992" s="61"/>
    </row>
    <row r="993" spans="2:2" ht="15.75" customHeight="1">
      <c r="B993" s="61"/>
    </row>
    <row r="994" spans="2:2" ht="15.75" customHeight="1">
      <c r="B994" s="61"/>
    </row>
    <row r="995" spans="2:2" ht="15.75" customHeight="1">
      <c r="B995" s="61"/>
    </row>
    <row r="996" spans="2:2" ht="15.75" customHeight="1">
      <c r="B996" s="61"/>
    </row>
    <row r="997" spans="2:2" ht="15.75" customHeight="1">
      <c r="B997" s="61"/>
    </row>
    <row r="998" spans="2:2" ht="15.75" customHeight="1">
      <c r="B998" s="61"/>
    </row>
    <row r="999" spans="2:2" ht="15.75" customHeight="1">
      <c r="B999" s="61"/>
    </row>
    <row r="1000" spans="2:2" ht="15.75" customHeight="1">
      <c r="B1000" s="61"/>
    </row>
    <row r="1001" spans="2:2" ht="15.75" customHeight="1">
      <c r="B1001" s="61"/>
    </row>
    <row r="1002" spans="2:2" ht="15.75" customHeight="1">
      <c r="B1002" s="61"/>
    </row>
  </sheetData>
  <autoFilter ref="A3:AC47" xr:uid="{00000000-0009-0000-0000-000000000000}">
    <sortState xmlns:xlrd2="http://schemas.microsoft.com/office/spreadsheetml/2017/richdata2" ref="A3:AC47">
      <sortCondition ref="B3:B47"/>
    </sortState>
  </autoFilter>
  <mergeCells count="18">
    <mergeCell ref="B1:U1"/>
    <mergeCell ref="K48:L48"/>
    <mergeCell ref="P48:R48"/>
    <mergeCell ref="K49:L49"/>
    <mergeCell ref="P49:R49"/>
    <mergeCell ref="K55:L55"/>
    <mergeCell ref="P55:R55"/>
    <mergeCell ref="J66:L66"/>
    <mergeCell ref="K50:L50"/>
    <mergeCell ref="K51:L51"/>
    <mergeCell ref="K53:L53"/>
    <mergeCell ref="K54:L54"/>
    <mergeCell ref="P53:R53"/>
    <mergeCell ref="P54:R54"/>
    <mergeCell ref="P50:R50"/>
    <mergeCell ref="P51:R51"/>
    <mergeCell ref="K52:L52"/>
    <mergeCell ref="P52:R52"/>
  </mergeCells>
  <phoneticPr fontId="29"/>
  <dataValidations count="2">
    <dataValidation type="list" allowBlank="1" showErrorMessage="1" sqref="G15:G45" xr:uid="{00000000-0002-0000-0000-000000000000}">
      <formula1>"令和７年度,令和８年度,令和９年度,令和１０年度,令和１１年度,未定（Ｒ11）"</formula1>
    </dataValidation>
    <dataValidation type="list" allowBlank="1" showErrorMessage="1" sqref="G4:G14" xr:uid="{00000000-0002-0000-0000-000001000000}">
      <formula1>"令和７年度,令和８年度,令和９年度,令和１０年度,令和１１年度,未定（Ｒ１１）"</formula1>
    </dataValidation>
  </dataValidations>
  <pageMargins left="0.7" right="0.7" top="0.75" bottom="0.75" header="0" footer="0"/>
  <pageSetup paperSize="9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1002"/>
  <sheetViews>
    <sheetView tabSelected="1" workbookViewId="0">
      <pane xSplit="7" ySplit="3" topLeftCell="H40" activePane="bottomRight" state="frozen"/>
      <selection pane="topRight" activeCell="H1" sqref="H1"/>
      <selection pane="bottomLeft" activeCell="A4" sqref="A4"/>
      <selection pane="bottomRight" activeCell="G18" sqref="G18"/>
    </sheetView>
  </sheetViews>
  <sheetFormatPr defaultColWidth="12.5703125" defaultRowHeight="15" customHeight="1"/>
  <cols>
    <col min="1" max="1" width="3.5703125" customWidth="1"/>
    <col min="2" max="2" width="3.28515625" customWidth="1"/>
    <col min="3" max="3" width="9" customWidth="1"/>
    <col min="4" max="5" width="9.42578125" customWidth="1"/>
    <col min="6" max="6" width="11.7109375" customWidth="1"/>
    <col min="7" max="7" width="14.28515625" customWidth="1"/>
    <col min="8" max="8" width="6.28515625" customWidth="1"/>
    <col min="9" max="9" width="33.140625" customWidth="1"/>
    <col min="10" max="12" width="16.5703125" customWidth="1"/>
    <col min="13" max="15" width="16.5703125" hidden="1" customWidth="1"/>
    <col min="16" max="18" width="15.5703125" customWidth="1"/>
    <col min="19" max="22" width="17.140625" customWidth="1"/>
    <col min="23" max="28" width="11.140625" customWidth="1"/>
  </cols>
  <sheetData>
    <row r="1" spans="1:28" ht="30.75" customHeight="1">
      <c r="B1" s="181" t="s">
        <v>91</v>
      </c>
      <c r="C1" s="166"/>
      <c r="D1" s="166"/>
      <c r="E1" s="166"/>
      <c r="F1" s="166"/>
      <c r="G1" s="166"/>
      <c r="H1" s="166"/>
      <c r="I1" s="166"/>
      <c r="J1" s="166"/>
      <c r="K1" s="166"/>
      <c r="P1" s="95">
        <v>0.15</v>
      </c>
      <c r="Q1" s="96" t="s">
        <v>92</v>
      </c>
      <c r="U1" s="182" t="s">
        <v>93</v>
      </c>
      <c r="V1" s="183"/>
    </row>
    <row r="2" spans="1:28" ht="13.5" customHeight="1">
      <c r="B2" s="97" t="s">
        <v>94</v>
      </c>
      <c r="H2" s="98"/>
      <c r="I2" s="2" t="s">
        <v>95</v>
      </c>
      <c r="P2" s="184" t="s">
        <v>96</v>
      </c>
      <c r="Q2" s="157"/>
      <c r="R2" s="185"/>
      <c r="S2" s="186" t="s">
        <v>97</v>
      </c>
      <c r="T2" s="187"/>
      <c r="U2" s="187"/>
      <c r="V2" s="188"/>
    </row>
    <row r="3" spans="1:28" ht="27.75" customHeight="1" thickTop="1">
      <c r="A3" s="99"/>
      <c r="B3" s="100" t="s">
        <v>5</v>
      </c>
      <c r="C3" s="101" t="s">
        <v>6</v>
      </c>
      <c r="D3" s="102" t="s">
        <v>7</v>
      </c>
      <c r="E3" s="102" t="s">
        <v>8</v>
      </c>
      <c r="F3" s="102" t="s">
        <v>9</v>
      </c>
      <c r="G3" s="103" t="s">
        <v>10</v>
      </c>
      <c r="H3" s="104"/>
      <c r="I3" s="105" t="s">
        <v>11</v>
      </c>
      <c r="J3" s="106" t="s">
        <v>7</v>
      </c>
      <c r="K3" s="107" t="s">
        <v>8</v>
      </c>
      <c r="L3" s="108" t="s">
        <v>9</v>
      </c>
      <c r="M3" s="109" t="s">
        <v>12</v>
      </c>
      <c r="N3" s="109" t="s">
        <v>13</v>
      </c>
      <c r="O3" s="106" t="s">
        <v>14</v>
      </c>
      <c r="P3" s="110" t="s">
        <v>15</v>
      </c>
      <c r="Q3" s="111" t="s">
        <v>16</v>
      </c>
      <c r="R3" s="112" t="s">
        <v>17</v>
      </c>
      <c r="S3" s="113" t="s">
        <v>98</v>
      </c>
      <c r="T3" s="114" t="s">
        <v>99</v>
      </c>
      <c r="U3" s="17" t="s">
        <v>100</v>
      </c>
      <c r="V3" s="115" t="s">
        <v>101</v>
      </c>
      <c r="W3" s="99"/>
      <c r="X3" s="99"/>
      <c r="Y3" s="99"/>
      <c r="Z3" s="99"/>
      <c r="AA3" s="99"/>
      <c r="AB3" s="99"/>
    </row>
    <row r="4" spans="1:28" ht="13.5" customHeight="1">
      <c r="A4" s="99"/>
      <c r="B4" s="116">
        <v>1</v>
      </c>
      <c r="C4" s="117" t="s">
        <v>21</v>
      </c>
      <c r="D4" s="118">
        <v>6</v>
      </c>
      <c r="E4" s="118">
        <v>23</v>
      </c>
      <c r="F4" s="118">
        <v>342</v>
      </c>
      <c r="G4" s="21" t="s">
        <v>22</v>
      </c>
      <c r="H4" s="22"/>
      <c r="I4" s="119" t="str">
        <f t="shared" ref="I4:I45" si="0">C4</f>
        <v>国頭村</v>
      </c>
      <c r="J4" s="28">
        <v>6</v>
      </c>
      <c r="K4" s="120">
        <v>23</v>
      </c>
      <c r="L4" s="25">
        <v>342</v>
      </c>
      <c r="M4" s="27">
        <f t="shared" ref="M4:O4" si="1">J4/J$46</f>
        <v>1.4925373134328358E-2</v>
      </c>
      <c r="N4" s="27">
        <f t="shared" si="1"/>
        <v>4.6833638770107924E-3</v>
      </c>
      <c r="O4" s="28">
        <f t="shared" si="1"/>
        <v>2.3516306702147409E-3</v>
      </c>
      <c r="P4" s="121">
        <f t="shared" ref="P4:R4" si="2">($J$49*$P$1/42)+($J$49*(1-$P$1)*M4)</f>
        <v>0</v>
      </c>
      <c r="Q4" s="120">
        <f t="shared" si="2"/>
        <v>0</v>
      </c>
      <c r="R4" s="122">
        <f t="shared" si="2"/>
        <v>0</v>
      </c>
      <c r="S4" s="123">
        <f t="shared" ref="S4:S45" si="3">T4/12</f>
        <v>0</v>
      </c>
      <c r="T4" s="124">
        <f t="shared" ref="T4:T45" si="4">Q4/D4</f>
        <v>0</v>
      </c>
      <c r="U4" s="33"/>
      <c r="V4" s="123">
        <f t="shared" ref="V4:V45" si="5">U4/12</f>
        <v>0</v>
      </c>
      <c r="W4" s="99"/>
      <c r="X4" s="99"/>
      <c r="Y4" s="99"/>
      <c r="Z4" s="99"/>
      <c r="AA4" s="99"/>
      <c r="AB4" s="99"/>
    </row>
    <row r="5" spans="1:28" ht="13.5" customHeight="1">
      <c r="A5" s="99"/>
      <c r="B5" s="116">
        <v>2</v>
      </c>
      <c r="C5" s="117" t="s">
        <v>23</v>
      </c>
      <c r="D5" s="118">
        <v>2</v>
      </c>
      <c r="E5" s="118">
        <v>9</v>
      </c>
      <c r="F5" s="118">
        <v>202</v>
      </c>
      <c r="G5" s="21" t="s">
        <v>22</v>
      </c>
      <c r="H5" s="22"/>
      <c r="I5" s="119" t="str">
        <f t="shared" si="0"/>
        <v>大宜味村</v>
      </c>
      <c r="J5" s="28">
        <v>2</v>
      </c>
      <c r="K5" s="120">
        <v>9</v>
      </c>
      <c r="L5" s="25">
        <v>202</v>
      </c>
      <c r="M5" s="27">
        <f t="shared" ref="M5:O5" si="6">J5/J$46</f>
        <v>4.9751243781094526E-3</v>
      </c>
      <c r="N5" s="27">
        <f t="shared" si="6"/>
        <v>1.8326206475259622E-3</v>
      </c>
      <c r="O5" s="28">
        <f t="shared" si="6"/>
        <v>1.388974840302274E-3</v>
      </c>
      <c r="P5" s="121">
        <f t="shared" ref="P5:Q5" si="7">($J$49*$P$1/42)+($J$49*(1-$P$1)*M5)</f>
        <v>0</v>
      </c>
      <c r="Q5" s="120">
        <f t="shared" si="7"/>
        <v>0</v>
      </c>
      <c r="R5" s="122">
        <f t="shared" ref="R5:R46" si="8">$J$49*O5</f>
        <v>0</v>
      </c>
      <c r="S5" s="123">
        <f t="shared" si="3"/>
        <v>0</v>
      </c>
      <c r="T5" s="124">
        <f t="shared" si="4"/>
        <v>0</v>
      </c>
      <c r="U5" s="33"/>
      <c r="V5" s="123">
        <f t="shared" si="5"/>
        <v>0</v>
      </c>
      <c r="W5" s="99"/>
      <c r="X5" s="99"/>
      <c r="Y5" s="99"/>
      <c r="Z5" s="99"/>
      <c r="AA5" s="99"/>
      <c r="AB5" s="99"/>
    </row>
    <row r="6" spans="1:28" ht="13.5" customHeight="1">
      <c r="A6" s="99"/>
      <c r="B6" s="116">
        <v>3</v>
      </c>
      <c r="C6" s="117" t="s">
        <v>24</v>
      </c>
      <c r="D6" s="118">
        <v>4</v>
      </c>
      <c r="E6" s="118">
        <v>15</v>
      </c>
      <c r="F6" s="118">
        <v>127</v>
      </c>
      <c r="G6" s="21" t="s">
        <v>22</v>
      </c>
      <c r="H6" s="22"/>
      <c r="I6" s="119" t="str">
        <f t="shared" si="0"/>
        <v>東村</v>
      </c>
      <c r="J6" s="28">
        <v>4</v>
      </c>
      <c r="K6" s="120">
        <v>15</v>
      </c>
      <c r="L6" s="25">
        <v>127</v>
      </c>
      <c r="M6" s="27">
        <f t="shared" ref="M6:O6" si="9">J6/J$46</f>
        <v>9.9502487562189053E-3</v>
      </c>
      <c r="N6" s="27">
        <f t="shared" si="9"/>
        <v>3.0543677458766036E-3</v>
      </c>
      <c r="O6" s="28">
        <f t="shared" si="9"/>
        <v>8.7326635999202375E-4</v>
      </c>
      <c r="P6" s="121">
        <f t="shared" ref="P6:Q6" si="10">($J$49*$P$1/42)+($J$49*(1-$P$1)*M6)</f>
        <v>0</v>
      </c>
      <c r="Q6" s="120">
        <f t="shared" si="10"/>
        <v>0</v>
      </c>
      <c r="R6" s="122">
        <f t="shared" si="8"/>
        <v>0</v>
      </c>
      <c r="S6" s="123">
        <f t="shared" si="3"/>
        <v>0</v>
      </c>
      <c r="T6" s="124">
        <f t="shared" si="4"/>
        <v>0</v>
      </c>
      <c r="U6" s="33"/>
      <c r="V6" s="123">
        <f t="shared" si="5"/>
        <v>0</v>
      </c>
      <c r="W6" s="99"/>
      <c r="X6" s="99"/>
      <c r="Y6" s="99"/>
      <c r="Z6" s="99"/>
      <c r="AA6" s="99"/>
      <c r="AB6" s="99"/>
    </row>
    <row r="7" spans="1:28" ht="13.5" customHeight="1">
      <c r="A7" s="99"/>
      <c r="B7" s="116">
        <v>4</v>
      </c>
      <c r="C7" s="117" t="s">
        <v>25</v>
      </c>
      <c r="D7" s="118">
        <v>4</v>
      </c>
      <c r="E7" s="118">
        <v>33</v>
      </c>
      <c r="F7" s="118">
        <v>870</v>
      </c>
      <c r="G7" s="21" t="s">
        <v>22</v>
      </c>
      <c r="H7" s="22"/>
      <c r="I7" s="119" t="str">
        <f t="shared" si="0"/>
        <v>今帰仁村</v>
      </c>
      <c r="J7" s="28">
        <v>4</v>
      </c>
      <c r="K7" s="120">
        <v>33</v>
      </c>
      <c r="L7" s="25">
        <v>870</v>
      </c>
      <c r="M7" s="27">
        <f t="shared" ref="M7:O7" si="11">J7/J$46</f>
        <v>9.9502487562189053E-3</v>
      </c>
      <c r="N7" s="27">
        <f t="shared" si="11"/>
        <v>6.7196090409285276E-3</v>
      </c>
      <c r="O7" s="28">
        <f t="shared" si="11"/>
        <v>5.9822183715989028E-3</v>
      </c>
      <c r="P7" s="121">
        <f t="shared" ref="P7:Q7" si="12">($J$49*$P$1/42)+($J$49*(1-$P$1)*M7)</f>
        <v>0</v>
      </c>
      <c r="Q7" s="120">
        <f t="shared" si="12"/>
        <v>0</v>
      </c>
      <c r="R7" s="122">
        <f t="shared" si="8"/>
        <v>0</v>
      </c>
      <c r="S7" s="123">
        <f t="shared" si="3"/>
        <v>0</v>
      </c>
      <c r="T7" s="124">
        <f t="shared" si="4"/>
        <v>0</v>
      </c>
      <c r="U7" s="33"/>
      <c r="V7" s="123">
        <f t="shared" si="5"/>
        <v>0</v>
      </c>
      <c r="W7" s="99"/>
      <c r="X7" s="99"/>
      <c r="Y7" s="99"/>
      <c r="Z7" s="99"/>
      <c r="AA7" s="99"/>
      <c r="AB7" s="99"/>
    </row>
    <row r="8" spans="1:28" ht="13.5" customHeight="1">
      <c r="A8" s="99"/>
      <c r="B8" s="116">
        <v>5</v>
      </c>
      <c r="C8" s="117" t="s">
        <v>26</v>
      </c>
      <c r="D8" s="118">
        <v>9</v>
      </c>
      <c r="E8" s="118">
        <v>48</v>
      </c>
      <c r="F8" s="118">
        <v>1179</v>
      </c>
      <c r="G8" s="21" t="s">
        <v>22</v>
      </c>
      <c r="H8" s="22"/>
      <c r="I8" s="119" t="str">
        <f t="shared" si="0"/>
        <v>本部町</v>
      </c>
      <c r="J8" s="28">
        <v>9</v>
      </c>
      <c r="K8" s="120">
        <v>48</v>
      </c>
      <c r="L8" s="25">
        <v>1179</v>
      </c>
      <c r="M8" s="27">
        <f t="shared" ref="M8:O8" si="13">J8/J$46</f>
        <v>2.2388059701492536E-2</v>
      </c>
      <c r="N8" s="27">
        <f t="shared" si="13"/>
        <v>9.7739767868051317E-3</v>
      </c>
      <c r="O8" s="28">
        <f t="shared" si="13"/>
        <v>8.1069373104771334E-3</v>
      </c>
      <c r="P8" s="121">
        <f t="shared" ref="P8:Q8" si="14">($J$49*$P$1/42)+($J$49*(1-$P$1)*M8)</f>
        <v>0</v>
      </c>
      <c r="Q8" s="120">
        <f t="shared" si="14"/>
        <v>0</v>
      </c>
      <c r="R8" s="122">
        <f t="shared" si="8"/>
        <v>0</v>
      </c>
      <c r="S8" s="123">
        <f t="shared" si="3"/>
        <v>0</v>
      </c>
      <c r="T8" s="124">
        <f t="shared" si="4"/>
        <v>0</v>
      </c>
      <c r="U8" s="33"/>
      <c r="V8" s="123">
        <f t="shared" si="5"/>
        <v>0</v>
      </c>
      <c r="W8" s="99"/>
      <c r="X8" s="99"/>
      <c r="Y8" s="99"/>
      <c r="Z8" s="99"/>
      <c r="AA8" s="99"/>
      <c r="AB8" s="99"/>
    </row>
    <row r="9" spans="1:28" ht="13.5" customHeight="1">
      <c r="A9" s="99"/>
      <c r="B9" s="116">
        <v>6</v>
      </c>
      <c r="C9" s="117" t="s">
        <v>27</v>
      </c>
      <c r="D9" s="118">
        <v>22</v>
      </c>
      <c r="E9" s="118">
        <v>229</v>
      </c>
      <c r="F9" s="118">
        <v>6487</v>
      </c>
      <c r="G9" s="21" t="s">
        <v>22</v>
      </c>
      <c r="H9" s="22"/>
      <c r="I9" s="119" t="str">
        <f t="shared" si="0"/>
        <v>名護市</v>
      </c>
      <c r="J9" s="28">
        <v>22</v>
      </c>
      <c r="K9" s="120">
        <v>229</v>
      </c>
      <c r="L9" s="25">
        <v>6487</v>
      </c>
      <c r="M9" s="27">
        <f t="shared" ref="M9:O9" si="15">J9/J$46</f>
        <v>5.4726368159203981E-2</v>
      </c>
      <c r="N9" s="27">
        <f t="shared" si="15"/>
        <v>4.663001425371615E-2</v>
      </c>
      <c r="O9" s="28">
        <f t="shared" si="15"/>
        <v>4.4605345490301242E-2</v>
      </c>
      <c r="P9" s="121">
        <f t="shared" ref="P9:Q9" si="16">($J$49*$P$1/42)+($J$49*(1-$P$1)*M9)</f>
        <v>0</v>
      </c>
      <c r="Q9" s="120">
        <f t="shared" si="16"/>
        <v>0</v>
      </c>
      <c r="R9" s="122">
        <f t="shared" si="8"/>
        <v>0</v>
      </c>
      <c r="S9" s="123">
        <f t="shared" si="3"/>
        <v>0</v>
      </c>
      <c r="T9" s="124">
        <f t="shared" si="4"/>
        <v>0</v>
      </c>
      <c r="U9" s="33"/>
      <c r="V9" s="123">
        <f t="shared" si="5"/>
        <v>0</v>
      </c>
      <c r="W9" s="99"/>
      <c r="X9" s="99"/>
      <c r="Y9" s="99"/>
      <c r="Z9" s="99"/>
      <c r="AA9" s="99"/>
      <c r="AB9" s="99"/>
    </row>
    <row r="10" spans="1:28" ht="13.5" customHeight="1">
      <c r="A10" s="99"/>
      <c r="B10" s="116">
        <v>7</v>
      </c>
      <c r="C10" s="117" t="s">
        <v>28</v>
      </c>
      <c r="D10" s="118">
        <v>4</v>
      </c>
      <c r="E10" s="118">
        <v>32</v>
      </c>
      <c r="F10" s="118">
        <v>769</v>
      </c>
      <c r="G10" s="21" t="s">
        <v>22</v>
      </c>
      <c r="H10" s="22"/>
      <c r="I10" s="119" t="str">
        <f t="shared" si="0"/>
        <v>宜野座村</v>
      </c>
      <c r="J10" s="28">
        <v>4</v>
      </c>
      <c r="K10" s="120">
        <v>32</v>
      </c>
      <c r="L10" s="25">
        <v>769</v>
      </c>
      <c r="M10" s="27">
        <f t="shared" ref="M10:O10" si="17">J10/J$46</f>
        <v>9.9502487562189053E-3</v>
      </c>
      <c r="N10" s="27">
        <f t="shared" si="17"/>
        <v>6.5159845245367541E-3</v>
      </c>
      <c r="O10" s="28">
        <f t="shared" si="17"/>
        <v>5.2877309514477652E-3</v>
      </c>
      <c r="P10" s="121">
        <f t="shared" ref="P10:Q10" si="18">($J$49*$P$1/42)+($J$49*(1-$P$1)*M10)</f>
        <v>0</v>
      </c>
      <c r="Q10" s="120">
        <f t="shared" si="18"/>
        <v>0</v>
      </c>
      <c r="R10" s="122">
        <f t="shared" si="8"/>
        <v>0</v>
      </c>
      <c r="S10" s="123">
        <f t="shared" si="3"/>
        <v>0</v>
      </c>
      <c r="T10" s="124">
        <f t="shared" si="4"/>
        <v>0</v>
      </c>
      <c r="U10" s="33"/>
      <c r="V10" s="123">
        <f t="shared" si="5"/>
        <v>0</v>
      </c>
      <c r="W10" s="99"/>
      <c r="X10" s="99"/>
      <c r="Y10" s="99"/>
      <c r="Z10" s="99"/>
      <c r="AA10" s="99"/>
      <c r="AB10" s="99"/>
    </row>
    <row r="11" spans="1:28" ht="13.5" customHeight="1">
      <c r="A11" s="99"/>
      <c r="B11" s="116">
        <v>8</v>
      </c>
      <c r="C11" s="117" t="s">
        <v>29</v>
      </c>
      <c r="D11" s="118">
        <v>4</v>
      </c>
      <c r="E11" s="118">
        <v>45</v>
      </c>
      <c r="F11" s="118">
        <v>1211</v>
      </c>
      <c r="G11" s="21" t="s">
        <v>22</v>
      </c>
      <c r="H11" s="22"/>
      <c r="I11" s="119" t="str">
        <f t="shared" si="0"/>
        <v>金武町</v>
      </c>
      <c r="J11" s="28">
        <v>4</v>
      </c>
      <c r="K11" s="120">
        <v>45</v>
      </c>
      <c r="L11" s="25">
        <v>1211</v>
      </c>
      <c r="M11" s="27">
        <f t="shared" ref="M11:O11" si="19">J11/J$46</f>
        <v>9.9502487562189053E-3</v>
      </c>
      <c r="N11" s="27">
        <f t="shared" si="19"/>
        <v>9.1631032376298105E-3</v>
      </c>
      <c r="O11" s="28">
        <f t="shared" si="19"/>
        <v>8.3269729287428398E-3</v>
      </c>
      <c r="P11" s="121">
        <f t="shared" ref="P11:Q11" si="20">($J$49*$P$1/42)+($J$49*(1-$P$1)*M11)</f>
        <v>0</v>
      </c>
      <c r="Q11" s="120">
        <f t="shared" si="20"/>
        <v>0</v>
      </c>
      <c r="R11" s="122">
        <f t="shared" si="8"/>
        <v>0</v>
      </c>
      <c r="S11" s="123">
        <f t="shared" si="3"/>
        <v>0</v>
      </c>
      <c r="T11" s="124">
        <f t="shared" si="4"/>
        <v>0</v>
      </c>
      <c r="U11" s="33"/>
      <c r="V11" s="123">
        <f t="shared" si="5"/>
        <v>0</v>
      </c>
      <c r="W11" s="99"/>
      <c r="X11" s="99"/>
      <c r="Y11" s="99"/>
      <c r="Z11" s="99"/>
      <c r="AA11" s="99"/>
      <c r="AB11" s="99"/>
    </row>
    <row r="12" spans="1:28" ht="13.5" customHeight="1">
      <c r="A12" s="99"/>
      <c r="B12" s="116">
        <v>9</v>
      </c>
      <c r="C12" s="117" t="s">
        <v>30</v>
      </c>
      <c r="D12" s="118">
        <v>3</v>
      </c>
      <c r="E12" s="118">
        <v>18</v>
      </c>
      <c r="F12" s="118">
        <v>376</v>
      </c>
      <c r="G12" s="21" t="s">
        <v>22</v>
      </c>
      <c r="H12" s="22"/>
      <c r="I12" s="119" t="str">
        <f t="shared" si="0"/>
        <v>伊江村</v>
      </c>
      <c r="J12" s="28">
        <v>3</v>
      </c>
      <c r="K12" s="120">
        <v>18</v>
      </c>
      <c r="L12" s="25">
        <v>376</v>
      </c>
      <c r="M12" s="27">
        <f t="shared" ref="M12:O12" si="21">J12/J$46</f>
        <v>7.462686567164179E-3</v>
      </c>
      <c r="N12" s="27">
        <f t="shared" si="21"/>
        <v>3.6652412950519244E-3</v>
      </c>
      <c r="O12" s="28">
        <f t="shared" si="21"/>
        <v>2.5854185146220545E-3</v>
      </c>
      <c r="P12" s="121">
        <f t="shared" ref="P12:Q12" si="22">($J$49*$P$1/42)+($J$49*(1-$P$1)*M12)</f>
        <v>0</v>
      </c>
      <c r="Q12" s="120">
        <f t="shared" si="22"/>
        <v>0</v>
      </c>
      <c r="R12" s="122">
        <f t="shared" si="8"/>
        <v>0</v>
      </c>
      <c r="S12" s="123">
        <f t="shared" si="3"/>
        <v>0</v>
      </c>
      <c r="T12" s="124">
        <f t="shared" si="4"/>
        <v>0</v>
      </c>
      <c r="U12" s="33"/>
      <c r="V12" s="123">
        <f t="shared" si="5"/>
        <v>0</v>
      </c>
      <c r="W12" s="99"/>
      <c r="X12" s="99"/>
      <c r="Y12" s="99"/>
      <c r="Z12" s="99"/>
      <c r="AA12" s="99"/>
      <c r="AB12" s="99"/>
    </row>
    <row r="13" spans="1:28" ht="13.5" customHeight="1">
      <c r="A13" s="99"/>
      <c r="B13" s="116">
        <v>10</v>
      </c>
      <c r="C13" s="117" t="s">
        <v>31</v>
      </c>
      <c r="D13" s="118">
        <v>4</v>
      </c>
      <c r="E13" s="118">
        <v>10</v>
      </c>
      <c r="F13" s="118">
        <v>100</v>
      </c>
      <c r="G13" s="21" t="s">
        <v>22</v>
      </c>
      <c r="H13" s="22"/>
      <c r="I13" s="119" t="str">
        <f t="shared" si="0"/>
        <v>伊平屋村</v>
      </c>
      <c r="J13" s="28">
        <v>4</v>
      </c>
      <c r="K13" s="120">
        <v>10</v>
      </c>
      <c r="L13" s="25">
        <v>100</v>
      </c>
      <c r="M13" s="27">
        <f t="shared" ref="M13:O13" si="23">J13/J$46</f>
        <v>9.9502487562189053E-3</v>
      </c>
      <c r="N13" s="27">
        <f t="shared" si="23"/>
        <v>2.0362451639177356E-3</v>
      </c>
      <c r="O13" s="28">
        <f t="shared" si="23"/>
        <v>6.8761130708033368E-4</v>
      </c>
      <c r="P13" s="121">
        <f t="shared" ref="P13:Q13" si="24">($J$49*$P$1/42)+($J$49*(1-$P$1)*M13)</f>
        <v>0</v>
      </c>
      <c r="Q13" s="120">
        <f t="shared" si="24"/>
        <v>0</v>
      </c>
      <c r="R13" s="122">
        <f t="shared" si="8"/>
        <v>0</v>
      </c>
      <c r="S13" s="123">
        <f t="shared" si="3"/>
        <v>0</v>
      </c>
      <c r="T13" s="124">
        <f t="shared" si="4"/>
        <v>0</v>
      </c>
      <c r="U13" s="33"/>
      <c r="V13" s="123">
        <f t="shared" si="5"/>
        <v>0</v>
      </c>
      <c r="W13" s="99"/>
      <c r="X13" s="99"/>
      <c r="Y13" s="99"/>
      <c r="Z13" s="99"/>
      <c r="AA13" s="99"/>
      <c r="AB13" s="99"/>
    </row>
    <row r="14" spans="1:28" ht="13.5" customHeight="1">
      <c r="A14" s="99"/>
      <c r="B14" s="116">
        <v>11</v>
      </c>
      <c r="C14" s="117" t="s">
        <v>32</v>
      </c>
      <c r="D14" s="118">
        <v>2</v>
      </c>
      <c r="E14" s="118">
        <v>9</v>
      </c>
      <c r="F14" s="118">
        <v>130</v>
      </c>
      <c r="G14" s="21" t="s">
        <v>22</v>
      </c>
      <c r="H14" s="22"/>
      <c r="I14" s="119" t="str">
        <f t="shared" si="0"/>
        <v>伊是名村</v>
      </c>
      <c r="J14" s="28">
        <v>2</v>
      </c>
      <c r="K14" s="120">
        <v>9</v>
      </c>
      <c r="L14" s="25">
        <v>130</v>
      </c>
      <c r="M14" s="27">
        <f t="shared" ref="M14:O14" si="25">J14/J$46</f>
        <v>4.9751243781094526E-3</v>
      </c>
      <c r="N14" s="27">
        <f t="shared" si="25"/>
        <v>1.8326206475259622E-3</v>
      </c>
      <c r="O14" s="28">
        <f t="shared" si="25"/>
        <v>8.9389469920443372E-4</v>
      </c>
      <c r="P14" s="121">
        <f t="shared" ref="P14:Q14" si="26">($J$49*$P$1/42)+($J$49*(1-$P$1)*M14)</f>
        <v>0</v>
      </c>
      <c r="Q14" s="120">
        <f t="shared" si="26"/>
        <v>0</v>
      </c>
      <c r="R14" s="122">
        <f t="shared" si="8"/>
        <v>0</v>
      </c>
      <c r="S14" s="123">
        <f t="shared" si="3"/>
        <v>0</v>
      </c>
      <c r="T14" s="124">
        <f t="shared" si="4"/>
        <v>0</v>
      </c>
      <c r="U14" s="33"/>
      <c r="V14" s="123">
        <f t="shared" si="5"/>
        <v>0</v>
      </c>
      <c r="W14" s="99"/>
      <c r="X14" s="99"/>
      <c r="Y14" s="99"/>
      <c r="Z14" s="99"/>
      <c r="AA14" s="99"/>
      <c r="AB14" s="99"/>
    </row>
    <row r="15" spans="1:28" ht="13.5" customHeight="1">
      <c r="A15" s="99"/>
      <c r="B15" s="116">
        <v>12</v>
      </c>
      <c r="C15" s="117" t="s">
        <v>33</v>
      </c>
      <c r="D15" s="118">
        <v>5</v>
      </c>
      <c r="E15" s="118">
        <v>40</v>
      </c>
      <c r="F15" s="118">
        <v>971</v>
      </c>
      <c r="G15" s="39" t="s">
        <v>40</v>
      </c>
      <c r="H15" s="34"/>
      <c r="I15" s="119" t="str">
        <f t="shared" si="0"/>
        <v>恩納村</v>
      </c>
      <c r="J15" s="28">
        <v>5</v>
      </c>
      <c r="K15" s="120">
        <v>40</v>
      </c>
      <c r="L15" s="25">
        <v>971</v>
      </c>
      <c r="M15" s="27">
        <f t="shared" ref="M15:O15" si="27">J15/J$46</f>
        <v>1.2437810945273632E-2</v>
      </c>
      <c r="N15" s="27">
        <f t="shared" si="27"/>
        <v>8.1449806556709425E-3</v>
      </c>
      <c r="O15" s="28">
        <f t="shared" si="27"/>
        <v>6.6767057917500395E-3</v>
      </c>
      <c r="P15" s="121">
        <f t="shared" ref="P15:Q15" si="28">($J$49*$P$1/42)+($J$49*(1-$P$1)*M15)</f>
        <v>0</v>
      </c>
      <c r="Q15" s="120">
        <f t="shared" si="28"/>
        <v>0</v>
      </c>
      <c r="R15" s="122">
        <f t="shared" si="8"/>
        <v>0</v>
      </c>
      <c r="S15" s="123">
        <f t="shared" si="3"/>
        <v>0</v>
      </c>
      <c r="T15" s="124">
        <f t="shared" si="4"/>
        <v>0</v>
      </c>
      <c r="U15" s="33"/>
      <c r="V15" s="123">
        <f t="shared" si="5"/>
        <v>0</v>
      </c>
      <c r="W15" s="99"/>
      <c r="X15" s="99"/>
      <c r="Y15" s="99"/>
      <c r="Z15" s="99"/>
      <c r="AA15" s="99"/>
      <c r="AB15" s="99"/>
    </row>
    <row r="16" spans="1:28" ht="13.5" customHeight="1">
      <c r="A16" s="99"/>
      <c r="B16" s="116">
        <v>13</v>
      </c>
      <c r="C16" s="117" t="s">
        <v>34</v>
      </c>
      <c r="D16" s="118">
        <v>28</v>
      </c>
      <c r="E16" s="118">
        <v>410</v>
      </c>
      <c r="F16" s="118">
        <v>12573</v>
      </c>
      <c r="G16" s="21" t="s">
        <v>35</v>
      </c>
      <c r="H16" s="35"/>
      <c r="I16" s="119" t="str">
        <f t="shared" si="0"/>
        <v>うるま市</v>
      </c>
      <c r="J16" s="30">
        <v>28</v>
      </c>
      <c r="K16" s="120">
        <v>410</v>
      </c>
      <c r="L16" s="25">
        <v>12573</v>
      </c>
      <c r="M16" s="27">
        <f t="shared" ref="M16:O16" si="29">J16/J$46</f>
        <v>6.965174129353234E-2</v>
      </c>
      <c r="N16" s="27">
        <f t="shared" si="29"/>
        <v>8.3486051720627161E-2</v>
      </c>
      <c r="O16" s="28">
        <f t="shared" si="29"/>
        <v>8.6453369639210353E-2</v>
      </c>
      <c r="P16" s="121">
        <f t="shared" ref="P16:Q16" si="30">($J$49*$P$1/42)+($J$49*(1-$P$1)*M16)</f>
        <v>0</v>
      </c>
      <c r="Q16" s="120">
        <f t="shared" si="30"/>
        <v>0</v>
      </c>
      <c r="R16" s="122">
        <f t="shared" si="8"/>
        <v>0</v>
      </c>
      <c r="S16" s="123">
        <f t="shared" si="3"/>
        <v>0</v>
      </c>
      <c r="T16" s="124">
        <f t="shared" si="4"/>
        <v>0</v>
      </c>
      <c r="U16" s="33"/>
      <c r="V16" s="123">
        <f t="shared" si="5"/>
        <v>0</v>
      </c>
      <c r="W16" s="99"/>
      <c r="X16" s="99"/>
      <c r="Y16" s="99"/>
      <c r="Z16" s="99"/>
      <c r="AA16" s="99"/>
      <c r="AB16" s="99"/>
    </row>
    <row r="17" spans="1:28" ht="13.5" customHeight="1">
      <c r="A17" s="99"/>
      <c r="B17" s="116">
        <v>14</v>
      </c>
      <c r="C17" s="117" t="s">
        <v>36</v>
      </c>
      <c r="D17" s="118">
        <v>7</v>
      </c>
      <c r="E17" s="118">
        <v>142</v>
      </c>
      <c r="F17" s="118">
        <v>4486</v>
      </c>
      <c r="G17" s="21" t="s">
        <v>22</v>
      </c>
      <c r="H17" s="35"/>
      <c r="I17" s="119" t="str">
        <f t="shared" si="0"/>
        <v>読谷村</v>
      </c>
      <c r="J17" s="28">
        <v>7</v>
      </c>
      <c r="K17" s="120">
        <v>142</v>
      </c>
      <c r="L17" s="25">
        <v>4486</v>
      </c>
      <c r="M17" s="27">
        <f t="shared" ref="M17:O17" si="31">J17/J$46</f>
        <v>1.7412935323383085E-2</v>
      </c>
      <c r="N17" s="27">
        <f t="shared" si="31"/>
        <v>2.8914681327631846E-2</v>
      </c>
      <c r="O17" s="28">
        <f t="shared" si="31"/>
        <v>3.0846243235623766E-2</v>
      </c>
      <c r="P17" s="121">
        <f t="shared" ref="P17:Q17" si="32">($J$49*$P$1/42)+($J$49*(1-$P$1)*M17)</f>
        <v>0</v>
      </c>
      <c r="Q17" s="120">
        <f t="shared" si="32"/>
        <v>0</v>
      </c>
      <c r="R17" s="122">
        <f t="shared" si="8"/>
        <v>0</v>
      </c>
      <c r="S17" s="123">
        <f t="shared" si="3"/>
        <v>0</v>
      </c>
      <c r="T17" s="124">
        <f t="shared" si="4"/>
        <v>0</v>
      </c>
      <c r="U17" s="33"/>
      <c r="V17" s="123">
        <f t="shared" si="5"/>
        <v>0</v>
      </c>
      <c r="W17" s="99"/>
      <c r="X17" s="99"/>
      <c r="Y17" s="99"/>
      <c r="Z17" s="99"/>
      <c r="AA17" s="99"/>
      <c r="AB17" s="99"/>
    </row>
    <row r="18" spans="1:28" ht="13.5" customHeight="1">
      <c r="A18" s="99"/>
      <c r="B18" s="116">
        <v>15</v>
      </c>
      <c r="C18" s="117" t="s">
        <v>37</v>
      </c>
      <c r="D18" s="118">
        <v>3</v>
      </c>
      <c r="E18" s="118">
        <v>43</v>
      </c>
      <c r="F18" s="118">
        <v>1371</v>
      </c>
      <c r="G18" s="21" t="s">
        <v>40</v>
      </c>
      <c r="H18" s="22"/>
      <c r="I18" s="119" t="str">
        <f t="shared" si="0"/>
        <v>嘉手納町</v>
      </c>
      <c r="J18" s="28">
        <v>3</v>
      </c>
      <c r="K18" s="120">
        <v>43</v>
      </c>
      <c r="L18" s="25">
        <v>1371</v>
      </c>
      <c r="M18" s="27">
        <f t="shared" ref="M18:O18" si="33">J18/J$46</f>
        <v>7.462686567164179E-3</v>
      </c>
      <c r="N18" s="27">
        <f t="shared" si="33"/>
        <v>8.7558542048462636E-3</v>
      </c>
      <c r="O18" s="28">
        <f t="shared" si="33"/>
        <v>9.4271510200713733E-3</v>
      </c>
      <c r="P18" s="121">
        <f t="shared" ref="P18:Q18" si="34">($J$49*$P$1/42)+($J$49*(1-$P$1)*M18)</f>
        <v>0</v>
      </c>
      <c r="Q18" s="120">
        <f t="shared" si="34"/>
        <v>0</v>
      </c>
      <c r="R18" s="122">
        <f t="shared" si="8"/>
        <v>0</v>
      </c>
      <c r="S18" s="123">
        <f t="shared" si="3"/>
        <v>0</v>
      </c>
      <c r="T18" s="124">
        <f t="shared" si="4"/>
        <v>0</v>
      </c>
      <c r="U18" s="33"/>
      <c r="V18" s="123">
        <f t="shared" si="5"/>
        <v>0</v>
      </c>
      <c r="W18" s="99"/>
      <c r="X18" s="99"/>
      <c r="Y18" s="99"/>
      <c r="Z18" s="99"/>
      <c r="AA18" s="99"/>
      <c r="AB18" s="99"/>
    </row>
    <row r="19" spans="1:28" ht="13.5" customHeight="1">
      <c r="A19" s="99"/>
      <c r="B19" s="116">
        <v>16</v>
      </c>
      <c r="C19" s="117" t="s">
        <v>38</v>
      </c>
      <c r="D19" s="118">
        <v>24</v>
      </c>
      <c r="E19" s="118">
        <v>433</v>
      </c>
      <c r="F19" s="118">
        <v>13951</v>
      </c>
      <c r="G19" s="21" t="s">
        <v>22</v>
      </c>
      <c r="H19" s="22"/>
      <c r="I19" s="119" t="str">
        <f t="shared" si="0"/>
        <v>沖縄市</v>
      </c>
      <c r="J19" s="28">
        <v>24</v>
      </c>
      <c r="K19" s="120">
        <v>433</v>
      </c>
      <c r="L19" s="25">
        <v>13951</v>
      </c>
      <c r="M19" s="27">
        <f t="shared" ref="M19:O19" si="35">J19/J$46</f>
        <v>5.9701492537313432E-2</v>
      </c>
      <c r="N19" s="27">
        <f t="shared" si="35"/>
        <v>8.8169415597637954E-2</v>
      </c>
      <c r="O19" s="28">
        <f t="shared" si="35"/>
        <v>9.5928653450777349E-2</v>
      </c>
      <c r="P19" s="121">
        <f t="shared" ref="P19:Q19" si="36">($J$49*$P$1/42)+($J$49*(1-$P$1)*M19)</f>
        <v>0</v>
      </c>
      <c r="Q19" s="120">
        <f t="shared" si="36"/>
        <v>0</v>
      </c>
      <c r="R19" s="122">
        <f t="shared" si="8"/>
        <v>0</v>
      </c>
      <c r="S19" s="123">
        <f t="shared" si="3"/>
        <v>0</v>
      </c>
      <c r="T19" s="124">
        <f t="shared" si="4"/>
        <v>0</v>
      </c>
      <c r="U19" s="33"/>
      <c r="V19" s="123">
        <f t="shared" si="5"/>
        <v>0</v>
      </c>
      <c r="W19" s="99"/>
      <c r="X19" s="99"/>
      <c r="Y19" s="99"/>
      <c r="Z19" s="99"/>
      <c r="AA19" s="99"/>
      <c r="AB19" s="99"/>
    </row>
    <row r="20" spans="1:28" ht="13.5" customHeight="1">
      <c r="A20" s="99"/>
      <c r="B20" s="116">
        <v>17</v>
      </c>
      <c r="C20" s="117" t="s">
        <v>39</v>
      </c>
      <c r="D20" s="118">
        <v>6</v>
      </c>
      <c r="E20" s="118">
        <v>99</v>
      </c>
      <c r="F20" s="118">
        <v>3124</v>
      </c>
      <c r="G20" s="21" t="s">
        <v>40</v>
      </c>
      <c r="H20" s="35"/>
      <c r="I20" s="119" t="str">
        <f t="shared" si="0"/>
        <v>北谷町</v>
      </c>
      <c r="J20" s="28">
        <v>6</v>
      </c>
      <c r="K20" s="120">
        <v>99</v>
      </c>
      <c r="L20" s="25">
        <v>3124</v>
      </c>
      <c r="M20" s="27">
        <f t="shared" ref="M20:O20" si="37">J20/J$46</f>
        <v>1.4925373134328358E-2</v>
      </c>
      <c r="N20" s="27">
        <f t="shared" si="37"/>
        <v>2.0158827122785584E-2</v>
      </c>
      <c r="O20" s="28">
        <f t="shared" si="37"/>
        <v>2.1480977233189622E-2</v>
      </c>
      <c r="P20" s="121">
        <f t="shared" ref="P20:Q20" si="38">($J$49*$P$1/42)+($J$49*(1-$P$1)*M20)</f>
        <v>0</v>
      </c>
      <c r="Q20" s="120">
        <f t="shared" si="38"/>
        <v>0</v>
      </c>
      <c r="R20" s="122">
        <f t="shared" si="8"/>
        <v>0</v>
      </c>
      <c r="S20" s="123">
        <f t="shared" si="3"/>
        <v>0</v>
      </c>
      <c r="T20" s="124">
        <f t="shared" si="4"/>
        <v>0</v>
      </c>
      <c r="U20" s="33"/>
      <c r="V20" s="123">
        <f t="shared" si="5"/>
        <v>0</v>
      </c>
      <c r="W20" s="99"/>
      <c r="X20" s="99"/>
      <c r="Y20" s="99"/>
      <c r="Z20" s="99"/>
      <c r="AA20" s="99"/>
      <c r="AB20" s="99"/>
    </row>
    <row r="21" spans="1:28" ht="13.5" customHeight="1">
      <c r="A21" s="99"/>
      <c r="B21" s="116">
        <v>18</v>
      </c>
      <c r="C21" s="117" t="s">
        <v>41</v>
      </c>
      <c r="D21" s="118">
        <v>13</v>
      </c>
      <c r="E21" s="118">
        <v>292</v>
      </c>
      <c r="F21" s="118">
        <v>9452</v>
      </c>
      <c r="G21" s="21" t="s">
        <v>22</v>
      </c>
      <c r="H21" s="22"/>
      <c r="I21" s="119" t="str">
        <f t="shared" si="0"/>
        <v>宜野湾市</v>
      </c>
      <c r="J21" s="28">
        <v>13</v>
      </c>
      <c r="K21" s="120">
        <v>292</v>
      </c>
      <c r="L21" s="25">
        <v>9452</v>
      </c>
      <c r="M21" s="27">
        <f t="shared" ref="M21:O21" si="39">J21/J$46</f>
        <v>3.2338308457711441E-2</v>
      </c>
      <c r="N21" s="27">
        <f t="shared" si="39"/>
        <v>5.945835878639788E-2</v>
      </c>
      <c r="O21" s="28">
        <f t="shared" si="39"/>
        <v>6.4993020745233138E-2</v>
      </c>
      <c r="P21" s="121">
        <f t="shared" ref="P21:Q21" si="40">($J$49*$P$1/42)+($J$49*(1-$P$1)*M21)</f>
        <v>0</v>
      </c>
      <c r="Q21" s="120">
        <f t="shared" si="40"/>
        <v>0</v>
      </c>
      <c r="R21" s="122">
        <f t="shared" si="8"/>
        <v>0</v>
      </c>
      <c r="S21" s="123">
        <f t="shared" si="3"/>
        <v>0</v>
      </c>
      <c r="T21" s="124">
        <f t="shared" si="4"/>
        <v>0</v>
      </c>
      <c r="U21" s="33"/>
      <c r="V21" s="123">
        <f t="shared" si="5"/>
        <v>0</v>
      </c>
      <c r="W21" s="99"/>
      <c r="X21" s="99"/>
      <c r="Y21" s="99"/>
      <c r="Z21" s="99"/>
      <c r="AA21" s="99"/>
      <c r="AB21" s="99"/>
    </row>
    <row r="22" spans="1:28" ht="13.5" customHeight="1">
      <c r="A22" s="99"/>
      <c r="B22" s="116">
        <v>19</v>
      </c>
      <c r="C22" s="117" t="s">
        <v>42</v>
      </c>
      <c r="D22" s="118">
        <v>3</v>
      </c>
      <c r="E22" s="118">
        <v>56</v>
      </c>
      <c r="F22" s="118">
        <v>1778</v>
      </c>
      <c r="G22" s="21" t="s">
        <v>46</v>
      </c>
      <c r="H22" s="22"/>
      <c r="I22" s="119" t="str">
        <f t="shared" si="0"/>
        <v>北中城村</v>
      </c>
      <c r="J22" s="28">
        <v>3</v>
      </c>
      <c r="K22" s="120">
        <v>56</v>
      </c>
      <c r="L22" s="25">
        <v>1778</v>
      </c>
      <c r="M22" s="27">
        <f t="shared" ref="M22:O22" si="41">J22/J$46</f>
        <v>7.462686567164179E-3</v>
      </c>
      <c r="N22" s="27">
        <f t="shared" si="41"/>
        <v>1.1402972917939319E-2</v>
      </c>
      <c r="O22" s="28">
        <f t="shared" si="41"/>
        <v>1.2225729039888332E-2</v>
      </c>
      <c r="P22" s="121">
        <f t="shared" ref="P22:Q22" si="42">($J$49*$P$1/42)+($J$49*(1-$P$1)*M22)</f>
        <v>0</v>
      </c>
      <c r="Q22" s="120">
        <f t="shared" si="42"/>
        <v>0</v>
      </c>
      <c r="R22" s="122">
        <f t="shared" si="8"/>
        <v>0</v>
      </c>
      <c r="S22" s="123">
        <f t="shared" si="3"/>
        <v>0</v>
      </c>
      <c r="T22" s="124">
        <f t="shared" si="4"/>
        <v>0</v>
      </c>
      <c r="U22" s="33"/>
      <c r="V22" s="123">
        <f t="shared" si="5"/>
        <v>0</v>
      </c>
      <c r="W22" s="99"/>
      <c r="X22" s="99"/>
      <c r="Y22" s="99"/>
      <c r="Z22" s="99"/>
      <c r="AA22" s="99"/>
      <c r="AB22" s="99"/>
    </row>
    <row r="23" spans="1:28" ht="13.5" customHeight="1">
      <c r="A23" s="99"/>
      <c r="B23" s="116">
        <v>20</v>
      </c>
      <c r="C23" s="117" t="s">
        <v>43</v>
      </c>
      <c r="D23" s="118">
        <v>4</v>
      </c>
      <c r="E23" s="118">
        <v>68</v>
      </c>
      <c r="F23" s="118">
        <v>2061</v>
      </c>
      <c r="G23" s="21" t="s">
        <v>35</v>
      </c>
      <c r="H23" s="22"/>
      <c r="I23" s="119" t="str">
        <f t="shared" si="0"/>
        <v>中城村</v>
      </c>
      <c r="J23" s="28">
        <v>4</v>
      </c>
      <c r="K23" s="120">
        <v>68</v>
      </c>
      <c r="L23" s="25">
        <v>2061</v>
      </c>
      <c r="M23" s="27">
        <f t="shared" ref="M23:O23" si="43">J23/J$46</f>
        <v>9.9502487562189053E-3</v>
      </c>
      <c r="N23" s="27">
        <f t="shared" si="43"/>
        <v>1.3846467114640602E-2</v>
      </c>
      <c r="O23" s="28">
        <f t="shared" si="43"/>
        <v>1.4171669038925677E-2</v>
      </c>
      <c r="P23" s="121">
        <f t="shared" ref="P23:Q23" si="44">($J$49*$P$1/42)+($J$49*(1-$P$1)*M23)</f>
        <v>0</v>
      </c>
      <c r="Q23" s="120">
        <f t="shared" si="44"/>
        <v>0</v>
      </c>
      <c r="R23" s="122">
        <f t="shared" si="8"/>
        <v>0</v>
      </c>
      <c r="S23" s="123">
        <f t="shared" si="3"/>
        <v>0</v>
      </c>
      <c r="T23" s="124">
        <f t="shared" si="4"/>
        <v>0</v>
      </c>
      <c r="U23" s="33"/>
      <c r="V23" s="123">
        <f t="shared" si="5"/>
        <v>0</v>
      </c>
      <c r="W23" s="99"/>
      <c r="X23" s="99"/>
      <c r="Y23" s="99"/>
      <c r="Z23" s="99"/>
      <c r="AA23" s="99"/>
      <c r="AB23" s="99"/>
    </row>
    <row r="24" spans="1:28" ht="13.5" customHeight="1">
      <c r="A24" s="99"/>
      <c r="B24" s="116">
        <v>21</v>
      </c>
      <c r="C24" s="117" t="s">
        <v>44</v>
      </c>
      <c r="D24" s="118">
        <v>6</v>
      </c>
      <c r="E24" s="118">
        <v>105</v>
      </c>
      <c r="F24" s="118">
        <v>3403</v>
      </c>
      <c r="G24" s="21" t="s">
        <v>62</v>
      </c>
      <c r="H24" s="22"/>
      <c r="I24" s="119" t="str">
        <f t="shared" si="0"/>
        <v>西原町</v>
      </c>
      <c r="J24" s="28">
        <v>6</v>
      </c>
      <c r="K24" s="120">
        <v>105</v>
      </c>
      <c r="L24" s="25">
        <v>3403</v>
      </c>
      <c r="M24" s="27">
        <f t="shared" ref="M24:O24" si="45">J24/J$46</f>
        <v>1.4925373134328358E-2</v>
      </c>
      <c r="N24" s="27">
        <f t="shared" si="45"/>
        <v>2.1380574221136223E-2</v>
      </c>
      <c r="O24" s="28">
        <f t="shared" si="45"/>
        <v>2.3399412779943753E-2</v>
      </c>
      <c r="P24" s="121">
        <f t="shared" ref="P24:Q24" si="46">($J$49*$P$1/42)+($J$49*(1-$P$1)*M24)</f>
        <v>0</v>
      </c>
      <c r="Q24" s="120">
        <f t="shared" si="46"/>
        <v>0</v>
      </c>
      <c r="R24" s="122">
        <f t="shared" si="8"/>
        <v>0</v>
      </c>
      <c r="S24" s="123">
        <f t="shared" si="3"/>
        <v>0</v>
      </c>
      <c r="T24" s="124">
        <f t="shared" si="4"/>
        <v>0</v>
      </c>
      <c r="U24" s="33"/>
      <c r="V24" s="123">
        <f t="shared" si="5"/>
        <v>0</v>
      </c>
      <c r="W24" s="99"/>
      <c r="X24" s="99"/>
      <c r="Y24" s="99"/>
      <c r="Z24" s="99"/>
      <c r="AA24" s="99"/>
      <c r="AB24" s="99"/>
    </row>
    <row r="25" spans="1:28" ht="13.5" customHeight="1">
      <c r="A25" s="99"/>
      <c r="B25" s="116">
        <v>22</v>
      </c>
      <c r="C25" s="117" t="s">
        <v>45</v>
      </c>
      <c r="D25" s="118">
        <v>16</v>
      </c>
      <c r="E25" s="118">
        <v>340</v>
      </c>
      <c r="F25" s="118">
        <v>11108</v>
      </c>
      <c r="G25" s="21" t="s">
        <v>46</v>
      </c>
      <c r="H25" s="22"/>
      <c r="I25" s="119" t="str">
        <f t="shared" si="0"/>
        <v>浦添市</v>
      </c>
      <c r="J25" s="28">
        <v>16</v>
      </c>
      <c r="K25" s="120">
        <v>340</v>
      </c>
      <c r="L25" s="25">
        <v>11108</v>
      </c>
      <c r="M25" s="27">
        <f t="shared" ref="M25:O25" si="47">J25/J$46</f>
        <v>3.9800995024875621E-2</v>
      </c>
      <c r="N25" s="27">
        <f t="shared" si="47"/>
        <v>6.9232335573203019E-2</v>
      </c>
      <c r="O25" s="28">
        <f t="shared" si="47"/>
        <v>7.6379863990483465E-2</v>
      </c>
      <c r="P25" s="121">
        <f t="shared" ref="P25:Q25" si="48">($J$49*$P$1/42)+($J$49*(1-$P$1)*M25)</f>
        <v>0</v>
      </c>
      <c r="Q25" s="120">
        <f t="shared" si="48"/>
        <v>0</v>
      </c>
      <c r="R25" s="122">
        <f t="shared" si="8"/>
        <v>0</v>
      </c>
      <c r="S25" s="123">
        <f t="shared" si="3"/>
        <v>0</v>
      </c>
      <c r="T25" s="124">
        <f t="shared" si="4"/>
        <v>0</v>
      </c>
      <c r="U25" s="33"/>
      <c r="V25" s="123">
        <f t="shared" si="5"/>
        <v>0</v>
      </c>
      <c r="W25" s="99"/>
      <c r="X25" s="99"/>
      <c r="Y25" s="99"/>
      <c r="Z25" s="99"/>
      <c r="AA25" s="99"/>
      <c r="AB25" s="99"/>
    </row>
    <row r="26" spans="1:28" ht="13.5" customHeight="1">
      <c r="A26" s="99"/>
      <c r="B26" s="116">
        <v>23</v>
      </c>
      <c r="C26" s="117" t="s">
        <v>47</v>
      </c>
      <c r="D26" s="118">
        <v>54</v>
      </c>
      <c r="E26" s="118">
        <v>857</v>
      </c>
      <c r="F26" s="118">
        <v>26640</v>
      </c>
      <c r="G26" s="21" t="s">
        <v>40</v>
      </c>
      <c r="H26" s="22"/>
      <c r="I26" s="119" t="str">
        <f t="shared" si="0"/>
        <v>那覇市</v>
      </c>
      <c r="J26" s="28">
        <v>54</v>
      </c>
      <c r="K26" s="120">
        <v>857</v>
      </c>
      <c r="L26" s="25">
        <v>26640</v>
      </c>
      <c r="M26" s="27">
        <f t="shared" ref="M26:O26" si="49">J26/J$46</f>
        <v>0.13432835820895522</v>
      </c>
      <c r="N26" s="27">
        <f t="shared" si="49"/>
        <v>0.17450621054774995</v>
      </c>
      <c r="O26" s="28">
        <f t="shared" si="49"/>
        <v>0.18317965220620089</v>
      </c>
      <c r="P26" s="121">
        <f t="shared" ref="P26:Q26" si="50">($J$49*$P$1/42)+($J$49*(1-$P$1)*M26)</f>
        <v>0</v>
      </c>
      <c r="Q26" s="120">
        <f t="shared" si="50"/>
        <v>0</v>
      </c>
      <c r="R26" s="122">
        <f t="shared" si="8"/>
        <v>0</v>
      </c>
      <c r="S26" s="123">
        <f t="shared" si="3"/>
        <v>0</v>
      </c>
      <c r="T26" s="124">
        <f t="shared" si="4"/>
        <v>0</v>
      </c>
      <c r="U26" s="33"/>
      <c r="V26" s="123">
        <f t="shared" si="5"/>
        <v>0</v>
      </c>
      <c r="W26" s="99"/>
      <c r="X26" s="99"/>
      <c r="Y26" s="99"/>
      <c r="Z26" s="99"/>
      <c r="AA26" s="99"/>
      <c r="AB26" s="99"/>
    </row>
    <row r="27" spans="1:28" ht="13.5" customHeight="1">
      <c r="A27" s="99"/>
      <c r="B27" s="116">
        <v>24</v>
      </c>
      <c r="C27" s="117" t="s">
        <v>48</v>
      </c>
      <c r="D27" s="118">
        <v>8</v>
      </c>
      <c r="E27" s="118">
        <v>37</v>
      </c>
      <c r="F27" s="118">
        <v>624</v>
      </c>
      <c r="G27" s="21" t="s">
        <v>40</v>
      </c>
      <c r="H27" s="38"/>
      <c r="I27" s="119" t="str">
        <f t="shared" si="0"/>
        <v>久米島町</v>
      </c>
      <c r="J27" s="28">
        <v>8</v>
      </c>
      <c r="K27" s="120">
        <v>37</v>
      </c>
      <c r="L27" s="25">
        <v>624</v>
      </c>
      <c r="M27" s="27">
        <f t="shared" ref="M27:O27" si="51">J27/J$46</f>
        <v>1.9900497512437811E-2</v>
      </c>
      <c r="N27" s="27">
        <f t="shared" si="51"/>
        <v>7.5341071064956222E-3</v>
      </c>
      <c r="O27" s="28">
        <f t="shared" si="51"/>
        <v>4.2906945561812819E-3</v>
      </c>
      <c r="P27" s="121">
        <f t="shared" ref="P27:Q27" si="52">($J$49*$P$1/42)+($J$49*(1-$P$1)*M27)</f>
        <v>0</v>
      </c>
      <c r="Q27" s="120">
        <f t="shared" si="52"/>
        <v>0</v>
      </c>
      <c r="R27" s="122">
        <f t="shared" si="8"/>
        <v>0</v>
      </c>
      <c r="S27" s="123">
        <f t="shared" si="3"/>
        <v>0</v>
      </c>
      <c r="T27" s="124">
        <f t="shared" si="4"/>
        <v>0</v>
      </c>
      <c r="U27" s="33"/>
      <c r="V27" s="123">
        <f t="shared" si="5"/>
        <v>0</v>
      </c>
      <c r="W27" s="99"/>
      <c r="X27" s="99"/>
      <c r="Y27" s="99"/>
      <c r="Z27" s="99"/>
      <c r="AA27" s="99"/>
      <c r="AB27" s="99"/>
    </row>
    <row r="28" spans="1:28" ht="13.5" customHeight="1">
      <c r="A28" s="99"/>
      <c r="B28" s="116">
        <v>25</v>
      </c>
      <c r="C28" s="117" t="s">
        <v>49</v>
      </c>
      <c r="D28" s="118">
        <v>2</v>
      </c>
      <c r="E28" s="118">
        <v>9</v>
      </c>
      <c r="F28" s="118">
        <v>114</v>
      </c>
      <c r="G28" s="21" t="s">
        <v>40</v>
      </c>
      <c r="H28" s="22"/>
      <c r="I28" s="119" t="str">
        <f t="shared" si="0"/>
        <v>南大東村</v>
      </c>
      <c r="J28" s="28">
        <v>2</v>
      </c>
      <c r="K28" s="120">
        <v>9</v>
      </c>
      <c r="L28" s="25">
        <v>114</v>
      </c>
      <c r="M28" s="27">
        <f t="shared" ref="M28:O28" si="53">J28/J$46</f>
        <v>4.9751243781094526E-3</v>
      </c>
      <c r="N28" s="27">
        <f t="shared" si="53"/>
        <v>1.8326206475259622E-3</v>
      </c>
      <c r="O28" s="28">
        <f t="shared" si="53"/>
        <v>7.8387689007158032E-4</v>
      </c>
      <c r="P28" s="121">
        <f t="shared" ref="P28:Q28" si="54">($J$49*$P$1/42)+($J$49*(1-$P$1)*M28)</f>
        <v>0</v>
      </c>
      <c r="Q28" s="120">
        <f t="shared" si="54"/>
        <v>0</v>
      </c>
      <c r="R28" s="122">
        <f t="shared" si="8"/>
        <v>0</v>
      </c>
      <c r="S28" s="123">
        <f t="shared" si="3"/>
        <v>0</v>
      </c>
      <c r="T28" s="124">
        <f t="shared" si="4"/>
        <v>0</v>
      </c>
      <c r="U28" s="33"/>
      <c r="V28" s="123">
        <f t="shared" si="5"/>
        <v>0</v>
      </c>
      <c r="W28" s="99"/>
      <c r="X28" s="99"/>
      <c r="Y28" s="99"/>
      <c r="Z28" s="99"/>
      <c r="AA28" s="99"/>
      <c r="AB28" s="99"/>
    </row>
    <row r="29" spans="1:28" ht="13.5" customHeight="1">
      <c r="A29" s="99"/>
      <c r="B29" s="116">
        <v>26</v>
      </c>
      <c r="C29" s="117" t="s">
        <v>50</v>
      </c>
      <c r="D29" s="118">
        <v>2</v>
      </c>
      <c r="E29" s="118">
        <v>9</v>
      </c>
      <c r="F29" s="118">
        <v>47</v>
      </c>
      <c r="G29" s="21" t="s">
        <v>35</v>
      </c>
      <c r="H29" s="35"/>
      <c r="I29" s="119" t="str">
        <f t="shared" si="0"/>
        <v>北大東村</v>
      </c>
      <c r="J29" s="28">
        <v>2</v>
      </c>
      <c r="K29" s="120">
        <v>9</v>
      </c>
      <c r="L29" s="25">
        <v>47</v>
      </c>
      <c r="M29" s="27">
        <f t="shared" ref="M29:O29" si="55">J29/J$46</f>
        <v>4.9751243781094526E-3</v>
      </c>
      <c r="N29" s="27">
        <f t="shared" si="55"/>
        <v>1.8326206475259622E-3</v>
      </c>
      <c r="O29" s="28">
        <f t="shared" si="55"/>
        <v>3.2317731432775682E-4</v>
      </c>
      <c r="P29" s="121">
        <f t="shared" ref="P29:Q29" si="56">($J$49*$P$1/42)+($J$49*(1-$P$1)*M29)</f>
        <v>0</v>
      </c>
      <c r="Q29" s="120">
        <f t="shared" si="56"/>
        <v>0</v>
      </c>
      <c r="R29" s="122">
        <f t="shared" si="8"/>
        <v>0</v>
      </c>
      <c r="S29" s="123">
        <f t="shared" si="3"/>
        <v>0</v>
      </c>
      <c r="T29" s="124">
        <f t="shared" si="4"/>
        <v>0</v>
      </c>
      <c r="U29" s="33"/>
      <c r="V29" s="123">
        <f t="shared" si="5"/>
        <v>0</v>
      </c>
      <c r="W29" s="99"/>
      <c r="X29" s="99"/>
      <c r="Y29" s="99"/>
      <c r="Z29" s="99"/>
      <c r="AA29" s="99"/>
      <c r="AB29" s="99"/>
    </row>
    <row r="30" spans="1:28" ht="13.5" customHeight="1">
      <c r="A30" s="99"/>
      <c r="B30" s="116">
        <v>27</v>
      </c>
      <c r="C30" s="117" t="s">
        <v>51</v>
      </c>
      <c r="D30" s="118">
        <v>12</v>
      </c>
      <c r="E30" s="118">
        <v>238</v>
      </c>
      <c r="F30" s="118">
        <v>7603</v>
      </c>
      <c r="G30" s="21" t="s">
        <v>22</v>
      </c>
      <c r="H30" s="35"/>
      <c r="I30" s="119" t="str">
        <f t="shared" si="0"/>
        <v>豊見城市</v>
      </c>
      <c r="J30" s="28">
        <v>12</v>
      </c>
      <c r="K30" s="120">
        <v>238</v>
      </c>
      <c r="L30" s="25">
        <v>7603</v>
      </c>
      <c r="M30" s="27">
        <f t="shared" ref="M30:O30" si="57">J30/J$46</f>
        <v>2.9850746268656716E-2</v>
      </c>
      <c r="N30" s="27">
        <f t="shared" si="57"/>
        <v>4.8462634901242106E-2</v>
      </c>
      <c r="O30" s="28">
        <f t="shared" si="57"/>
        <v>5.2279087677317766E-2</v>
      </c>
      <c r="P30" s="121">
        <f t="shared" ref="P30:Q30" si="58">($J$49*$P$1/42)+($J$49*(1-$P$1)*M30)</f>
        <v>0</v>
      </c>
      <c r="Q30" s="120">
        <f t="shared" si="58"/>
        <v>0</v>
      </c>
      <c r="R30" s="122">
        <f t="shared" si="8"/>
        <v>0</v>
      </c>
      <c r="S30" s="123">
        <f t="shared" si="3"/>
        <v>0</v>
      </c>
      <c r="T30" s="124">
        <f t="shared" si="4"/>
        <v>0</v>
      </c>
      <c r="U30" s="33"/>
      <c r="V30" s="123">
        <f t="shared" si="5"/>
        <v>0</v>
      </c>
      <c r="W30" s="99"/>
      <c r="X30" s="99"/>
      <c r="Y30" s="99"/>
      <c r="Z30" s="99"/>
      <c r="AA30" s="99"/>
      <c r="AB30" s="99"/>
    </row>
    <row r="31" spans="1:28" ht="13.5" customHeight="1">
      <c r="A31" s="99"/>
      <c r="B31" s="116">
        <v>28</v>
      </c>
      <c r="C31" s="117" t="s">
        <v>52</v>
      </c>
      <c r="D31" s="118">
        <v>18</v>
      </c>
      <c r="E31" s="118">
        <v>218</v>
      </c>
      <c r="F31" s="118">
        <v>6626</v>
      </c>
      <c r="G31" s="21" t="s">
        <v>46</v>
      </c>
      <c r="H31" s="35"/>
      <c r="I31" s="119" t="str">
        <f t="shared" si="0"/>
        <v>糸満市</v>
      </c>
      <c r="J31" s="28">
        <v>18</v>
      </c>
      <c r="K31" s="120">
        <v>218</v>
      </c>
      <c r="L31" s="25">
        <v>6626</v>
      </c>
      <c r="M31" s="27">
        <f t="shared" ref="M31:O31" si="59">J31/J$46</f>
        <v>4.4776119402985072E-2</v>
      </c>
      <c r="N31" s="27">
        <f t="shared" si="59"/>
        <v>4.4390144573406641E-2</v>
      </c>
      <c r="O31" s="28">
        <f t="shared" si="59"/>
        <v>4.5561125207142908E-2</v>
      </c>
      <c r="P31" s="121">
        <f t="shared" ref="P31:Q31" si="60">($J$49*$P$1/42)+($J$49*(1-$P$1)*M31)</f>
        <v>0</v>
      </c>
      <c r="Q31" s="120">
        <f t="shared" si="60"/>
        <v>0</v>
      </c>
      <c r="R31" s="122">
        <f t="shared" si="8"/>
        <v>0</v>
      </c>
      <c r="S31" s="123">
        <f t="shared" si="3"/>
        <v>0</v>
      </c>
      <c r="T31" s="124">
        <f t="shared" si="4"/>
        <v>0</v>
      </c>
      <c r="U31" s="33"/>
      <c r="V31" s="123">
        <f t="shared" si="5"/>
        <v>0</v>
      </c>
      <c r="W31" s="99"/>
      <c r="X31" s="99"/>
      <c r="Y31" s="99"/>
      <c r="Z31" s="99"/>
      <c r="AA31" s="99"/>
      <c r="AB31" s="99"/>
    </row>
    <row r="32" spans="1:28" ht="13.5" customHeight="1">
      <c r="A32" s="99"/>
      <c r="B32" s="116">
        <v>29</v>
      </c>
      <c r="C32" s="117" t="s">
        <v>53</v>
      </c>
      <c r="D32" s="118">
        <v>6</v>
      </c>
      <c r="E32" s="118">
        <v>128</v>
      </c>
      <c r="F32" s="118">
        <v>4093</v>
      </c>
      <c r="G32" s="21" t="s">
        <v>46</v>
      </c>
      <c r="H32" s="35"/>
      <c r="I32" s="119" t="str">
        <f t="shared" si="0"/>
        <v>八重瀬町</v>
      </c>
      <c r="J32" s="28">
        <v>6</v>
      </c>
      <c r="K32" s="120">
        <v>128</v>
      </c>
      <c r="L32" s="25">
        <v>4093</v>
      </c>
      <c r="M32" s="27">
        <f t="shared" ref="M32:O32" si="61">J32/J$46</f>
        <v>1.4925373134328358E-2</v>
      </c>
      <c r="N32" s="27">
        <f t="shared" si="61"/>
        <v>2.6063938098147017E-2</v>
      </c>
      <c r="O32" s="28">
        <f t="shared" si="61"/>
        <v>2.8143930798798057E-2</v>
      </c>
      <c r="P32" s="121">
        <f t="shared" ref="P32:Q32" si="62">($J$49*$P$1/42)+($J$49*(1-$P$1)*M32)</f>
        <v>0</v>
      </c>
      <c r="Q32" s="120">
        <f t="shared" si="62"/>
        <v>0</v>
      </c>
      <c r="R32" s="122">
        <f t="shared" si="8"/>
        <v>0</v>
      </c>
      <c r="S32" s="123">
        <f t="shared" si="3"/>
        <v>0</v>
      </c>
      <c r="T32" s="124">
        <f t="shared" si="4"/>
        <v>0</v>
      </c>
      <c r="U32" s="33"/>
      <c r="V32" s="123">
        <f t="shared" si="5"/>
        <v>0</v>
      </c>
      <c r="W32" s="99"/>
      <c r="X32" s="99"/>
      <c r="Y32" s="99"/>
      <c r="Z32" s="99"/>
      <c r="AA32" s="99"/>
      <c r="AB32" s="99"/>
    </row>
    <row r="33" spans="1:28" ht="13.5" customHeight="1">
      <c r="A33" s="99"/>
      <c r="B33" s="116">
        <v>30</v>
      </c>
      <c r="C33" s="117" t="s">
        <v>54</v>
      </c>
      <c r="D33" s="118">
        <v>14</v>
      </c>
      <c r="E33" s="118">
        <v>171</v>
      </c>
      <c r="F33" s="118">
        <v>5114</v>
      </c>
      <c r="G33" s="39" t="s">
        <v>22</v>
      </c>
      <c r="H33" s="40" t="s">
        <v>55</v>
      </c>
      <c r="I33" s="119" t="str">
        <f t="shared" si="0"/>
        <v>南城市</v>
      </c>
      <c r="J33" s="28">
        <v>14</v>
      </c>
      <c r="K33" s="120">
        <v>171</v>
      </c>
      <c r="L33" s="25">
        <v>5114</v>
      </c>
      <c r="M33" s="27">
        <f t="shared" ref="M33:O33" si="63">J33/J$46</f>
        <v>3.482587064676617E-2</v>
      </c>
      <c r="N33" s="27">
        <f t="shared" si="63"/>
        <v>3.4819792302993278E-2</v>
      </c>
      <c r="O33" s="28">
        <f t="shared" si="63"/>
        <v>3.5164442244088261E-2</v>
      </c>
      <c r="P33" s="121">
        <f t="shared" ref="P33:Q33" si="64">($J$49*$P$1/42)+($J$49*(1-$P$1)*M33)</f>
        <v>0</v>
      </c>
      <c r="Q33" s="120">
        <f t="shared" si="64"/>
        <v>0</v>
      </c>
      <c r="R33" s="122">
        <f t="shared" si="8"/>
        <v>0</v>
      </c>
      <c r="S33" s="123">
        <f t="shared" si="3"/>
        <v>0</v>
      </c>
      <c r="T33" s="124">
        <f t="shared" si="4"/>
        <v>0</v>
      </c>
      <c r="U33" s="33"/>
      <c r="V33" s="123">
        <f t="shared" si="5"/>
        <v>0</v>
      </c>
      <c r="W33" s="99"/>
      <c r="X33" s="99"/>
      <c r="Y33" s="99"/>
      <c r="Z33" s="99"/>
      <c r="AA33" s="99"/>
      <c r="AB33" s="99"/>
    </row>
    <row r="34" spans="1:28" ht="13.5" customHeight="1">
      <c r="A34" s="99"/>
      <c r="B34" s="116">
        <v>31</v>
      </c>
      <c r="C34" s="117" t="s">
        <v>56</v>
      </c>
      <c r="D34" s="118">
        <v>3</v>
      </c>
      <c r="E34" s="118">
        <v>64</v>
      </c>
      <c r="F34" s="118">
        <v>2106</v>
      </c>
      <c r="G34" s="21" t="s">
        <v>22</v>
      </c>
      <c r="H34" s="35"/>
      <c r="I34" s="119" t="str">
        <f t="shared" si="0"/>
        <v>与那原町</v>
      </c>
      <c r="J34" s="28">
        <v>3</v>
      </c>
      <c r="K34" s="120">
        <v>64</v>
      </c>
      <c r="L34" s="25">
        <v>2106</v>
      </c>
      <c r="M34" s="27">
        <f t="shared" ref="M34:O34" si="65">J34/J$46</f>
        <v>7.462686567164179E-3</v>
      </c>
      <c r="N34" s="27">
        <f t="shared" si="65"/>
        <v>1.3031969049073508E-2</v>
      </c>
      <c r="O34" s="28">
        <f t="shared" si="65"/>
        <v>1.4481094127111826E-2</v>
      </c>
      <c r="P34" s="121">
        <f t="shared" ref="P34:Q34" si="66">($J$49*$P$1/42)+($J$49*(1-$P$1)*M34)</f>
        <v>0</v>
      </c>
      <c r="Q34" s="120">
        <f t="shared" si="66"/>
        <v>0</v>
      </c>
      <c r="R34" s="122">
        <f t="shared" si="8"/>
        <v>0</v>
      </c>
      <c r="S34" s="123">
        <f t="shared" si="3"/>
        <v>0</v>
      </c>
      <c r="T34" s="124">
        <f t="shared" si="4"/>
        <v>0</v>
      </c>
      <c r="U34" s="33"/>
      <c r="V34" s="123">
        <f t="shared" si="5"/>
        <v>0</v>
      </c>
      <c r="W34" s="99"/>
      <c r="X34" s="99"/>
      <c r="Y34" s="99"/>
      <c r="Z34" s="99"/>
      <c r="AA34" s="99"/>
      <c r="AB34" s="99"/>
    </row>
    <row r="35" spans="1:28" ht="13.5" customHeight="1">
      <c r="A35" s="99"/>
      <c r="B35" s="116">
        <v>32</v>
      </c>
      <c r="C35" s="117" t="s">
        <v>57</v>
      </c>
      <c r="D35" s="118">
        <v>6</v>
      </c>
      <c r="E35" s="118">
        <v>153</v>
      </c>
      <c r="F35" s="118">
        <v>4842</v>
      </c>
      <c r="G35" s="21" t="s">
        <v>22</v>
      </c>
      <c r="H35" s="22"/>
      <c r="I35" s="119" t="str">
        <f t="shared" si="0"/>
        <v>南風原町</v>
      </c>
      <c r="J35" s="28">
        <v>6</v>
      </c>
      <c r="K35" s="120">
        <v>153</v>
      </c>
      <c r="L35" s="25">
        <v>4842</v>
      </c>
      <c r="M35" s="27">
        <f t="shared" ref="M35:O35" si="67">J35/J$46</f>
        <v>1.4925373134328358E-2</v>
      </c>
      <c r="N35" s="27">
        <f t="shared" si="67"/>
        <v>3.1154551007941355E-2</v>
      </c>
      <c r="O35" s="28">
        <f t="shared" si="67"/>
        <v>3.3294139488829755E-2</v>
      </c>
      <c r="P35" s="121">
        <f t="shared" ref="P35:Q35" si="68">($J$49*$P$1/42)+($J$49*(1-$P$1)*M35)</f>
        <v>0</v>
      </c>
      <c r="Q35" s="120">
        <f t="shared" si="68"/>
        <v>0</v>
      </c>
      <c r="R35" s="122">
        <f t="shared" si="8"/>
        <v>0</v>
      </c>
      <c r="S35" s="123">
        <f t="shared" si="3"/>
        <v>0</v>
      </c>
      <c r="T35" s="124">
        <f t="shared" si="4"/>
        <v>0</v>
      </c>
      <c r="U35" s="33"/>
      <c r="V35" s="123">
        <f t="shared" si="5"/>
        <v>0</v>
      </c>
      <c r="W35" s="99"/>
      <c r="X35" s="99"/>
      <c r="Y35" s="99"/>
      <c r="Z35" s="99"/>
      <c r="AA35" s="99"/>
      <c r="AB35" s="99"/>
    </row>
    <row r="36" spans="1:28" ht="13.5" customHeight="1">
      <c r="A36" s="99"/>
      <c r="B36" s="116">
        <v>33</v>
      </c>
      <c r="C36" s="117" t="s">
        <v>58</v>
      </c>
      <c r="D36" s="118">
        <v>3</v>
      </c>
      <c r="E36" s="118">
        <v>11</v>
      </c>
      <c r="F36" s="118">
        <v>73</v>
      </c>
      <c r="G36" s="21" t="s">
        <v>46</v>
      </c>
      <c r="H36" s="35"/>
      <c r="I36" s="119" t="str">
        <f t="shared" si="0"/>
        <v>渡嘉敷村</v>
      </c>
      <c r="J36" s="28">
        <v>3</v>
      </c>
      <c r="K36" s="120">
        <v>11</v>
      </c>
      <c r="L36" s="25">
        <v>73</v>
      </c>
      <c r="M36" s="27">
        <f t="shared" ref="M36:O36" si="69">J36/J$46</f>
        <v>7.462686567164179E-3</v>
      </c>
      <c r="N36" s="27">
        <f t="shared" si="69"/>
        <v>2.239869680309509E-3</v>
      </c>
      <c r="O36" s="28">
        <f t="shared" si="69"/>
        <v>5.0195625416864351E-4</v>
      </c>
      <c r="P36" s="121">
        <f t="shared" ref="P36:Q36" si="70">($J$49*$P$1/42)+($J$49*(1-$P$1)*M36)</f>
        <v>0</v>
      </c>
      <c r="Q36" s="120">
        <f t="shared" si="70"/>
        <v>0</v>
      </c>
      <c r="R36" s="122">
        <f t="shared" si="8"/>
        <v>0</v>
      </c>
      <c r="S36" s="123">
        <f t="shared" si="3"/>
        <v>0</v>
      </c>
      <c r="T36" s="124">
        <f t="shared" si="4"/>
        <v>0</v>
      </c>
      <c r="U36" s="33"/>
      <c r="V36" s="123">
        <f t="shared" si="5"/>
        <v>0</v>
      </c>
      <c r="W36" s="99"/>
      <c r="X36" s="99"/>
      <c r="Y36" s="99"/>
      <c r="Z36" s="99"/>
      <c r="AA36" s="99"/>
      <c r="AB36" s="99"/>
    </row>
    <row r="37" spans="1:28" ht="13.5" customHeight="1">
      <c r="A37" s="99"/>
      <c r="B37" s="116">
        <v>34</v>
      </c>
      <c r="C37" s="117" t="s">
        <v>59</v>
      </c>
      <c r="D37" s="118">
        <v>6</v>
      </c>
      <c r="E37" s="118">
        <v>14</v>
      </c>
      <c r="F37" s="118">
        <v>77</v>
      </c>
      <c r="G37" s="21" t="s">
        <v>46</v>
      </c>
      <c r="H37" s="22"/>
      <c r="I37" s="119" t="str">
        <f t="shared" si="0"/>
        <v>座間味村</v>
      </c>
      <c r="J37" s="28">
        <v>6</v>
      </c>
      <c r="K37" s="120">
        <v>14</v>
      </c>
      <c r="L37" s="25">
        <v>77</v>
      </c>
      <c r="M37" s="27">
        <f t="shared" ref="M37:O37" si="71">J37/J$46</f>
        <v>1.4925373134328358E-2</v>
      </c>
      <c r="N37" s="27">
        <f t="shared" si="71"/>
        <v>2.8507432294848298E-3</v>
      </c>
      <c r="O37" s="28">
        <f t="shared" si="71"/>
        <v>5.2946070645185691E-4</v>
      </c>
      <c r="P37" s="121">
        <f t="shared" ref="P37:Q37" si="72">($J$49*$P$1/42)+($J$49*(1-$P$1)*M37)</f>
        <v>0</v>
      </c>
      <c r="Q37" s="120">
        <f t="shared" si="72"/>
        <v>0</v>
      </c>
      <c r="R37" s="122">
        <f t="shared" si="8"/>
        <v>0</v>
      </c>
      <c r="S37" s="123">
        <f t="shared" si="3"/>
        <v>0</v>
      </c>
      <c r="T37" s="124">
        <f t="shared" si="4"/>
        <v>0</v>
      </c>
      <c r="U37" s="33"/>
      <c r="V37" s="123">
        <f t="shared" si="5"/>
        <v>0</v>
      </c>
      <c r="W37" s="99"/>
      <c r="X37" s="99"/>
      <c r="Y37" s="99"/>
      <c r="Z37" s="99"/>
      <c r="AA37" s="99"/>
      <c r="AB37" s="99"/>
    </row>
    <row r="38" spans="1:28" ht="13.5" customHeight="1">
      <c r="A38" s="99"/>
      <c r="B38" s="116">
        <v>35</v>
      </c>
      <c r="C38" s="117" t="s">
        <v>60</v>
      </c>
      <c r="D38" s="118">
        <v>2</v>
      </c>
      <c r="E38" s="118">
        <v>6</v>
      </c>
      <c r="F38" s="118">
        <v>43</v>
      </c>
      <c r="G38" s="21" t="s">
        <v>22</v>
      </c>
      <c r="H38" s="22"/>
      <c r="I38" s="119" t="str">
        <f t="shared" si="0"/>
        <v>粟国村</v>
      </c>
      <c r="J38" s="28">
        <v>2</v>
      </c>
      <c r="K38" s="120">
        <v>6</v>
      </c>
      <c r="L38" s="25">
        <v>43</v>
      </c>
      <c r="M38" s="27">
        <f t="shared" ref="M38:O38" si="73">J38/J$46</f>
        <v>4.9751243781094526E-3</v>
      </c>
      <c r="N38" s="27">
        <f t="shared" si="73"/>
        <v>1.2217470983506415E-3</v>
      </c>
      <c r="O38" s="28">
        <f t="shared" si="73"/>
        <v>2.9567286204454347E-4</v>
      </c>
      <c r="P38" s="121">
        <f t="shared" ref="P38:Q38" si="74">($J$49*$P$1/42)+($J$49*(1-$P$1)*M38)</f>
        <v>0</v>
      </c>
      <c r="Q38" s="120">
        <f t="shared" si="74"/>
        <v>0</v>
      </c>
      <c r="R38" s="122">
        <f t="shared" si="8"/>
        <v>0</v>
      </c>
      <c r="S38" s="123">
        <f t="shared" si="3"/>
        <v>0</v>
      </c>
      <c r="T38" s="124">
        <f t="shared" si="4"/>
        <v>0</v>
      </c>
      <c r="U38" s="33"/>
      <c r="V38" s="123">
        <f t="shared" si="5"/>
        <v>0</v>
      </c>
      <c r="W38" s="99"/>
      <c r="X38" s="99"/>
      <c r="Y38" s="99"/>
      <c r="Z38" s="99"/>
      <c r="AA38" s="99"/>
      <c r="AB38" s="99"/>
    </row>
    <row r="39" spans="1:28" ht="13.5" customHeight="1">
      <c r="A39" s="99"/>
      <c r="B39" s="116">
        <v>36</v>
      </c>
      <c r="C39" s="117" t="s">
        <v>61</v>
      </c>
      <c r="D39" s="118">
        <v>2</v>
      </c>
      <c r="E39" s="118">
        <v>5</v>
      </c>
      <c r="F39" s="118">
        <v>13</v>
      </c>
      <c r="G39" s="21" t="s">
        <v>62</v>
      </c>
      <c r="H39" s="22"/>
      <c r="I39" s="119" t="str">
        <f t="shared" si="0"/>
        <v>渡名喜村</v>
      </c>
      <c r="J39" s="28">
        <v>2</v>
      </c>
      <c r="K39" s="120">
        <v>5</v>
      </c>
      <c r="L39" s="25">
        <v>13</v>
      </c>
      <c r="M39" s="27">
        <f t="shared" ref="M39:O39" si="75">J39/J$46</f>
        <v>4.9751243781094526E-3</v>
      </c>
      <c r="N39" s="27">
        <f t="shared" si="75"/>
        <v>1.0181225819588678E-3</v>
      </c>
      <c r="O39" s="28">
        <f t="shared" si="75"/>
        <v>8.9389469920443372E-5</v>
      </c>
      <c r="P39" s="121">
        <f t="shared" ref="P39:Q39" si="76">($J$49*$P$1/42)+($J$49*(1-$P$1)*M39)</f>
        <v>0</v>
      </c>
      <c r="Q39" s="120">
        <f t="shared" si="76"/>
        <v>0</v>
      </c>
      <c r="R39" s="122">
        <f t="shared" si="8"/>
        <v>0</v>
      </c>
      <c r="S39" s="123">
        <f t="shared" si="3"/>
        <v>0</v>
      </c>
      <c r="T39" s="124">
        <f t="shared" si="4"/>
        <v>0</v>
      </c>
      <c r="U39" s="33"/>
      <c r="V39" s="123">
        <f t="shared" si="5"/>
        <v>0</v>
      </c>
      <c r="W39" s="99"/>
      <c r="X39" s="99"/>
      <c r="Y39" s="99"/>
      <c r="Z39" s="99"/>
      <c r="AA39" s="99"/>
      <c r="AB39" s="99"/>
    </row>
    <row r="40" spans="1:28" ht="13.5" customHeight="1">
      <c r="A40" s="99"/>
      <c r="B40" s="116">
        <v>37</v>
      </c>
      <c r="C40" s="117" t="s">
        <v>63</v>
      </c>
      <c r="D40" s="118">
        <v>27</v>
      </c>
      <c r="E40" s="118">
        <v>199</v>
      </c>
      <c r="F40" s="118">
        <v>5026</v>
      </c>
      <c r="G40" s="21" t="s">
        <v>46</v>
      </c>
      <c r="H40" s="22"/>
      <c r="I40" s="119" t="str">
        <f t="shared" si="0"/>
        <v>宮古島市</v>
      </c>
      <c r="J40" s="28">
        <v>27</v>
      </c>
      <c r="K40" s="120">
        <v>199</v>
      </c>
      <c r="L40" s="25">
        <v>5026</v>
      </c>
      <c r="M40" s="27">
        <f t="shared" ref="M40:O40" si="77">J40/J$46</f>
        <v>6.7164179104477612E-2</v>
      </c>
      <c r="N40" s="27">
        <f t="shared" si="77"/>
        <v>4.0521278761962938E-2</v>
      </c>
      <c r="O40" s="28">
        <f t="shared" si="77"/>
        <v>3.4559344293857569E-2</v>
      </c>
      <c r="P40" s="121">
        <f t="shared" ref="P40:Q40" si="78">($J$49*$P$1/42)+($J$49*(1-$P$1)*M40)</f>
        <v>0</v>
      </c>
      <c r="Q40" s="120">
        <f t="shared" si="78"/>
        <v>0</v>
      </c>
      <c r="R40" s="122">
        <f t="shared" si="8"/>
        <v>0</v>
      </c>
      <c r="S40" s="123">
        <f t="shared" si="3"/>
        <v>0</v>
      </c>
      <c r="T40" s="124">
        <f t="shared" si="4"/>
        <v>0</v>
      </c>
      <c r="U40" s="33"/>
      <c r="V40" s="123">
        <f t="shared" si="5"/>
        <v>0</v>
      </c>
      <c r="W40" s="99"/>
      <c r="X40" s="99"/>
      <c r="Y40" s="99"/>
      <c r="Z40" s="99"/>
      <c r="AA40" s="99"/>
      <c r="AB40" s="99"/>
    </row>
    <row r="41" spans="1:28" ht="13.5" customHeight="1">
      <c r="A41" s="99"/>
      <c r="B41" s="116">
        <v>38</v>
      </c>
      <c r="C41" s="117" t="s">
        <v>64</v>
      </c>
      <c r="D41" s="118">
        <v>2</v>
      </c>
      <c r="E41" s="118">
        <v>8</v>
      </c>
      <c r="F41" s="118">
        <v>92</v>
      </c>
      <c r="G41" s="21" t="s">
        <v>35</v>
      </c>
      <c r="H41" s="22"/>
      <c r="I41" s="119" t="str">
        <f t="shared" si="0"/>
        <v>多良間村</v>
      </c>
      <c r="J41" s="28">
        <v>2</v>
      </c>
      <c r="K41" s="120">
        <v>8</v>
      </c>
      <c r="L41" s="25">
        <v>92</v>
      </c>
      <c r="M41" s="27">
        <f t="shared" ref="M41:O41" si="79">J41/J$46</f>
        <v>4.9751243781094526E-3</v>
      </c>
      <c r="N41" s="27">
        <f t="shared" si="79"/>
        <v>1.6289961311341885E-3</v>
      </c>
      <c r="O41" s="28">
        <f t="shared" si="79"/>
        <v>6.3260240251390698E-4</v>
      </c>
      <c r="P41" s="121">
        <f t="shared" ref="P41:Q41" si="80">($J$49*$P$1/42)+($J$49*(1-$P$1)*M41)</f>
        <v>0</v>
      </c>
      <c r="Q41" s="120">
        <f t="shared" si="80"/>
        <v>0</v>
      </c>
      <c r="R41" s="122">
        <f t="shared" si="8"/>
        <v>0</v>
      </c>
      <c r="S41" s="123">
        <f t="shared" si="3"/>
        <v>0</v>
      </c>
      <c r="T41" s="124">
        <f t="shared" si="4"/>
        <v>0</v>
      </c>
      <c r="U41" s="33"/>
      <c r="V41" s="123">
        <f t="shared" si="5"/>
        <v>0</v>
      </c>
      <c r="W41" s="99"/>
      <c r="X41" s="99"/>
      <c r="Y41" s="99"/>
      <c r="Z41" s="99"/>
      <c r="AA41" s="99"/>
      <c r="AB41" s="99"/>
    </row>
    <row r="42" spans="1:28" ht="13.5" customHeight="1">
      <c r="A42" s="99"/>
      <c r="B42" s="116">
        <v>39</v>
      </c>
      <c r="C42" s="117" t="s">
        <v>65</v>
      </c>
      <c r="D42" s="118">
        <v>28</v>
      </c>
      <c r="E42" s="118">
        <v>198</v>
      </c>
      <c r="F42" s="118">
        <v>4853</v>
      </c>
      <c r="G42" s="21" t="s">
        <v>46</v>
      </c>
      <c r="H42" s="22"/>
      <c r="I42" s="119" t="str">
        <f t="shared" si="0"/>
        <v>石垣市</v>
      </c>
      <c r="J42" s="28">
        <v>28</v>
      </c>
      <c r="K42" s="120">
        <v>198</v>
      </c>
      <c r="L42" s="25">
        <v>4853</v>
      </c>
      <c r="M42" s="27">
        <f t="shared" ref="M42:O42" si="81">J42/J$46</f>
        <v>6.965174129353234E-2</v>
      </c>
      <c r="N42" s="27">
        <f t="shared" si="81"/>
        <v>4.0317654245571169E-2</v>
      </c>
      <c r="O42" s="28">
        <f t="shared" si="81"/>
        <v>3.3369776732608589E-2</v>
      </c>
      <c r="P42" s="121">
        <f t="shared" ref="P42:Q42" si="82">($J$49*$P$1/42)+($J$49*(1-$P$1)*M42)</f>
        <v>0</v>
      </c>
      <c r="Q42" s="120">
        <f t="shared" si="82"/>
        <v>0</v>
      </c>
      <c r="R42" s="122">
        <f t="shared" si="8"/>
        <v>0</v>
      </c>
      <c r="S42" s="123">
        <f t="shared" si="3"/>
        <v>0</v>
      </c>
      <c r="T42" s="124">
        <f t="shared" si="4"/>
        <v>0</v>
      </c>
      <c r="U42" s="33"/>
      <c r="V42" s="123">
        <f t="shared" si="5"/>
        <v>0</v>
      </c>
      <c r="W42" s="99"/>
      <c r="X42" s="99"/>
      <c r="Y42" s="99"/>
      <c r="Z42" s="99"/>
      <c r="AA42" s="99"/>
      <c r="AB42" s="99"/>
    </row>
    <row r="43" spans="1:28" ht="13.5" customHeight="1">
      <c r="A43" s="99"/>
      <c r="B43" s="116">
        <v>40</v>
      </c>
      <c r="C43" s="117" t="s">
        <v>66</v>
      </c>
      <c r="D43" s="118">
        <v>19</v>
      </c>
      <c r="E43" s="118">
        <v>50</v>
      </c>
      <c r="F43" s="118">
        <v>417</v>
      </c>
      <c r="G43" s="21" t="s">
        <v>46</v>
      </c>
      <c r="H43" s="22"/>
      <c r="I43" s="119" t="str">
        <f t="shared" si="0"/>
        <v>竹富町</v>
      </c>
      <c r="J43" s="28">
        <v>19</v>
      </c>
      <c r="K43" s="120">
        <v>50</v>
      </c>
      <c r="L43" s="25">
        <v>417</v>
      </c>
      <c r="M43" s="27">
        <f t="shared" ref="M43:O43" si="83">J43/J$46</f>
        <v>4.7263681592039801E-2</v>
      </c>
      <c r="N43" s="27">
        <f t="shared" si="83"/>
        <v>1.0181225819588679E-2</v>
      </c>
      <c r="O43" s="28">
        <f t="shared" si="83"/>
        <v>2.8673391505249913E-3</v>
      </c>
      <c r="P43" s="121">
        <f t="shared" ref="P43:Q43" si="84">($J$49*$P$1/42)+($J$49*(1-$P$1)*M43)</f>
        <v>0</v>
      </c>
      <c r="Q43" s="120">
        <f t="shared" si="84"/>
        <v>0</v>
      </c>
      <c r="R43" s="122">
        <f t="shared" si="8"/>
        <v>0</v>
      </c>
      <c r="S43" s="123">
        <f t="shared" si="3"/>
        <v>0</v>
      </c>
      <c r="T43" s="124">
        <f t="shared" si="4"/>
        <v>0</v>
      </c>
      <c r="U43" s="33"/>
      <c r="V43" s="123">
        <f t="shared" si="5"/>
        <v>0</v>
      </c>
      <c r="W43" s="99"/>
      <c r="X43" s="99"/>
      <c r="Y43" s="99"/>
      <c r="Z43" s="99"/>
      <c r="AA43" s="99"/>
      <c r="AB43" s="99"/>
    </row>
    <row r="44" spans="1:28" ht="13.5" customHeight="1">
      <c r="A44" s="99"/>
      <c r="B44" s="116">
        <v>41</v>
      </c>
      <c r="C44" s="117" t="s">
        <v>67</v>
      </c>
      <c r="D44" s="118">
        <v>5</v>
      </c>
      <c r="E44" s="118">
        <v>17</v>
      </c>
      <c r="F44" s="118">
        <v>164</v>
      </c>
      <c r="G44" s="21" t="s">
        <v>40</v>
      </c>
      <c r="H44" s="22"/>
      <c r="I44" s="119" t="str">
        <f t="shared" si="0"/>
        <v>与那国町</v>
      </c>
      <c r="J44" s="28">
        <v>5</v>
      </c>
      <c r="K44" s="120">
        <v>17</v>
      </c>
      <c r="L44" s="25">
        <v>164</v>
      </c>
      <c r="M44" s="27">
        <f t="shared" ref="M44:O44" si="85">J44/J$46</f>
        <v>1.2437810945273632E-2</v>
      </c>
      <c r="N44" s="27">
        <f t="shared" si="85"/>
        <v>3.4616167786601505E-3</v>
      </c>
      <c r="O44" s="28">
        <f t="shared" si="85"/>
        <v>1.1276825436117471E-3</v>
      </c>
      <c r="P44" s="121">
        <f t="shared" ref="P44:Q44" si="86">($J$49*$P$1/42)+($J$49*(1-$P$1)*M44)</f>
        <v>0</v>
      </c>
      <c r="Q44" s="120">
        <f t="shared" si="86"/>
        <v>0</v>
      </c>
      <c r="R44" s="122">
        <f t="shared" si="8"/>
        <v>0</v>
      </c>
      <c r="S44" s="123">
        <f t="shared" si="3"/>
        <v>0</v>
      </c>
      <c r="T44" s="124">
        <f t="shared" si="4"/>
        <v>0</v>
      </c>
      <c r="U44" s="33"/>
      <c r="V44" s="123">
        <f t="shared" si="5"/>
        <v>0</v>
      </c>
      <c r="W44" s="99"/>
      <c r="X44" s="99"/>
      <c r="Y44" s="99"/>
      <c r="Z44" s="99"/>
      <c r="AA44" s="99"/>
      <c r="AB44" s="99"/>
    </row>
    <row r="45" spans="1:28" ht="13.5" customHeight="1">
      <c r="A45" s="99"/>
      <c r="B45" s="116">
        <v>42</v>
      </c>
      <c r="C45" s="117" t="s">
        <v>68</v>
      </c>
      <c r="D45" s="118">
        <v>4</v>
      </c>
      <c r="E45" s="118">
        <v>20</v>
      </c>
      <c r="F45" s="118">
        <v>793</v>
      </c>
      <c r="G45" s="21" t="s">
        <v>62</v>
      </c>
      <c r="H45" s="22"/>
      <c r="I45" s="119" t="str">
        <f t="shared" si="0"/>
        <v>沖縄県</v>
      </c>
      <c r="J45" s="28">
        <v>4</v>
      </c>
      <c r="K45" s="120">
        <v>20</v>
      </c>
      <c r="L45" s="25">
        <v>793</v>
      </c>
      <c r="M45" s="27">
        <f t="shared" ref="M45:O45" si="87">J45/J$46</f>
        <v>9.9502487562189053E-3</v>
      </c>
      <c r="N45" s="27">
        <f t="shared" si="87"/>
        <v>4.0724903278354712E-3</v>
      </c>
      <c r="O45" s="28">
        <f t="shared" si="87"/>
        <v>5.4527576651470459E-3</v>
      </c>
      <c r="P45" s="121">
        <f t="shared" ref="P45:Q45" si="88">($J$49*$P$1/42)+($J$49*(1-$P$1)*M45)</f>
        <v>0</v>
      </c>
      <c r="Q45" s="120">
        <f t="shared" si="88"/>
        <v>0</v>
      </c>
      <c r="R45" s="122">
        <f t="shared" si="8"/>
        <v>0</v>
      </c>
      <c r="S45" s="123">
        <f t="shared" si="3"/>
        <v>0</v>
      </c>
      <c r="T45" s="124">
        <f t="shared" si="4"/>
        <v>0</v>
      </c>
      <c r="U45" s="33"/>
      <c r="V45" s="123">
        <f t="shared" si="5"/>
        <v>0</v>
      </c>
      <c r="W45" s="99"/>
      <c r="X45" s="99"/>
      <c r="Y45" s="99"/>
      <c r="Z45" s="99"/>
      <c r="AA45" s="99"/>
      <c r="AB45" s="99"/>
    </row>
    <row r="46" spans="1:28" ht="13.5" customHeight="1">
      <c r="A46" s="99"/>
      <c r="B46" s="125"/>
      <c r="C46" s="126" t="s">
        <v>69</v>
      </c>
      <c r="D46" s="127">
        <f t="shared" ref="D46:F46" si="89">SUM(D4:D45)</f>
        <v>402</v>
      </c>
      <c r="E46" s="127">
        <f t="shared" si="89"/>
        <v>4911</v>
      </c>
      <c r="F46" s="127">
        <f t="shared" si="89"/>
        <v>145431</v>
      </c>
      <c r="G46" s="44"/>
      <c r="H46" s="22"/>
      <c r="I46" s="128" t="s">
        <v>69</v>
      </c>
      <c r="J46" s="50">
        <f t="shared" ref="J46:L46" si="90">SUM(J4:J45)</f>
        <v>402</v>
      </c>
      <c r="K46" s="129">
        <f t="shared" si="90"/>
        <v>4911</v>
      </c>
      <c r="L46" s="47">
        <f t="shared" si="90"/>
        <v>145431</v>
      </c>
      <c r="M46" s="49">
        <f t="shared" ref="M46:O46" si="91">J46/J$46</f>
        <v>1</v>
      </c>
      <c r="N46" s="49">
        <f t="shared" si="91"/>
        <v>1</v>
      </c>
      <c r="O46" s="50">
        <f t="shared" si="91"/>
        <v>1</v>
      </c>
      <c r="P46" s="130">
        <f t="shared" ref="P46:Q46" si="92">SUM(P4:P45)</f>
        <v>0</v>
      </c>
      <c r="Q46" s="129">
        <f t="shared" si="92"/>
        <v>0</v>
      </c>
      <c r="R46" s="131">
        <f t="shared" si="8"/>
        <v>0</v>
      </c>
      <c r="S46" s="132"/>
      <c r="T46" s="133"/>
      <c r="U46" s="55"/>
      <c r="V46" s="132"/>
      <c r="W46" s="99"/>
      <c r="X46" s="99"/>
      <c r="Y46" s="99"/>
      <c r="Z46" s="99"/>
      <c r="AA46" s="99"/>
      <c r="AB46" s="99"/>
    </row>
    <row r="47" spans="1:28" ht="21" customHeight="1">
      <c r="B47" s="61"/>
      <c r="C47" s="57"/>
      <c r="D47" s="58"/>
      <c r="E47" s="58"/>
      <c r="F47" s="58"/>
      <c r="G47" s="59"/>
      <c r="H47" s="98"/>
      <c r="J47" s="60" t="s">
        <v>102</v>
      </c>
    </row>
    <row r="48" spans="1:28" ht="37.5" customHeight="1" thickTop="1" thickBot="1">
      <c r="B48" s="61"/>
      <c r="H48" s="98"/>
      <c r="I48" s="134" t="s">
        <v>71</v>
      </c>
      <c r="J48" s="135" t="s">
        <v>72</v>
      </c>
      <c r="K48" s="176" t="s">
        <v>73</v>
      </c>
      <c r="L48" s="177"/>
      <c r="M48" s="169" t="s">
        <v>105</v>
      </c>
      <c r="N48" s="170"/>
      <c r="O48" s="170"/>
      <c r="P48" s="170"/>
      <c r="Q48" s="170"/>
      <c r="R48" s="189"/>
      <c r="S48" s="143" t="s">
        <v>106</v>
      </c>
      <c r="T48" s="144" t="s">
        <v>107</v>
      </c>
      <c r="U48" s="145" t="s">
        <v>108</v>
      </c>
    </row>
    <row r="49" spans="2:21" ht="27.75" customHeight="1" thickTop="1" thickBot="1">
      <c r="B49" s="61"/>
      <c r="H49" s="98"/>
      <c r="I49" s="136" t="s">
        <v>103</v>
      </c>
      <c r="J49" s="137"/>
      <c r="K49" s="159"/>
      <c r="L49" s="160"/>
      <c r="M49" s="172"/>
      <c r="N49" s="164"/>
      <c r="O49" s="164"/>
      <c r="P49" s="164"/>
      <c r="Q49" s="164"/>
      <c r="R49" s="173"/>
      <c r="S49" s="146">
        <f>$J49/$F$46</f>
        <v>0</v>
      </c>
      <c r="T49" s="147">
        <f>$J49/$E$46</f>
        <v>0</v>
      </c>
      <c r="U49" s="148">
        <f>$J49/$D$46</f>
        <v>0</v>
      </c>
    </row>
    <row r="50" spans="2:21" ht="27" customHeight="1" thickTop="1">
      <c r="B50" s="61"/>
      <c r="H50" s="98"/>
      <c r="I50" s="71" t="s">
        <v>76</v>
      </c>
      <c r="J50" s="138"/>
      <c r="K50" s="159"/>
      <c r="L50" s="160"/>
      <c r="M50" s="172"/>
      <c r="N50" s="164"/>
      <c r="O50" s="164"/>
      <c r="P50" s="164"/>
      <c r="Q50" s="164"/>
      <c r="R50" s="173"/>
      <c r="S50" s="146">
        <f t="shared" ref="S50:S55" si="93">$J50/$F$46</f>
        <v>0</v>
      </c>
      <c r="T50" s="147">
        <f t="shared" ref="T50:T55" si="94">$J50/$E$46</f>
        <v>0</v>
      </c>
      <c r="U50" s="148">
        <f t="shared" ref="U50:U55" si="95">$J50/$D$46</f>
        <v>0</v>
      </c>
    </row>
    <row r="51" spans="2:21" ht="27" customHeight="1">
      <c r="B51" s="61"/>
      <c r="H51" s="98"/>
      <c r="I51" s="71" t="s">
        <v>77</v>
      </c>
      <c r="J51" s="139"/>
      <c r="K51" s="159"/>
      <c r="L51" s="160"/>
      <c r="M51" s="172"/>
      <c r="N51" s="164"/>
      <c r="O51" s="164"/>
      <c r="P51" s="164"/>
      <c r="Q51" s="164"/>
      <c r="R51" s="173"/>
      <c r="S51" s="146">
        <f t="shared" si="93"/>
        <v>0</v>
      </c>
      <c r="T51" s="147">
        <f t="shared" si="94"/>
        <v>0</v>
      </c>
      <c r="U51" s="148">
        <f t="shared" si="95"/>
        <v>0</v>
      </c>
    </row>
    <row r="52" spans="2:21" ht="27" customHeight="1">
      <c r="B52" s="61"/>
      <c r="H52" s="98"/>
      <c r="I52" s="71" t="s">
        <v>78</v>
      </c>
      <c r="J52" s="139"/>
      <c r="K52" s="159"/>
      <c r="L52" s="160"/>
      <c r="M52" s="172"/>
      <c r="N52" s="164"/>
      <c r="O52" s="164"/>
      <c r="P52" s="164"/>
      <c r="Q52" s="164"/>
      <c r="R52" s="173"/>
      <c r="S52" s="146">
        <f t="shared" si="93"/>
        <v>0</v>
      </c>
      <c r="T52" s="147">
        <f t="shared" si="94"/>
        <v>0</v>
      </c>
      <c r="U52" s="148">
        <f t="shared" si="95"/>
        <v>0</v>
      </c>
    </row>
    <row r="53" spans="2:21" ht="27" customHeight="1">
      <c r="B53" s="61"/>
      <c r="H53" s="98"/>
      <c r="I53" s="74" t="s">
        <v>79</v>
      </c>
      <c r="J53" s="140"/>
      <c r="K53" s="159"/>
      <c r="L53" s="160"/>
      <c r="M53" s="178"/>
      <c r="N53" s="179"/>
      <c r="O53" s="179"/>
      <c r="P53" s="179"/>
      <c r="Q53" s="179"/>
      <c r="R53" s="180"/>
      <c r="S53" s="146">
        <f t="shared" si="93"/>
        <v>0</v>
      </c>
      <c r="T53" s="147">
        <f t="shared" si="94"/>
        <v>0</v>
      </c>
      <c r="U53" s="148">
        <f t="shared" si="95"/>
        <v>0</v>
      </c>
    </row>
    <row r="54" spans="2:21" ht="27" customHeight="1">
      <c r="B54" s="61"/>
      <c r="H54" s="98"/>
      <c r="I54" s="74" t="s">
        <v>80</v>
      </c>
      <c r="J54" s="140"/>
      <c r="K54" s="159"/>
      <c r="L54" s="160"/>
      <c r="M54" s="178"/>
      <c r="N54" s="179"/>
      <c r="O54" s="179"/>
      <c r="P54" s="179"/>
      <c r="Q54" s="179"/>
      <c r="R54" s="180"/>
      <c r="S54" s="146">
        <f t="shared" si="93"/>
        <v>0</v>
      </c>
      <c r="T54" s="147">
        <f t="shared" si="94"/>
        <v>0</v>
      </c>
      <c r="U54" s="148">
        <f t="shared" si="95"/>
        <v>0</v>
      </c>
    </row>
    <row r="55" spans="2:21" ht="27" customHeight="1" thickBot="1">
      <c r="B55" s="61"/>
      <c r="H55" s="98"/>
      <c r="I55" s="77" t="s">
        <v>104</v>
      </c>
      <c r="J55" s="141"/>
      <c r="K55" s="152"/>
      <c r="L55" s="153"/>
      <c r="M55" s="174"/>
      <c r="N55" s="155"/>
      <c r="O55" s="155"/>
      <c r="P55" s="155"/>
      <c r="Q55" s="155"/>
      <c r="R55" s="175"/>
      <c r="S55" s="149">
        <f t="shared" si="93"/>
        <v>0</v>
      </c>
      <c r="T55" s="150">
        <f t="shared" si="94"/>
        <v>0</v>
      </c>
      <c r="U55" s="151">
        <f t="shared" si="95"/>
        <v>0</v>
      </c>
    </row>
    <row r="56" spans="2:21" ht="13.5" customHeight="1" thickTop="1">
      <c r="B56" s="61"/>
      <c r="H56" s="98"/>
    </row>
    <row r="57" spans="2:21" ht="13.5" customHeight="1">
      <c r="B57" s="61"/>
      <c r="H57" s="98"/>
    </row>
    <row r="58" spans="2:21" ht="13.5" customHeight="1">
      <c r="B58" s="61"/>
      <c r="H58" s="98"/>
      <c r="I58" s="83" t="s">
        <v>82</v>
      </c>
      <c r="J58" s="84"/>
      <c r="K58" s="84"/>
      <c r="L58" s="85"/>
    </row>
    <row r="59" spans="2:21" ht="13.5" customHeight="1">
      <c r="B59" s="61"/>
      <c r="H59" s="98"/>
      <c r="I59" s="86"/>
      <c r="J59" s="87" t="s">
        <v>83</v>
      </c>
      <c r="K59" s="88"/>
      <c r="L59" s="89"/>
    </row>
    <row r="60" spans="2:21" ht="13.5" customHeight="1">
      <c r="B60" s="61"/>
      <c r="H60" s="98"/>
      <c r="I60" s="93" t="s">
        <v>84</v>
      </c>
      <c r="J60" s="88"/>
      <c r="K60" s="88"/>
      <c r="L60" s="89"/>
    </row>
    <row r="61" spans="2:21" ht="13.5" customHeight="1">
      <c r="B61" s="61"/>
      <c r="H61" s="98"/>
      <c r="I61" s="86"/>
      <c r="J61" s="87" t="s">
        <v>85</v>
      </c>
      <c r="K61" s="88"/>
      <c r="L61" s="89"/>
    </row>
    <row r="62" spans="2:21" ht="13.5" customHeight="1">
      <c r="B62" s="61"/>
      <c r="H62" s="98"/>
      <c r="I62" s="86"/>
      <c r="J62" s="87" t="s">
        <v>89</v>
      </c>
      <c r="K62" s="88"/>
      <c r="L62" s="89"/>
    </row>
    <row r="63" spans="2:21" ht="13.5" customHeight="1">
      <c r="B63" s="61"/>
      <c r="H63" s="98"/>
      <c r="I63" s="90" t="s">
        <v>87</v>
      </c>
      <c r="J63" s="91"/>
      <c r="K63" s="88"/>
      <c r="L63" s="89"/>
    </row>
    <row r="64" spans="2:21" ht="13.5" customHeight="1">
      <c r="B64" s="61"/>
      <c r="H64" s="98"/>
      <c r="I64" s="90"/>
      <c r="J64" s="91" t="s">
        <v>88</v>
      </c>
      <c r="K64" s="88"/>
      <c r="L64" s="89"/>
    </row>
    <row r="65" spans="2:12" ht="13.5" customHeight="1">
      <c r="B65" s="61"/>
      <c r="H65" s="98"/>
      <c r="I65" s="90"/>
      <c r="J65" s="91" t="s">
        <v>89</v>
      </c>
      <c r="K65" s="88"/>
      <c r="L65" s="89"/>
    </row>
    <row r="66" spans="2:12" ht="29.25" customHeight="1">
      <c r="B66" s="61"/>
      <c r="H66" s="98"/>
      <c r="I66" s="142"/>
      <c r="J66" s="171" t="s">
        <v>90</v>
      </c>
      <c r="K66" s="157"/>
      <c r="L66" s="158"/>
    </row>
    <row r="67" spans="2:12" ht="14.25" customHeight="1">
      <c r="B67" s="61"/>
      <c r="H67" s="98"/>
    </row>
    <row r="68" spans="2:12" ht="13.5" customHeight="1">
      <c r="B68" s="61"/>
      <c r="H68" s="98"/>
    </row>
    <row r="69" spans="2:12" ht="13.5" customHeight="1">
      <c r="B69" s="61"/>
      <c r="H69" s="98"/>
    </row>
    <row r="70" spans="2:12" ht="13.5" customHeight="1">
      <c r="B70" s="61"/>
      <c r="H70" s="98"/>
    </row>
    <row r="71" spans="2:12" ht="13.5" customHeight="1">
      <c r="B71" s="61"/>
      <c r="H71" s="98"/>
    </row>
    <row r="72" spans="2:12" ht="13.5" customHeight="1">
      <c r="B72" s="61"/>
      <c r="H72" s="98"/>
    </row>
    <row r="73" spans="2:12" ht="13.5" customHeight="1">
      <c r="B73" s="61"/>
      <c r="H73" s="98"/>
    </row>
    <row r="74" spans="2:12" ht="13.5" customHeight="1">
      <c r="B74" s="61"/>
      <c r="H74" s="98"/>
    </row>
    <row r="75" spans="2:12" ht="13.5" customHeight="1">
      <c r="B75" s="61"/>
      <c r="H75" s="98"/>
    </row>
    <row r="76" spans="2:12" ht="13.5" customHeight="1">
      <c r="B76" s="61"/>
      <c r="H76" s="98"/>
    </row>
    <row r="77" spans="2:12" ht="13.5" customHeight="1">
      <c r="B77" s="61"/>
      <c r="H77" s="98"/>
    </row>
    <row r="78" spans="2:12" ht="13.5" customHeight="1">
      <c r="B78" s="61"/>
      <c r="H78" s="98"/>
    </row>
    <row r="79" spans="2:12" ht="13.5" customHeight="1">
      <c r="B79" s="61"/>
      <c r="H79" s="98"/>
    </row>
    <row r="80" spans="2:12" ht="13.5" customHeight="1">
      <c r="B80" s="61"/>
      <c r="H80" s="98"/>
    </row>
    <row r="81" spans="2:8" ht="13.5" customHeight="1">
      <c r="B81" s="61"/>
      <c r="H81" s="98"/>
    </row>
    <row r="82" spans="2:8" ht="13.5" customHeight="1">
      <c r="B82" s="61"/>
      <c r="H82" s="98"/>
    </row>
    <row r="83" spans="2:8" ht="13.5" customHeight="1">
      <c r="B83" s="61"/>
      <c r="H83" s="98"/>
    </row>
    <row r="84" spans="2:8" ht="13.5" customHeight="1">
      <c r="B84" s="61"/>
      <c r="H84" s="98"/>
    </row>
    <row r="85" spans="2:8" ht="13.5" customHeight="1">
      <c r="B85" s="61"/>
      <c r="H85" s="98"/>
    </row>
    <row r="86" spans="2:8" ht="13.5" customHeight="1">
      <c r="B86" s="61"/>
      <c r="H86" s="98"/>
    </row>
    <row r="87" spans="2:8" ht="13.5" customHeight="1">
      <c r="B87" s="61"/>
      <c r="H87" s="98"/>
    </row>
    <row r="88" spans="2:8" ht="13.5" customHeight="1">
      <c r="B88" s="61"/>
      <c r="H88" s="98"/>
    </row>
    <row r="89" spans="2:8" ht="13.5" customHeight="1">
      <c r="B89" s="61"/>
      <c r="H89" s="98"/>
    </row>
    <row r="90" spans="2:8" ht="13.5" customHeight="1">
      <c r="B90" s="61"/>
      <c r="H90" s="98"/>
    </row>
    <row r="91" spans="2:8" ht="13.5" customHeight="1">
      <c r="B91" s="61"/>
      <c r="H91" s="98"/>
    </row>
    <row r="92" spans="2:8" ht="13.5" customHeight="1">
      <c r="B92" s="61"/>
      <c r="H92" s="98"/>
    </row>
    <row r="93" spans="2:8" ht="13.5" customHeight="1">
      <c r="B93" s="61"/>
      <c r="H93" s="98"/>
    </row>
    <row r="94" spans="2:8" ht="13.5" customHeight="1">
      <c r="B94" s="61"/>
      <c r="H94" s="98"/>
    </row>
    <row r="95" spans="2:8" ht="13.5" customHeight="1">
      <c r="B95" s="61"/>
      <c r="H95" s="98"/>
    </row>
    <row r="96" spans="2:8" ht="13.5" customHeight="1">
      <c r="B96" s="61"/>
      <c r="H96" s="98"/>
    </row>
    <row r="97" spans="2:8" ht="13.5" customHeight="1">
      <c r="B97" s="61"/>
      <c r="H97" s="98"/>
    </row>
    <row r="98" spans="2:8" ht="13.5" customHeight="1">
      <c r="B98" s="61"/>
      <c r="H98" s="98"/>
    </row>
    <row r="99" spans="2:8" ht="13.5" customHeight="1">
      <c r="B99" s="61"/>
      <c r="H99" s="98"/>
    </row>
    <row r="100" spans="2:8" ht="13.5" customHeight="1">
      <c r="B100" s="61"/>
      <c r="H100" s="98"/>
    </row>
    <row r="101" spans="2:8" ht="13.5" customHeight="1">
      <c r="B101" s="61"/>
      <c r="H101" s="98"/>
    </row>
    <row r="102" spans="2:8" ht="13.5" customHeight="1">
      <c r="B102" s="61"/>
      <c r="H102" s="98"/>
    </row>
    <row r="103" spans="2:8" ht="13.5" customHeight="1">
      <c r="B103" s="61"/>
      <c r="H103" s="98"/>
    </row>
    <row r="104" spans="2:8" ht="13.5" customHeight="1">
      <c r="B104" s="61"/>
      <c r="H104" s="98"/>
    </row>
    <row r="105" spans="2:8" ht="13.5" customHeight="1">
      <c r="B105" s="61"/>
      <c r="H105" s="98"/>
    </row>
    <row r="106" spans="2:8" ht="13.5" customHeight="1">
      <c r="B106" s="61"/>
      <c r="H106" s="98"/>
    </row>
    <row r="107" spans="2:8" ht="13.5" customHeight="1">
      <c r="B107" s="61"/>
      <c r="H107" s="98"/>
    </row>
    <row r="108" spans="2:8" ht="13.5" customHeight="1">
      <c r="B108" s="61"/>
      <c r="H108" s="98"/>
    </row>
    <row r="109" spans="2:8" ht="13.5" customHeight="1">
      <c r="B109" s="61"/>
      <c r="H109" s="98"/>
    </row>
    <row r="110" spans="2:8" ht="13.5" customHeight="1">
      <c r="B110" s="61"/>
      <c r="H110" s="98"/>
    </row>
    <row r="111" spans="2:8" ht="13.5" customHeight="1">
      <c r="B111" s="61"/>
      <c r="H111" s="98"/>
    </row>
    <row r="112" spans="2:8" ht="13.5" customHeight="1">
      <c r="B112" s="61"/>
      <c r="H112" s="98"/>
    </row>
    <row r="113" spans="2:8" ht="13.5" customHeight="1">
      <c r="B113" s="61"/>
      <c r="H113" s="98"/>
    </row>
    <row r="114" spans="2:8" ht="13.5" customHeight="1">
      <c r="B114" s="61"/>
      <c r="H114" s="98"/>
    </row>
    <row r="115" spans="2:8" ht="13.5" customHeight="1">
      <c r="B115" s="61"/>
      <c r="H115" s="98"/>
    </row>
    <row r="116" spans="2:8" ht="13.5" customHeight="1">
      <c r="B116" s="61"/>
      <c r="H116" s="98"/>
    </row>
    <row r="117" spans="2:8" ht="13.5" customHeight="1">
      <c r="B117" s="61"/>
      <c r="H117" s="98"/>
    </row>
    <row r="118" spans="2:8" ht="13.5" customHeight="1">
      <c r="B118" s="61"/>
      <c r="H118" s="98"/>
    </row>
    <row r="119" spans="2:8" ht="13.5" customHeight="1">
      <c r="B119" s="61"/>
      <c r="H119" s="98"/>
    </row>
    <row r="120" spans="2:8" ht="13.5" customHeight="1">
      <c r="B120" s="61"/>
      <c r="H120" s="98"/>
    </row>
    <row r="121" spans="2:8" ht="13.5" customHeight="1">
      <c r="B121" s="61"/>
      <c r="H121" s="98"/>
    </row>
    <row r="122" spans="2:8" ht="13.5" customHeight="1">
      <c r="B122" s="61"/>
      <c r="H122" s="98"/>
    </row>
    <row r="123" spans="2:8" ht="13.5" customHeight="1">
      <c r="B123" s="61"/>
      <c r="H123" s="98"/>
    </row>
    <row r="124" spans="2:8" ht="13.5" customHeight="1">
      <c r="B124" s="61"/>
      <c r="H124" s="98"/>
    </row>
    <row r="125" spans="2:8" ht="13.5" customHeight="1">
      <c r="B125" s="61"/>
      <c r="H125" s="98"/>
    </row>
    <row r="126" spans="2:8" ht="13.5" customHeight="1">
      <c r="B126" s="61"/>
      <c r="H126" s="98"/>
    </row>
    <row r="127" spans="2:8" ht="13.5" customHeight="1">
      <c r="B127" s="61"/>
      <c r="H127" s="98"/>
    </row>
    <row r="128" spans="2:8" ht="13.5" customHeight="1">
      <c r="B128" s="61"/>
      <c r="H128" s="98"/>
    </row>
    <row r="129" spans="2:8" ht="13.5" customHeight="1">
      <c r="B129" s="61"/>
      <c r="H129" s="98"/>
    </row>
    <row r="130" spans="2:8" ht="13.5" customHeight="1">
      <c r="B130" s="61"/>
      <c r="H130" s="98"/>
    </row>
    <row r="131" spans="2:8" ht="13.5" customHeight="1">
      <c r="B131" s="61"/>
      <c r="H131" s="98"/>
    </row>
    <row r="132" spans="2:8" ht="13.5" customHeight="1">
      <c r="B132" s="61"/>
      <c r="H132" s="98"/>
    </row>
    <row r="133" spans="2:8" ht="13.5" customHeight="1">
      <c r="B133" s="61"/>
      <c r="H133" s="98"/>
    </row>
    <row r="134" spans="2:8" ht="13.5" customHeight="1">
      <c r="B134" s="61"/>
      <c r="H134" s="98"/>
    </row>
    <row r="135" spans="2:8" ht="13.5" customHeight="1">
      <c r="B135" s="61"/>
      <c r="H135" s="98"/>
    </row>
    <row r="136" spans="2:8" ht="13.5" customHeight="1">
      <c r="B136" s="61"/>
      <c r="H136" s="98"/>
    </row>
    <row r="137" spans="2:8" ht="13.5" customHeight="1">
      <c r="B137" s="61"/>
      <c r="H137" s="98"/>
    </row>
    <row r="138" spans="2:8" ht="13.5" customHeight="1">
      <c r="B138" s="61"/>
      <c r="H138" s="98"/>
    </row>
    <row r="139" spans="2:8" ht="13.5" customHeight="1">
      <c r="B139" s="61"/>
      <c r="H139" s="98"/>
    </row>
    <row r="140" spans="2:8" ht="13.5" customHeight="1">
      <c r="B140" s="61"/>
      <c r="H140" s="98"/>
    </row>
    <row r="141" spans="2:8" ht="13.5" customHeight="1">
      <c r="B141" s="61"/>
      <c r="H141" s="98"/>
    </row>
    <row r="142" spans="2:8" ht="13.5" customHeight="1">
      <c r="B142" s="61"/>
      <c r="H142" s="98"/>
    </row>
    <row r="143" spans="2:8" ht="13.5" customHeight="1">
      <c r="B143" s="61"/>
      <c r="H143" s="98"/>
    </row>
    <row r="144" spans="2:8" ht="13.5" customHeight="1">
      <c r="B144" s="61"/>
      <c r="H144" s="98"/>
    </row>
    <row r="145" spans="2:8" ht="13.5" customHeight="1">
      <c r="B145" s="61"/>
      <c r="H145" s="98"/>
    </row>
    <row r="146" spans="2:8" ht="13.5" customHeight="1">
      <c r="B146" s="61"/>
      <c r="H146" s="98"/>
    </row>
    <row r="147" spans="2:8" ht="13.5" customHeight="1">
      <c r="B147" s="61"/>
      <c r="H147" s="98"/>
    </row>
    <row r="148" spans="2:8" ht="13.5" customHeight="1">
      <c r="B148" s="61"/>
      <c r="H148" s="98"/>
    </row>
    <row r="149" spans="2:8" ht="13.5" customHeight="1">
      <c r="B149" s="61"/>
      <c r="H149" s="98"/>
    </row>
    <row r="150" spans="2:8" ht="13.5" customHeight="1">
      <c r="B150" s="61"/>
      <c r="H150" s="98"/>
    </row>
    <row r="151" spans="2:8" ht="13.5" customHeight="1">
      <c r="B151" s="61"/>
      <c r="H151" s="98"/>
    </row>
    <row r="152" spans="2:8" ht="13.5" customHeight="1">
      <c r="B152" s="61"/>
      <c r="H152" s="98"/>
    </row>
    <row r="153" spans="2:8" ht="13.5" customHeight="1">
      <c r="B153" s="61"/>
      <c r="H153" s="98"/>
    </row>
    <row r="154" spans="2:8" ht="13.5" customHeight="1">
      <c r="B154" s="61"/>
      <c r="H154" s="98"/>
    </row>
    <row r="155" spans="2:8" ht="13.5" customHeight="1">
      <c r="B155" s="61"/>
      <c r="H155" s="98"/>
    </row>
    <row r="156" spans="2:8" ht="13.5" customHeight="1">
      <c r="B156" s="61"/>
      <c r="H156" s="98"/>
    </row>
    <row r="157" spans="2:8" ht="13.5" customHeight="1">
      <c r="B157" s="61"/>
      <c r="H157" s="98"/>
    </row>
    <row r="158" spans="2:8" ht="13.5" customHeight="1">
      <c r="B158" s="61"/>
      <c r="H158" s="98"/>
    </row>
    <row r="159" spans="2:8" ht="13.5" customHeight="1">
      <c r="B159" s="61"/>
      <c r="H159" s="98"/>
    </row>
    <row r="160" spans="2:8" ht="13.5" customHeight="1">
      <c r="B160" s="61"/>
      <c r="H160" s="98"/>
    </row>
    <row r="161" spans="2:8" ht="13.5" customHeight="1">
      <c r="B161" s="61"/>
      <c r="H161" s="98"/>
    </row>
    <row r="162" spans="2:8" ht="13.5" customHeight="1">
      <c r="B162" s="61"/>
      <c r="H162" s="98"/>
    </row>
    <row r="163" spans="2:8" ht="13.5" customHeight="1">
      <c r="B163" s="61"/>
      <c r="H163" s="98"/>
    </row>
    <row r="164" spans="2:8" ht="13.5" customHeight="1">
      <c r="B164" s="61"/>
      <c r="H164" s="98"/>
    </row>
    <row r="165" spans="2:8" ht="13.5" customHeight="1">
      <c r="B165" s="61"/>
      <c r="H165" s="98"/>
    </row>
    <row r="166" spans="2:8" ht="13.5" customHeight="1">
      <c r="B166" s="61"/>
      <c r="H166" s="98"/>
    </row>
    <row r="167" spans="2:8" ht="13.5" customHeight="1">
      <c r="B167" s="61"/>
      <c r="H167" s="98"/>
    </row>
    <row r="168" spans="2:8" ht="13.5" customHeight="1">
      <c r="B168" s="61"/>
      <c r="H168" s="98"/>
    </row>
    <row r="169" spans="2:8" ht="13.5" customHeight="1">
      <c r="B169" s="61"/>
      <c r="H169" s="98"/>
    </row>
    <row r="170" spans="2:8" ht="13.5" customHeight="1">
      <c r="B170" s="61"/>
      <c r="H170" s="98"/>
    </row>
    <row r="171" spans="2:8" ht="13.5" customHeight="1">
      <c r="B171" s="61"/>
      <c r="H171" s="98"/>
    </row>
    <row r="172" spans="2:8" ht="13.5" customHeight="1">
      <c r="B172" s="61"/>
      <c r="H172" s="98"/>
    </row>
    <row r="173" spans="2:8" ht="13.5" customHeight="1">
      <c r="B173" s="61"/>
      <c r="H173" s="98"/>
    </row>
    <row r="174" spans="2:8" ht="13.5" customHeight="1">
      <c r="B174" s="61"/>
      <c r="H174" s="98"/>
    </row>
    <row r="175" spans="2:8" ht="13.5" customHeight="1">
      <c r="B175" s="61"/>
      <c r="H175" s="98"/>
    </row>
    <row r="176" spans="2:8" ht="13.5" customHeight="1">
      <c r="B176" s="61"/>
      <c r="H176" s="98"/>
    </row>
    <row r="177" spans="2:8" ht="13.5" customHeight="1">
      <c r="B177" s="61"/>
      <c r="H177" s="98"/>
    </row>
    <row r="178" spans="2:8" ht="13.5" customHeight="1">
      <c r="B178" s="61"/>
      <c r="H178" s="98"/>
    </row>
    <row r="179" spans="2:8" ht="13.5" customHeight="1">
      <c r="B179" s="61"/>
      <c r="H179" s="98"/>
    </row>
    <row r="180" spans="2:8" ht="13.5" customHeight="1">
      <c r="B180" s="61"/>
      <c r="H180" s="98"/>
    </row>
    <row r="181" spans="2:8" ht="13.5" customHeight="1">
      <c r="B181" s="61"/>
      <c r="H181" s="98"/>
    </row>
    <row r="182" spans="2:8" ht="13.5" customHeight="1">
      <c r="B182" s="61"/>
      <c r="H182" s="98"/>
    </row>
    <row r="183" spans="2:8" ht="13.5" customHeight="1">
      <c r="B183" s="61"/>
      <c r="H183" s="98"/>
    </row>
    <row r="184" spans="2:8" ht="13.5" customHeight="1">
      <c r="B184" s="61"/>
      <c r="H184" s="98"/>
    </row>
    <row r="185" spans="2:8" ht="13.5" customHeight="1">
      <c r="B185" s="61"/>
      <c r="H185" s="98"/>
    </row>
    <row r="186" spans="2:8" ht="13.5" customHeight="1">
      <c r="B186" s="61"/>
      <c r="H186" s="98"/>
    </row>
    <row r="187" spans="2:8" ht="13.5" customHeight="1">
      <c r="B187" s="61"/>
      <c r="H187" s="98"/>
    </row>
    <row r="188" spans="2:8" ht="13.5" customHeight="1">
      <c r="B188" s="61"/>
      <c r="H188" s="98"/>
    </row>
    <row r="189" spans="2:8" ht="13.5" customHeight="1">
      <c r="B189" s="61"/>
      <c r="H189" s="98"/>
    </row>
    <row r="190" spans="2:8" ht="13.5" customHeight="1">
      <c r="B190" s="61"/>
      <c r="H190" s="98"/>
    </row>
    <row r="191" spans="2:8" ht="13.5" customHeight="1">
      <c r="B191" s="61"/>
      <c r="H191" s="98"/>
    </row>
    <row r="192" spans="2:8" ht="13.5" customHeight="1">
      <c r="B192" s="61"/>
      <c r="H192" s="98"/>
    </row>
    <row r="193" spans="2:8" ht="13.5" customHeight="1">
      <c r="B193" s="61"/>
      <c r="H193" s="98"/>
    </row>
    <row r="194" spans="2:8" ht="13.5" customHeight="1">
      <c r="B194" s="61"/>
      <c r="H194" s="98"/>
    </row>
    <row r="195" spans="2:8" ht="13.5" customHeight="1">
      <c r="B195" s="61"/>
      <c r="H195" s="98"/>
    </row>
    <row r="196" spans="2:8" ht="13.5" customHeight="1">
      <c r="B196" s="61"/>
      <c r="H196" s="98"/>
    </row>
    <row r="197" spans="2:8" ht="13.5" customHeight="1">
      <c r="B197" s="61"/>
      <c r="H197" s="98"/>
    </row>
    <row r="198" spans="2:8" ht="13.5" customHeight="1">
      <c r="B198" s="61"/>
      <c r="H198" s="98"/>
    </row>
    <row r="199" spans="2:8" ht="13.5" customHeight="1">
      <c r="B199" s="61"/>
      <c r="H199" s="98"/>
    </row>
    <row r="200" spans="2:8" ht="13.5" customHeight="1">
      <c r="B200" s="61"/>
      <c r="H200" s="98"/>
    </row>
    <row r="201" spans="2:8" ht="13.5" customHeight="1">
      <c r="B201" s="61"/>
      <c r="H201" s="98"/>
    </row>
    <row r="202" spans="2:8" ht="13.5" customHeight="1">
      <c r="B202" s="61"/>
      <c r="H202" s="98"/>
    </row>
    <row r="203" spans="2:8" ht="13.5" customHeight="1">
      <c r="B203" s="61"/>
      <c r="H203" s="98"/>
    </row>
    <row r="204" spans="2:8" ht="13.5" customHeight="1">
      <c r="B204" s="61"/>
      <c r="H204" s="98"/>
    </row>
    <row r="205" spans="2:8" ht="13.5" customHeight="1">
      <c r="B205" s="61"/>
      <c r="H205" s="98"/>
    </row>
    <row r="206" spans="2:8" ht="13.5" customHeight="1">
      <c r="B206" s="61"/>
      <c r="H206" s="98"/>
    </row>
    <row r="207" spans="2:8" ht="13.5" customHeight="1">
      <c r="B207" s="61"/>
      <c r="H207" s="98"/>
    </row>
    <row r="208" spans="2:8" ht="13.5" customHeight="1">
      <c r="B208" s="61"/>
      <c r="H208" s="98"/>
    </row>
    <row r="209" spans="2:8" ht="13.5" customHeight="1">
      <c r="B209" s="61"/>
      <c r="H209" s="98"/>
    </row>
    <row r="210" spans="2:8" ht="13.5" customHeight="1">
      <c r="B210" s="61"/>
      <c r="H210" s="98"/>
    </row>
    <row r="211" spans="2:8" ht="13.5" customHeight="1">
      <c r="B211" s="61"/>
      <c r="H211" s="98"/>
    </row>
    <row r="212" spans="2:8" ht="13.5" customHeight="1">
      <c r="B212" s="61"/>
      <c r="H212" s="98"/>
    </row>
    <row r="213" spans="2:8" ht="13.5" customHeight="1">
      <c r="B213" s="61"/>
      <c r="H213" s="98"/>
    </row>
    <row r="214" spans="2:8" ht="13.5" customHeight="1">
      <c r="B214" s="61"/>
      <c r="H214" s="98"/>
    </row>
    <row r="215" spans="2:8" ht="13.5" customHeight="1">
      <c r="B215" s="61"/>
      <c r="H215" s="98"/>
    </row>
    <row r="216" spans="2:8" ht="13.5" customHeight="1">
      <c r="B216" s="61"/>
      <c r="H216" s="98"/>
    </row>
    <row r="217" spans="2:8" ht="13.5" customHeight="1">
      <c r="B217" s="61"/>
      <c r="H217" s="98"/>
    </row>
    <row r="218" spans="2:8" ht="13.5" customHeight="1">
      <c r="B218" s="61"/>
      <c r="H218" s="98"/>
    </row>
    <row r="219" spans="2:8" ht="13.5" customHeight="1">
      <c r="B219" s="61"/>
      <c r="H219" s="98"/>
    </row>
    <row r="220" spans="2:8" ht="13.5" customHeight="1">
      <c r="B220" s="61"/>
      <c r="H220" s="98"/>
    </row>
    <row r="221" spans="2:8" ht="13.5" customHeight="1">
      <c r="B221" s="61"/>
      <c r="H221" s="98"/>
    </row>
    <row r="222" spans="2:8" ht="13.5" customHeight="1">
      <c r="B222" s="61"/>
      <c r="H222" s="98"/>
    </row>
    <row r="223" spans="2:8" ht="13.5" customHeight="1">
      <c r="B223" s="61"/>
      <c r="H223" s="98"/>
    </row>
    <row r="224" spans="2:8" ht="13.5" customHeight="1">
      <c r="B224" s="61"/>
      <c r="H224" s="98"/>
    </row>
    <row r="225" spans="2:8" ht="13.5" customHeight="1">
      <c r="B225" s="61"/>
      <c r="H225" s="98"/>
    </row>
    <row r="226" spans="2:8" ht="13.5" customHeight="1">
      <c r="B226" s="61"/>
      <c r="H226" s="98"/>
    </row>
    <row r="227" spans="2:8" ht="13.5" customHeight="1">
      <c r="B227" s="61"/>
      <c r="H227" s="98"/>
    </row>
    <row r="228" spans="2:8" ht="13.5" customHeight="1">
      <c r="B228" s="61"/>
      <c r="H228" s="98"/>
    </row>
    <row r="229" spans="2:8" ht="13.5" customHeight="1">
      <c r="B229" s="61"/>
      <c r="H229" s="98"/>
    </row>
    <row r="230" spans="2:8" ht="13.5" customHeight="1">
      <c r="B230" s="61"/>
      <c r="H230" s="98"/>
    </row>
    <row r="231" spans="2:8" ht="13.5" customHeight="1">
      <c r="B231" s="61"/>
      <c r="H231" s="98"/>
    </row>
    <row r="232" spans="2:8" ht="13.5" customHeight="1">
      <c r="B232" s="61"/>
      <c r="H232" s="98"/>
    </row>
    <row r="233" spans="2:8" ht="13.5" customHeight="1">
      <c r="B233" s="61"/>
      <c r="H233" s="98"/>
    </row>
    <row r="234" spans="2:8" ht="13.5" customHeight="1">
      <c r="B234" s="61"/>
      <c r="H234" s="98"/>
    </row>
    <row r="235" spans="2:8" ht="13.5" customHeight="1">
      <c r="B235" s="61"/>
      <c r="H235" s="98"/>
    </row>
    <row r="236" spans="2:8" ht="13.5" customHeight="1">
      <c r="B236" s="61"/>
      <c r="H236" s="98"/>
    </row>
    <row r="237" spans="2:8" ht="13.5" customHeight="1">
      <c r="B237" s="61"/>
      <c r="H237" s="98"/>
    </row>
    <row r="238" spans="2:8" ht="13.5" customHeight="1">
      <c r="B238" s="61"/>
      <c r="H238" s="98"/>
    </row>
    <row r="239" spans="2:8" ht="13.5" customHeight="1">
      <c r="B239" s="61"/>
      <c r="H239" s="98"/>
    </row>
    <row r="240" spans="2:8" ht="13.5" customHeight="1">
      <c r="B240" s="61"/>
      <c r="H240" s="98"/>
    </row>
    <row r="241" spans="2:8" ht="13.5" customHeight="1">
      <c r="B241" s="61"/>
      <c r="H241" s="98"/>
    </row>
    <row r="242" spans="2:8" ht="13.5" customHeight="1">
      <c r="B242" s="61"/>
      <c r="H242" s="98"/>
    </row>
    <row r="243" spans="2:8" ht="13.5" customHeight="1">
      <c r="B243" s="61"/>
      <c r="H243" s="98"/>
    </row>
    <row r="244" spans="2:8" ht="13.5" customHeight="1">
      <c r="B244" s="61"/>
      <c r="H244" s="98"/>
    </row>
    <row r="245" spans="2:8" ht="13.5" customHeight="1">
      <c r="B245" s="61"/>
      <c r="H245" s="98"/>
    </row>
    <row r="246" spans="2:8" ht="13.5" customHeight="1">
      <c r="B246" s="61"/>
      <c r="H246" s="98"/>
    </row>
    <row r="247" spans="2:8" ht="13.5" customHeight="1">
      <c r="B247" s="61"/>
      <c r="H247" s="98"/>
    </row>
    <row r="248" spans="2:8" ht="13.5" customHeight="1">
      <c r="B248" s="61"/>
      <c r="H248" s="98"/>
    </row>
    <row r="249" spans="2:8" ht="13.5" customHeight="1">
      <c r="B249" s="61"/>
      <c r="H249" s="98"/>
    </row>
    <row r="250" spans="2:8" ht="13.5" customHeight="1">
      <c r="B250" s="61"/>
      <c r="H250" s="98"/>
    </row>
    <row r="251" spans="2:8" ht="13.5" customHeight="1">
      <c r="B251" s="61"/>
      <c r="H251" s="98"/>
    </row>
    <row r="252" spans="2:8" ht="13.5" customHeight="1">
      <c r="B252" s="61"/>
      <c r="H252" s="98"/>
    </row>
    <row r="253" spans="2:8" ht="13.5" customHeight="1">
      <c r="B253" s="61"/>
      <c r="H253" s="98"/>
    </row>
    <row r="254" spans="2:8" ht="13.5" customHeight="1">
      <c r="B254" s="61"/>
      <c r="H254" s="98"/>
    </row>
    <row r="255" spans="2:8" ht="13.5" customHeight="1">
      <c r="B255" s="61"/>
      <c r="H255" s="98"/>
    </row>
    <row r="256" spans="2:8" ht="13.5" customHeight="1">
      <c r="B256" s="61"/>
      <c r="H256" s="98"/>
    </row>
    <row r="257" spans="2:8" ht="13.5" customHeight="1">
      <c r="B257" s="61"/>
      <c r="H257" s="98"/>
    </row>
    <row r="258" spans="2:8" ht="13.5" customHeight="1">
      <c r="B258" s="61"/>
      <c r="H258" s="98"/>
    </row>
    <row r="259" spans="2:8" ht="13.5" customHeight="1">
      <c r="B259" s="61"/>
      <c r="H259" s="98"/>
    </row>
    <row r="260" spans="2:8" ht="13.5" customHeight="1">
      <c r="B260" s="61"/>
      <c r="H260" s="98"/>
    </row>
    <row r="261" spans="2:8" ht="13.5" customHeight="1">
      <c r="B261" s="61"/>
      <c r="H261" s="98"/>
    </row>
    <row r="262" spans="2:8" ht="13.5" customHeight="1">
      <c r="B262" s="61"/>
      <c r="H262" s="98"/>
    </row>
    <row r="263" spans="2:8" ht="13.5" customHeight="1">
      <c r="B263" s="61"/>
      <c r="H263" s="98"/>
    </row>
    <row r="264" spans="2:8" ht="13.5" customHeight="1">
      <c r="B264" s="61"/>
      <c r="H264" s="98"/>
    </row>
    <row r="265" spans="2:8" ht="13.5" customHeight="1">
      <c r="B265" s="61"/>
      <c r="H265" s="98"/>
    </row>
    <row r="266" spans="2:8" ht="13.5" customHeight="1">
      <c r="B266" s="61"/>
      <c r="H266" s="98"/>
    </row>
    <row r="267" spans="2:8" ht="15.75" customHeight="1">
      <c r="B267" s="61"/>
      <c r="H267" s="98"/>
    </row>
    <row r="268" spans="2:8" ht="15.75" customHeight="1">
      <c r="B268" s="61"/>
      <c r="H268" s="98"/>
    </row>
    <row r="269" spans="2:8" ht="15.75" customHeight="1">
      <c r="B269" s="61"/>
      <c r="H269" s="98"/>
    </row>
    <row r="270" spans="2:8" ht="15.75" customHeight="1">
      <c r="B270" s="61"/>
      <c r="H270" s="98"/>
    </row>
    <row r="271" spans="2:8" ht="15.75" customHeight="1">
      <c r="B271" s="61"/>
      <c r="H271" s="98"/>
    </row>
    <row r="272" spans="2:8" ht="15.75" customHeight="1">
      <c r="B272" s="61"/>
      <c r="H272" s="98"/>
    </row>
    <row r="273" spans="2:8" ht="15.75" customHeight="1">
      <c r="B273" s="61"/>
      <c r="H273" s="98"/>
    </row>
    <row r="274" spans="2:8" ht="15.75" customHeight="1">
      <c r="B274" s="61"/>
      <c r="H274" s="98"/>
    </row>
    <row r="275" spans="2:8" ht="15.75" customHeight="1">
      <c r="B275" s="61"/>
      <c r="H275" s="98"/>
    </row>
    <row r="276" spans="2:8" ht="15.75" customHeight="1">
      <c r="B276" s="61"/>
      <c r="H276" s="98"/>
    </row>
    <row r="277" spans="2:8" ht="15.75" customHeight="1">
      <c r="B277" s="61"/>
      <c r="H277" s="98"/>
    </row>
    <row r="278" spans="2:8" ht="15.75" customHeight="1">
      <c r="B278" s="61"/>
      <c r="H278" s="98"/>
    </row>
    <row r="279" spans="2:8" ht="15.75" customHeight="1">
      <c r="B279" s="61"/>
      <c r="H279" s="98"/>
    </row>
    <row r="280" spans="2:8" ht="15.75" customHeight="1">
      <c r="B280" s="61"/>
      <c r="H280" s="98"/>
    </row>
    <row r="281" spans="2:8" ht="15.75" customHeight="1">
      <c r="B281" s="61"/>
      <c r="H281" s="98"/>
    </row>
    <row r="282" spans="2:8" ht="15.75" customHeight="1">
      <c r="B282" s="61"/>
      <c r="H282" s="98"/>
    </row>
    <row r="283" spans="2:8" ht="15.75" customHeight="1">
      <c r="B283" s="61"/>
      <c r="H283" s="98"/>
    </row>
    <row r="284" spans="2:8" ht="15.75" customHeight="1">
      <c r="B284" s="61"/>
      <c r="H284" s="98"/>
    </row>
    <row r="285" spans="2:8" ht="15.75" customHeight="1">
      <c r="B285" s="61"/>
      <c r="H285" s="98"/>
    </row>
    <row r="286" spans="2:8" ht="15.75" customHeight="1">
      <c r="B286" s="61"/>
      <c r="H286" s="98"/>
    </row>
    <row r="287" spans="2:8" ht="15.75" customHeight="1">
      <c r="B287" s="61"/>
      <c r="H287" s="98"/>
    </row>
    <row r="288" spans="2:8" ht="15.75" customHeight="1">
      <c r="B288" s="61"/>
      <c r="H288" s="98"/>
    </row>
    <row r="289" spans="2:8" ht="15.75" customHeight="1">
      <c r="B289" s="61"/>
      <c r="H289" s="98"/>
    </row>
    <row r="290" spans="2:8" ht="15.75" customHeight="1">
      <c r="B290" s="61"/>
      <c r="H290" s="98"/>
    </row>
    <row r="291" spans="2:8" ht="15.75" customHeight="1">
      <c r="B291" s="61"/>
      <c r="H291" s="98"/>
    </row>
    <row r="292" spans="2:8" ht="15.75" customHeight="1">
      <c r="B292" s="61"/>
      <c r="H292" s="98"/>
    </row>
    <row r="293" spans="2:8" ht="15.75" customHeight="1">
      <c r="B293" s="61"/>
      <c r="H293" s="98"/>
    </row>
    <row r="294" spans="2:8" ht="15.75" customHeight="1">
      <c r="B294" s="61"/>
      <c r="H294" s="98"/>
    </row>
    <row r="295" spans="2:8" ht="15.75" customHeight="1">
      <c r="B295" s="61"/>
      <c r="H295" s="98"/>
    </row>
    <row r="296" spans="2:8" ht="15.75" customHeight="1">
      <c r="B296" s="61"/>
      <c r="H296" s="98"/>
    </row>
    <row r="297" spans="2:8" ht="15.75" customHeight="1">
      <c r="B297" s="61"/>
      <c r="H297" s="98"/>
    </row>
    <row r="298" spans="2:8" ht="15.75" customHeight="1">
      <c r="B298" s="61"/>
      <c r="H298" s="98"/>
    </row>
    <row r="299" spans="2:8" ht="15.75" customHeight="1">
      <c r="B299" s="61"/>
      <c r="H299" s="98"/>
    </row>
    <row r="300" spans="2:8" ht="15.75" customHeight="1">
      <c r="B300" s="61"/>
      <c r="H300" s="98"/>
    </row>
    <row r="301" spans="2:8" ht="15.75" customHeight="1">
      <c r="B301" s="61"/>
      <c r="H301" s="98"/>
    </row>
    <row r="302" spans="2:8" ht="15.75" customHeight="1">
      <c r="B302" s="61"/>
      <c r="H302" s="98"/>
    </row>
    <row r="303" spans="2:8" ht="15.75" customHeight="1">
      <c r="B303" s="61"/>
      <c r="H303" s="98"/>
    </row>
    <row r="304" spans="2:8" ht="15.75" customHeight="1">
      <c r="B304" s="61"/>
      <c r="H304" s="98"/>
    </row>
    <row r="305" spans="2:8" ht="15.75" customHeight="1">
      <c r="B305" s="61"/>
      <c r="H305" s="98"/>
    </row>
    <row r="306" spans="2:8" ht="15.75" customHeight="1">
      <c r="B306" s="61"/>
      <c r="H306" s="98"/>
    </row>
    <row r="307" spans="2:8" ht="15.75" customHeight="1">
      <c r="B307" s="61"/>
      <c r="H307" s="98"/>
    </row>
    <row r="308" spans="2:8" ht="15.75" customHeight="1">
      <c r="B308" s="61"/>
      <c r="H308" s="98"/>
    </row>
    <row r="309" spans="2:8" ht="15.75" customHeight="1">
      <c r="B309" s="61"/>
      <c r="H309" s="98"/>
    </row>
    <row r="310" spans="2:8" ht="15.75" customHeight="1">
      <c r="B310" s="61"/>
      <c r="H310" s="98"/>
    </row>
    <row r="311" spans="2:8" ht="15.75" customHeight="1">
      <c r="B311" s="61"/>
      <c r="H311" s="98"/>
    </row>
    <row r="312" spans="2:8" ht="15.75" customHeight="1">
      <c r="B312" s="61"/>
      <c r="H312" s="98"/>
    </row>
    <row r="313" spans="2:8" ht="15.75" customHeight="1">
      <c r="B313" s="61"/>
      <c r="H313" s="98"/>
    </row>
    <row r="314" spans="2:8" ht="15.75" customHeight="1">
      <c r="B314" s="61"/>
      <c r="H314" s="98"/>
    </row>
    <row r="315" spans="2:8" ht="15.75" customHeight="1">
      <c r="B315" s="61"/>
      <c r="H315" s="98"/>
    </row>
    <row r="316" spans="2:8" ht="15.75" customHeight="1">
      <c r="B316" s="61"/>
      <c r="H316" s="98"/>
    </row>
    <row r="317" spans="2:8" ht="15.75" customHeight="1">
      <c r="B317" s="61"/>
      <c r="H317" s="98"/>
    </row>
    <row r="318" spans="2:8" ht="15.75" customHeight="1">
      <c r="B318" s="61"/>
      <c r="H318" s="98"/>
    </row>
    <row r="319" spans="2:8" ht="15.75" customHeight="1">
      <c r="B319" s="61"/>
      <c r="H319" s="98"/>
    </row>
    <row r="320" spans="2:8" ht="15.75" customHeight="1">
      <c r="B320" s="61"/>
      <c r="H320" s="98"/>
    </row>
    <row r="321" spans="2:8" ht="15.75" customHeight="1">
      <c r="B321" s="61"/>
      <c r="H321" s="98"/>
    </row>
    <row r="322" spans="2:8" ht="15.75" customHeight="1">
      <c r="B322" s="61"/>
      <c r="H322" s="98"/>
    </row>
    <row r="323" spans="2:8" ht="15.75" customHeight="1">
      <c r="B323" s="61"/>
      <c r="H323" s="98"/>
    </row>
    <row r="324" spans="2:8" ht="15.75" customHeight="1">
      <c r="B324" s="61"/>
      <c r="H324" s="98"/>
    </row>
    <row r="325" spans="2:8" ht="15.75" customHeight="1">
      <c r="B325" s="61"/>
      <c r="H325" s="98"/>
    </row>
    <row r="326" spans="2:8" ht="15.75" customHeight="1">
      <c r="B326" s="61"/>
      <c r="H326" s="98"/>
    </row>
    <row r="327" spans="2:8" ht="15.75" customHeight="1">
      <c r="B327" s="61"/>
      <c r="H327" s="98"/>
    </row>
    <row r="328" spans="2:8" ht="15.75" customHeight="1">
      <c r="B328" s="61"/>
      <c r="H328" s="98"/>
    </row>
    <row r="329" spans="2:8" ht="15.75" customHeight="1">
      <c r="B329" s="61"/>
      <c r="H329" s="98"/>
    </row>
    <row r="330" spans="2:8" ht="15.75" customHeight="1">
      <c r="B330" s="61"/>
      <c r="H330" s="98"/>
    </row>
    <row r="331" spans="2:8" ht="15.75" customHeight="1">
      <c r="B331" s="61"/>
      <c r="H331" s="98"/>
    </row>
    <row r="332" spans="2:8" ht="15.75" customHeight="1">
      <c r="B332" s="61"/>
      <c r="H332" s="98"/>
    </row>
    <row r="333" spans="2:8" ht="15.75" customHeight="1">
      <c r="B333" s="61"/>
      <c r="H333" s="98"/>
    </row>
    <row r="334" spans="2:8" ht="15.75" customHeight="1">
      <c r="B334" s="61"/>
      <c r="H334" s="98"/>
    </row>
    <row r="335" spans="2:8" ht="15.75" customHeight="1">
      <c r="B335" s="61"/>
      <c r="H335" s="98"/>
    </row>
    <row r="336" spans="2:8" ht="15.75" customHeight="1">
      <c r="B336" s="61"/>
      <c r="H336" s="98"/>
    </row>
    <row r="337" spans="2:8" ht="15.75" customHeight="1">
      <c r="B337" s="61"/>
      <c r="H337" s="98"/>
    </row>
    <row r="338" spans="2:8" ht="15.75" customHeight="1">
      <c r="B338" s="61"/>
      <c r="H338" s="98"/>
    </row>
    <row r="339" spans="2:8" ht="15.75" customHeight="1">
      <c r="B339" s="61"/>
      <c r="H339" s="98"/>
    </row>
    <row r="340" spans="2:8" ht="15.75" customHeight="1">
      <c r="B340" s="61"/>
      <c r="H340" s="98"/>
    </row>
    <row r="341" spans="2:8" ht="15.75" customHeight="1">
      <c r="B341" s="61"/>
      <c r="H341" s="98"/>
    </row>
    <row r="342" spans="2:8" ht="15.75" customHeight="1">
      <c r="B342" s="61"/>
      <c r="H342" s="98"/>
    </row>
    <row r="343" spans="2:8" ht="15.75" customHeight="1">
      <c r="B343" s="61"/>
      <c r="H343" s="98"/>
    </row>
    <row r="344" spans="2:8" ht="15.75" customHeight="1">
      <c r="B344" s="61"/>
      <c r="H344" s="98"/>
    </row>
    <row r="345" spans="2:8" ht="15.75" customHeight="1">
      <c r="B345" s="61"/>
      <c r="H345" s="98"/>
    </row>
    <row r="346" spans="2:8" ht="15.75" customHeight="1">
      <c r="B346" s="61"/>
      <c r="H346" s="98"/>
    </row>
    <row r="347" spans="2:8" ht="15.75" customHeight="1">
      <c r="B347" s="61"/>
      <c r="H347" s="98"/>
    </row>
    <row r="348" spans="2:8" ht="15.75" customHeight="1">
      <c r="B348" s="61"/>
      <c r="H348" s="98"/>
    </row>
    <row r="349" spans="2:8" ht="15.75" customHeight="1">
      <c r="B349" s="61"/>
      <c r="H349" s="98"/>
    </row>
    <row r="350" spans="2:8" ht="15.75" customHeight="1">
      <c r="B350" s="61"/>
      <c r="H350" s="98"/>
    </row>
    <row r="351" spans="2:8" ht="15.75" customHeight="1">
      <c r="B351" s="61"/>
      <c r="H351" s="98"/>
    </row>
    <row r="352" spans="2:8" ht="15.75" customHeight="1">
      <c r="B352" s="61"/>
      <c r="H352" s="98"/>
    </row>
    <row r="353" spans="2:8" ht="15.75" customHeight="1">
      <c r="B353" s="61"/>
      <c r="H353" s="98"/>
    </row>
    <row r="354" spans="2:8" ht="15.75" customHeight="1">
      <c r="B354" s="61"/>
      <c r="H354" s="98"/>
    </row>
    <row r="355" spans="2:8" ht="15.75" customHeight="1">
      <c r="B355" s="61"/>
      <c r="H355" s="98"/>
    </row>
    <row r="356" spans="2:8" ht="15.75" customHeight="1">
      <c r="B356" s="61"/>
      <c r="H356" s="98"/>
    </row>
    <row r="357" spans="2:8" ht="15.75" customHeight="1">
      <c r="B357" s="61"/>
      <c r="H357" s="98"/>
    </row>
    <row r="358" spans="2:8" ht="15.75" customHeight="1">
      <c r="B358" s="61"/>
      <c r="H358" s="98"/>
    </row>
    <row r="359" spans="2:8" ht="15.75" customHeight="1">
      <c r="B359" s="61"/>
      <c r="H359" s="98"/>
    </row>
    <row r="360" spans="2:8" ht="15.75" customHeight="1">
      <c r="B360" s="61"/>
      <c r="H360" s="98"/>
    </row>
    <row r="361" spans="2:8" ht="15.75" customHeight="1">
      <c r="B361" s="61"/>
      <c r="H361" s="98"/>
    </row>
    <row r="362" spans="2:8" ht="15.75" customHeight="1">
      <c r="B362" s="61"/>
      <c r="H362" s="98"/>
    </row>
    <row r="363" spans="2:8" ht="15.75" customHeight="1">
      <c r="B363" s="61"/>
      <c r="H363" s="98"/>
    </row>
    <row r="364" spans="2:8" ht="15.75" customHeight="1">
      <c r="B364" s="61"/>
      <c r="H364" s="98"/>
    </row>
    <row r="365" spans="2:8" ht="15.75" customHeight="1">
      <c r="B365" s="61"/>
      <c r="H365" s="98"/>
    </row>
    <row r="366" spans="2:8" ht="15.75" customHeight="1">
      <c r="B366" s="61"/>
      <c r="H366" s="98"/>
    </row>
    <row r="367" spans="2:8" ht="15.75" customHeight="1">
      <c r="B367" s="61"/>
      <c r="H367" s="98"/>
    </row>
    <row r="368" spans="2:8" ht="15.75" customHeight="1">
      <c r="B368" s="61"/>
      <c r="H368" s="98"/>
    </row>
    <row r="369" spans="2:8" ht="15.75" customHeight="1">
      <c r="B369" s="61"/>
      <c r="H369" s="98"/>
    </row>
    <row r="370" spans="2:8" ht="15.75" customHeight="1">
      <c r="B370" s="61"/>
      <c r="H370" s="98"/>
    </row>
    <row r="371" spans="2:8" ht="15.75" customHeight="1">
      <c r="B371" s="61"/>
      <c r="H371" s="98"/>
    </row>
    <row r="372" spans="2:8" ht="15.75" customHeight="1">
      <c r="B372" s="61"/>
      <c r="H372" s="98"/>
    </row>
    <row r="373" spans="2:8" ht="15.75" customHeight="1">
      <c r="B373" s="61"/>
      <c r="H373" s="98"/>
    </row>
    <row r="374" spans="2:8" ht="15.75" customHeight="1">
      <c r="B374" s="61"/>
      <c r="H374" s="98"/>
    </row>
    <row r="375" spans="2:8" ht="15.75" customHeight="1">
      <c r="B375" s="61"/>
      <c r="H375" s="98"/>
    </row>
    <row r="376" spans="2:8" ht="15.75" customHeight="1">
      <c r="B376" s="61"/>
      <c r="H376" s="98"/>
    </row>
    <row r="377" spans="2:8" ht="15.75" customHeight="1">
      <c r="B377" s="61"/>
      <c r="H377" s="98"/>
    </row>
    <row r="378" spans="2:8" ht="15.75" customHeight="1">
      <c r="B378" s="61"/>
      <c r="H378" s="98"/>
    </row>
    <row r="379" spans="2:8" ht="15.75" customHeight="1">
      <c r="B379" s="61"/>
      <c r="H379" s="98"/>
    </row>
    <row r="380" spans="2:8" ht="15.75" customHeight="1">
      <c r="B380" s="61"/>
      <c r="H380" s="98"/>
    </row>
    <row r="381" spans="2:8" ht="15.75" customHeight="1">
      <c r="B381" s="61"/>
      <c r="H381" s="98"/>
    </row>
    <row r="382" spans="2:8" ht="15.75" customHeight="1">
      <c r="B382" s="61"/>
      <c r="H382" s="98"/>
    </row>
    <row r="383" spans="2:8" ht="15.75" customHeight="1">
      <c r="B383" s="61"/>
      <c r="H383" s="98"/>
    </row>
    <row r="384" spans="2:8" ht="15.75" customHeight="1">
      <c r="B384" s="61"/>
      <c r="H384" s="98"/>
    </row>
    <row r="385" spans="2:8" ht="15.75" customHeight="1">
      <c r="B385" s="61"/>
      <c r="H385" s="98"/>
    </row>
    <row r="386" spans="2:8" ht="15.75" customHeight="1">
      <c r="B386" s="61"/>
      <c r="H386" s="98"/>
    </row>
    <row r="387" spans="2:8" ht="15.75" customHeight="1">
      <c r="B387" s="61"/>
      <c r="H387" s="98"/>
    </row>
    <row r="388" spans="2:8" ht="15.75" customHeight="1">
      <c r="B388" s="61"/>
      <c r="H388" s="98"/>
    </row>
    <row r="389" spans="2:8" ht="15.75" customHeight="1">
      <c r="B389" s="61"/>
      <c r="H389" s="98"/>
    </row>
    <row r="390" spans="2:8" ht="15.75" customHeight="1">
      <c r="B390" s="61"/>
      <c r="H390" s="98"/>
    </row>
    <row r="391" spans="2:8" ht="15.75" customHeight="1">
      <c r="B391" s="61"/>
      <c r="H391" s="98"/>
    </row>
    <row r="392" spans="2:8" ht="15.75" customHeight="1">
      <c r="B392" s="61"/>
      <c r="H392" s="98"/>
    </row>
    <row r="393" spans="2:8" ht="15.75" customHeight="1">
      <c r="B393" s="61"/>
      <c r="H393" s="98"/>
    </row>
    <row r="394" spans="2:8" ht="15.75" customHeight="1">
      <c r="B394" s="61"/>
      <c r="H394" s="98"/>
    </row>
    <row r="395" spans="2:8" ht="15.75" customHeight="1">
      <c r="B395" s="61"/>
      <c r="H395" s="98"/>
    </row>
    <row r="396" spans="2:8" ht="15.75" customHeight="1">
      <c r="B396" s="61"/>
      <c r="H396" s="98"/>
    </row>
    <row r="397" spans="2:8" ht="15.75" customHeight="1">
      <c r="B397" s="61"/>
      <c r="H397" s="98"/>
    </row>
    <row r="398" spans="2:8" ht="15.75" customHeight="1">
      <c r="B398" s="61"/>
      <c r="H398" s="98"/>
    </row>
    <row r="399" spans="2:8" ht="15.75" customHeight="1">
      <c r="B399" s="61"/>
      <c r="H399" s="98"/>
    </row>
    <row r="400" spans="2:8" ht="15.75" customHeight="1">
      <c r="B400" s="61"/>
      <c r="H400" s="98"/>
    </row>
    <row r="401" spans="2:8" ht="15.75" customHeight="1">
      <c r="B401" s="61"/>
      <c r="H401" s="98"/>
    </row>
    <row r="402" spans="2:8" ht="15.75" customHeight="1">
      <c r="B402" s="61"/>
      <c r="H402" s="98"/>
    </row>
    <row r="403" spans="2:8" ht="15.75" customHeight="1">
      <c r="B403" s="61"/>
      <c r="H403" s="98"/>
    </row>
    <row r="404" spans="2:8" ht="15.75" customHeight="1">
      <c r="B404" s="61"/>
      <c r="H404" s="98"/>
    </row>
    <row r="405" spans="2:8" ht="15.75" customHeight="1">
      <c r="B405" s="61"/>
      <c r="H405" s="98"/>
    </row>
    <row r="406" spans="2:8" ht="15.75" customHeight="1">
      <c r="B406" s="61"/>
      <c r="H406" s="98"/>
    </row>
    <row r="407" spans="2:8" ht="15.75" customHeight="1">
      <c r="B407" s="61"/>
      <c r="H407" s="98"/>
    </row>
    <row r="408" spans="2:8" ht="15.75" customHeight="1">
      <c r="B408" s="61"/>
      <c r="H408" s="98"/>
    </row>
    <row r="409" spans="2:8" ht="15.75" customHeight="1">
      <c r="B409" s="61"/>
      <c r="H409" s="98"/>
    </row>
    <row r="410" spans="2:8" ht="15.75" customHeight="1">
      <c r="B410" s="61"/>
      <c r="H410" s="98"/>
    </row>
    <row r="411" spans="2:8" ht="15.75" customHeight="1">
      <c r="B411" s="61"/>
      <c r="H411" s="98"/>
    </row>
    <row r="412" spans="2:8" ht="15.75" customHeight="1">
      <c r="B412" s="61"/>
      <c r="H412" s="98"/>
    </row>
    <row r="413" spans="2:8" ht="15.75" customHeight="1">
      <c r="B413" s="61"/>
      <c r="H413" s="98"/>
    </row>
    <row r="414" spans="2:8" ht="15.75" customHeight="1">
      <c r="B414" s="61"/>
      <c r="H414" s="98"/>
    </row>
    <row r="415" spans="2:8" ht="15.75" customHeight="1">
      <c r="B415" s="61"/>
      <c r="H415" s="98"/>
    </row>
    <row r="416" spans="2:8" ht="15.75" customHeight="1">
      <c r="B416" s="61"/>
      <c r="H416" s="98"/>
    </row>
    <row r="417" spans="2:8" ht="15.75" customHeight="1">
      <c r="B417" s="61"/>
      <c r="H417" s="98"/>
    </row>
    <row r="418" spans="2:8" ht="15.75" customHeight="1">
      <c r="B418" s="61"/>
      <c r="H418" s="98"/>
    </row>
    <row r="419" spans="2:8" ht="15.75" customHeight="1">
      <c r="B419" s="61"/>
      <c r="H419" s="98"/>
    </row>
    <row r="420" spans="2:8" ht="15.75" customHeight="1">
      <c r="B420" s="61"/>
      <c r="H420" s="98"/>
    </row>
    <row r="421" spans="2:8" ht="15.75" customHeight="1">
      <c r="B421" s="61"/>
      <c r="H421" s="98"/>
    </row>
    <row r="422" spans="2:8" ht="15.75" customHeight="1">
      <c r="B422" s="61"/>
      <c r="H422" s="98"/>
    </row>
    <row r="423" spans="2:8" ht="15.75" customHeight="1">
      <c r="B423" s="61"/>
      <c r="H423" s="98"/>
    </row>
    <row r="424" spans="2:8" ht="15.75" customHeight="1">
      <c r="B424" s="61"/>
      <c r="H424" s="98"/>
    </row>
    <row r="425" spans="2:8" ht="15.75" customHeight="1">
      <c r="B425" s="61"/>
      <c r="H425" s="98"/>
    </row>
    <row r="426" spans="2:8" ht="15.75" customHeight="1">
      <c r="B426" s="61"/>
      <c r="H426" s="98"/>
    </row>
    <row r="427" spans="2:8" ht="15.75" customHeight="1">
      <c r="B427" s="61"/>
      <c r="H427" s="98"/>
    </row>
    <row r="428" spans="2:8" ht="15.75" customHeight="1">
      <c r="B428" s="61"/>
      <c r="H428" s="98"/>
    </row>
    <row r="429" spans="2:8" ht="15.75" customHeight="1">
      <c r="B429" s="61"/>
      <c r="H429" s="98"/>
    </row>
    <row r="430" spans="2:8" ht="15.75" customHeight="1">
      <c r="B430" s="61"/>
      <c r="H430" s="98"/>
    </row>
    <row r="431" spans="2:8" ht="15.75" customHeight="1">
      <c r="B431" s="61"/>
      <c r="H431" s="98"/>
    </row>
    <row r="432" spans="2:8" ht="15.75" customHeight="1">
      <c r="B432" s="61"/>
      <c r="H432" s="98"/>
    </row>
    <row r="433" spans="2:8" ht="15.75" customHeight="1">
      <c r="B433" s="61"/>
      <c r="H433" s="98"/>
    </row>
    <row r="434" spans="2:8" ht="15.75" customHeight="1">
      <c r="B434" s="61"/>
      <c r="H434" s="98"/>
    </row>
    <row r="435" spans="2:8" ht="15.75" customHeight="1">
      <c r="B435" s="61"/>
      <c r="H435" s="98"/>
    </row>
    <row r="436" spans="2:8" ht="15.75" customHeight="1">
      <c r="B436" s="61"/>
      <c r="H436" s="98"/>
    </row>
    <row r="437" spans="2:8" ht="15.75" customHeight="1">
      <c r="B437" s="61"/>
      <c r="H437" s="98"/>
    </row>
    <row r="438" spans="2:8" ht="15.75" customHeight="1">
      <c r="B438" s="61"/>
      <c r="H438" s="98"/>
    </row>
    <row r="439" spans="2:8" ht="15.75" customHeight="1">
      <c r="B439" s="61"/>
      <c r="H439" s="98"/>
    </row>
    <row r="440" spans="2:8" ht="15.75" customHeight="1">
      <c r="B440" s="61"/>
      <c r="H440" s="98"/>
    </row>
    <row r="441" spans="2:8" ht="15.75" customHeight="1">
      <c r="B441" s="61"/>
      <c r="H441" s="98"/>
    </row>
    <row r="442" spans="2:8" ht="15.75" customHeight="1">
      <c r="B442" s="61"/>
      <c r="H442" s="98"/>
    </row>
    <row r="443" spans="2:8" ht="15.75" customHeight="1">
      <c r="B443" s="61"/>
      <c r="H443" s="98"/>
    </row>
    <row r="444" spans="2:8" ht="15.75" customHeight="1">
      <c r="B444" s="61"/>
      <c r="H444" s="98"/>
    </row>
    <row r="445" spans="2:8" ht="15.75" customHeight="1">
      <c r="B445" s="61"/>
      <c r="H445" s="98"/>
    </row>
    <row r="446" spans="2:8" ht="15.75" customHeight="1">
      <c r="B446" s="61"/>
      <c r="H446" s="98"/>
    </row>
    <row r="447" spans="2:8" ht="15.75" customHeight="1">
      <c r="B447" s="61"/>
      <c r="H447" s="98"/>
    </row>
    <row r="448" spans="2:8" ht="15.75" customHeight="1">
      <c r="B448" s="61"/>
      <c r="H448" s="98"/>
    </row>
    <row r="449" spans="2:8" ht="15.75" customHeight="1">
      <c r="B449" s="61"/>
      <c r="H449" s="98"/>
    </row>
    <row r="450" spans="2:8" ht="15.75" customHeight="1">
      <c r="B450" s="61"/>
      <c r="H450" s="98"/>
    </row>
    <row r="451" spans="2:8" ht="15.75" customHeight="1">
      <c r="B451" s="61"/>
      <c r="H451" s="98"/>
    </row>
    <row r="452" spans="2:8" ht="15.75" customHeight="1">
      <c r="B452" s="61"/>
      <c r="H452" s="98"/>
    </row>
    <row r="453" spans="2:8" ht="15.75" customHeight="1">
      <c r="B453" s="61"/>
      <c r="H453" s="98"/>
    </row>
    <row r="454" spans="2:8" ht="15.75" customHeight="1">
      <c r="B454" s="61"/>
      <c r="H454" s="98"/>
    </row>
    <row r="455" spans="2:8" ht="15.75" customHeight="1">
      <c r="B455" s="61"/>
      <c r="H455" s="98"/>
    </row>
    <row r="456" spans="2:8" ht="15.75" customHeight="1">
      <c r="B456" s="61"/>
      <c r="H456" s="98"/>
    </row>
    <row r="457" spans="2:8" ht="15.75" customHeight="1">
      <c r="B457" s="61"/>
      <c r="H457" s="98"/>
    </row>
    <row r="458" spans="2:8" ht="15.75" customHeight="1">
      <c r="B458" s="61"/>
      <c r="H458" s="98"/>
    </row>
    <row r="459" spans="2:8" ht="15.75" customHeight="1">
      <c r="B459" s="61"/>
      <c r="H459" s="98"/>
    </row>
    <row r="460" spans="2:8" ht="15.75" customHeight="1">
      <c r="B460" s="61"/>
      <c r="H460" s="98"/>
    </row>
    <row r="461" spans="2:8" ht="15.75" customHeight="1">
      <c r="B461" s="61"/>
      <c r="H461" s="98"/>
    </row>
    <row r="462" spans="2:8" ht="15.75" customHeight="1">
      <c r="B462" s="61"/>
      <c r="H462" s="98"/>
    </row>
    <row r="463" spans="2:8" ht="15.75" customHeight="1">
      <c r="B463" s="61"/>
      <c r="H463" s="98"/>
    </row>
    <row r="464" spans="2:8" ht="15.75" customHeight="1">
      <c r="B464" s="61"/>
      <c r="H464" s="98"/>
    </row>
    <row r="465" spans="2:8" ht="15.75" customHeight="1">
      <c r="B465" s="61"/>
      <c r="H465" s="98"/>
    </row>
    <row r="466" spans="2:8" ht="15.75" customHeight="1">
      <c r="B466" s="61"/>
      <c r="H466" s="98"/>
    </row>
    <row r="467" spans="2:8" ht="15.75" customHeight="1">
      <c r="B467" s="61"/>
      <c r="H467" s="98"/>
    </row>
    <row r="468" spans="2:8" ht="15.75" customHeight="1">
      <c r="B468" s="61"/>
      <c r="H468" s="98"/>
    </row>
    <row r="469" spans="2:8" ht="15.75" customHeight="1">
      <c r="B469" s="61"/>
      <c r="H469" s="98"/>
    </row>
    <row r="470" spans="2:8" ht="15.75" customHeight="1">
      <c r="B470" s="61"/>
      <c r="H470" s="98"/>
    </row>
    <row r="471" spans="2:8" ht="15.75" customHeight="1">
      <c r="B471" s="61"/>
      <c r="H471" s="98"/>
    </row>
    <row r="472" spans="2:8" ht="15.75" customHeight="1">
      <c r="B472" s="61"/>
      <c r="H472" s="98"/>
    </row>
    <row r="473" spans="2:8" ht="15.75" customHeight="1">
      <c r="B473" s="61"/>
      <c r="H473" s="98"/>
    </row>
    <row r="474" spans="2:8" ht="15.75" customHeight="1">
      <c r="B474" s="61"/>
      <c r="H474" s="98"/>
    </row>
    <row r="475" spans="2:8" ht="15.75" customHeight="1">
      <c r="B475" s="61"/>
      <c r="H475" s="98"/>
    </row>
    <row r="476" spans="2:8" ht="15.75" customHeight="1">
      <c r="B476" s="61"/>
      <c r="H476" s="98"/>
    </row>
    <row r="477" spans="2:8" ht="15.75" customHeight="1">
      <c r="B477" s="61"/>
      <c r="H477" s="98"/>
    </row>
    <row r="478" spans="2:8" ht="15.75" customHeight="1">
      <c r="B478" s="61"/>
      <c r="H478" s="98"/>
    </row>
    <row r="479" spans="2:8" ht="15.75" customHeight="1">
      <c r="B479" s="61"/>
      <c r="H479" s="98"/>
    </row>
    <row r="480" spans="2:8" ht="15.75" customHeight="1">
      <c r="B480" s="61"/>
      <c r="H480" s="98"/>
    </row>
    <row r="481" spans="2:8" ht="15.75" customHeight="1">
      <c r="B481" s="61"/>
      <c r="H481" s="98"/>
    </row>
    <row r="482" spans="2:8" ht="15.75" customHeight="1">
      <c r="B482" s="61"/>
      <c r="H482" s="98"/>
    </row>
    <row r="483" spans="2:8" ht="15.75" customHeight="1">
      <c r="B483" s="61"/>
      <c r="H483" s="98"/>
    </row>
    <row r="484" spans="2:8" ht="15.75" customHeight="1">
      <c r="B484" s="61"/>
      <c r="H484" s="98"/>
    </row>
    <row r="485" spans="2:8" ht="15.75" customHeight="1">
      <c r="B485" s="61"/>
      <c r="H485" s="98"/>
    </row>
    <row r="486" spans="2:8" ht="15.75" customHeight="1">
      <c r="B486" s="61"/>
      <c r="H486" s="98"/>
    </row>
    <row r="487" spans="2:8" ht="15.75" customHeight="1">
      <c r="B487" s="61"/>
      <c r="H487" s="98"/>
    </row>
    <row r="488" spans="2:8" ht="15.75" customHeight="1">
      <c r="B488" s="61"/>
      <c r="H488" s="98"/>
    </row>
    <row r="489" spans="2:8" ht="15.75" customHeight="1">
      <c r="B489" s="61"/>
      <c r="H489" s="98"/>
    </row>
    <row r="490" spans="2:8" ht="15.75" customHeight="1">
      <c r="B490" s="61"/>
      <c r="H490" s="98"/>
    </row>
    <row r="491" spans="2:8" ht="15.75" customHeight="1">
      <c r="B491" s="61"/>
      <c r="H491" s="98"/>
    </row>
    <row r="492" spans="2:8" ht="15.75" customHeight="1">
      <c r="B492" s="61"/>
      <c r="H492" s="98"/>
    </row>
    <row r="493" spans="2:8" ht="15.75" customHeight="1">
      <c r="B493" s="61"/>
      <c r="H493" s="98"/>
    </row>
    <row r="494" spans="2:8" ht="15.75" customHeight="1">
      <c r="B494" s="61"/>
      <c r="H494" s="98"/>
    </row>
    <row r="495" spans="2:8" ht="15.75" customHeight="1">
      <c r="B495" s="61"/>
      <c r="H495" s="98"/>
    </row>
    <row r="496" spans="2:8" ht="15.75" customHeight="1">
      <c r="B496" s="61"/>
      <c r="H496" s="98"/>
    </row>
    <row r="497" spans="2:8" ht="15.75" customHeight="1">
      <c r="B497" s="61"/>
      <c r="H497" s="98"/>
    </row>
    <row r="498" spans="2:8" ht="15.75" customHeight="1">
      <c r="B498" s="61"/>
      <c r="H498" s="98"/>
    </row>
    <row r="499" spans="2:8" ht="15.75" customHeight="1">
      <c r="B499" s="61"/>
      <c r="H499" s="98"/>
    </row>
    <row r="500" spans="2:8" ht="15.75" customHeight="1">
      <c r="B500" s="61"/>
      <c r="H500" s="98"/>
    </row>
    <row r="501" spans="2:8" ht="15.75" customHeight="1">
      <c r="B501" s="61"/>
      <c r="H501" s="98"/>
    </row>
    <row r="502" spans="2:8" ht="15.75" customHeight="1">
      <c r="B502" s="61"/>
      <c r="H502" s="98"/>
    </row>
    <row r="503" spans="2:8" ht="15.75" customHeight="1">
      <c r="B503" s="61"/>
      <c r="H503" s="98"/>
    </row>
    <row r="504" spans="2:8" ht="15.75" customHeight="1">
      <c r="B504" s="61"/>
      <c r="H504" s="98"/>
    </row>
    <row r="505" spans="2:8" ht="15.75" customHeight="1">
      <c r="B505" s="61"/>
      <c r="H505" s="98"/>
    </row>
    <row r="506" spans="2:8" ht="15.75" customHeight="1">
      <c r="B506" s="61"/>
      <c r="H506" s="98"/>
    </row>
    <row r="507" spans="2:8" ht="15.75" customHeight="1">
      <c r="B507" s="61"/>
      <c r="H507" s="98"/>
    </row>
    <row r="508" spans="2:8" ht="15.75" customHeight="1">
      <c r="B508" s="61"/>
      <c r="H508" s="98"/>
    </row>
    <row r="509" spans="2:8" ht="15.75" customHeight="1">
      <c r="B509" s="61"/>
      <c r="H509" s="98"/>
    </row>
    <row r="510" spans="2:8" ht="15.75" customHeight="1">
      <c r="B510" s="61"/>
      <c r="H510" s="98"/>
    </row>
    <row r="511" spans="2:8" ht="15.75" customHeight="1">
      <c r="B511" s="61"/>
      <c r="H511" s="98"/>
    </row>
    <row r="512" spans="2:8" ht="15.75" customHeight="1">
      <c r="B512" s="61"/>
      <c r="H512" s="98"/>
    </row>
    <row r="513" spans="2:8" ht="15.75" customHeight="1">
      <c r="B513" s="61"/>
      <c r="H513" s="98"/>
    </row>
    <row r="514" spans="2:8" ht="15.75" customHeight="1">
      <c r="B514" s="61"/>
      <c r="H514" s="98"/>
    </row>
    <row r="515" spans="2:8" ht="15.75" customHeight="1">
      <c r="B515" s="61"/>
      <c r="H515" s="98"/>
    </row>
    <row r="516" spans="2:8" ht="15.75" customHeight="1">
      <c r="B516" s="61"/>
      <c r="H516" s="98"/>
    </row>
    <row r="517" spans="2:8" ht="15.75" customHeight="1">
      <c r="B517" s="61"/>
      <c r="H517" s="98"/>
    </row>
    <row r="518" spans="2:8" ht="15.75" customHeight="1">
      <c r="B518" s="61"/>
      <c r="H518" s="98"/>
    </row>
    <row r="519" spans="2:8" ht="15.75" customHeight="1">
      <c r="B519" s="61"/>
      <c r="H519" s="98"/>
    </row>
    <row r="520" spans="2:8" ht="15.75" customHeight="1">
      <c r="B520" s="61"/>
      <c r="H520" s="98"/>
    </row>
    <row r="521" spans="2:8" ht="15.75" customHeight="1">
      <c r="B521" s="61"/>
      <c r="H521" s="98"/>
    </row>
    <row r="522" spans="2:8" ht="15.75" customHeight="1">
      <c r="B522" s="61"/>
      <c r="H522" s="98"/>
    </row>
    <row r="523" spans="2:8" ht="15.75" customHeight="1">
      <c r="B523" s="61"/>
      <c r="H523" s="98"/>
    </row>
    <row r="524" spans="2:8" ht="15.75" customHeight="1">
      <c r="B524" s="61"/>
      <c r="H524" s="98"/>
    </row>
    <row r="525" spans="2:8" ht="15.75" customHeight="1">
      <c r="B525" s="61"/>
      <c r="H525" s="98"/>
    </row>
    <row r="526" spans="2:8" ht="15.75" customHeight="1">
      <c r="B526" s="61"/>
      <c r="H526" s="98"/>
    </row>
    <row r="527" spans="2:8" ht="15.75" customHeight="1">
      <c r="B527" s="61"/>
      <c r="H527" s="98"/>
    </row>
    <row r="528" spans="2:8" ht="15.75" customHeight="1">
      <c r="B528" s="61"/>
      <c r="H528" s="98"/>
    </row>
    <row r="529" spans="2:8" ht="15.75" customHeight="1">
      <c r="B529" s="61"/>
      <c r="H529" s="98"/>
    </row>
    <row r="530" spans="2:8" ht="15.75" customHeight="1">
      <c r="B530" s="61"/>
      <c r="H530" s="98"/>
    </row>
    <row r="531" spans="2:8" ht="15.75" customHeight="1">
      <c r="B531" s="61"/>
      <c r="H531" s="98"/>
    </row>
    <row r="532" spans="2:8" ht="15.75" customHeight="1">
      <c r="B532" s="61"/>
      <c r="H532" s="98"/>
    </row>
    <row r="533" spans="2:8" ht="15.75" customHeight="1">
      <c r="B533" s="61"/>
      <c r="H533" s="98"/>
    </row>
    <row r="534" spans="2:8" ht="15.75" customHeight="1">
      <c r="B534" s="61"/>
      <c r="H534" s="98"/>
    </row>
    <row r="535" spans="2:8" ht="15.75" customHeight="1">
      <c r="B535" s="61"/>
      <c r="H535" s="98"/>
    </row>
    <row r="536" spans="2:8" ht="15.75" customHeight="1">
      <c r="B536" s="61"/>
      <c r="H536" s="98"/>
    </row>
    <row r="537" spans="2:8" ht="15.75" customHeight="1">
      <c r="B537" s="61"/>
      <c r="H537" s="98"/>
    </row>
    <row r="538" spans="2:8" ht="15.75" customHeight="1">
      <c r="B538" s="61"/>
      <c r="H538" s="98"/>
    </row>
    <row r="539" spans="2:8" ht="15.75" customHeight="1">
      <c r="B539" s="61"/>
      <c r="H539" s="98"/>
    </row>
    <row r="540" spans="2:8" ht="15.75" customHeight="1">
      <c r="B540" s="61"/>
      <c r="H540" s="98"/>
    </row>
    <row r="541" spans="2:8" ht="15.75" customHeight="1">
      <c r="B541" s="61"/>
      <c r="H541" s="98"/>
    </row>
    <row r="542" spans="2:8" ht="15.75" customHeight="1">
      <c r="B542" s="61"/>
      <c r="H542" s="98"/>
    </row>
    <row r="543" spans="2:8" ht="15.75" customHeight="1">
      <c r="B543" s="61"/>
      <c r="H543" s="98"/>
    </row>
    <row r="544" spans="2:8" ht="15.75" customHeight="1">
      <c r="B544" s="61"/>
      <c r="H544" s="98"/>
    </row>
    <row r="545" spans="2:8" ht="15.75" customHeight="1">
      <c r="B545" s="61"/>
      <c r="H545" s="98"/>
    </row>
    <row r="546" spans="2:8" ht="15.75" customHeight="1">
      <c r="B546" s="61"/>
      <c r="H546" s="98"/>
    </row>
    <row r="547" spans="2:8" ht="15.75" customHeight="1">
      <c r="B547" s="61"/>
      <c r="H547" s="98"/>
    </row>
    <row r="548" spans="2:8" ht="15.75" customHeight="1">
      <c r="B548" s="61"/>
      <c r="H548" s="98"/>
    </row>
    <row r="549" spans="2:8" ht="15.75" customHeight="1">
      <c r="B549" s="61"/>
      <c r="H549" s="98"/>
    </row>
    <row r="550" spans="2:8" ht="15.75" customHeight="1">
      <c r="B550" s="61"/>
      <c r="H550" s="98"/>
    </row>
    <row r="551" spans="2:8" ht="15.75" customHeight="1">
      <c r="B551" s="61"/>
      <c r="H551" s="98"/>
    </row>
    <row r="552" spans="2:8" ht="15.75" customHeight="1">
      <c r="B552" s="61"/>
      <c r="H552" s="98"/>
    </row>
    <row r="553" spans="2:8" ht="15.75" customHeight="1">
      <c r="B553" s="61"/>
      <c r="H553" s="98"/>
    </row>
    <row r="554" spans="2:8" ht="15.75" customHeight="1">
      <c r="B554" s="61"/>
      <c r="H554" s="98"/>
    </row>
    <row r="555" spans="2:8" ht="15.75" customHeight="1">
      <c r="B555" s="61"/>
      <c r="H555" s="98"/>
    </row>
    <row r="556" spans="2:8" ht="15.75" customHeight="1">
      <c r="B556" s="61"/>
      <c r="H556" s="98"/>
    </row>
    <row r="557" spans="2:8" ht="15.75" customHeight="1">
      <c r="B557" s="61"/>
      <c r="H557" s="98"/>
    </row>
    <row r="558" spans="2:8" ht="15.75" customHeight="1">
      <c r="B558" s="61"/>
      <c r="H558" s="98"/>
    </row>
    <row r="559" spans="2:8" ht="15.75" customHeight="1">
      <c r="B559" s="61"/>
      <c r="H559" s="98"/>
    </row>
    <row r="560" spans="2:8" ht="15.75" customHeight="1">
      <c r="B560" s="61"/>
      <c r="H560" s="98"/>
    </row>
    <row r="561" spans="2:8" ht="15.75" customHeight="1">
      <c r="B561" s="61"/>
      <c r="H561" s="98"/>
    </row>
    <row r="562" spans="2:8" ht="15.75" customHeight="1">
      <c r="B562" s="61"/>
      <c r="H562" s="98"/>
    </row>
    <row r="563" spans="2:8" ht="15.75" customHeight="1">
      <c r="B563" s="61"/>
      <c r="H563" s="98"/>
    </row>
    <row r="564" spans="2:8" ht="15.75" customHeight="1">
      <c r="B564" s="61"/>
      <c r="H564" s="98"/>
    </row>
    <row r="565" spans="2:8" ht="15.75" customHeight="1">
      <c r="B565" s="61"/>
      <c r="H565" s="98"/>
    </row>
    <row r="566" spans="2:8" ht="15.75" customHeight="1">
      <c r="B566" s="61"/>
      <c r="H566" s="98"/>
    </row>
    <row r="567" spans="2:8" ht="15.75" customHeight="1">
      <c r="B567" s="61"/>
      <c r="H567" s="98"/>
    </row>
    <row r="568" spans="2:8" ht="15.75" customHeight="1">
      <c r="B568" s="61"/>
      <c r="H568" s="98"/>
    </row>
    <row r="569" spans="2:8" ht="15.75" customHeight="1">
      <c r="B569" s="61"/>
      <c r="H569" s="98"/>
    </row>
    <row r="570" spans="2:8" ht="15.75" customHeight="1">
      <c r="B570" s="61"/>
      <c r="H570" s="98"/>
    </row>
    <row r="571" spans="2:8" ht="15.75" customHeight="1">
      <c r="B571" s="61"/>
      <c r="H571" s="98"/>
    </row>
    <row r="572" spans="2:8" ht="15.75" customHeight="1">
      <c r="B572" s="61"/>
      <c r="H572" s="98"/>
    </row>
    <row r="573" spans="2:8" ht="15.75" customHeight="1">
      <c r="B573" s="61"/>
      <c r="H573" s="98"/>
    </row>
    <row r="574" spans="2:8" ht="15.75" customHeight="1">
      <c r="B574" s="61"/>
      <c r="H574" s="98"/>
    </row>
    <row r="575" spans="2:8" ht="15.75" customHeight="1">
      <c r="B575" s="61"/>
      <c r="H575" s="98"/>
    </row>
    <row r="576" spans="2:8" ht="15.75" customHeight="1">
      <c r="B576" s="61"/>
      <c r="H576" s="98"/>
    </row>
    <row r="577" spans="2:8" ht="15.75" customHeight="1">
      <c r="B577" s="61"/>
      <c r="H577" s="98"/>
    </row>
    <row r="578" spans="2:8" ht="15.75" customHeight="1">
      <c r="B578" s="61"/>
      <c r="H578" s="98"/>
    </row>
    <row r="579" spans="2:8" ht="15.75" customHeight="1">
      <c r="B579" s="61"/>
      <c r="H579" s="98"/>
    </row>
    <row r="580" spans="2:8" ht="15.75" customHeight="1">
      <c r="B580" s="61"/>
      <c r="H580" s="98"/>
    </row>
    <row r="581" spans="2:8" ht="15.75" customHeight="1">
      <c r="B581" s="61"/>
      <c r="H581" s="98"/>
    </row>
    <row r="582" spans="2:8" ht="15.75" customHeight="1">
      <c r="B582" s="61"/>
      <c r="H582" s="98"/>
    </row>
    <row r="583" spans="2:8" ht="15.75" customHeight="1">
      <c r="B583" s="61"/>
      <c r="H583" s="98"/>
    </row>
    <row r="584" spans="2:8" ht="15.75" customHeight="1">
      <c r="B584" s="61"/>
      <c r="H584" s="98"/>
    </row>
    <row r="585" spans="2:8" ht="15.75" customHeight="1">
      <c r="B585" s="61"/>
      <c r="H585" s="98"/>
    </row>
    <row r="586" spans="2:8" ht="15.75" customHeight="1">
      <c r="B586" s="61"/>
      <c r="H586" s="98"/>
    </row>
    <row r="587" spans="2:8" ht="15.75" customHeight="1">
      <c r="B587" s="61"/>
      <c r="H587" s="98"/>
    </row>
    <row r="588" spans="2:8" ht="15.75" customHeight="1">
      <c r="B588" s="61"/>
      <c r="H588" s="98"/>
    </row>
    <row r="589" spans="2:8" ht="15.75" customHeight="1">
      <c r="B589" s="61"/>
      <c r="H589" s="98"/>
    </row>
    <row r="590" spans="2:8" ht="15.75" customHeight="1">
      <c r="B590" s="61"/>
      <c r="H590" s="98"/>
    </row>
    <row r="591" spans="2:8" ht="15.75" customHeight="1">
      <c r="B591" s="61"/>
      <c r="H591" s="98"/>
    </row>
    <row r="592" spans="2:8" ht="15.75" customHeight="1">
      <c r="B592" s="61"/>
      <c r="H592" s="98"/>
    </row>
    <row r="593" spans="2:8" ht="15.75" customHeight="1">
      <c r="B593" s="61"/>
      <c r="H593" s="98"/>
    </row>
    <row r="594" spans="2:8" ht="15.75" customHeight="1">
      <c r="B594" s="61"/>
      <c r="H594" s="98"/>
    </row>
    <row r="595" spans="2:8" ht="15.75" customHeight="1">
      <c r="B595" s="61"/>
      <c r="H595" s="98"/>
    </row>
    <row r="596" spans="2:8" ht="15.75" customHeight="1">
      <c r="B596" s="61"/>
      <c r="H596" s="98"/>
    </row>
    <row r="597" spans="2:8" ht="15.75" customHeight="1">
      <c r="B597" s="61"/>
      <c r="H597" s="98"/>
    </row>
    <row r="598" spans="2:8" ht="15.75" customHeight="1">
      <c r="B598" s="61"/>
      <c r="H598" s="98"/>
    </row>
    <row r="599" spans="2:8" ht="15.75" customHeight="1">
      <c r="B599" s="61"/>
      <c r="H599" s="98"/>
    </row>
    <row r="600" spans="2:8" ht="15.75" customHeight="1">
      <c r="B600" s="61"/>
      <c r="H600" s="98"/>
    </row>
    <row r="601" spans="2:8" ht="15.75" customHeight="1">
      <c r="B601" s="61"/>
      <c r="H601" s="98"/>
    </row>
    <row r="602" spans="2:8" ht="15.75" customHeight="1">
      <c r="B602" s="61"/>
      <c r="H602" s="98"/>
    </row>
    <row r="603" spans="2:8" ht="15.75" customHeight="1">
      <c r="B603" s="61"/>
      <c r="H603" s="98"/>
    </row>
    <row r="604" spans="2:8" ht="15.75" customHeight="1">
      <c r="B604" s="61"/>
      <c r="H604" s="98"/>
    </row>
    <row r="605" spans="2:8" ht="15.75" customHeight="1">
      <c r="B605" s="61"/>
      <c r="H605" s="98"/>
    </row>
    <row r="606" spans="2:8" ht="15.75" customHeight="1">
      <c r="B606" s="61"/>
      <c r="H606" s="98"/>
    </row>
    <row r="607" spans="2:8" ht="15.75" customHeight="1">
      <c r="B607" s="61"/>
      <c r="H607" s="98"/>
    </row>
    <row r="608" spans="2:8" ht="15.75" customHeight="1">
      <c r="B608" s="61"/>
      <c r="H608" s="98"/>
    </row>
    <row r="609" spans="2:8" ht="15.75" customHeight="1">
      <c r="B609" s="61"/>
      <c r="H609" s="98"/>
    </row>
    <row r="610" spans="2:8" ht="15.75" customHeight="1">
      <c r="B610" s="61"/>
      <c r="H610" s="98"/>
    </row>
    <row r="611" spans="2:8" ht="15.75" customHeight="1">
      <c r="B611" s="61"/>
      <c r="H611" s="98"/>
    </row>
    <row r="612" spans="2:8" ht="15.75" customHeight="1">
      <c r="B612" s="61"/>
      <c r="H612" s="98"/>
    </row>
    <row r="613" spans="2:8" ht="15.75" customHeight="1">
      <c r="B613" s="61"/>
      <c r="H613" s="98"/>
    </row>
    <row r="614" spans="2:8" ht="15.75" customHeight="1">
      <c r="B614" s="61"/>
      <c r="H614" s="98"/>
    </row>
    <row r="615" spans="2:8" ht="15.75" customHeight="1">
      <c r="B615" s="61"/>
      <c r="H615" s="98"/>
    </row>
    <row r="616" spans="2:8" ht="15.75" customHeight="1">
      <c r="B616" s="61"/>
      <c r="H616" s="98"/>
    </row>
    <row r="617" spans="2:8" ht="15.75" customHeight="1">
      <c r="B617" s="61"/>
      <c r="H617" s="98"/>
    </row>
    <row r="618" spans="2:8" ht="15.75" customHeight="1">
      <c r="B618" s="61"/>
      <c r="H618" s="98"/>
    </row>
    <row r="619" spans="2:8" ht="15.75" customHeight="1">
      <c r="B619" s="61"/>
      <c r="H619" s="98"/>
    </row>
    <row r="620" spans="2:8" ht="15.75" customHeight="1">
      <c r="B620" s="61"/>
      <c r="H620" s="98"/>
    </row>
    <row r="621" spans="2:8" ht="15.75" customHeight="1">
      <c r="B621" s="61"/>
      <c r="H621" s="98"/>
    </row>
    <row r="622" spans="2:8" ht="15.75" customHeight="1">
      <c r="B622" s="61"/>
      <c r="H622" s="98"/>
    </row>
    <row r="623" spans="2:8" ht="15.75" customHeight="1">
      <c r="B623" s="61"/>
      <c r="H623" s="98"/>
    </row>
    <row r="624" spans="2:8" ht="15.75" customHeight="1">
      <c r="B624" s="61"/>
      <c r="H624" s="98"/>
    </row>
    <row r="625" spans="2:8" ht="15.75" customHeight="1">
      <c r="B625" s="61"/>
      <c r="H625" s="98"/>
    </row>
    <row r="626" spans="2:8" ht="15.75" customHeight="1">
      <c r="B626" s="61"/>
      <c r="H626" s="98"/>
    </row>
    <row r="627" spans="2:8" ht="15.75" customHeight="1">
      <c r="B627" s="61"/>
      <c r="H627" s="98"/>
    </row>
    <row r="628" spans="2:8" ht="15.75" customHeight="1">
      <c r="B628" s="61"/>
      <c r="H628" s="98"/>
    </row>
    <row r="629" spans="2:8" ht="15.75" customHeight="1">
      <c r="B629" s="61"/>
      <c r="H629" s="98"/>
    </row>
    <row r="630" spans="2:8" ht="15.75" customHeight="1">
      <c r="B630" s="61"/>
      <c r="H630" s="98"/>
    </row>
    <row r="631" spans="2:8" ht="15.75" customHeight="1">
      <c r="B631" s="61"/>
      <c r="H631" s="98"/>
    </row>
    <row r="632" spans="2:8" ht="15.75" customHeight="1">
      <c r="B632" s="61"/>
      <c r="H632" s="98"/>
    </row>
    <row r="633" spans="2:8" ht="15.75" customHeight="1">
      <c r="B633" s="61"/>
      <c r="H633" s="98"/>
    </row>
    <row r="634" spans="2:8" ht="15.75" customHeight="1">
      <c r="B634" s="61"/>
      <c r="H634" s="98"/>
    </row>
    <row r="635" spans="2:8" ht="15.75" customHeight="1">
      <c r="B635" s="61"/>
      <c r="H635" s="98"/>
    </row>
    <row r="636" spans="2:8" ht="15.75" customHeight="1">
      <c r="B636" s="61"/>
      <c r="H636" s="98"/>
    </row>
    <row r="637" spans="2:8" ht="15.75" customHeight="1">
      <c r="B637" s="61"/>
      <c r="H637" s="98"/>
    </row>
    <row r="638" spans="2:8" ht="15.75" customHeight="1">
      <c r="B638" s="61"/>
      <c r="H638" s="98"/>
    </row>
    <row r="639" spans="2:8" ht="15.75" customHeight="1">
      <c r="B639" s="61"/>
      <c r="H639" s="98"/>
    </row>
    <row r="640" spans="2:8" ht="15.75" customHeight="1">
      <c r="B640" s="61"/>
      <c r="H640" s="98"/>
    </row>
    <row r="641" spans="2:8" ht="15.75" customHeight="1">
      <c r="B641" s="61"/>
      <c r="H641" s="98"/>
    </row>
    <row r="642" spans="2:8" ht="15.75" customHeight="1">
      <c r="B642" s="61"/>
      <c r="H642" s="98"/>
    </row>
    <row r="643" spans="2:8" ht="15.75" customHeight="1">
      <c r="B643" s="61"/>
      <c r="H643" s="98"/>
    </row>
    <row r="644" spans="2:8" ht="15.75" customHeight="1">
      <c r="B644" s="61"/>
      <c r="H644" s="98"/>
    </row>
    <row r="645" spans="2:8" ht="15.75" customHeight="1">
      <c r="B645" s="61"/>
      <c r="H645" s="98"/>
    </row>
    <row r="646" spans="2:8" ht="15.75" customHeight="1">
      <c r="B646" s="61"/>
      <c r="H646" s="98"/>
    </row>
    <row r="647" spans="2:8" ht="15.75" customHeight="1">
      <c r="B647" s="61"/>
      <c r="H647" s="98"/>
    </row>
    <row r="648" spans="2:8" ht="15.75" customHeight="1">
      <c r="B648" s="61"/>
      <c r="H648" s="98"/>
    </row>
    <row r="649" spans="2:8" ht="15.75" customHeight="1">
      <c r="B649" s="61"/>
      <c r="H649" s="98"/>
    </row>
    <row r="650" spans="2:8" ht="15.75" customHeight="1">
      <c r="B650" s="61"/>
      <c r="H650" s="98"/>
    </row>
    <row r="651" spans="2:8" ht="15.75" customHeight="1">
      <c r="B651" s="61"/>
      <c r="H651" s="98"/>
    </row>
    <row r="652" spans="2:8" ht="15.75" customHeight="1">
      <c r="B652" s="61"/>
      <c r="H652" s="98"/>
    </row>
    <row r="653" spans="2:8" ht="15.75" customHeight="1">
      <c r="B653" s="61"/>
      <c r="H653" s="98"/>
    </row>
    <row r="654" spans="2:8" ht="15.75" customHeight="1">
      <c r="B654" s="61"/>
      <c r="H654" s="98"/>
    </row>
    <row r="655" spans="2:8" ht="15.75" customHeight="1">
      <c r="B655" s="61"/>
      <c r="H655" s="98"/>
    </row>
    <row r="656" spans="2:8" ht="15.75" customHeight="1">
      <c r="B656" s="61"/>
      <c r="H656" s="98"/>
    </row>
    <row r="657" spans="2:8" ht="15.75" customHeight="1">
      <c r="B657" s="61"/>
      <c r="H657" s="98"/>
    </row>
    <row r="658" spans="2:8" ht="15.75" customHeight="1">
      <c r="B658" s="61"/>
      <c r="H658" s="98"/>
    </row>
    <row r="659" spans="2:8" ht="15.75" customHeight="1">
      <c r="B659" s="61"/>
      <c r="H659" s="98"/>
    </row>
    <row r="660" spans="2:8" ht="15.75" customHeight="1">
      <c r="B660" s="61"/>
      <c r="H660" s="98"/>
    </row>
    <row r="661" spans="2:8" ht="15.75" customHeight="1">
      <c r="B661" s="61"/>
      <c r="H661" s="98"/>
    </row>
    <row r="662" spans="2:8" ht="15.75" customHeight="1">
      <c r="B662" s="61"/>
      <c r="H662" s="98"/>
    </row>
    <row r="663" spans="2:8" ht="15.75" customHeight="1">
      <c r="B663" s="61"/>
      <c r="H663" s="98"/>
    </row>
    <row r="664" spans="2:8" ht="15.75" customHeight="1">
      <c r="B664" s="61"/>
      <c r="H664" s="98"/>
    </row>
    <row r="665" spans="2:8" ht="15.75" customHeight="1">
      <c r="B665" s="61"/>
      <c r="H665" s="98"/>
    </row>
    <row r="666" spans="2:8" ht="15.75" customHeight="1">
      <c r="B666" s="61"/>
      <c r="H666" s="98"/>
    </row>
    <row r="667" spans="2:8" ht="15.75" customHeight="1">
      <c r="B667" s="61"/>
      <c r="H667" s="98"/>
    </row>
    <row r="668" spans="2:8" ht="15.75" customHeight="1">
      <c r="B668" s="61"/>
      <c r="H668" s="98"/>
    </row>
    <row r="669" spans="2:8" ht="15.75" customHeight="1">
      <c r="B669" s="61"/>
      <c r="H669" s="98"/>
    </row>
    <row r="670" spans="2:8" ht="15.75" customHeight="1">
      <c r="B670" s="61"/>
      <c r="H670" s="98"/>
    </row>
    <row r="671" spans="2:8" ht="15.75" customHeight="1">
      <c r="B671" s="61"/>
      <c r="H671" s="98"/>
    </row>
    <row r="672" spans="2:8" ht="15.75" customHeight="1">
      <c r="B672" s="61"/>
      <c r="H672" s="98"/>
    </row>
    <row r="673" spans="2:8" ht="15.75" customHeight="1">
      <c r="B673" s="61"/>
      <c r="H673" s="98"/>
    </row>
    <row r="674" spans="2:8" ht="15.75" customHeight="1">
      <c r="B674" s="61"/>
      <c r="H674" s="98"/>
    </row>
    <row r="675" spans="2:8" ht="15.75" customHeight="1">
      <c r="B675" s="61"/>
      <c r="H675" s="98"/>
    </row>
    <row r="676" spans="2:8" ht="15.75" customHeight="1">
      <c r="B676" s="61"/>
      <c r="H676" s="98"/>
    </row>
    <row r="677" spans="2:8" ht="15.75" customHeight="1">
      <c r="B677" s="61"/>
      <c r="H677" s="98"/>
    </row>
    <row r="678" spans="2:8" ht="15.75" customHeight="1">
      <c r="B678" s="61"/>
      <c r="H678" s="98"/>
    </row>
    <row r="679" spans="2:8" ht="15.75" customHeight="1">
      <c r="B679" s="61"/>
      <c r="H679" s="98"/>
    </row>
    <row r="680" spans="2:8" ht="15.75" customHeight="1">
      <c r="B680" s="61"/>
      <c r="H680" s="98"/>
    </row>
    <row r="681" spans="2:8" ht="15.75" customHeight="1">
      <c r="B681" s="61"/>
      <c r="H681" s="98"/>
    </row>
    <row r="682" spans="2:8" ht="15.75" customHeight="1">
      <c r="B682" s="61"/>
      <c r="H682" s="98"/>
    </row>
    <row r="683" spans="2:8" ht="15.75" customHeight="1">
      <c r="B683" s="61"/>
      <c r="H683" s="98"/>
    </row>
    <row r="684" spans="2:8" ht="15.75" customHeight="1">
      <c r="B684" s="61"/>
      <c r="H684" s="98"/>
    </row>
    <row r="685" spans="2:8" ht="15.75" customHeight="1">
      <c r="B685" s="61"/>
      <c r="H685" s="98"/>
    </row>
    <row r="686" spans="2:8" ht="15.75" customHeight="1">
      <c r="B686" s="61"/>
      <c r="H686" s="98"/>
    </row>
    <row r="687" spans="2:8" ht="15.75" customHeight="1">
      <c r="B687" s="61"/>
      <c r="H687" s="98"/>
    </row>
    <row r="688" spans="2:8" ht="15.75" customHeight="1">
      <c r="B688" s="61"/>
      <c r="H688" s="98"/>
    </row>
    <row r="689" spans="2:8" ht="15.75" customHeight="1">
      <c r="B689" s="61"/>
      <c r="H689" s="98"/>
    </row>
    <row r="690" spans="2:8" ht="15.75" customHeight="1">
      <c r="B690" s="61"/>
      <c r="H690" s="98"/>
    </row>
    <row r="691" spans="2:8" ht="15.75" customHeight="1">
      <c r="B691" s="61"/>
      <c r="H691" s="98"/>
    </row>
    <row r="692" spans="2:8" ht="15.75" customHeight="1">
      <c r="B692" s="61"/>
      <c r="H692" s="98"/>
    </row>
    <row r="693" spans="2:8" ht="15.75" customHeight="1">
      <c r="B693" s="61"/>
      <c r="H693" s="98"/>
    </row>
    <row r="694" spans="2:8" ht="15.75" customHeight="1">
      <c r="B694" s="61"/>
      <c r="H694" s="98"/>
    </row>
    <row r="695" spans="2:8" ht="15.75" customHeight="1">
      <c r="B695" s="61"/>
      <c r="H695" s="98"/>
    </row>
    <row r="696" spans="2:8" ht="15.75" customHeight="1">
      <c r="B696" s="61"/>
      <c r="H696" s="98"/>
    </row>
    <row r="697" spans="2:8" ht="15.75" customHeight="1">
      <c r="B697" s="61"/>
      <c r="H697" s="98"/>
    </row>
    <row r="698" spans="2:8" ht="15.75" customHeight="1">
      <c r="B698" s="61"/>
      <c r="H698" s="98"/>
    </row>
    <row r="699" spans="2:8" ht="15.75" customHeight="1">
      <c r="B699" s="61"/>
      <c r="H699" s="98"/>
    </row>
    <row r="700" spans="2:8" ht="15.75" customHeight="1">
      <c r="B700" s="61"/>
      <c r="H700" s="98"/>
    </row>
    <row r="701" spans="2:8" ht="15.75" customHeight="1">
      <c r="B701" s="61"/>
      <c r="H701" s="98"/>
    </row>
    <row r="702" spans="2:8" ht="15.75" customHeight="1">
      <c r="B702" s="61"/>
      <c r="H702" s="98"/>
    </row>
    <row r="703" spans="2:8" ht="15.75" customHeight="1">
      <c r="B703" s="61"/>
      <c r="H703" s="98"/>
    </row>
    <row r="704" spans="2:8" ht="15.75" customHeight="1">
      <c r="B704" s="61"/>
      <c r="H704" s="98"/>
    </row>
    <row r="705" spans="2:8" ht="15.75" customHeight="1">
      <c r="B705" s="61"/>
      <c r="H705" s="98"/>
    </row>
    <row r="706" spans="2:8" ht="15.75" customHeight="1">
      <c r="B706" s="61"/>
      <c r="H706" s="98"/>
    </row>
    <row r="707" spans="2:8" ht="15.75" customHeight="1">
      <c r="B707" s="61"/>
      <c r="H707" s="98"/>
    </row>
    <row r="708" spans="2:8" ht="15.75" customHeight="1">
      <c r="B708" s="61"/>
      <c r="H708" s="98"/>
    </row>
    <row r="709" spans="2:8" ht="15.75" customHeight="1">
      <c r="B709" s="61"/>
      <c r="H709" s="98"/>
    </row>
    <row r="710" spans="2:8" ht="15.75" customHeight="1">
      <c r="B710" s="61"/>
      <c r="H710" s="98"/>
    </row>
    <row r="711" spans="2:8" ht="15.75" customHeight="1">
      <c r="B711" s="61"/>
      <c r="H711" s="98"/>
    </row>
    <row r="712" spans="2:8" ht="15.75" customHeight="1">
      <c r="B712" s="61"/>
      <c r="H712" s="98"/>
    </row>
    <row r="713" spans="2:8" ht="15.75" customHeight="1">
      <c r="B713" s="61"/>
      <c r="H713" s="98"/>
    </row>
    <row r="714" spans="2:8" ht="15.75" customHeight="1">
      <c r="B714" s="61"/>
      <c r="H714" s="98"/>
    </row>
    <row r="715" spans="2:8" ht="15.75" customHeight="1">
      <c r="B715" s="61"/>
      <c r="H715" s="98"/>
    </row>
    <row r="716" spans="2:8" ht="15.75" customHeight="1">
      <c r="B716" s="61"/>
      <c r="H716" s="98"/>
    </row>
    <row r="717" spans="2:8" ht="15.75" customHeight="1">
      <c r="B717" s="61"/>
      <c r="H717" s="98"/>
    </row>
    <row r="718" spans="2:8" ht="15.75" customHeight="1">
      <c r="B718" s="61"/>
      <c r="H718" s="98"/>
    </row>
    <row r="719" spans="2:8" ht="15.75" customHeight="1">
      <c r="B719" s="61"/>
      <c r="H719" s="98"/>
    </row>
    <row r="720" spans="2:8" ht="15.75" customHeight="1">
      <c r="B720" s="61"/>
      <c r="H720" s="98"/>
    </row>
    <row r="721" spans="2:8" ht="15.75" customHeight="1">
      <c r="B721" s="61"/>
      <c r="H721" s="98"/>
    </row>
    <row r="722" spans="2:8" ht="15.75" customHeight="1">
      <c r="B722" s="61"/>
      <c r="H722" s="98"/>
    </row>
    <row r="723" spans="2:8" ht="15.75" customHeight="1">
      <c r="B723" s="61"/>
      <c r="H723" s="98"/>
    </row>
    <row r="724" spans="2:8" ht="15.75" customHeight="1">
      <c r="B724" s="61"/>
      <c r="H724" s="98"/>
    </row>
    <row r="725" spans="2:8" ht="15.75" customHeight="1">
      <c r="B725" s="61"/>
      <c r="H725" s="98"/>
    </row>
    <row r="726" spans="2:8" ht="15.75" customHeight="1">
      <c r="B726" s="61"/>
      <c r="H726" s="98"/>
    </row>
    <row r="727" spans="2:8" ht="15.75" customHeight="1">
      <c r="B727" s="61"/>
      <c r="H727" s="98"/>
    </row>
    <row r="728" spans="2:8" ht="15.75" customHeight="1">
      <c r="B728" s="61"/>
      <c r="H728" s="98"/>
    </row>
    <row r="729" spans="2:8" ht="15.75" customHeight="1">
      <c r="B729" s="61"/>
      <c r="H729" s="98"/>
    </row>
    <row r="730" spans="2:8" ht="15.75" customHeight="1">
      <c r="B730" s="61"/>
      <c r="H730" s="98"/>
    </row>
    <row r="731" spans="2:8" ht="15.75" customHeight="1">
      <c r="B731" s="61"/>
      <c r="H731" s="98"/>
    </row>
    <row r="732" spans="2:8" ht="15.75" customHeight="1">
      <c r="B732" s="61"/>
      <c r="H732" s="98"/>
    </row>
    <row r="733" spans="2:8" ht="15.75" customHeight="1">
      <c r="B733" s="61"/>
      <c r="H733" s="98"/>
    </row>
    <row r="734" spans="2:8" ht="15.75" customHeight="1">
      <c r="B734" s="61"/>
      <c r="H734" s="98"/>
    </row>
    <row r="735" spans="2:8" ht="15.75" customHeight="1">
      <c r="B735" s="61"/>
      <c r="H735" s="98"/>
    </row>
    <row r="736" spans="2:8" ht="15.75" customHeight="1">
      <c r="B736" s="61"/>
      <c r="H736" s="98"/>
    </row>
    <row r="737" spans="2:8" ht="15.75" customHeight="1">
      <c r="B737" s="61"/>
      <c r="H737" s="98"/>
    </row>
    <row r="738" spans="2:8" ht="15.75" customHeight="1">
      <c r="B738" s="61"/>
      <c r="H738" s="98"/>
    </row>
    <row r="739" spans="2:8" ht="15.75" customHeight="1">
      <c r="B739" s="61"/>
      <c r="H739" s="98"/>
    </row>
    <row r="740" spans="2:8" ht="15.75" customHeight="1">
      <c r="B740" s="61"/>
      <c r="H740" s="98"/>
    </row>
    <row r="741" spans="2:8" ht="15.75" customHeight="1">
      <c r="B741" s="61"/>
      <c r="H741" s="98"/>
    </row>
    <row r="742" spans="2:8" ht="15.75" customHeight="1">
      <c r="B742" s="61"/>
      <c r="H742" s="98"/>
    </row>
    <row r="743" spans="2:8" ht="15.75" customHeight="1">
      <c r="B743" s="61"/>
      <c r="H743" s="98"/>
    </row>
    <row r="744" spans="2:8" ht="15.75" customHeight="1">
      <c r="B744" s="61"/>
      <c r="H744" s="98"/>
    </row>
    <row r="745" spans="2:8" ht="15.75" customHeight="1">
      <c r="B745" s="61"/>
      <c r="H745" s="98"/>
    </row>
    <row r="746" spans="2:8" ht="15.75" customHeight="1">
      <c r="B746" s="61"/>
      <c r="H746" s="98"/>
    </row>
    <row r="747" spans="2:8" ht="15.75" customHeight="1">
      <c r="B747" s="61"/>
      <c r="H747" s="98"/>
    </row>
    <row r="748" spans="2:8" ht="15.75" customHeight="1">
      <c r="B748" s="61"/>
      <c r="H748" s="98"/>
    </row>
    <row r="749" spans="2:8" ht="15.75" customHeight="1">
      <c r="B749" s="61"/>
      <c r="H749" s="98"/>
    </row>
    <row r="750" spans="2:8" ht="15.75" customHeight="1">
      <c r="B750" s="61"/>
      <c r="H750" s="98"/>
    </row>
    <row r="751" spans="2:8" ht="15.75" customHeight="1">
      <c r="B751" s="61"/>
      <c r="H751" s="98"/>
    </row>
    <row r="752" spans="2:8" ht="15.75" customHeight="1">
      <c r="B752" s="61"/>
      <c r="H752" s="98"/>
    </row>
    <row r="753" spans="2:8" ht="15.75" customHeight="1">
      <c r="B753" s="61"/>
      <c r="H753" s="98"/>
    </row>
    <row r="754" spans="2:8" ht="15.75" customHeight="1">
      <c r="B754" s="61"/>
      <c r="H754" s="98"/>
    </row>
    <row r="755" spans="2:8" ht="15.75" customHeight="1">
      <c r="B755" s="61"/>
      <c r="H755" s="98"/>
    </row>
    <row r="756" spans="2:8" ht="15.75" customHeight="1">
      <c r="B756" s="61"/>
      <c r="H756" s="98"/>
    </row>
    <row r="757" spans="2:8" ht="15.75" customHeight="1">
      <c r="B757" s="61"/>
      <c r="H757" s="98"/>
    </row>
    <row r="758" spans="2:8" ht="15.75" customHeight="1">
      <c r="B758" s="61"/>
      <c r="H758" s="98"/>
    </row>
    <row r="759" spans="2:8" ht="15.75" customHeight="1">
      <c r="B759" s="61"/>
      <c r="H759" s="98"/>
    </row>
    <row r="760" spans="2:8" ht="15.75" customHeight="1">
      <c r="B760" s="61"/>
      <c r="H760" s="98"/>
    </row>
    <row r="761" spans="2:8" ht="15.75" customHeight="1">
      <c r="B761" s="61"/>
      <c r="H761" s="98"/>
    </row>
    <row r="762" spans="2:8" ht="15.75" customHeight="1">
      <c r="B762" s="61"/>
      <c r="H762" s="98"/>
    </row>
    <row r="763" spans="2:8" ht="15.75" customHeight="1">
      <c r="B763" s="61"/>
      <c r="H763" s="98"/>
    </row>
    <row r="764" spans="2:8" ht="15.75" customHeight="1">
      <c r="B764" s="61"/>
      <c r="H764" s="98"/>
    </row>
    <row r="765" spans="2:8" ht="15.75" customHeight="1">
      <c r="B765" s="61"/>
      <c r="H765" s="98"/>
    </row>
    <row r="766" spans="2:8" ht="15.75" customHeight="1">
      <c r="B766" s="61"/>
      <c r="H766" s="98"/>
    </row>
    <row r="767" spans="2:8" ht="15.75" customHeight="1">
      <c r="B767" s="61"/>
      <c r="H767" s="98"/>
    </row>
    <row r="768" spans="2:8" ht="15.75" customHeight="1">
      <c r="B768" s="61"/>
      <c r="H768" s="98"/>
    </row>
    <row r="769" spans="2:8" ht="15.75" customHeight="1">
      <c r="B769" s="61"/>
      <c r="H769" s="98"/>
    </row>
    <row r="770" spans="2:8" ht="15.75" customHeight="1">
      <c r="B770" s="61"/>
      <c r="H770" s="98"/>
    </row>
    <row r="771" spans="2:8" ht="15.75" customHeight="1">
      <c r="B771" s="61"/>
      <c r="H771" s="98"/>
    </row>
    <row r="772" spans="2:8" ht="15.75" customHeight="1">
      <c r="B772" s="61"/>
      <c r="H772" s="98"/>
    </row>
    <row r="773" spans="2:8" ht="15.75" customHeight="1">
      <c r="B773" s="61"/>
      <c r="H773" s="98"/>
    </row>
    <row r="774" spans="2:8" ht="15.75" customHeight="1">
      <c r="B774" s="61"/>
      <c r="H774" s="98"/>
    </row>
    <row r="775" spans="2:8" ht="15.75" customHeight="1">
      <c r="B775" s="61"/>
      <c r="H775" s="98"/>
    </row>
    <row r="776" spans="2:8" ht="15.75" customHeight="1">
      <c r="B776" s="61"/>
      <c r="H776" s="98"/>
    </row>
    <row r="777" spans="2:8" ht="15.75" customHeight="1">
      <c r="B777" s="61"/>
      <c r="H777" s="98"/>
    </row>
    <row r="778" spans="2:8" ht="15.75" customHeight="1">
      <c r="B778" s="61"/>
      <c r="H778" s="98"/>
    </row>
    <row r="779" spans="2:8" ht="15.75" customHeight="1">
      <c r="B779" s="61"/>
      <c r="H779" s="98"/>
    </row>
    <row r="780" spans="2:8" ht="15.75" customHeight="1">
      <c r="B780" s="61"/>
      <c r="H780" s="98"/>
    </row>
    <row r="781" spans="2:8" ht="15.75" customHeight="1">
      <c r="B781" s="61"/>
      <c r="H781" s="98"/>
    </row>
    <row r="782" spans="2:8" ht="15.75" customHeight="1">
      <c r="B782" s="61"/>
      <c r="H782" s="98"/>
    </row>
    <row r="783" spans="2:8" ht="15.75" customHeight="1">
      <c r="B783" s="61"/>
      <c r="H783" s="98"/>
    </row>
    <row r="784" spans="2:8" ht="15.75" customHeight="1">
      <c r="B784" s="61"/>
      <c r="H784" s="98"/>
    </row>
    <row r="785" spans="2:8" ht="15.75" customHeight="1">
      <c r="B785" s="61"/>
      <c r="H785" s="98"/>
    </row>
    <row r="786" spans="2:8" ht="15.75" customHeight="1">
      <c r="B786" s="61"/>
      <c r="H786" s="98"/>
    </row>
    <row r="787" spans="2:8" ht="15.75" customHeight="1">
      <c r="B787" s="61"/>
      <c r="H787" s="98"/>
    </row>
    <row r="788" spans="2:8" ht="15.75" customHeight="1">
      <c r="B788" s="61"/>
      <c r="H788" s="98"/>
    </row>
    <row r="789" spans="2:8" ht="15.75" customHeight="1">
      <c r="B789" s="61"/>
      <c r="H789" s="98"/>
    </row>
    <row r="790" spans="2:8" ht="15.75" customHeight="1">
      <c r="B790" s="61"/>
      <c r="H790" s="98"/>
    </row>
    <row r="791" spans="2:8" ht="15.75" customHeight="1">
      <c r="B791" s="61"/>
      <c r="H791" s="98"/>
    </row>
    <row r="792" spans="2:8" ht="15.75" customHeight="1">
      <c r="B792" s="61"/>
      <c r="H792" s="98"/>
    </row>
    <row r="793" spans="2:8" ht="15.75" customHeight="1">
      <c r="B793" s="61"/>
      <c r="H793" s="98"/>
    </row>
    <row r="794" spans="2:8" ht="15.75" customHeight="1">
      <c r="B794" s="61"/>
      <c r="H794" s="98"/>
    </row>
    <row r="795" spans="2:8" ht="15.75" customHeight="1">
      <c r="B795" s="61"/>
      <c r="H795" s="98"/>
    </row>
    <row r="796" spans="2:8" ht="15.75" customHeight="1">
      <c r="B796" s="61"/>
      <c r="H796" s="98"/>
    </row>
    <row r="797" spans="2:8" ht="15.75" customHeight="1">
      <c r="B797" s="61"/>
      <c r="H797" s="98"/>
    </row>
    <row r="798" spans="2:8" ht="15.75" customHeight="1">
      <c r="B798" s="61"/>
      <c r="H798" s="98"/>
    </row>
    <row r="799" spans="2:8" ht="15.75" customHeight="1">
      <c r="B799" s="61"/>
      <c r="H799" s="98"/>
    </row>
    <row r="800" spans="2:8" ht="15.75" customHeight="1">
      <c r="B800" s="61"/>
      <c r="H800" s="98"/>
    </row>
    <row r="801" spans="2:8" ht="15.75" customHeight="1">
      <c r="B801" s="61"/>
      <c r="H801" s="98"/>
    </row>
    <row r="802" spans="2:8" ht="15.75" customHeight="1">
      <c r="B802" s="61"/>
      <c r="H802" s="98"/>
    </row>
    <row r="803" spans="2:8" ht="15.75" customHeight="1">
      <c r="B803" s="61"/>
      <c r="H803" s="98"/>
    </row>
    <row r="804" spans="2:8" ht="15.75" customHeight="1">
      <c r="B804" s="61"/>
      <c r="H804" s="98"/>
    </row>
    <row r="805" spans="2:8" ht="15.75" customHeight="1">
      <c r="B805" s="61"/>
      <c r="H805" s="98"/>
    </row>
    <row r="806" spans="2:8" ht="15.75" customHeight="1">
      <c r="B806" s="61"/>
      <c r="H806" s="98"/>
    </row>
    <row r="807" spans="2:8" ht="15.75" customHeight="1">
      <c r="B807" s="61"/>
      <c r="H807" s="98"/>
    </row>
    <row r="808" spans="2:8" ht="15.75" customHeight="1">
      <c r="B808" s="61"/>
      <c r="H808" s="98"/>
    </row>
    <row r="809" spans="2:8" ht="15.75" customHeight="1">
      <c r="B809" s="61"/>
      <c r="H809" s="98"/>
    </row>
    <row r="810" spans="2:8" ht="15.75" customHeight="1">
      <c r="B810" s="61"/>
      <c r="H810" s="98"/>
    </row>
    <row r="811" spans="2:8" ht="15.75" customHeight="1">
      <c r="B811" s="61"/>
      <c r="H811" s="98"/>
    </row>
    <row r="812" spans="2:8" ht="15.75" customHeight="1">
      <c r="B812" s="61"/>
      <c r="H812" s="98"/>
    </row>
    <row r="813" spans="2:8" ht="15.75" customHeight="1">
      <c r="B813" s="61"/>
      <c r="H813" s="98"/>
    </row>
    <row r="814" spans="2:8" ht="15.75" customHeight="1">
      <c r="B814" s="61"/>
      <c r="H814" s="98"/>
    </row>
    <row r="815" spans="2:8" ht="15.75" customHeight="1">
      <c r="B815" s="61"/>
      <c r="H815" s="98"/>
    </row>
    <row r="816" spans="2:8" ht="15.75" customHeight="1">
      <c r="B816" s="61"/>
      <c r="H816" s="98"/>
    </row>
    <row r="817" spans="2:8" ht="15.75" customHeight="1">
      <c r="B817" s="61"/>
      <c r="H817" s="98"/>
    </row>
    <row r="818" spans="2:8" ht="15.75" customHeight="1">
      <c r="B818" s="61"/>
      <c r="H818" s="98"/>
    </row>
    <row r="819" spans="2:8" ht="15.75" customHeight="1">
      <c r="B819" s="61"/>
      <c r="H819" s="98"/>
    </row>
    <row r="820" spans="2:8" ht="15.75" customHeight="1">
      <c r="B820" s="61"/>
      <c r="H820" s="98"/>
    </row>
    <row r="821" spans="2:8" ht="15.75" customHeight="1">
      <c r="B821" s="61"/>
      <c r="H821" s="98"/>
    </row>
    <row r="822" spans="2:8" ht="15.75" customHeight="1">
      <c r="B822" s="61"/>
      <c r="H822" s="98"/>
    </row>
    <row r="823" spans="2:8" ht="15.75" customHeight="1">
      <c r="B823" s="61"/>
      <c r="H823" s="98"/>
    </row>
    <row r="824" spans="2:8" ht="15.75" customHeight="1">
      <c r="B824" s="61"/>
      <c r="H824" s="98"/>
    </row>
    <row r="825" spans="2:8" ht="15.75" customHeight="1">
      <c r="B825" s="61"/>
      <c r="H825" s="98"/>
    </row>
    <row r="826" spans="2:8" ht="15.75" customHeight="1">
      <c r="B826" s="61"/>
      <c r="H826" s="98"/>
    </row>
    <row r="827" spans="2:8" ht="15.75" customHeight="1">
      <c r="B827" s="61"/>
      <c r="H827" s="98"/>
    </row>
    <row r="828" spans="2:8" ht="15.75" customHeight="1">
      <c r="B828" s="61"/>
      <c r="H828" s="98"/>
    </row>
    <row r="829" spans="2:8" ht="15.75" customHeight="1">
      <c r="B829" s="61"/>
      <c r="H829" s="98"/>
    </row>
    <row r="830" spans="2:8" ht="15.75" customHeight="1">
      <c r="B830" s="61"/>
      <c r="H830" s="98"/>
    </row>
    <row r="831" spans="2:8" ht="15.75" customHeight="1">
      <c r="B831" s="61"/>
      <c r="H831" s="98"/>
    </row>
    <row r="832" spans="2:8" ht="15.75" customHeight="1">
      <c r="B832" s="61"/>
      <c r="H832" s="98"/>
    </row>
    <row r="833" spans="2:8" ht="15.75" customHeight="1">
      <c r="B833" s="61"/>
      <c r="H833" s="98"/>
    </row>
    <row r="834" spans="2:8" ht="15.75" customHeight="1">
      <c r="B834" s="61"/>
      <c r="H834" s="98"/>
    </row>
    <row r="835" spans="2:8" ht="15.75" customHeight="1">
      <c r="B835" s="61"/>
      <c r="H835" s="98"/>
    </row>
    <row r="836" spans="2:8" ht="15.75" customHeight="1">
      <c r="B836" s="61"/>
      <c r="H836" s="98"/>
    </row>
    <row r="837" spans="2:8" ht="15.75" customHeight="1">
      <c r="B837" s="61"/>
      <c r="H837" s="98"/>
    </row>
    <row r="838" spans="2:8" ht="15.75" customHeight="1">
      <c r="B838" s="61"/>
      <c r="H838" s="98"/>
    </row>
    <row r="839" spans="2:8" ht="15.75" customHeight="1">
      <c r="B839" s="61"/>
      <c r="H839" s="98"/>
    </row>
    <row r="840" spans="2:8" ht="15.75" customHeight="1">
      <c r="B840" s="61"/>
      <c r="H840" s="98"/>
    </row>
    <row r="841" spans="2:8" ht="15.75" customHeight="1">
      <c r="B841" s="61"/>
      <c r="H841" s="98"/>
    </row>
    <row r="842" spans="2:8" ht="15.75" customHeight="1">
      <c r="B842" s="61"/>
      <c r="H842" s="98"/>
    </row>
    <row r="843" spans="2:8" ht="15.75" customHeight="1">
      <c r="B843" s="61"/>
      <c r="H843" s="98"/>
    </row>
    <row r="844" spans="2:8" ht="15.75" customHeight="1">
      <c r="B844" s="61"/>
      <c r="H844" s="98"/>
    </row>
    <row r="845" spans="2:8" ht="15.75" customHeight="1">
      <c r="B845" s="61"/>
      <c r="H845" s="98"/>
    </row>
    <row r="846" spans="2:8" ht="15.75" customHeight="1">
      <c r="B846" s="61"/>
      <c r="H846" s="98"/>
    </row>
    <row r="847" spans="2:8" ht="15.75" customHeight="1">
      <c r="B847" s="61"/>
      <c r="H847" s="98"/>
    </row>
    <row r="848" spans="2:8" ht="15.75" customHeight="1">
      <c r="B848" s="61"/>
      <c r="H848" s="98"/>
    </row>
    <row r="849" spans="2:8" ht="15.75" customHeight="1">
      <c r="B849" s="61"/>
      <c r="H849" s="98"/>
    </row>
    <row r="850" spans="2:8" ht="15.75" customHeight="1">
      <c r="B850" s="61"/>
      <c r="H850" s="98"/>
    </row>
    <row r="851" spans="2:8" ht="15.75" customHeight="1">
      <c r="B851" s="61"/>
      <c r="H851" s="98"/>
    </row>
    <row r="852" spans="2:8" ht="15.75" customHeight="1">
      <c r="B852" s="61"/>
      <c r="H852" s="98"/>
    </row>
    <row r="853" spans="2:8" ht="15.75" customHeight="1">
      <c r="B853" s="61"/>
      <c r="H853" s="98"/>
    </row>
    <row r="854" spans="2:8" ht="15.75" customHeight="1">
      <c r="B854" s="61"/>
      <c r="H854" s="98"/>
    </row>
    <row r="855" spans="2:8" ht="15.75" customHeight="1">
      <c r="B855" s="61"/>
      <c r="H855" s="98"/>
    </row>
    <row r="856" spans="2:8" ht="15.75" customHeight="1">
      <c r="B856" s="61"/>
      <c r="H856" s="98"/>
    </row>
    <row r="857" spans="2:8" ht="15.75" customHeight="1">
      <c r="B857" s="61"/>
      <c r="H857" s="98"/>
    </row>
    <row r="858" spans="2:8" ht="15.75" customHeight="1">
      <c r="B858" s="61"/>
      <c r="H858" s="98"/>
    </row>
    <row r="859" spans="2:8" ht="15.75" customHeight="1">
      <c r="B859" s="61"/>
      <c r="H859" s="98"/>
    </row>
    <row r="860" spans="2:8" ht="15.75" customHeight="1">
      <c r="B860" s="61"/>
      <c r="H860" s="98"/>
    </row>
    <row r="861" spans="2:8" ht="15.75" customHeight="1">
      <c r="B861" s="61"/>
      <c r="H861" s="98"/>
    </row>
    <row r="862" spans="2:8" ht="15.75" customHeight="1">
      <c r="B862" s="61"/>
      <c r="H862" s="98"/>
    </row>
    <row r="863" spans="2:8" ht="15.75" customHeight="1">
      <c r="B863" s="61"/>
      <c r="H863" s="98"/>
    </row>
    <row r="864" spans="2:8" ht="15.75" customHeight="1">
      <c r="B864" s="61"/>
      <c r="H864" s="98"/>
    </row>
    <row r="865" spans="2:8" ht="15.75" customHeight="1">
      <c r="B865" s="61"/>
      <c r="H865" s="98"/>
    </row>
    <row r="866" spans="2:8" ht="15.75" customHeight="1">
      <c r="B866" s="61"/>
      <c r="H866" s="98"/>
    </row>
    <row r="867" spans="2:8" ht="15.75" customHeight="1">
      <c r="B867" s="61"/>
      <c r="H867" s="98"/>
    </row>
    <row r="868" spans="2:8" ht="15.75" customHeight="1">
      <c r="B868" s="61"/>
      <c r="H868" s="98"/>
    </row>
    <row r="869" spans="2:8" ht="15.75" customHeight="1">
      <c r="B869" s="61"/>
      <c r="H869" s="98"/>
    </row>
    <row r="870" spans="2:8" ht="15.75" customHeight="1">
      <c r="B870" s="61"/>
      <c r="H870" s="98"/>
    </row>
    <row r="871" spans="2:8" ht="15.75" customHeight="1">
      <c r="B871" s="61"/>
      <c r="H871" s="98"/>
    </row>
    <row r="872" spans="2:8" ht="15.75" customHeight="1">
      <c r="B872" s="61"/>
      <c r="H872" s="98"/>
    </row>
    <row r="873" spans="2:8" ht="15.75" customHeight="1">
      <c r="B873" s="61"/>
      <c r="H873" s="98"/>
    </row>
    <row r="874" spans="2:8" ht="15.75" customHeight="1">
      <c r="B874" s="61"/>
      <c r="H874" s="98"/>
    </row>
    <row r="875" spans="2:8" ht="15.75" customHeight="1">
      <c r="B875" s="61"/>
      <c r="H875" s="98"/>
    </row>
    <row r="876" spans="2:8" ht="15.75" customHeight="1">
      <c r="B876" s="61"/>
      <c r="H876" s="98"/>
    </row>
    <row r="877" spans="2:8" ht="15.75" customHeight="1">
      <c r="B877" s="61"/>
      <c r="H877" s="98"/>
    </row>
    <row r="878" spans="2:8" ht="15.75" customHeight="1">
      <c r="B878" s="61"/>
      <c r="H878" s="98"/>
    </row>
    <row r="879" spans="2:8" ht="15.75" customHeight="1">
      <c r="B879" s="61"/>
      <c r="H879" s="98"/>
    </row>
    <row r="880" spans="2:8" ht="15.75" customHeight="1">
      <c r="B880" s="61"/>
      <c r="H880" s="98"/>
    </row>
    <row r="881" spans="2:8" ht="15.75" customHeight="1">
      <c r="B881" s="61"/>
      <c r="H881" s="98"/>
    </row>
    <row r="882" spans="2:8" ht="15.75" customHeight="1">
      <c r="B882" s="61"/>
      <c r="H882" s="98"/>
    </row>
    <row r="883" spans="2:8" ht="15.75" customHeight="1">
      <c r="B883" s="61"/>
      <c r="H883" s="98"/>
    </row>
    <row r="884" spans="2:8" ht="15.75" customHeight="1">
      <c r="B884" s="61"/>
      <c r="H884" s="98"/>
    </row>
    <row r="885" spans="2:8" ht="15.75" customHeight="1">
      <c r="B885" s="61"/>
      <c r="H885" s="98"/>
    </row>
    <row r="886" spans="2:8" ht="15.75" customHeight="1">
      <c r="B886" s="61"/>
      <c r="H886" s="98"/>
    </row>
    <row r="887" spans="2:8" ht="15.75" customHeight="1">
      <c r="B887" s="61"/>
      <c r="H887" s="98"/>
    </row>
    <row r="888" spans="2:8" ht="15.75" customHeight="1">
      <c r="B888" s="61"/>
      <c r="H888" s="98"/>
    </row>
    <row r="889" spans="2:8" ht="15.75" customHeight="1">
      <c r="B889" s="61"/>
      <c r="H889" s="98"/>
    </row>
    <row r="890" spans="2:8" ht="15.75" customHeight="1">
      <c r="B890" s="61"/>
      <c r="H890" s="98"/>
    </row>
    <row r="891" spans="2:8" ht="15.75" customHeight="1">
      <c r="B891" s="61"/>
      <c r="H891" s="98"/>
    </row>
    <row r="892" spans="2:8" ht="15.75" customHeight="1">
      <c r="B892" s="61"/>
      <c r="H892" s="98"/>
    </row>
    <row r="893" spans="2:8" ht="15.75" customHeight="1">
      <c r="B893" s="61"/>
      <c r="H893" s="98"/>
    </row>
    <row r="894" spans="2:8" ht="15.75" customHeight="1">
      <c r="B894" s="61"/>
      <c r="H894" s="98"/>
    </row>
    <row r="895" spans="2:8" ht="15.75" customHeight="1">
      <c r="B895" s="61"/>
      <c r="H895" s="98"/>
    </row>
    <row r="896" spans="2:8" ht="15.75" customHeight="1">
      <c r="B896" s="61"/>
      <c r="H896" s="98"/>
    </row>
    <row r="897" spans="2:8" ht="15.75" customHeight="1">
      <c r="B897" s="61"/>
      <c r="H897" s="98"/>
    </row>
    <row r="898" spans="2:8" ht="15.75" customHeight="1">
      <c r="B898" s="61"/>
      <c r="H898" s="98"/>
    </row>
    <row r="899" spans="2:8" ht="15.75" customHeight="1">
      <c r="B899" s="61"/>
      <c r="H899" s="98"/>
    </row>
    <row r="900" spans="2:8" ht="15.75" customHeight="1">
      <c r="B900" s="61"/>
      <c r="H900" s="98"/>
    </row>
    <row r="901" spans="2:8" ht="15.75" customHeight="1">
      <c r="B901" s="61"/>
      <c r="H901" s="98"/>
    </row>
    <row r="902" spans="2:8" ht="15.75" customHeight="1">
      <c r="B902" s="61"/>
      <c r="H902" s="98"/>
    </row>
    <row r="903" spans="2:8" ht="15.75" customHeight="1">
      <c r="B903" s="61"/>
      <c r="H903" s="98"/>
    </row>
    <row r="904" spans="2:8" ht="15.75" customHeight="1">
      <c r="B904" s="61"/>
      <c r="H904" s="98"/>
    </row>
    <row r="905" spans="2:8" ht="15.75" customHeight="1">
      <c r="B905" s="61"/>
      <c r="H905" s="98"/>
    </row>
    <row r="906" spans="2:8" ht="15.75" customHeight="1">
      <c r="B906" s="61"/>
      <c r="H906" s="98"/>
    </row>
    <row r="907" spans="2:8" ht="15.75" customHeight="1">
      <c r="B907" s="61"/>
      <c r="H907" s="98"/>
    </row>
    <row r="908" spans="2:8" ht="15.75" customHeight="1">
      <c r="B908" s="61"/>
      <c r="H908" s="98"/>
    </row>
    <row r="909" spans="2:8" ht="15.75" customHeight="1">
      <c r="B909" s="61"/>
      <c r="H909" s="98"/>
    </row>
    <row r="910" spans="2:8" ht="15.75" customHeight="1">
      <c r="B910" s="61"/>
      <c r="H910" s="98"/>
    </row>
    <row r="911" spans="2:8" ht="15.75" customHeight="1">
      <c r="B911" s="61"/>
      <c r="H911" s="98"/>
    </row>
    <row r="912" spans="2:8" ht="15.75" customHeight="1">
      <c r="B912" s="61"/>
      <c r="H912" s="98"/>
    </row>
    <row r="913" spans="2:8" ht="15.75" customHeight="1">
      <c r="B913" s="61"/>
      <c r="H913" s="98"/>
    </row>
    <row r="914" spans="2:8" ht="15.75" customHeight="1">
      <c r="B914" s="61"/>
      <c r="H914" s="98"/>
    </row>
    <row r="915" spans="2:8" ht="15.75" customHeight="1">
      <c r="B915" s="61"/>
      <c r="H915" s="98"/>
    </row>
    <row r="916" spans="2:8" ht="15.75" customHeight="1">
      <c r="B916" s="61"/>
      <c r="H916" s="98"/>
    </row>
    <row r="917" spans="2:8" ht="15.75" customHeight="1">
      <c r="B917" s="61"/>
      <c r="H917" s="98"/>
    </row>
    <row r="918" spans="2:8" ht="15.75" customHeight="1">
      <c r="B918" s="61"/>
      <c r="H918" s="98"/>
    </row>
    <row r="919" spans="2:8" ht="15.75" customHeight="1">
      <c r="B919" s="61"/>
      <c r="H919" s="98"/>
    </row>
    <row r="920" spans="2:8" ht="15.75" customHeight="1">
      <c r="B920" s="61"/>
      <c r="H920" s="98"/>
    </row>
    <row r="921" spans="2:8" ht="15.75" customHeight="1">
      <c r="B921" s="61"/>
      <c r="H921" s="98"/>
    </row>
    <row r="922" spans="2:8" ht="15.75" customHeight="1">
      <c r="B922" s="61"/>
      <c r="H922" s="98"/>
    </row>
    <row r="923" spans="2:8" ht="15.75" customHeight="1">
      <c r="B923" s="61"/>
      <c r="H923" s="98"/>
    </row>
    <row r="924" spans="2:8" ht="15.75" customHeight="1">
      <c r="B924" s="61"/>
      <c r="H924" s="98"/>
    </row>
    <row r="925" spans="2:8" ht="15.75" customHeight="1">
      <c r="B925" s="61"/>
      <c r="H925" s="98"/>
    </row>
    <row r="926" spans="2:8" ht="15.75" customHeight="1">
      <c r="B926" s="61"/>
      <c r="H926" s="98"/>
    </row>
    <row r="927" spans="2:8" ht="15.75" customHeight="1">
      <c r="B927" s="61"/>
      <c r="H927" s="98"/>
    </row>
    <row r="928" spans="2:8" ht="15.75" customHeight="1">
      <c r="B928" s="61"/>
      <c r="H928" s="98"/>
    </row>
    <row r="929" spans="2:8" ht="15.75" customHeight="1">
      <c r="B929" s="61"/>
      <c r="H929" s="98"/>
    </row>
    <row r="930" spans="2:8" ht="15.75" customHeight="1">
      <c r="B930" s="61"/>
      <c r="H930" s="98"/>
    </row>
    <row r="931" spans="2:8" ht="15.75" customHeight="1">
      <c r="B931" s="61"/>
      <c r="H931" s="98"/>
    </row>
    <row r="932" spans="2:8" ht="15.75" customHeight="1">
      <c r="B932" s="61"/>
      <c r="H932" s="98"/>
    </row>
    <row r="933" spans="2:8" ht="15.75" customHeight="1">
      <c r="B933" s="61"/>
      <c r="H933" s="98"/>
    </row>
    <row r="934" spans="2:8" ht="15.75" customHeight="1">
      <c r="B934" s="61"/>
      <c r="H934" s="98"/>
    </row>
    <row r="935" spans="2:8" ht="15.75" customHeight="1">
      <c r="B935" s="61"/>
      <c r="H935" s="98"/>
    </row>
    <row r="936" spans="2:8" ht="15.75" customHeight="1">
      <c r="B936" s="61"/>
      <c r="H936" s="98"/>
    </row>
    <row r="937" spans="2:8" ht="15.75" customHeight="1">
      <c r="B937" s="61"/>
      <c r="H937" s="98"/>
    </row>
    <row r="938" spans="2:8" ht="15.75" customHeight="1">
      <c r="B938" s="61"/>
      <c r="H938" s="98"/>
    </row>
    <row r="939" spans="2:8" ht="15.75" customHeight="1">
      <c r="B939" s="61"/>
      <c r="H939" s="98"/>
    </row>
    <row r="940" spans="2:8" ht="15.75" customHeight="1">
      <c r="B940" s="61"/>
      <c r="H940" s="98"/>
    </row>
    <row r="941" spans="2:8" ht="15.75" customHeight="1">
      <c r="B941" s="61"/>
      <c r="H941" s="98"/>
    </row>
    <row r="942" spans="2:8" ht="15.75" customHeight="1">
      <c r="B942" s="61"/>
      <c r="H942" s="98"/>
    </row>
    <row r="943" spans="2:8" ht="15.75" customHeight="1">
      <c r="B943" s="61"/>
      <c r="H943" s="98"/>
    </row>
    <row r="944" spans="2:8" ht="15.75" customHeight="1">
      <c r="B944" s="61"/>
      <c r="H944" s="98"/>
    </row>
    <row r="945" spans="2:8" ht="15.75" customHeight="1">
      <c r="B945" s="61"/>
      <c r="H945" s="98"/>
    </row>
    <row r="946" spans="2:8" ht="15.75" customHeight="1">
      <c r="B946" s="61"/>
      <c r="H946" s="98"/>
    </row>
    <row r="947" spans="2:8" ht="15.75" customHeight="1">
      <c r="B947" s="61"/>
      <c r="H947" s="98"/>
    </row>
    <row r="948" spans="2:8" ht="15.75" customHeight="1">
      <c r="B948" s="61"/>
      <c r="H948" s="98"/>
    </row>
    <row r="949" spans="2:8" ht="15.75" customHeight="1">
      <c r="B949" s="61"/>
      <c r="H949" s="98"/>
    </row>
    <row r="950" spans="2:8" ht="15.75" customHeight="1">
      <c r="B950" s="61"/>
      <c r="H950" s="98"/>
    </row>
    <row r="951" spans="2:8" ht="15.75" customHeight="1">
      <c r="B951" s="61"/>
      <c r="H951" s="98"/>
    </row>
    <row r="952" spans="2:8" ht="15.75" customHeight="1">
      <c r="B952" s="61"/>
      <c r="H952" s="98"/>
    </row>
    <row r="953" spans="2:8" ht="15.75" customHeight="1">
      <c r="B953" s="61"/>
      <c r="H953" s="98"/>
    </row>
    <row r="954" spans="2:8" ht="15.75" customHeight="1">
      <c r="B954" s="61"/>
      <c r="H954" s="98"/>
    </row>
    <row r="955" spans="2:8" ht="15.75" customHeight="1">
      <c r="B955" s="61"/>
      <c r="H955" s="98"/>
    </row>
    <row r="956" spans="2:8" ht="15.75" customHeight="1">
      <c r="B956" s="61"/>
      <c r="H956" s="98"/>
    </row>
    <row r="957" spans="2:8" ht="15.75" customHeight="1">
      <c r="B957" s="61"/>
      <c r="H957" s="98"/>
    </row>
    <row r="958" spans="2:8" ht="15.75" customHeight="1">
      <c r="B958" s="61"/>
      <c r="H958" s="98"/>
    </row>
    <row r="959" spans="2:8" ht="15.75" customHeight="1">
      <c r="B959" s="61"/>
      <c r="H959" s="98"/>
    </row>
    <row r="960" spans="2:8" ht="15.75" customHeight="1">
      <c r="B960" s="61"/>
      <c r="H960" s="98"/>
    </row>
    <row r="961" spans="2:8" ht="15.75" customHeight="1">
      <c r="B961" s="61"/>
      <c r="H961" s="98"/>
    </row>
    <row r="962" spans="2:8" ht="15.75" customHeight="1">
      <c r="B962" s="61"/>
      <c r="H962" s="98"/>
    </row>
    <row r="963" spans="2:8" ht="15.75" customHeight="1">
      <c r="B963" s="61"/>
      <c r="H963" s="98"/>
    </row>
    <row r="964" spans="2:8" ht="15.75" customHeight="1">
      <c r="B964" s="61"/>
      <c r="H964" s="98"/>
    </row>
    <row r="965" spans="2:8" ht="15.75" customHeight="1">
      <c r="B965" s="61"/>
      <c r="H965" s="98"/>
    </row>
    <row r="966" spans="2:8" ht="15.75" customHeight="1">
      <c r="B966" s="61"/>
      <c r="H966" s="98"/>
    </row>
    <row r="967" spans="2:8" ht="15.75" customHeight="1">
      <c r="B967" s="61"/>
      <c r="H967" s="98"/>
    </row>
    <row r="968" spans="2:8" ht="15.75" customHeight="1">
      <c r="B968" s="61"/>
      <c r="H968" s="98"/>
    </row>
    <row r="969" spans="2:8" ht="15.75" customHeight="1">
      <c r="B969" s="61"/>
      <c r="H969" s="98"/>
    </row>
    <row r="970" spans="2:8" ht="15.75" customHeight="1">
      <c r="B970" s="61"/>
      <c r="H970" s="98"/>
    </row>
    <row r="971" spans="2:8" ht="15.75" customHeight="1">
      <c r="B971" s="61"/>
      <c r="H971" s="98"/>
    </row>
    <row r="972" spans="2:8" ht="15.75" customHeight="1">
      <c r="B972" s="61"/>
      <c r="H972" s="98"/>
    </row>
    <row r="973" spans="2:8" ht="15.75" customHeight="1">
      <c r="B973" s="61"/>
      <c r="H973" s="98"/>
    </row>
    <row r="974" spans="2:8" ht="15.75" customHeight="1">
      <c r="B974" s="61"/>
      <c r="H974" s="98"/>
    </row>
    <row r="975" spans="2:8" ht="15.75" customHeight="1">
      <c r="B975" s="61"/>
      <c r="H975" s="98"/>
    </row>
    <row r="976" spans="2:8" ht="15.75" customHeight="1">
      <c r="B976" s="61"/>
      <c r="H976" s="98"/>
    </row>
    <row r="977" spans="2:8" ht="15.75" customHeight="1">
      <c r="B977" s="61"/>
      <c r="H977" s="98"/>
    </row>
    <row r="978" spans="2:8" ht="15.75" customHeight="1">
      <c r="B978" s="61"/>
      <c r="H978" s="98"/>
    </row>
    <row r="979" spans="2:8" ht="15.75" customHeight="1">
      <c r="B979" s="61"/>
      <c r="H979" s="98"/>
    </row>
    <row r="980" spans="2:8" ht="15.75" customHeight="1">
      <c r="B980" s="61"/>
      <c r="H980" s="98"/>
    </row>
    <row r="981" spans="2:8" ht="15.75" customHeight="1">
      <c r="B981" s="61"/>
      <c r="H981" s="98"/>
    </row>
    <row r="982" spans="2:8" ht="15.75" customHeight="1">
      <c r="B982" s="61"/>
      <c r="H982" s="98"/>
    </row>
    <row r="983" spans="2:8" ht="15.75" customHeight="1">
      <c r="B983" s="61"/>
      <c r="H983" s="98"/>
    </row>
    <row r="984" spans="2:8" ht="15.75" customHeight="1">
      <c r="B984" s="61"/>
      <c r="H984" s="98"/>
    </row>
    <row r="985" spans="2:8" ht="15.75" customHeight="1">
      <c r="B985" s="61"/>
      <c r="H985" s="98"/>
    </row>
    <row r="986" spans="2:8" ht="15.75" customHeight="1">
      <c r="B986" s="61"/>
      <c r="H986" s="98"/>
    </row>
    <row r="987" spans="2:8" ht="15.75" customHeight="1">
      <c r="B987" s="61"/>
      <c r="H987" s="98"/>
    </row>
    <row r="988" spans="2:8" ht="15.75" customHeight="1">
      <c r="B988" s="61"/>
      <c r="H988" s="98"/>
    </row>
    <row r="989" spans="2:8" ht="15.75" customHeight="1">
      <c r="B989" s="61"/>
      <c r="H989" s="98"/>
    </row>
    <row r="990" spans="2:8" ht="15.75" customHeight="1">
      <c r="B990" s="61"/>
      <c r="H990" s="98"/>
    </row>
    <row r="991" spans="2:8" ht="15.75" customHeight="1">
      <c r="B991" s="61"/>
      <c r="H991" s="98"/>
    </row>
    <row r="992" spans="2:8" ht="15.75" customHeight="1">
      <c r="B992" s="61"/>
      <c r="H992" s="98"/>
    </row>
    <row r="993" spans="2:8" ht="15.75" customHeight="1">
      <c r="B993" s="61"/>
      <c r="H993" s="98"/>
    </row>
    <row r="994" spans="2:8" ht="15.75" customHeight="1">
      <c r="B994" s="61"/>
      <c r="H994" s="98"/>
    </row>
    <row r="995" spans="2:8" ht="15.75" customHeight="1">
      <c r="B995" s="61"/>
      <c r="H995" s="98"/>
    </row>
    <row r="996" spans="2:8" ht="15.75" customHeight="1">
      <c r="B996" s="61"/>
      <c r="H996" s="98"/>
    </row>
    <row r="997" spans="2:8" ht="15.75" customHeight="1">
      <c r="B997" s="61"/>
      <c r="H997" s="98"/>
    </row>
    <row r="998" spans="2:8" ht="15.75" customHeight="1">
      <c r="B998" s="61"/>
      <c r="H998" s="98"/>
    </row>
    <row r="999" spans="2:8" ht="15.75" customHeight="1">
      <c r="B999" s="61"/>
      <c r="H999" s="98"/>
    </row>
    <row r="1000" spans="2:8" ht="15.75" customHeight="1">
      <c r="B1000" s="61"/>
      <c r="H1000" s="98"/>
    </row>
    <row r="1001" spans="2:8" ht="15.75" customHeight="1">
      <c r="B1001" s="61"/>
      <c r="H1001" s="98"/>
    </row>
    <row r="1002" spans="2:8" ht="15.75" customHeight="1">
      <c r="B1002" s="61"/>
      <c r="H1002" s="98"/>
    </row>
  </sheetData>
  <autoFilter ref="A3:AB47" xr:uid="{00000000-0009-0000-0000-000001000000}">
    <sortState xmlns:xlrd2="http://schemas.microsoft.com/office/spreadsheetml/2017/richdata2" ref="A3:AB47">
      <sortCondition ref="B3:B47"/>
    </sortState>
  </autoFilter>
  <mergeCells count="21">
    <mergeCell ref="B1:K1"/>
    <mergeCell ref="U1:V1"/>
    <mergeCell ref="P2:R2"/>
    <mergeCell ref="S2:V2"/>
    <mergeCell ref="M48:R48"/>
    <mergeCell ref="M49:R49"/>
    <mergeCell ref="K48:L48"/>
    <mergeCell ref="K49:L49"/>
    <mergeCell ref="M53:R53"/>
    <mergeCell ref="M54:R54"/>
    <mergeCell ref="J66:L66"/>
    <mergeCell ref="K53:L53"/>
    <mergeCell ref="K54:L54"/>
    <mergeCell ref="M50:R50"/>
    <mergeCell ref="M51:R51"/>
    <mergeCell ref="M52:R52"/>
    <mergeCell ref="M55:R55"/>
    <mergeCell ref="K50:L50"/>
    <mergeCell ref="K51:L51"/>
    <mergeCell ref="K52:L52"/>
    <mergeCell ref="K55:L55"/>
  </mergeCells>
  <phoneticPr fontId="29"/>
  <dataValidations count="2">
    <dataValidation type="list" allowBlank="1" showErrorMessage="1" sqref="G15:G45" xr:uid="{D2175F62-8AAB-485F-ABC7-6FFC24AF83F8}">
      <formula1>"令和７年度,令和８年度,令和９年度,令和１０年度,令和１１年度,未定（Ｒ11）"</formula1>
    </dataValidation>
    <dataValidation type="list" allowBlank="1" showErrorMessage="1" sqref="G4:G14" xr:uid="{343674BF-82D6-465E-81FB-62EC067E939F}">
      <formula1>"令和７年度,令和８年度,令和９年度,令和１０年度,令和１１年度,未定（Ｒ１１）"</formula1>
    </dataValidation>
  </dataValidations>
  <pageMargins left="0.7" right="0.7" top="0.75" bottom="0.75" header="0" footer="0"/>
  <pageSetup paperSize="9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集計データ（業者提出用資料【構築費】）</vt:lpstr>
      <vt:lpstr>集計データ（業者提出用資料【システム運用】）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0006048</cp:lastModifiedBy>
  <cp:lastPrinted>2025-06-04T07:41:56Z</cp:lastPrinted>
  <dcterms:modified xsi:type="dcterms:W3CDTF">2025-06-08T23:00:49Z</dcterms:modified>
</cp:coreProperties>
</file>