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NKYODISK\disk\00 選挙班共用\01 選挙\R07参議（第27回）\06-2_投開票速報\07 期日前投票状況（14日前、7日前、2日前、前日）※オンライン出力\4_期日前投票 前日\"/>
    </mc:Choice>
  </mc:AlternateContent>
  <xr:revisionPtr revIDLastSave="0" documentId="13_ncr:1_{352447C8-1E87-4FB8-8CA2-DBE8BB88B10B}" xr6:coauthVersionLast="47" xr6:coauthVersionMax="47" xr10:uidLastSave="{00000000-0000-0000-0000-000000000000}"/>
  <bookViews>
    <workbookView xWindow="-28920" yWindow="-2535" windowWidth="29040" windowHeight="15720" xr2:uid="{00000000-000D-0000-FFFF-FFFF00000000}"/>
  </bookViews>
  <sheets>
    <sheet name="期日前投票（発表用）" sheetId="1" r:id="rId1"/>
  </sheets>
  <definedNames>
    <definedName name="_xlnm.Print_Area" localSheetId="0">'期日前投票（発表用）'!$A$1:$I$67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2" i="1" l="1"/>
  <c r="E59" i="1"/>
  <c r="E52" i="1"/>
  <c r="E38" i="1"/>
  <c r="E30" i="1"/>
  <c r="E19" i="1"/>
  <c r="F64" i="1" l="1"/>
  <c r="F62" i="1"/>
  <c r="E64" i="1"/>
  <c r="F65" i="1" s="1"/>
  <c r="I61" i="1"/>
  <c r="F61" i="1"/>
  <c r="E61" i="1"/>
  <c r="I59" i="1"/>
  <c r="H59" i="1"/>
  <c r="G59" i="1"/>
  <c r="F59" i="1"/>
  <c r="I55" i="1"/>
  <c r="H55" i="1"/>
  <c r="G55" i="1"/>
  <c r="F55" i="1"/>
  <c r="E55" i="1"/>
  <c r="I52" i="1"/>
  <c r="H52" i="1"/>
  <c r="G52" i="1"/>
  <c r="F52" i="1"/>
  <c r="I38" i="1"/>
  <c r="H38" i="1"/>
  <c r="G38" i="1"/>
  <c r="F38" i="1"/>
  <c r="I30" i="1"/>
  <c r="H30" i="1"/>
  <c r="G30" i="1"/>
  <c r="F30" i="1"/>
  <c r="I19" i="1"/>
  <c r="H19" i="1"/>
  <c r="H61" i="1" s="1"/>
  <c r="G19" i="1"/>
  <c r="G61" i="1" s="1"/>
  <c r="F19" i="1"/>
  <c r="I62" i="1" l="1"/>
  <c r="I64" i="1" s="1"/>
  <c r="I65" i="1" s="1"/>
  <c r="H62" i="1"/>
  <c r="H64" i="1"/>
  <c r="H65" i="1" s="1"/>
  <c r="G62" i="1"/>
  <c r="G64" i="1" s="1"/>
  <c r="G65" i="1" s="1"/>
</calcChain>
</file>

<file path=xl/sharedStrings.xml><?xml version="1.0" encoding="utf-8"?>
<sst xmlns="http://schemas.openxmlformats.org/spreadsheetml/2006/main" count="78" uniqueCount="67">
  <si>
    <t>宜野湾市</t>
  </si>
  <si>
    <t>大宜味村</t>
  </si>
  <si>
    <t>今帰仁村</t>
  </si>
  <si>
    <t>宜野座村</t>
  </si>
  <si>
    <t>嘉手納町</t>
  </si>
  <si>
    <t>北中城村</t>
  </si>
  <si>
    <t>与那原町</t>
  </si>
  <si>
    <t>南風原町</t>
  </si>
  <si>
    <t>渡嘉敷村</t>
  </si>
  <si>
    <t>座間味村</t>
  </si>
  <si>
    <t>渡名喜村</t>
  </si>
  <si>
    <t>南大東村</t>
  </si>
  <si>
    <t>北大東村</t>
  </si>
  <si>
    <t>伊平屋村</t>
  </si>
  <si>
    <t>伊是名村</t>
  </si>
  <si>
    <t>多良間村</t>
  </si>
  <si>
    <t>与那国町</t>
  </si>
  <si>
    <t>市町村名</t>
    <rPh sb="0" eb="3">
      <t>シチョウソン</t>
    </rPh>
    <rPh sb="3" eb="4">
      <t>メイ</t>
    </rPh>
    <phoneticPr fontId="2"/>
  </si>
  <si>
    <t>選挙人名簿                     登録者数</t>
    <rPh sb="0" eb="2">
      <t>センキョ</t>
    </rPh>
    <rPh sb="2" eb="3">
      <t>ニン</t>
    </rPh>
    <rPh sb="3" eb="5">
      <t>メイボ</t>
    </rPh>
    <rPh sb="26" eb="29">
      <t>トウロクシャ</t>
    </rPh>
    <rPh sb="29" eb="30">
      <t>スウ</t>
    </rPh>
    <phoneticPr fontId="2"/>
  </si>
  <si>
    <t>期日前投票者数(人)</t>
    <rPh sb="0" eb="2">
      <t>キジツ</t>
    </rPh>
    <rPh sb="2" eb="3">
      <t>マエ</t>
    </rPh>
    <rPh sb="3" eb="6">
      <t>トウヒョウシャ</t>
    </rPh>
    <rPh sb="6" eb="7">
      <t>スウ</t>
    </rPh>
    <rPh sb="8" eb="9">
      <t>ニン</t>
    </rPh>
    <phoneticPr fontId="2"/>
  </si>
  <si>
    <t>那 覇 市</t>
    <phoneticPr fontId="2"/>
  </si>
  <si>
    <t>市</t>
    <rPh sb="0" eb="1">
      <t>シ</t>
    </rPh>
    <phoneticPr fontId="2"/>
  </si>
  <si>
    <t>石 垣 市</t>
    <phoneticPr fontId="2"/>
  </si>
  <si>
    <t>浦 添 市</t>
    <phoneticPr fontId="2"/>
  </si>
  <si>
    <t>名 護 市</t>
    <phoneticPr fontId="2"/>
  </si>
  <si>
    <t>糸 満 市</t>
    <phoneticPr fontId="2"/>
  </si>
  <si>
    <t>沖 縄 市</t>
    <phoneticPr fontId="2"/>
  </si>
  <si>
    <t>豊見城市</t>
    <rPh sb="3" eb="4">
      <t>シ</t>
    </rPh>
    <phoneticPr fontId="8"/>
  </si>
  <si>
    <t>部</t>
    <rPh sb="0" eb="1">
      <t>ブ</t>
    </rPh>
    <phoneticPr fontId="2"/>
  </si>
  <si>
    <t>うるま市</t>
    <rPh sb="3" eb="4">
      <t>シ</t>
    </rPh>
    <phoneticPr fontId="8"/>
  </si>
  <si>
    <t>宮古島市</t>
    <rPh sb="0" eb="3">
      <t>ミヤコジマ</t>
    </rPh>
    <rPh sb="3" eb="4">
      <t>シ</t>
    </rPh>
    <phoneticPr fontId="8"/>
  </si>
  <si>
    <t>南 城 市</t>
    <rPh sb="0" eb="1">
      <t>ミナミ</t>
    </rPh>
    <rPh sb="2" eb="3">
      <t>シロ</t>
    </rPh>
    <rPh sb="4" eb="5">
      <t>シ</t>
    </rPh>
    <phoneticPr fontId="8"/>
  </si>
  <si>
    <t>小  計</t>
    <rPh sb="0" eb="1">
      <t>ショウ</t>
    </rPh>
    <rPh sb="3" eb="4">
      <t>ケイ</t>
    </rPh>
    <phoneticPr fontId="2"/>
  </si>
  <si>
    <t>国 頭 村</t>
    <phoneticPr fontId="2"/>
  </si>
  <si>
    <t>国</t>
    <rPh sb="0" eb="1">
      <t>クニ</t>
    </rPh>
    <phoneticPr fontId="2"/>
  </si>
  <si>
    <t>東    村</t>
    <phoneticPr fontId="2"/>
  </si>
  <si>
    <t>本 部 町</t>
    <phoneticPr fontId="2"/>
  </si>
  <si>
    <t>頭</t>
    <rPh sb="0" eb="1">
      <t>アタマ</t>
    </rPh>
    <phoneticPr fontId="2"/>
  </si>
  <si>
    <t>恩 納 村</t>
    <phoneticPr fontId="2"/>
  </si>
  <si>
    <t>金 武 町</t>
    <phoneticPr fontId="2"/>
  </si>
  <si>
    <t>郡</t>
    <rPh sb="0" eb="1">
      <t>グン</t>
    </rPh>
    <phoneticPr fontId="2"/>
  </si>
  <si>
    <t>伊 江 村</t>
    <phoneticPr fontId="2"/>
  </si>
  <si>
    <t>読 谷 村</t>
    <phoneticPr fontId="2"/>
  </si>
  <si>
    <t>中</t>
    <rPh sb="0" eb="1">
      <t>ナカ</t>
    </rPh>
    <phoneticPr fontId="2"/>
  </si>
  <si>
    <t>北 谷 町</t>
    <phoneticPr fontId="2"/>
  </si>
  <si>
    <t>中 城 村</t>
    <phoneticPr fontId="2"/>
  </si>
  <si>
    <t>西 原 町</t>
    <phoneticPr fontId="2"/>
  </si>
  <si>
    <t>島</t>
    <rPh sb="0" eb="1">
      <t>シマ</t>
    </rPh>
    <phoneticPr fontId="2"/>
  </si>
  <si>
    <t>粟 国 村</t>
    <phoneticPr fontId="2"/>
  </si>
  <si>
    <t>尻</t>
    <rPh sb="0" eb="1">
      <t>シリ</t>
    </rPh>
    <phoneticPr fontId="2"/>
  </si>
  <si>
    <t>久米島町</t>
    <rPh sb="0" eb="2">
      <t>クメ</t>
    </rPh>
    <rPh sb="2" eb="3">
      <t>ジマ</t>
    </rPh>
    <rPh sb="3" eb="4">
      <t>チョウ</t>
    </rPh>
    <phoneticPr fontId="8"/>
  </si>
  <si>
    <t>八重瀬町</t>
    <rPh sb="0" eb="3">
      <t>ヤエセ</t>
    </rPh>
    <rPh sb="3" eb="4">
      <t>マチ</t>
    </rPh>
    <phoneticPr fontId="8"/>
  </si>
  <si>
    <t>宮古郡</t>
    <rPh sb="0" eb="2">
      <t>ミヤコ</t>
    </rPh>
    <rPh sb="2" eb="3">
      <t>グン</t>
    </rPh>
    <phoneticPr fontId="2"/>
  </si>
  <si>
    <t>八重山郡</t>
    <rPh sb="0" eb="3">
      <t>ヤエヤマ</t>
    </rPh>
    <rPh sb="3" eb="4">
      <t>グン</t>
    </rPh>
    <phoneticPr fontId="2"/>
  </si>
  <si>
    <t>竹 富 町</t>
    <phoneticPr fontId="2"/>
  </si>
  <si>
    <t>市  部  計</t>
    <rPh sb="0" eb="1">
      <t>シ</t>
    </rPh>
    <rPh sb="3" eb="4">
      <t>ブ</t>
    </rPh>
    <rPh sb="6" eb="7">
      <t>ケイ</t>
    </rPh>
    <phoneticPr fontId="2"/>
  </si>
  <si>
    <t>郡  部  計</t>
    <rPh sb="0" eb="1">
      <t>グン</t>
    </rPh>
    <rPh sb="3" eb="4">
      <t>ブ</t>
    </rPh>
    <rPh sb="6" eb="7">
      <t>ケイ</t>
    </rPh>
    <phoneticPr fontId="2"/>
  </si>
  <si>
    <t>合      計</t>
    <rPh sb="0" eb="1">
      <t>ゴウ</t>
    </rPh>
    <rPh sb="7" eb="8">
      <t>ケイ</t>
    </rPh>
    <phoneticPr fontId="2"/>
  </si>
  <si>
    <t>注）選挙人名簿登録者数は、在外選挙人名簿登録者数(公示日前日)を含む。</t>
    <rPh sb="0" eb="1">
      <t>チュウ</t>
    </rPh>
    <rPh sb="2" eb="4">
      <t>センキョ</t>
    </rPh>
    <rPh sb="4" eb="5">
      <t>ニン</t>
    </rPh>
    <rPh sb="5" eb="7">
      <t>メイボ</t>
    </rPh>
    <rPh sb="7" eb="9">
      <t>トウロク</t>
    </rPh>
    <rPh sb="9" eb="10">
      <t>シャ</t>
    </rPh>
    <rPh sb="10" eb="11">
      <t>スウ</t>
    </rPh>
    <rPh sb="13" eb="15">
      <t>ザイガイ</t>
    </rPh>
    <rPh sb="15" eb="17">
      <t>センキョ</t>
    </rPh>
    <rPh sb="17" eb="18">
      <t>ニン</t>
    </rPh>
    <rPh sb="18" eb="20">
      <t>メイボ</t>
    </rPh>
    <rPh sb="20" eb="22">
      <t>トウロク</t>
    </rPh>
    <rPh sb="22" eb="23">
      <t>シャ</t>
    </rPh>
    <rPh sb="23" eb="24">
      <t>スウ</t>
    </rPh>
    <rPh sb="25" eb="28">
      <t>コウジビ</t>
    </rPh>
    <rPh sb="28" eb="30">
      <t>ゼンジツ</t>
    </rPh>
    <rPh sb="32" eb="33">
      <t>フク</t>
    </rPh>
    <phoneticPr fontId="2"/>
  </si>
  <si>
    <t>期 日 前 投 票 者 数　（速報）</t>
    <rPh sb="0" eb="1">
      <t>キ</t>
    </rPh>
    <rPh sb="2" eb="3">
      <t>ヒ</t>
    </rPh>
    <rPh sb="4" eb="5">
      <t>マエ</t>
    </rPh>
    <rPh sb="6" eb="7">
      <t>トウ</t>
    </rPh>
    <rPh sb="8" eb="9">
      <t>ヒョウ</t>
    </rPh>
    <rPh sb="10" eb="11">
      <t>シャ</t>
    </rPh>
    <rPh sb="12" eb="13">
      <t>スウ</t>
    </rPh>
    <rPh sb="15" eb="17">
      <t>ソクホウ</t>
    </rPh>
    <phoneticPr fontId="2"/>
  </si>
  <si>
    <t>7月6日(日)現在</t>
    <rPh sb="1" eb="2">
      <t>ガツ</t>
    </rPh>
    <rPh sb="3" eb="4">
      <t>ニチ</t>
    </rPh>
    <rPh sb="5" eb="6">
      <t>ニチ</t>
    </rPh>
    <rPh sb="7" eb="9">
      <t>ゲンザイ</t>
    </rPh>
    <phoneticPr fontId="2"/>
  </si>
  <si>
    <t>7月18日(金)現在</t>
    <rPh sb="1" eb="2">
      <t>ガツ</t>
    </rPh>
    <rPh sb="4" eb="5">
      <t>ニチ</t>
    </rPh>
    <rPh sb="6" eb="7">
      <t>キン</t>
    </rPh>
    <rPh sb="8" eb="10">
      <t>ゲンザイ</t>
    </rPh>
    <phoneticPr fontId="2"/>
  </si>
  <si>
    <t>７月19日(土)現在</t>
    <rPh sb="1" eb="2">
      <t>ガツ</t>
    </rPh>
    <rPh sb="4" eb="5">
      <t>ニチ</t>
    </rPh>
    <rPh sb="6" eb="7">
      <t>ド</t>
    </rPh>
    <rPh sb="8" eb="10">
      <t>ゲンザイ</t>
    </rPh>
    <phoneticPr fontId="2"/>
  </si>
  <si>
    <t>(7月2日現在)</t>
    <rPh sb="2" eb="3">
      <t>ガツ</t>
    </rPh>
    <rPh sb="4" eb="5">
      <t>ニチ</t>
    </rPh>
    <rPh sb="5" eb="7">
      <t>ゲンザイ</t>
    </rPh>
    <phoneticPr fontId="2"/>
  </si>
  <si>
    <t>令和7年7月20日執行 第27回参議院議員通常選挙（選挙区）</t>
    <rPh sb="0" eb="2">
      <t>レイワ</t>
    </rPh>
    <rPh sb="3" eb="4">
      <t>ネン</t>
    </rPh>
    <rPh sb="5" eb="6">
      <t>ガツ</t>
    </rPh>
    <rPh sb="8" eb="9">
      <t>ニチ</t>
    </rPh>
    <rPh sb="9" eb="11">
      <t>シッコウ</t>
    </rPh>
    <rPh sb="12" eb="13">
      <t>ダイ</t>
    </rPh>
    <rPh sb="15" eb="16">
      <t>カイ</t>
    </rPh>
    <rPh sb="16" eb="19">
      <t>サンギイン</t>
    </rPh>
    <rPh sb="19" eb="21">
      <t>ギイン</t>
    </rPh>
    <rPh sb="21" eb="23">
      <t>ツウジョウ</t>
    </rPh>
    <rPh sb="23" eb="25">
      <t>センキョ</t>
    </rPh>
    <rPh sb="26" eb="29">
      <t>センキョク</t>
    </rPh>
    <phoneticPr fontId="2"/>
  </si>
  <si>
    <t>7月13日(日)現在</t>
    <rPh sb="1" eb="2">
      <t>ガツ</t>
    </rPh>
    <rPh sb="4" eb="5">
      <t>ニチ</t>
    </rPh>
    <rPh sb="6" eb="7">
      <t>ニチ</t>
    </rPh>
    <rPh sb="8" eb="10">
      <t>ゲンザイ</t>
    </rPh>
    <phoneticPr fontId="2"/>
  </si>
  <si>
    <t>R7.7.20修正</t>
    <rPh sb="7" eb="9">
      <t>シュウセイ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</si>
</sst>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20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明朝"/>
      <family val="1"/>
      <charset val="128"/>
    </font>
    <font>
      <sz val="7"/>
      <name val="ＭＳ Ｐゴシック"/>
      <family val="3"/>
      <charset val="128"/>
    </font>
    <font>
      <sz val="12"/>
      <color theme="0"/>
      <name val="ＭＳ 明朝"/>
      <family val="1"/>
      <charset val="128"/>
    </font>
    <font>
      <sz val="12"/>
      <color rgb="FFFF0000"/>
      <name val="ＭＳ 明朝"/>
      <family val="1"/>
      <charset val="128"/>
    </font>
    <font>
      <sz val="11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69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vertical="center" shrinkToFit="1"/>
    </xf>
    <xf numFmtId="0" fontId="5" fillId="0" borderId="0" xfId="0" applyFont="1" applyAlignment="1">
      <alignment horizontal="right" vertical="center" shrinkToFit="1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4" fillId="0" borderId="1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 shrinkToFit="1"/>
    </xf>
    <xf numFmtId="3" fontId="4" fillId="0" borderId="4" xfId="0" applyNumberFormat="1" applyFont="1" applyBorder="1" applyAlignment="1">
      <alignment horizontal="center" vertical="center"/>
    </xf>
    <xf numFmtId="3" fontId="4" fillId="0" borderId="2" xfId="0" applyNumberFormat="1" applyFont="1" applyBorder="1" applyAlignment="1">
      <alignment horizontal="center" vertical="center"/>
    </xf>
    <xf numFmtId="3" fontId="4" fillId="0" borderId="5" xfId="0" applyNumberFormat="1" applyFont="1" applyBorder="1" applyAlignment="1">
      <alignment horizontal="right" vertical="center"/>
    </xf>
    <xf numFmtId="38" fontId="4" fillId="0" borderId="5" xfId="2" applyFont="1" applyFill="1" applyBorder="1" applyAlignment="1">
      <alignment horizontal="right" vertical="center" shrinkToFit="1"/>
    </xf>
    <xf numFmtId="3" fontId="4" fillId="0" borderId="6" xfId="0" applyNumberFormat="1" applyFont="1" applyBorder="1" applyAlignment="1">
      <alignment horizontal="center" vertical="center"/>
    </xf>
    <xf numFmtId="3" fontId="4" fillId="0" borderId="2" xfId="0" applyNumberFormat="1" applyFont="1" applyBorder="1" applyAlignment="1">
      <alignment horizontal="right" vertical="center"/>
    </xf>
    <xf numFmtId="38" fontId="4" fillId="0" borderId="2" xfId="2" applyFont="1" applyFill="1" applyBorder="1" applyAlignment="1">
      <alignment horizontal="right" vertical="center" shrinkToFit="1"/>
    </xf>
    <xf numFmtId="3" fontId="4" fillId="0" borderId="7" xfId="0" applyNumberFormat="1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3" fontId="4" fillId="0" borderId="5" xfId="0" applyNumberFormat="1" applyFont="1" applyBorder="1" applyAlignment="1">
      <alignment horizontal="center" vertical="center"/>
    </xf>
    <xf numFmtId="3" fontId="4" fillId="0" borderId="3" xfId="0" applyNumberFormat="1" applyFont="1" applyBorder="1" applyAlignment="1">
      <alignment horizontal="center" vertical="center"/>
    </xf>
    <xf numFmtId="3" fontId="4" fillId="0" borderId="9" xfId="0" applyNumberFormat="1" applyFont="1" applyBorder="1" applyAlignment="1">
      <alignment horizontal="center" vertical="center"/>
    </xf>
    <xf numFmtId="3" fontId="4" fillId="0" borderId="10" xfId="0" applyNumberFormat="1" applyFont="1" applyBorder="1" applyAlignment="1">
      <alignment horizontal="center" vertical="center"/>
    </xf>
    <xf numFmtId="3" fontId="4" fillId="0" borderId="10" xfId="0" applyNumberFormat="1" applyFont="1" applyBorder="1" applyAlignment="1">
      <alignment horizontal="right" vertical="center"/>
    </xf>
    <xf numFmtId="0" fontId="4" fillId="0" borderId="9" xfId="0" applyFont="1" applyBorder="1">
      <alignment vertical="center"/>
    </xf>
    <xf numFmtId="0" fontId="4" fillId="0" borderId="10" xfId="0" applyFont="1" applyBorder="1">
      <alignment vertical="center"/>
    </xf>
    <xf numFmtId="0" fontId="4" fillId="0" borderId="7" xfId="0" applyFont="1" applyBorder="1">
      <alignment vertical="center"/>
    </xf>
    <xf numFmtId="38" fontId="4" fillId="0" borderId="2" xfId="2" applyFont="1" applyFill="1" applyBorder="1" applyAlignment="1">
      <alignment horizontal="right" vertical="center"/>
    </xf>
    <xf numFmtId="0" fontId="4" fillId="0" borderId="11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12" xfId="0" applyFont="1" applyBorder="1">
      <alignment vertical="center"/>
    </xf>
    <xf numFmtId="38" fontId="4" fillId="0" borderId="12" xfId="2" applyFont="1" applyFill="1" applyBorder="1" applyAlignment="1">
      <alignment horizontal="right" vertical="center" shrinkToFit="1"/>
    </xf>
    <xf numFmtId="0" fontId="4" fillId="0" borderId="5" xfId="0" applyFont="1" applyBorder="1">
      <alignment vertical="center"/>
    </xf>
    <xf numFmtId="3" fontId="4" fillId="0" borderId="0" xfId="0" applyNumberFormat="1" applyFont="1" applyAlignment="1">
      <alignment horizontal="right" vertical="center"/>
    </xf>
    <xf numFmtId="38" fontId="4" fillId="0" borderId="0" xfId="2" applyFont="1" applyFill="1" applyBorder="1" applyAlignment="1">
      <alignment horizontal="right" vertical="center"/>
    </xf>
    <xf numFmtId="38" fontId="4" fillId="0" borderId="0" xfId="2" applyFont="1" applyFill="1" applyBorder="1" applyAlignment="1">
      <alignment horizontal="right" vertical="center" shrinkToFit="1"/>
    </xf>
    <xf numFmtId="10" fontId="4" fillId="0" borderId="0" xfId="0" applyNumberFormat="1" applyFont="1">
      <alignment vertical="center"/>
    </xf>
    <xf numFmtId="10" fontId="4" fillId="0" borderId="0" xfId="0" applyNumberFormat="1" applyFont="1" applyAlignment="1">
      <alignment vertical="center" shrinkToFit="1"/>
    </xf>
    <xf numFmtId="10" fontId="9" fillId="0" borderId="0" xfId="0" applyNumberFormat="1" applyFont="1">
      <alignment vertical="center"/>
    </xf>
    <xf numFmtId="10" fontId="4" fillId="0" borderId="0" xfId="1" applyNumberFormat="1" applyFont="1" applyFill="1" applyBorder="1" applyAlignment="1">
      <alignment horizontal="right" vertical="center"/>
    </xf>
    <xf numFmtId="10" fontId="9" fillId="0" borderId="0" xfId="0" applyNumberFormat="1" applyFont="1" applyAlignment="1">
      <alignment vertical="center" shrinkToFit="1"/>
    </xf>
    <xf numFmtId="0" fontId="10" fillId="0" borderId="0" xfId="0" applyFont="1" applyAlignment="1">
      <alignment horizontal="right" vertical="center" shrinkToFit="1"/>
    </xf>
    <xf numFmtId="0" fontId="4" fillId="0" borderId="2" xfId="0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 wrapText="1" shrinkToFit="1"/>
    </xf>
    <xf numFmtId="0" fontId="4" fillId="0" borderId="6" xfId="0" applyFont="1" applyBorder="1" applyAlignment="1">
      <alignment horizontal="center" vertical="center" wrapText="1" shrinkToFit="1"/>
    </xf>
    <xf numFmtId="0" fontId="4" fillId="0" borderId="3" xfId="0" applyFont="1" applyBorder="1" applyAlignment="1">
      <alignment horizontal="center" vertical="center" wrapText="1" shrinkToFit="1"/>
    </xf>
    <xf numFmtId="0" fontId="4" fillId="0" borderId="8" xfId="0" applyFont="1" applyBorder="1" applyAlignment="1">
      <alignment horizontal="center" vertical="center" wrapText="1" shrinkToFit="1"/>
    </xf>
    <xf numFmtId="0" fontId="4" fillId="0" borderId="2" xfId="0" applyFont="1" applyBorder="1" applyAlignment="1">
      <alignment horizontal="center" vertical="center" wrapText="1" shrinkToFit="1"/>
    </xf>
    <xf numFmtId="0" fontId="4" fillId="0" borderId="4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3" fontId="5" fillId="0" borderId="4" xfId="0" applyNumberFormat="1" applyFont="1" applyBorder="1" applyAlignment="1">
      <alignment horizontal="center" vertical="center" wrapText="1"/>
    </xf>
    <xf numFmtId="3" fontId="5" fillId="0" borderId="6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3" fontId="5" fillId="0" borderId="3" xfId="0" applyNumberFormat="1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/>
    </xf>
    <xf numFmtId="3" fontId="4" fillId="0" borderId="8" xfId="0" applyNumberFormat="1" applyFont="1" applyBorder="1" applyAlignment="1">
      <alignment horizontal="center" vertical="center"/>
    </xf>
    <xf numFmtId="38" fontId="10" fillId="2" borderId="5" xfId="2" applyFont="1" applyFill="1" applyBorder="1" applyAlignment="1">
      <alignment horizontal="right" vertical="center" shrinkToFit="1"/>
    </xf>
    <xf numFmtId="38" fontId="10" fillId="2" borderId="2" xfId="2" applyFont="1" applyFill="1" applyBorder="1" applyAlignment="1">
      <alignment horizontal="right" vertical="center" shrinkToFit="1"/>
    </xf>
    <xf numFmtId="0" fontId="11" fillId="0" borderId="0" xfId="0" applyFont="1" applyAlignment="1">
      <alignment horizontal="right" vertical="center"/>
    </xf>
    <xf numFmtId="38" fontId="10" fillId="2" borderId="2" xfId="2" applyFont="1" applyFill="1" applyBorder="1" applyAlignment="1">
      <alignment horizontal="right" vertical="center"/>
    </xf>
    <xf numFmtId="3" fontId="10" fillId="2" borderId="5" xfId="0" applyNumberFormat="1" applyFont="1" applyFill="1" applyBorder="1" applyAlignment="1">
      <alignment horizontal="right" vertical="center"/>
    </xf>
    <xf numFmtId="3" fontId="10" fillId="2" borderId="2" xfId="0" applyNumberFormat="1" applyFont="1" applyFill="1" applyBorder="1" applyAlignment="1">
      <alignment horizontal="right" vertical="center"/>
    </xf>
    <xf numFmtId="10" fontId="10" fillId="0" borderId="0" xfId="1" applyNumberFormat="1" applyFont="1" applyFill="1" applyBorder="1" applyAlignment="1">
      <alignment horizontal="right" vertical="center" shrinkToFit="1"/>
    </xf>
  </cellXfs>
  <cellStyles count="3">
    <cellStyle name="パーセント" xfId="1" builtinId="5"/>
    <cellStyle name="桁区切り" xfId="2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3"/>
    <pageSetUpPr fitToPage="1"/>
  </sheetPr>
  <dimension ref="B1:N67"/>
  <sheetViews>
    <sheetView showGridLines="0" tabSelected="1" view="pageBreakPreview" zoomScale="115" zoomScaleNormal="100" zoomScaleSheetLayoutView="115" workbookViewId="0">
      <pane xSplit="5" ySplit="7" topLeftCell="G48" activePane="bottomRight" state="frozen"/>
      <selection pane="topRight" activeCell="F1" sqref="F1"/>
      <selection pane="bottomLeft" activeCell="A8" sqref="A8"/>
      <selection pane="bottomRight" activeCell="H54" sqref="H54"/>
    </sheetView>
  </sheetViews>
  <sheetFormatPr defaultColWidth="9" defaultRowHeight="14" x14ac:dyDescent="0.2"/>
  <cols>
    <col min="1" max="1" width="1.08984375" style="1" customWidth="1"/>
    <col min="2" max="3" width="4.26953125" style="1" customWidth="1"/>
    <col min="4" max="4" width="13.08984375" style="1" customWidth="1"/>
    <col min="5" max="5" width="17.7265625" style="2" customWidth="1"/>
    <col min="6" max="6" width="17.7265625" style="1" customWidth="1"/>
    <col min="7" max="9" width="17.7265625" style="3" customWidth="1"/>
    <col min="10" max="10" width="9" style="37"/>
    <col min="11" max="11" width="1.08984375" style="1" customWidth="1"/>
    <col min="12" max="16384" width="9" style="1"/>
  </cols>
  <sheetData>
    <row r="1" spans="2:14" ht="24" customHeight="1" x14ac:dyDescent="0.2">
      <c r="B1" s="46" t="s">
        <v>59</v>
      </c>
      <c r="C1" s="46"/>
      <c r="D1" s="46"/>
      <c r="E1" s="46"/>
      <c r="F1" s="46"/>
      <c r="G1" s="46"/>
      <c r="H1" s="46"/>
      <c r="I1" s="46"/>
    </row>
    <row r="2" spans="2:14" ht="15" customHeight="1" x14ac:dyDescent="0.2">
      <c r="H2" s="4"/>
      <c r="I2" s="64" t="s">
        <v>66</v>
      </c>
    </row>
    <row r="3" spans="2:14" ht="19.5" customHeight="1" x14ac:dyDescent="0.2">
      <c r="B3" s="5" t="s">
        <v>64</v>
      </c>
      <c r="C3" s="6"/>
      <c r="I3" s="42"/>
    </row>
    <row r="4" spans="2:14" ht="6.75" customHeight="1" x14ac:dyDescent="0.2"/>
    <row r="5" spans="2:14" ht="19.5" customHeight="1" x14ac:dyDescent="0.2">
      <c r="B5" s="52" t="s">
        <v>17</v>
      </c>
      <c r="C5" s="53"/>
      <c r="D5" s="53"/>
      <c r="E5" s="47" t="s">
        <v>18</v>
      </c>
      <c r="F5" s="7" t="s">
        <v>60</v>
      </c>
      <c r="G5" s="7" t="s">
        <v>65</v>
      </c>
      <c r="H5" s="8" t="s">
        <v>61</v>
      </c>
      <c r="I5" s="8" t="s">
        <v>62</v>
      </c>
    </row>
    <row r="6" spans="2:14" ht="19.5" customHeight="1" x14ac:dyDescent="0.2">
      <c r="B6" s="54"/>
      <c r="C6" s="55"/>
      <c r="D6" s="55"/>
      <c r="E6" s="48"/>
      <c r="F6" s="48" t="s">
        <v>19</v>
      </c>
      <c r="G6" s="51" t="s">
        <v>19</v>
      </c>
      <c r="H6" s="51" t="s">
        <v>19</v>
      </c>
      <c r="I6" s="50" t="s">
        <v>19</v>
      </c>
    </row>
    <row r="7" spans="2:14" ht="19.5" customHeight="1" x14ac:dyDescent="0.2">
      <c r="B7" s="54"/>
      <c r="C7" s="55"/>
      <c r="D7" s="55"/>
      <c r="E7" s="10" t="s">
        <v>63</v>
      </c>
      <c r="F7" s="49"/>
      <c r="G7" s="51"/>
      <c r="H7" s="51"/>
      <c r="I7" s="50"/>
    </row>
    <row r="8" spans="2:14" ht="18" customHeight="1" x14ac:dyDescent="0.2">
      <c r="B8" s="11"/>
      <c r="C8" s="12">
        <v>1</v>
      </c>
      <c r="D8" s="12" t="s">
        <v>20</v>
      </c>
      <c r="E8" s="13">
        <v>256300</v>
      </c>
      <c r="F8" s="13">
        <v>917</v>
      </c>
      <c r="G8" s="14">
        <v>3333</v>
      </c>
      <c r="H8" s="14">
        <v>52523</v>
      </c>
      <c r="I8" s="14">
        <v>65586</v>
      </c>
      <c r="J8" s="39"/>
      <c r="M8"/>
      <c r="N8"/>
    </row>
    <row r="9" spans="2:14" ht="18" customHeight="1" x14ac:dyDescent="0.2">
      <c r="B9" s="15"/>
      <c r="C9" s="12">
        <v>2</v>
      </c>
      <c r="D9" s="12" t="s">
        <v>0</v>
      </c>
      <c r="E9" s="13">
        <v>79619</v>
      </c>
      <c r="F9" s="13">
        <v>1478</v>
      </c>
      <c r="G9" s="14">
        <v>5838</v>
      </c>
      <c r="H9" s="14">
        <v>17011</v>
      </c>
      <c r="I9" s="14">
        <v>21492</v>
      </c>
      <c r="J9" s="39"/>
      <c r="M9"/>
      <c r="N9"/>
    </row>
    <row r="10" spans="2:14" ht="18" customHeight="1" x14ac:dyDescent="0.2">
      <c r="B10" s="15" t="s">
        <v>21</v>
      </c>
      <c r="C10" s="12">
        <v>3</v>
      </c>
      <c r="D10" s="12" t="s">
        <v>22</v>
      </c>
      <c r="E10" s="13">
        <v>40074</v>
      </c>
      <c r="F10" s="13">
        <v>938</v>
      </c>
      <c r="G10" s="14">
        <v>4315</v>
      </c>
      <c r="H10" s="14">
        <v>8712</v>
      </c>
      <c r="I10" s="14">
        <v>10279</v>
      </c>
      <c r="J10" s="39"/>
      <c r="M10"/>
      <c r="N10"/>
    </row>
    <row r="11" spans="2:14" ht="18" customHeight="1" x14ac:dyDescent="0.2">
      <c r="B11" s="15"/>
      <c r="C11" s="12">
        <v>4</v>
      </c>
      <c r="D11" s="12" t="s">
        <v>23</v>
      </c>
      <c r="E11" s="13">
        <v>92348</v>
      </c>
      <c r="F11" s="13">
        <v>1715</v>
      </c>
      <c r="G11" s="14">
        <v>6485</v>
      </c>
      <c r="H11" s="14">
        <v>19937</v>
      </c>
      <c r="I11" s="14">
        <v>25719</v>
      </c>
      <c r="J11" s="39"/>
      <c r="M11"/>
      <c r="N11"/>
    </row>
    <row r="12" spans="2:14" ht="18" customHeight="1" x14ac:dyDescent="0.2">
      <c r="B12" s="15"/>
      <c r="C12" s="12">
        <v>5</v>
      </c>
      <c r="D12" s="12" t="s">
        <v>24</v>
      </c>
      <c r="E12" s="13">
        <v>51926</v>
      </c>
      <c r="F12" s="13">
        <v>1555</v>
      </c>
      <c r="G12" s="14">
        <v>6469</v>
      </c>
      <c r="H12" s="14">
        <v>13992</v>
      </c>
      <c r="I12" s="14">
        <v>16799</v>
      </c>
      <c r="J12" s="39"/>
      <c r="M12"/>
      <c r="N12"/>
    </row>
    <row r="13" spans="2:14" ht="18" customHeight="1" x14ac:dyDescent="0.2">
      <c r="B13" s="15"/>
      <c r="C13" s="12">
        <v>6</v>
      </c>
      <c r="D13" s="12" t="s">
        <v>25</v>
      </c>
      <c r="E13" s="13">
        <v>48850</v>
      </c>
      <c r="F13" s="13">
        <v>1295</v>
      </c>
      <c r="G13" s="14">
        <v>4886</v>
      </c>
      <c r="H13" s="14">
        <v>9904</v>
      </c>
      <c r="I13" s="14">
        <v>11944</v>
      </c>
      <c r="J13" s="39"/>
      <c r="M13"/>
      <c r="N13"/>
    </row>
    <row r="14" spans="2:14" ht="18" customHeight="1" x14ac:dyDescent="0.2">
      <c r="B14" s="15"/>
      <c r="C14" s="12">
        <v>7</v>
      </c>
      <c r="D14" s="12" t="s">
        <v>26</v>
      </c>
      <c r="E14" s="13">
        <v>112922</v>
      </c>
      <c r="F14" s="13">
        <v>1921</v>
      </c>
      <c r="G14" s="14">
        <v>8452</v>
      </c>
      <c r="H14" s="14">
        <v>19788</v>
      </c>
      <c r="I14" s="14">
        <v>24353</v>
      </c>
      <c r="J14" s="39"/>
      <c r="M14"/>
      <c r="N14"/>
    </row>
    <row r="15" spans="2:14" ht="18" customHeight="1" x14ac:dyDescent="0.2">
      <c r="B15" s="15"/>
      <c r="C15" s="18">
        <v>8</v>
      </c>
      <c r="D15" s="18" t="s">
        <v>27</v>
      </c>
      <c r="E15" s="13">
        <v>51414</v>
      </c>
      <c r="F15" s="13">
        <v>1423</v>
      </c>
      <c r="G15" s="14">
        <v>5491</v>
      </c>
      <c r="H15" s="14">
        <v>10862</v>
      </c>
      <c r="I15" s="14">
        <v>13545</v>
      </c>
      <c r="J15" s="39"/>
      <c r="M15"/>
      <c r="N15"/>
    </row>
    <row r="16" spans="2:14" ht="18" customHeight="1" x14ac:dyDescent="0.2">
      <c r="B16" s="15" t="s">
        <v>28</v>
      </c>
      <c r="C16" s="19">
        <v>9</v>
      </c>
      <c r="D16" s="12" t="s">
        <v>29</v>
      </c>
      <c r="E16" s="13">
        <v>101105</v>
      </c>
      <c r="F16" s="13">
        <v>1725</v>
      </c>
      <c r="G16" s="14">
        <v>7353</v>
      </c>
      <c r="H16" s="14">
        <v>18291</v>
      </c>
      <c r="I16" s="14">
        <v>22399</v>
      </c>
      <c r="J16" s="39"/>
      <c r="M16"/>
      <c r="N16"/>
    </row>
    <row r="17" spans="2:14" ht="18" customHeight="1" x14ac:dyDescent="0.2">
      <c r="B17" s="15"/>
      <c r="C17" s="20">
        <v>10</v>
      </c>
      <c r="D17" s="20" t="s">
        <v>30</v>
      </c>
      <c r="E17" s="13">
        <v>45807</v>
      </c>
      <c r="F17" s="13">
        <v>885</v>
      </c>
      <c r="G17" s="14">
        <v>4064</v>
      </c>
      <c r="H17" s="14">
        <v>8847</v>
      </c>
      <c r="I17" s="14">
        <v>10434</v>
      </c>
      <c r="J17" s="39"/>
      <c r="M17"/>
      <c r="N17"/>
    </row>
    <row r="18" spans="2:14" ht="18" customHeight="1" x14ac:dyDescent="0.2">
      <c r="B18" s="15"/>
      <c r="C18" s="12">
        <v>11</v>
      </c>
      <c r="D18" s="12" t="s">
        <v>31</v>
      </c>
      <c r="E18" s="13">
        <v>37354</v>
      </c>
      <c r="F18" s="13">
        <v>1086</v>
      </c>
      <c r="G18" s="14">
        <v>4718</v>
      </c>
      <c r="H18" s="14">
        <v>9316</v>
      </c>
      <c r="I18" s="14">
        <v>11282</v>
      </c>
      <c r="J18" s="39"/>
      <c r="M18"/>
      <c r="N18"/>
    </row>
    <row r="19" spans="2:14" ht="18" customHeight="1" x14ac:dyDescent="0.2">
      <c r="B19" s="15"/>
      <c r="C19" s="60" t="s">
        <v>32</v>
      </c>
      <c r="D19" s="61"/>
      <c r="E19" s="13">
        <f>SUM(E8:E18)</f>
        <v>917719</v>
      </c>
      <c r="F19" s="16">
        <f>SUM(F8:F18)</f>
        <v>14938</v>
      </c>
      <c r="G19" s="17">
        <f t="shared" ref="G19:I19" si="0">SUM(G8:G18)</f>
        <v>61404</v>
      </c>
      <c r="H19" s="17">
        <f t="shared" si="0"/>
        <v>189183</v>
      </c>
      <c r="I19" s="17">
        <f t="shared" si="0"/>
        <v>233832</v>
      </c>
      <c r="J19" s="39"/>
      <c r="M19"/>
      <c r="N19"/>
    </row>
    <row r="20" spans="2:14" ht="15" customHeight="1" x14ac:dyDescent="0.2">
      <c r="B20" s="21"/>
      <c r="C20" s="22"/>
      <c r="D20" s="23"/>
      <c r="E20" s="24"/>
      <c r="F20" s="16"/>
      <c r="G20" s="17"/>
      <c r="H20" s="17"/>
      <c r="I20" s="14"/>
      <c r="J20" s="39"/>
      <c r="M20"/>
      <c r="N20"/>
    </row>
    <row r="21" spans="2:14" ht="18" customHeight="1" x14ac:dyDescent="0.2">
      <c r="B21" s="11"/>
      <c r="C21" s="12">
        <v>12</v>
      </c>
      <c r="D21" s="12" t="s">
        <v>33</v>
      </c>
      <c r="E21" s="13">
        <v>3764</v>
      </c>
      <c r="F21" s="13">
        <v>150</v>
      </c>
      <c r="G21" s="14">
        <v>496</v>
      </c>
      <c r="H21" s="14">
        <v>1128</v>
      </c>
      <c r="I21" s="14">
        <v>1365</v>
      </c>
      <c r="J21" s="39"/>
      <c r="M21"/>
      <c r="N21"/>
    </row>
    <row r="22" spans="2:14" ht="18" customHeight="1" x14ac:dyDescent="0.2">
      <c r="B22" s="15"/>
      <c r="C22" s="12">
        <v>13</v>
      </c>
      <c r="D22" s="12" t="s">
        <v>1</v>
      </c>
      <c r="E22" s="13">
        <v>2586</v>
      </c>
      <c r="F22" s="13">
        <v>88</v>
      </c>
      <c r="G22" s="14">
        <v>327</v>
      </c>
      <c r="H22" s="14">
        <v>630</v>
      </c>
      <c r="I22" s="14">
        <v>747</v>
      </c>
      <c r="J22" s="39"/>
      <c r="M22"/>
      <c r="N22"/>
    </row>
    <row r="23" spans="2:14" ht="18" customHeight="1" x14ac:dyDescent="0.2">
      <c r="B23" s="15" t="s">
        <v>34</v>
      </c>
      <c r="C23" s="12">
        <v>14</v>
      </c>
      <c r="D23" s="12" t="s">
        <v>35</v>
      </c>
      <c r="E23" s="13">
        <v>1459</v>
      </c>
      <c r="F23" s="13">
        <v>41</v>
      </c>
      <c r="G23" s="14">
        <v>178</v>
      </c>
      <c r="H23" s="14">
        <v>361</v>
      </c>
      <c r="I23" s="14">
        <v>448</v>
      </c>
      <c r="J23" s="39"/>
      <c r="M23"/>
      <c r="N23"/>
    </row>
    <row r="24" spans="2:14" ht="18" customHeight="1" x14ac:dyDescent="0.2">
      <c r="B24" s="15"/>
      <c r="C24" s="12">
        <v>15</v>
      </c>
      <c r="D24" s="12" t="s">
        <v>2</v>
      </c>
      <c r="E24" s="13">
        <v>7691</v>
      </c>
      <c r="F24" s="13">
        <v>199</v>
      </c>
      <c r="G24" s="14">
        <v>818</v>
      </c>
      <c r="H24" s="14">
        <v>1666</v>
      </c>
      <c r="I24" s="14">
        <v>2102</v>
      </c>
      <c r="J24" s="39"/>
      <c r="M24"/>
      <c r="N24"/>
    </row>
    <row r="25" spans="2:14" ht="18" customHeight="1" x14ac:dyDescent="0.2">
      <c r="B25" s="15"/>
      <c r="C25" s="12">
        <v>16</v>
      </c>
      <c r="D25" s="12" t="s">
        <v>36</v>
      </c>
      <c r="E25" s="13">
        <v>10749</v>
      </c>
      <c r="F25" s="13">
        <v>234</v>
      </c>
      <c r="G25" s="14">
        <v>1074</v>
      </c>
      <c r="H25" s="14">
        <v>2540</v>
      </c>
      <c r="I25" s="14">
        <v>3120</v>
      </c>
      <c r="J25" s="39"/>
      <c r="M25"/>
      <c r="N25"/>
    </row>
    <row r="26" spans="2:14" ht="18" customHeight="1" x14ac:dyDescent="0.2">
      <c r="B26" s="15" t="s">
        <v>37</v>
      </c>
      <c r="C26" s="12">
        <v>17</v>
      </c>
      <c r="D26" s="12" t="s">
        <v>38</v>
      </c>
      <c r="E26" s="13">
        <v>8450</v>
      </c>
      <c r="F26" s="13">
        <v>98</v>
      </c>
      <c r="G26" s="14">
        <v>559</v>
      </c>
      <c r="H26" s="14">
        <v>1333</v>
      </c>
      <c r="I26" s="14">
        <v>1674</v>
      </c>
      <c r="J26" s="39"/>
      <c r="M26"/>
      <c r="N26"/>
    </row>
    <row r="27" spans="2:14" ht="18" customHeight="1" x14ac:dyDescent="0.2">
      <c r="B27" s="15"/>
      <c r="C27" s="12">
        <v>18</v>
      </c>
      <c r="D27" s="12" t="s">
        <v>3</v>
      </c>
      <c r="E27" s="13">
        <v>5072</v>
      </c>
      <c r="F27" s="13">
        <v>101</v>
      </c>
      <c r="G27" s="14">
        <v>595</v>
      </c>
      <c r="H27" s="14">
        <v>1384</v>
      </c>
      <c r="I27" s="14">
        <v>1795</v>
      </c>
      <c r="J27" s="39"/>
      <c r="M27"/>
      <c r="N27"/>
    </row>
    <row r="28" spans="2:14" ht="18" customHeight="1" x14ac:dyDescent="0.2">
      <c r="B28" s="15"/>
      <c r="C28" s="12">
        <v>19</v>
      </c>
      <c r="D28" s="12" t="s">
        <v>39</v>
      </c>
      <c r="E28" s="13">
        <v>9165</v>
      </c>
      <c r="F28" s="13">
        <v>223</v>
      </c>
      <c r="G28" s="14">
        <v>843</v>
      </c>
      <c r="H28" s="14">
        <v>2069</v>
      </c>
      <c r="I28" s="14">
        <v>2672</v>
      </c>
      <c r="J28" s="39"/>
      <c r="M28"/>
      <c r="N28"/>
    </row>
    <row r="29" spans="2:14" ht="18" customHeight="1" x14ac:dyDescent="0.2">
      <c r="B29" s="15" t="s">
        <v>40</v>
      </c>
      <c r="C29" s="12">
        <v>20</v>
      </c>
      <c r="D29" s="12" t="s">
        <v>41</v>
      </c>
      <c r="E29" s="13">
        <v>3586</v>
      </c>
      <c r="F29" s="13">
        <v>95</v>
      </c>
      <c r="G29" s="14">
        <v>449</v>
      </c>
      <c r="H29" s="14">
        <v>1113</v>
      </c>
      <c r="I29" s="14">
        <v>1326</v>
      </c>
      <c r="J29" s="39"/>
      <c r="M29"/>
      <c r="N29"/>
    </row>
    <row r="30" spans="2:14" ht="18" customHeight="1" x14ac:dyDescent="0.2">
      <c r="B30" s="15"/>
      <c r="C30" s="60" t="s">
        <v>32</v>
      </c>
      <c r="D30" s="61"/>
      <c r="E30" s="16">
        <f>SUM(E21:E29)</f>
        <v>52522</v>
      </c>
      <c r="F30" s="16">
        <f>SUM(F21:F29)</f>
        <v>1229</v>
      </c>
      <c r="G30" s="17">
        <f t="shared" ref="G30:I30" si="1">SUM(G21:G29)</f>
        <v>5339</v>
      </c>
      <c r="H30" s="17">
        <f t="shared" si="1"/>
        <v>12224</v>
      </c>
      <c r="I30" s="17">
        <f t="shared" si="1"/>
        <v>15249</v>
      </c>
      <c r="J30" s="39"/>
      <c r="M30"/>
      <c r="N30"/>
    </row>
    <row r="31" spans="2:14" ht="15" customHeight="1" x14ac:dyDescent="0.2">
      <c r="B31" s="21"/>
      <c r="C31" s="22"/>
      <c r="D31" s="23"/>
      <c r="E31" s="16"/>
      <c r="F31" s="16"/>
      <c r="G31" s="17"/>
      <c r="H31" s="17"/>
      <c r="I31" s="14"/>
      <c r="J31" s="39"/>
    </row>
    <row r="32" spans="2:14" ht="18" customHeight="1" x14ac:dyDescent="0.2">
      <c r="B32" s="11"/>
      <c r="C32" s="12">
        <v>21</v>
      </c>
      <c r="D32" s="12" t="s">
        <v>42</v>
      </c>
      <c r="E32" s="13">
        <v>33356</v>
      </c>
      <c r="F32" s="13">
        <v>825</v>
      </c>
      <c r="G32" s="14">
        <v>3576</v>
      </c>
      <c r="H32" s="14">
        <v>7835</v>
      </c>
      <c r="I32" s="14">
        <v>9599</v>
      </c>
      <c r="J32" s="39"/>
      <c r="M32"/>
      <c r="N32"/>
    </row>
    <row r="33" spans="2:14" ht="18" customHeight="1" x14ac:dyDescent="0.2">
      <c r="B33" s="15" t="s">
        <v>43</v>
      </c>
      <c r="C33" s="12">
        <v>22</v>
      </c>
      <c r="D33" s="12" t="s">
        <v>4</v>
      </c>
      <c r="E33" s="13">
        <v>10278</v>
      </c>
      <c r="F33" s="13">
        <v>295</v>
      </c>
      <c r="G33" s="14">
        <v>1308</v>
      </c>
      <c r="H33" s="14">
        <v>2641</v>
      </c>
      <c r="I33" s="14">
        <v>3334</v>
      </c>
      <c r="J33" s="39"/>
      <c r="M33"/>
      <c r="N33"/>
    </row>
    <row r="34" spans="2:14" ht="18" customHeight="1" x14ac:dyDescent="0.2">
      <c r="B34" s="15"/>
      <c r="C34" s="12">
        <v>23</v>
      </c>
      <c r="D34" s="12" t="s">
        <v>44</v>
      </c>
      <c r="E34" s="13">
        <v>22374</v>
      </c>
      <c r="F34" s="13">
        <v>501</v>
      </c>
      <c r="G34" s="14">
        <v>2091</v>
      </c>
      <c r="H34" s="14">
        <v>4729</v>
      </c>
      <c r="I34" s="14">
        <v>5785</v>
      </c>
      <c r="J34" s="39"/>
      <c r="M34"/>
      <c r="N34"/>
    </row>
    <row r="35" spans="2:14" ht="18" customHeight="1" x14ac:dyDescent="0.2">
      <c r="B35" s="15" t="s">
        <v>37</v>
      </c>
      <c r="C35" s="12">
        <v>24</v>
      </c>
      <c r="D35" s="12" t="s">
        <v>5</v>
      </c>
      <c r="E35" s="13">
        <v>14166</v>
      </c>
      <c r="F35" s="13">
        <v>321</v>
      </c>
      <c r="G35" s="14">
        <v>1502</v>
      </c>
      <c r="H35" s="14">
        <v>3135</v>
      </c>
      <c r="I35" s="14">
        <v>3888</v>
      </c>
      <c r="J35" s="39"/>
      <c r="M35"/>
      <c r="N35"/>
    </row>
    <row r="36" spans="2:14" ht="18" customHeight="1" x14ac:dyDescent="0.2">
      <c r="B36" s="15"/>
      <c r="C36" s="12">
        <v>25</v>
      </c>
      <c r="D36" s="12" t="s">
        <v>45</v>
      </c>
      <c r="E36" s="13">
        <v>17951</v>
      </c>
      <c r="F36" s="13">
        <v>439</v>
      </c>
      <c r="G36" s="14">
        <v>1906</v>
      </c>
      <c r="H36" s="14">
        <v>4038</v>
      </c>
      <c r="I36" s="62">
        <v>4931</v>
      </c>
      <c r="J36" s="39"/>
      <c r="M36"/>
      <c r="N36"/>
    </row>
    <row r="37" spans="2:14" ht="18" customHeight="1" x14ac:dyDescent="0.2">
      <c r="B37" s="15" t="s">
        <v>40</v>
      </c>
      <c r="C37" s="12">
        <v>26</v>
      </c>
      <c r="D37" s="12" t="s">
        <v>46</v>
      </c>
      <c r="E37" s="13">
        <v>28624</v>
      </c>
      <c r="F37" s="13">
        <v>894</v>
      </c>
      <c r="G37" s="14">
        <v>3675</v>
      </c>
      <c r="H37" s="14">
        <v>7256</v>
      </c>
      <c r="I37" s="14">
        <v>9024</v>
      </c>
      <c r="J37" s="39"/>
      <c r="M37"/>
      <c r="N37"/>
    </row>
    <row r="38" spans="2:14" ht="18" customHeight="1" x14ac:dyDescent="0.2">
      <c r="B38" s="15"/>
      <c r="C38" s="60" t="s">
        <v>32</v>
      </c>
      <c r="D38" s="61"/>
      <c r="E38" s="16">
        <f>SUM(E32:E37)</f>
        <v>126749</v>
      </c>
      <c r="F38" s="16">
        <f>SUM(F32:F37)</f>
        <v>3275</v>
      </c>
      <c r="G38" s="17">
        <f t="shared" ref="G38:I38" si="2">SUM(G32:G37)</f>
        <v>14058</v>
      </c>
      <c r="H38" s="17">
        <f t="shared" si="2"/>
        <v>29634</v>
      </c>
      <c r="I38" s="63">
        <f t="shared" si="2"/>
        <v>36561</v>
      </c>
      <c r="J38" s="39"/>
    </row>
    <row r="39" spans="2:14" ht="15" customHeight="1" x14ac:dyDescent="0.2">
      <c r="B39" s="21"/>
      <c r="C39" s="22"/>
      <c r="D39" s="23"/>
      <c r="E39" s="16"/>
      <c r="F39" s="16"/>
      <c r="G39" s="17"/>
      <c r="H39" s="17"/>
      <c r="I39" s="14"/>
      <c r="J39" s="39"/>
    </row>
    <row r="40" spans="2:14" ht="18" customHeight="1" x14ac:dyDescent="0.2">
      <c r="B40" s="11"/>
      <c r="C40" s="12">
        <v>27</v>
      </c>
      <c r="D40" s="12" t="s">
        <v>6</v>
      </c>
      <c r="E40" s="13">
        <v>15670</v>
      </c>
      <c r="F40" s="13">
        <v>571</v>
      </c>
      <c r="G40" s="14">
        <v>2081</v>
      </c>
      <c r="H40" s="14">
        <v>4323</v>
      </c>
      <c r="I40" s="62">
        <v>5415</v>
      </c>
      <c r="J40" s="39"/>
      <c r="M40"/>
      <c r="N40"/>
    </row>
    <row r="41" spans="2:14" ht="18" customHeight="1" x14ac:dyDescent="0.2">
      <c r="B41" s="15"/>
      <c r="C41" s="12">
        <v>28</v>
      </c>
      <c r="D41" s="12" t="s">
        <v>7</v>
      </c>
      <c r="E41" s="13">
        <v>31945</v>
      </c>
      <c r="F41" s="13">
        <v>1093</v>
      </c>
      <c r="G41" s="14">
        <v>4151</v>
      </c>
      <c r="H41" s="14">
        <v>8359</v>
      </c>
      <c r="I41" s="14">
        <v>10688</v>
      </c>
      <c r="J41" s="39"/>
      <c r="M41"/>
      <c r="N41"/>
    </row>
    <row r="42" spans="2:14" ht="18" customHeight="1" x14ac:dyDescent="0.2">
      <c r="B42" s="15" t="s">
        <v>47</v>
      </c>
      <c r="C42" s="12">
        <v>29</v>
      </c>
      <c r="D42" s="12" t="s">
        <v>8</v>
      </c>
      <c r="E42" s="66">
        <v>555</v>
      </c>
      <c r="F42" s="13">
        <v>25</v>
      </c>
      <c r="G42" s="14">
        <v>103</v>
      </c>
      <c r="H42" s="14">
        <v>224</v>
      </c>
      <c r="I42" s="14">
        <v>256</v>
      </c>
      <c r="J42" s="39"/>
      <c r="M42"/>
      <c r="N42"/>
    </row>
    <row r="43" spans="2:14" ht="18" customHeight="1" x14ac:dyDescent="0.2">
      <c r="B43" s="15"/>
      <c r="C43" s="12">
        <v>30</v>
      </c>
      <c r="D43" s="12" t="s">
        <v>9</v>
      </c>
      <c r="E43" s="13">
        <v>748</v>
      </c>
      <c r="F43" s="13">
        <v>15</v>
      </c>
      <c r="G43" s="14">
        <v>70</v>
      </c>
      <c r="H43" s="14">
        <v>226</v>
      </c>
      <c r="I43" s="14">
        <v>281</v>
      </c>
      <c r="J43" s="39"/>
      <c r="M43"/>
      <c r="N43"/>
    </row>
    <row r="44" spans="2:14" ht="18" customHeight="1" x14ac:dyDescent="0.2">
      <c r="B44" s="15"/>
      <c r="C44" s="12">
        <v>31</v>
      </c>
      <c r="D44" s="12" t="s">
        <v>48</v>
      </c>
      <c r="E44" s="13">
        <v>569</v>
      </c>
      <c r="F44" s="13">
        <v>18</v>
      </c>
      <c r="G44" s="14">
        <v>80</v>
      </c>
      <c r="H44" s="14">
        <v>186</v>
      </c>
      <c r="I44" s="14">
        <v>210</v>
      </c>
      <c r="J44" s="39"/>
      <c r="M44"/>
      <c r="N44"/>
    </row>
    <row r="45" spans="2:14" ht="18" customHeight="1" x14ac:dyDescent="0.2">
      <c r="B45" s="15"/>
      <c r="C45" s="12">
        <v>32</v>
      </c>
      <c r="D45" s="12" t="s">
        <v>10</v>
      </c>
      <c r="E45" s="13">
        <v>261</v>
      </c>
      <c r="F45" s="13">
        <v>17</v>
      </c>
      <c r="G45" s="14">
        <v>45</v>
      </c>
      <c r="H45" s="14">
        <v>99</v>
      </c>
      <c r="I45" s="14">
        <v>104</v>
      </c>
      <c r="J45" s="39"/>
      <c r="M45"/>
      <c r="N45"/>
    </row>
    <row r="46" spans="2:14" ht="18" customHeight="1" x14ac:dyDescent="0.2">
      <c r="B46" s="15" t="s">
        <v>49</v>
      </c>
      <c r="C46" s="12">
        <v>33</v>
      </c>
      <c r="D46" s="12" t="s">
        <v>11</v>
      </c>
      <c r="E46" s="13">
        <v>940</v>
      </c>
      <c r="F46" s="13">
        <v>53</v>
      </c>
      <c r="G46" s="14">
        <v>200</v>
      </c>
      <c r="H46" s="14">
        <v>377</v>
      </c>
      <c r="I46" s="14">
        <v>430</v>
      </c>
      <c r="J46" s="39"/>
      <c r="M46"/>
      <c r="N46"/>
    </row>
    <row r="47" spans="2:14" ht="18" customHeight="1" x14ac:dyDescent="0.2">
      <c r="B47" s="15"/>
      <c r="C47" s="12">
        <v>34</v>
      </c>
      <c r="D47" s="12" t="s">
        <v>12</v>
      </c>
      <c r="E47" s="13">
        <v>445</v>
      </c>
      <c r="F47" s="13">
        <v>24</v>
      </c>
      <c r="G47" s="14">
        <v>119</v>
      </c>
      <c r="H47" s="14">
        <v>188</v>
      </c>
      <c r="I47" s="14">
        <v>201</v>
      </c>
      <c r="J47" s="39"/>
      <c r="M47"/>
      <c r="N47"/>
    </row>
    <row r="48" spans="2:14" ht="18" customHeight="1" x14ac:dyDescent="0.2">
      <c r="B48" s="15"/>
      <c r="C48" s="12">
        <v>35</v>
      </c>
      <c r="D48" s="12" t="s">
        <v>13</v>
      </c>
      <c r="E48" s="13">
        <v>986</v>
      </c>
      <c r="F48" s="13">
        <v>46</v>
      </c>
      <c r="G48" s="14">
        <v>197</v>
      </c>
      <c r="H48" s="14">
        <v>414</v>
      </c>
      <c r="I48" s="14">
        <v>477</v>
      </c>
      <c r="J48" s="39"/>
      <c r="M48"/>
      <c r="N48"/>
    </row>
    <row r="49" spans="2:14" ht="18" customHeight="1" x14ac:dyDescent="0.2">
      <c r="B49" s="15"/>
      <c r="C49" s="12">
        <v>36</v>
      </c>
      <c r="D49" s="12" t="s">
        <v>14</v>
      </c>
      <c r="E49" s="13">
        <v>994</v>
      </c>
      <c r="F49" s="13">
        <v>46</v>
      </c>
      <c r="G49" s="14">
        <v>142</v>
      </c>
      <c r="H49" s="14">
        <v>311</v>
      </c>
      <c r="I49" s="14">
        <v>378</v>
      </c>
      <c r="J49" s="39"/>
      <c r="M49"/>
      <c r="N49"/>
    </row>
    <row r="50" spans="2:14" ht="18" customHeight="1" x14ac:dyDescent="0.2">
      <c r="B50" s="15" t="s">
        <v>40</v>
      </c>
      <c r="C50" s="12">
        <v>37</v>
      </c>
      <c r="D50" s="12" t="s">
        <v>50</v>
      </c>
      <c r="E50" s="13">
        <v>5930</v>
      </c>
      <c r="F50" s="13">
        <v>137</v>
      </c>
      <c r="G50" s="14">
        <v>586</v>
      </c>
      <c r="H50" s="14">
        <v>1254</v>
      </c>
      <c r="I50" s="14">
        <v>1507</v>
      </c>
      <c r="J50" s="39"/>
      <c r="M50"/>
      <c r="N50"/>
    </row>
    <row r="51" spans="2:14" ht="18" customHeight="1" x14ac:dyDescent="0.2">
      <c r="B51" s="15"/>
      <c r="C51" s="12">
        <v>38</v>
      </c>
      <c r="D51" s="12" t="s">
        <v>51</v>
      </c>
      <c r="E51" s="13">
        <v>25713</v>
      </c>
      <c r="F51" s="13">
        <v>709</v>
      </c>
      <c r="G51" s="14">
        <v>3080</v>
      </c>
      <c r="H51" s="14">
        <v>6191</v>
      </c>
      <c r="I51" s="14">
        <v>8015</v>
      </c>
      <c r="J51" s="39"/>
      <c r="M51"/>
      <c r="N51"/>
    </row>
    <row r="52" spans="2:14" ht="18" customHeight="1" x14ac:dyDescent="0.2">
      <c r="B52" s="15"/>
      <c r="C52" s="60" t="s">
        <v>32</v>
      </c>
      <c r="D52" s="61"/>
      <c r="E52" s="67">
        <f>SUM(E40:E51)</f>
        <v>84756</v>
      </c>
      <c r="F52" s="16">
        <f>SUM(F40:F51)</f>
        <v>2754</v>
      </c>
      <c r="G52" s="17">
        <f t="shared" ref="G52:I52" si="3">SUM(G40:G51)</f>
        <v>10854</v>
      </c>
      <c r="H52" s="17">
        <f t="shared" si="3"/>
        <v>22152</v>
      </c>
      <c r="I52" s="63">
        <f t="shared" si="3"/>
        <v>27962</v>
      </c>
      <c r="J52" s="39"/>
      <c r="M52"/>
      <c r="N52"/>
    </row>
    <row r="53" spans="2:14" ht="15" customHeight="1" x14ac:dyDescent="0.2">
      <c r="B53" s="21"/>
      <c r="C53" s="22"/>
      <c r="D53" s="23"/>
      <c r="E53" s="16"/>
      <c r="F53" s="16"/>
      <c r="G53" s="17"/>
      <c r="H53" s="17"/>
      <c r="I53" s="14"/>
      <c r="J53" s="39"/>
      <c r="M53"/>
      <c r="N53"/>
    </row>
    <row r="54" spans="2:14" ht="18" customHeight="1" x14ac:dyDescent="0.2">
      <c r="B54" s="56" t="s">
        <v>52</v>
      </c>
      <c r="C54" s="12">
        <v>39</v>
      </c>
      <c r="D54" s="12" t="s">
        <v>15</v>
      </c>
      <c r="E54" s="13">
        <v>798</v>
      </c>
      <c r="F54" s="13">
        <v>11</v>
      </c>
      <c r="G54" s="14">
        <v>86</v>
      </c>
      <c r="H54" s="14">
        <v>219</v>
      </c>
      <c r="I54" s="14">
        <v>291</v>
      </c>
      <c r="J54" s="39"/>
      <c r="M54"/>
      <c r="N54"/>
    </row>
    <row r="55" spans="2:14" ht="18" customHeight="1" x14ac:dyDescent="0.2">
      <c r="B55" s="57"/>
      <c r="C55" s="60" t="s">
        <v>32</v>
      </c>
      <c r="D55" s="61"/>
      <c r="E55" s="16">
        <f>SUM(E54)</f>
        <v>798</v>
      </c>
      <c r="F55" s="16">
        <f>SUM(F54)</f>
        <v>11</v>
      </c>
      <c r="G55" s="17">
        <f t="shared" ref="G55:I55" si="4">SUM(G54)</f>
        <v>86</v>
      </c>
      <c r="H55" s="17">
        <f t="shared" si="4"/>
        <v>219</v>
      </c>
      <c r="I55" s="17">
        <f t="shared" si="4"/>
        <v>291</v>
      </c>
      <c r="J55" s="39"/>
      <c r="M55"/>
      <c r="N55"/>
    </row>
    <row r="56" spans="2:14" ht="15" customHeight="1" x14ac:dyDescent="0.2">
      <c r="B56" s="58"/>
      <c r="C56" s="22"/>
      <c r="D56" s="23"/>
      <c r="E56" s="16"/>
      <c r="F56" s="16"/>
      <c r="G56" s="17"/>
      <c r="H56" s="17"/>
      <c r="I56" s="14"/>
      <c r="J56" s="39"/>
      <c r="M56"/>
      <c r="N56"/>
    </row>
    <row r="57" spans="2:14" ht="18" customHeight="1" x14ac:dyDescent="0.2">
      <c r="B57" s="56" t="s">
        <v>53</v>
      </c>
      <c r="C57" s="11">
        <v>40</v>
      </c>
      <c r="D57" s="18" t="s">
        <v>54</v>
      </c>
      <c r="E57" s="13">
        <v>3479</v>
      </c>
      <c r="F57" s="13">
        <v>70</v>
      </c>
      <c r="G57" s="14">
        <v>317</v>
      </c>
      <c r="H57" s="14">
        <v>598</v>
      </c>
      <c r="I57" s="14">
        <v>598</v>
      </c>
      <c r="J57" s="39"/>
      <c r="M57"/>
      <c r="N57"/>
    </row>
    <row r="58" spans="2:14" ht="18" customHeight="1" x14ac:dyDescent="0.2">
      <c r="B58" s="57"/>
      <c r="C58" s="12">
        <v>41</v>
      </c>
      <c r="D58" s="12" t="s">
        <v>16</v>
      </c>
      <c r="E58" s="13">
        <v>1452</v>
      </c>
      <c r="F58" s="13">
        <v>49</v>
      </c>
      <c r="G58" s="14">
        <v>217</v>
      </c>
      <c r="H58" s="14">
        <v>348</v>
      </c>
      <c r="I58" s="14">
        <v>415</v>
      </c>
      <c r="J58" s="39"/>
      <c r="M58"/>
      <c r="N58"/>
    </row>
    <row r="59" spans="2:14" ht="18" customHeight="1" x14ac:dyDescent="0.2">
      <c r="B59" s="57"/>
      <c r="C59" s="60" t="s">
        <v>32</v>
      </c>
      <c r="D59" s="61"/>
      <c r="E59" s="16">
        <f>SUM(E57:E58)</f>
        <v>4931</v>
      </c>
      <c r="F59" s="16">
        <f>SUM(F57:F58)</f>
        <v>119</v>
      </c>
      <c r="G59" s="17">
        <f t="shared" ref="G59:I59" si="5">SUM(G57:G58)</f>
        <v>534</v>
      </c>
      <c r="H59" s="17">
        <f t="shared" si="5"/>
        <v>946</v>
      </c>
      <c r="I59" s="17">
        <f t="shared" si="5"/>
        <v>1013</v>
      </c>
      <c r="J59" s="39"/>
      <c r="M59"/>
      <c r="N59"/>
    </row>
    <row r="60" spans="2:14" ht="15" customHeight="1" x14ac:dyDescent="0.2">
      <c r="B60" s="59"/>
      <c r="C60" s="25"/>
      <c r="D60" s="26"/>
      <c r="E60" s="16"/>
      <c r="F60" s="43"/>
      <c r="G60" s="17"/>
      <c r="H60" s="17"/>
      <c r="I60" s="14"/>
      <c r="J60" s="39"/>
    </row>
    <row r="61" spans="2:14" ht="18.75" customHeight="1" x14ac:dyDescent="0.2">
      <c r="B61" s="27"/>
      <c r="C61" s="44" t="s">
        <v>55</v>
      </c>
      <c r="D61" s="45"/>
      <c r="E61" s="16">
        <f>E19</f>
        <v>917719</v>
      </c>
      <c r="F61" s="16">
        <f>F19</f>
        <v>14938</v>
      </c>
      <c r="G61" s="16">
        <f t="shared" ref="G61:I61" si="6">G19</f>
        <v>61404</v>
      </c>
      <c r="H61" s="28">
        <f t="shared" si="6"/>
        <v>189183</v>
      </c>
      <c r="I61" s="28">
        <f t="shared" si="6"/>
        <v>233832</v>
      </c>
      <c r="J61" s="39"/>
    </row>
    <row r="62" spans="2:14" ht="18.75" customHeight="1" x14ac:dyDescent="0.2">
      <c r="B62" s="29"/>
      <c r="C62" s="44" t="s">
        <v>56</v>
      </c>
      <c r="D62" s="45"/>
      <c r="E62" s="67">
        <f>E30+E38+E52+E55+E59</f>
        <v>269756</v>
      </c>
      <c r="F62" s="16">
        <f>F30+F38+F52+F55+F59</f>
        <v>7388</v>
      </c>
      <c r="G62" s="16">
        <f t="shared" ref="G62:I62" si="7">G30+G38+G52+G55+G59</f>
        <v>30871</v>
      </c>
      <c r="H62" s="28">
        <f t="shared" si="7"/>
        <v>65175</v>
      </c>
      <c r="I62" s="65">
        <f t="shared" si="7"/>
        <v>81076</v>
      </c>
      <c r="J62" s="39"/>
    </row>
    <row r="63" spans="2:14" ht="15" customHeight="1" x14ac:dyDescent="0.2">
      <c r="B63" s="29"/>
      <c r="C63" s="30"/>
      <c r="D63" s="31"/>
      <c r="E63" s="16"/>
      <c r="F63" s="43"/>
      <c r="G63" s="32"/>
      <c r="H63" s="17"/>
      <c r="I63" s="14"/>
      <c r="J63" s="39"/>
    </row>
    <row r="64" spans="2:14" ht="20.25" customHeight="1" x14ac:dyDescent="0.2">
      <c r="B64" s="33"/>
      <c r="C64" s="44" t="s">
        <v>57</v>
      </c>
      <c r="D64" s="45"/>
      <c r="E64" s="67">
        <f>E61+E62</f>
        <v>1187475</v>
      </c>
      <c r="F64" s="16">
        <f>F61+F62</f>
        <v>22326</v>
      </c>
      <c r="G64" s="16">
        <f t="shared" ref="G64:I64" si="8">G61+G62</f>
        <v>92275</v>
      </c>
      <c r="H64" s="28">
        <f t="shared" si="8"/>
        <v>254358</v>
      </c>
      <c r="I64" s="65">
        <f t="shared" si="8"/>
        <v>314908</v>
      </c>
      <c r="J64" s="39"/>
    </row>
    <row r="65" spans="3:10" ht="15" customHeight="1" x14ac:dyDescent="0.2">
      <c r="C65" s="9"/>
      <c r="D65" s="9"/>
      <c r="E65" s="34"/>
      <c r="F65" s="40">
        <f>IF(F64=0,"",(F64/$E$64))</f>
        <v>1.8801237920798332E-2</v>
      </c>
      <c r="G65" s="40">
        <f>IF(G64=0,"",(G64/$E$64))</f>
        <v>7.7706899092612469E-2</v>
      </c>
      <c r="H65" s="40">
        <f>IF(H64=0,"",(H64/$E$64))</f>
        <v>0.21420072001515822</v>
      </c>
      <c r="I65" s="68">
        <f>IF(I64=0,"",(I64/$E$64))</f>
        <v>0.26519126718457231</v>
      </c>
      <c r="J65" s="39"/>
    </row>
    <row r="66" spans="3:10" ht="6.75" customHeight="1" x14ac:dyDescent="0.2">
      <c r="C66" s="9"/>
      <c r="D66" s="9"/>
      <c r="E66" s="34"/>
      <c r="F66" s="34"/>
      <c r="G66" s="34"/>
      <c r="H66" s="35"/>
      <c r="I66" s="36"/>
      <c r="J66" s="39"/>
    </row>
    <row r="67" spans="3:10" ht="18.75" customHeight="1" x14ac:dyDescent="0.2">
      <c r="C67" s="1" t="s">
        <v>58</v>
      </c>
      <c r="H67" s="38"/>
      <c r="I67" s="41"/>
      <c r="J67" s="39"/>
    </row>
  </sheetData>
  <mergeCells count="18">
    <mergeCell ref="C55:D55"/>
    <mergeCell ref="C59:D59"/>
    <mergeCell ref="C61:D61"/>
    <mergeCell ref="C62:D62"/>
    <mergeCell ref="C64:D64"/>
    <mergeCell ref="B1:I1"/>
    <mergeCell ref="E5:E6"/>
    <mergeCell ref="F6:F7"/>
    <mergeCell ref="I6:I7"/>
    <mergeCell ref="G6:G7"/>
    <mergeCell ref="H6:H7"/>
    <mergeCell ref="B5:D7"/>
    <mergeCell ref="B54:B56"/>
    <mergeCell ref="B57:B60"/>
    <mergeCell ref="C19:D19"/>
    <mergeCell ref="C30:D30"/>
    <mergeCell ref="C38:D38"/>
    <mergeCell ref="C52:D52"/>
  </mergeCells>
  <phoneticPr fontId="2"/>
  <printOptions horizontalCentered="1"/>
  <pageMargins left="0.78740157480314965" right="0.59055118110236227" top="0.59055118110236227" bottom="0" header="0.51181102362204722" footer="0.51181102362204722"/>
  <pageSetup paperSize="9" scale="7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期日前投票（発表用）</vt:lpstr>
      <vt:lpstr>'期日前投票（発表用）'!Print_Area</vt:lpstr>
    </vt:vector>
  </TitlesOfParts>
  <Company>沖縄県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沖縄県</dc:creator>
  <cp:lastModifiedBy>Administrator</cp:lastModifiedBy>
  <cp:lastPrinted>2025-07-20T02:24:16Z</cp:lastPrinted>
  <dcterms:created xsi:type="dcterms:W3CDTF">2010-06-27T04:02:53Z</dcterms:created>
  <dcterms:modified xsi:type="dcterms:W3CDTF">2025-07-20T02:26:21Z</dcterms:modified>
</cp:coreProperties>
</file>