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dnas04\share\202020\15_財政状況資料集\R05財政状況資料集（R06報告）\02_回答\"/>
    </mc:Choice>
  </mc:AlternateContent>
  <bookViews>
    <workbookView xWindow="0" yWindow="0" windowWidth="15090" windowHeight="6630" tabRatio="956" firstSheet="7"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68" i="12" l="1"/>
  <c r="AF69" i="12"/>
  <c r="AF70" i="12"/>
  <c r="AF71" i="12"/>
  <c r="AF72" i="12"/>
  <c r="AA74" i="12"/>
  <c r="AF74" i="12" s="1"/>
  <c r="AF75" i="12"/>
  <c r="AF77" i="12"/>
  <c r="AF78" i="12"/>
  <c r="AA30" i="12" l="1"/>
  <c r="AA31" i="12"/>
  <c r="AA7" i="12"/>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<sst xmlns="http://schemas.openxmlformats.org/spreadsheetml/2006/main" count="1094" uniqueCount="560">
  <si>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</si>
  <si>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</si>
  <si>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</si>
  <si>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</si>
  <si>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</si>
  <si>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</si>
  <si>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</si>
  <si>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</si>
  <si>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</si>
  <si>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</si>
  <si>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</si>
  <si>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</si>
  <si>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</si>
  <si>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</si>
  <si>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</si>
  <si>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</si>
  <si>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</si>
  <si>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</si>
  <si>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</si>
  <si>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</si>
  <si>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</si>
  <si>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</si>
  <si>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</si>
  <si>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</si>
  <si>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</si>
  <si>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</si>
  <si>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</si>
  <si>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</si>
  <si>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</si>
  <si>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</si>
  <si>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</si>
  <si>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</si>
  <si>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</si>
  <si>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</si>
  <si>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</si>
  <si>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</si>
  <si>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</si>
  <si>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</si>
  <si>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</si>
  <si>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</si>
  <si>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</si>
  <si>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</si>
  <si>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</si>
  <si>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</si>
  <si>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</si>
  <si>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</si>
  <si>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</si>
  <si>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</si>
  <si>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</si>
  <si>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</si>
  <si>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</si>
  <si>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</si>
  <si>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</si>
  <si>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</si>
  <si>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</si>
  <si>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</si>
  <si>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</si>
  <si>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</si>
  <si>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</si>
  <si>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</si>
  <si>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</si>
  <si>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</si>
  <si>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</si>
  <si>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</si>
  <si>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</si>
  <si>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</si>
  <si>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</si>
  <si>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</si>
  <si>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</si>
  <si>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</si>
  <si>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</si>
  <si>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</si>
  <si>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</si>
  <si>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</si>
  <si>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</si>
  <si>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</si>
  <si>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</si>
  <si>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</si>
  <si>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</si>
  <si>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</si>
  <si>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</si>
  <si>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</si>
  <si>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</si>
  <si>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</si>
  <si>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</si>
  <si>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</si>
  <si>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</si>
  <si>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</si>
  <si>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</si>
  <si>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</si>
  <si>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</si>
  <si>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</si>
  <si>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</si>
  <si>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</si>
  <si>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嘉手納町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</si>
  <si>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</si>
  <si>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</si>
  <si>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</si>
  <si>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</si>
  <si>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</si>
  <si>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</si>
  <si>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</si>
  <si>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</si>
  <si>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</si>
  <si>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</si>
  <si>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</si>
  <si>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</si>
  <si>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</si>
  <si>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</si>
  <si>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</si>
  <si>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</si>
  <si>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</si>
  <si>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</si>
  <si>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</si>
  <si>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</si>
  <si>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</si>
  <si>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</si>
  <si>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</si>
  <si>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</si>
  <si>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</si>
  <si>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</si>
  <si>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</si>
  <si>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</si>
  <si>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</si>
  <si>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</si>
  <si>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</si>
  <si>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</si>
  <si>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</si>
  <si>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</si>
  <si>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</si>
  <si>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</si>
  <si>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</si>
  <si>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</si>
  <si>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</si>
  <si>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</si>
  <si>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</si>
  <si>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</si>
  <si>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</si>
  <si>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</si>
  <si>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</si>
  <si>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</si>
  <si>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</si>
  <si>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</si>
  <si>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</si>
  <si>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</si>
  <si>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</si>
  <si>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</si>
  <si>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</si>
  <si>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</si>
  <si>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</si>
  <si>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</si>
  <si>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</si>
  <si>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</si>
  <si>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</si>
  <si>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</si>
  <si>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</si>
  <si>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</si>
  <si>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</si>
  <si>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</si>
  <si>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</si>
  <si>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</si>
  <si>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</si>
  <si>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</si>
  <si>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</si>
  <si>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</si>
  <si>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</si>
  <si>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</si>
  <si>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</si>
  <si>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</si>
  <si>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</si>
  <si>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</si>
  <si>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</si>
  <si>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</si>
  <si>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</si>
  <si>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</si>
  <si>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</si>
  <si>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</si>
  <si>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</si>
  <si>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</si>
  <si>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</si>
  <si>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</si>
  <si>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</si>
  <si>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</si>
  <si>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</si>
  <si>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</si>
  <si>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</si>
  <si>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</si>
  <si>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</si>
  <si>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</si>
  <si>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</si>
  <si>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</si>
  <si>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</si>
  <si>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</si>
  <si>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</si>
  <si>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</si>
  <si>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</si>
  <si>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</si>
  <si>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</si>
  <si>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</si>
  <si>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</si>
  <si>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</si>
  <si>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</si>
  <si>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</si>
  <si>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沖縄県嘉手納町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</si>
  <si>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</si>
  <si>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</si>
  <si>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</si>
  <si>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</si>
  <si>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</si>
  <si>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</si>
  <si>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</si>
  <si>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</si>
  <si>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</si>
  <si>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</si>
  <si>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</si>
  <si>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</si>
  <si>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</si>
  <si>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</si>
  <si>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</si>
  <si>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</si>
  <si>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</si>
  <si>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</si>
  <si>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</si>
  <si>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</si>
  <si>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</si>
  <si>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</si>
  <si>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</si>
  <si>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</si>
  <si>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</si>
  <si>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</si>
  <si>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</si>
  <si>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</si>
  <si>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</si>
  <si>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</si>
  <si>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</si>
  <si>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</si>
  <si>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</si>
  <si>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</si>
  <si>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</si>
  <si>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</si>
  <si>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</si>
  <si>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</si>
  <si>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</si>
  <si>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</si>
  <si>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</si>
  <si>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</si>
  <si>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</si>
  <si>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</si>
  <si>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</si>
  <si>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</si>
  <si>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</si>
  <si>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</si>
  <si>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</si>
  <si>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</si>
  <si>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</si>
  <si>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</si>
  <si>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</si>
  <si>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</si>
  <si>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</si>
  <si>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</si>
  <si>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</si>
  <si>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</si>
  <si>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</si>
  <si>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</si>
  <si>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</si>
  <si>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</si>
  <si>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</si>
  <si>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</si>
  <si>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</si>
  <si>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</si>
  <si>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</si>
  <si>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</si>
  <si>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</si>
  <si>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</si>
  <si>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</si>
  <si>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</si>
  <si>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</si>
  <si>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</si>
  <si>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</si>
  <si>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</si>
  <si>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</si>
  <si>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</si>
  <si>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</si>
  <si>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</si>
  <si>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</si>
  <si>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</si>
  <si>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</si>
  <si>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</si>
  <si>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</si>
  <si>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</si>
  <si>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</si>
  <si>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</si>
  <si>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</si>
  <si>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</si>
  <si>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</si>
  <si>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</si>
  <si>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</si>
  <si>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</si>
  <si>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</si>
  <si>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</si>
  <si>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</si>
  <si>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</si>
  <si>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</si>
  <si>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</si>
  <si>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</si>
  <si>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</si>
  <si>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</si>
  <si>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</si>
  <si>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</si>
  <si>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</si>
  <si>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</si>
  <si>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</si>
  <si>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</si>
  <si>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</si>
  <si>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</si>
  <si>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</si>
  <si>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</si>
  <si>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</si>
  <si>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</si>
  <si>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</si>
  <si>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</si>
  <si>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</si>
  <si>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</si>
  <si>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</si>
  <si>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</si>
  <si>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</si>
  <si>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</si>
  <si>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</si>
  <si>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</si>
  <si>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</si>
  <si>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</si>
  <si>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</si>
  <si>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</si>
  <si>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</si>
  <si>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</si>
  <si>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</si>
  <si>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</si>
  <si>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</si>
  <si>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</si>
  <si>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</si>
  <si>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</si>
  <si>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</si>
  <si>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</si>
  <si>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</si>
  <si>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</si>
  <si>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</si>
  <si>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</si>
  <si>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</si>
  <si>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</si>
  <si>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</si>
  <si>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</si>
  <si>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</si>
  <si>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</si>
  <si>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</si>
  <si>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沖縄県嘉手納町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</si>
  <si>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</si>
  <si>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</si>
  <si>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</si>
  <si>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</si>
  <si>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</si>
  <si>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</si>
  <si>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</si>
  <si>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</si>
  <si>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</si>
  <si>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</si>
  <si>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</si>
  <si>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</si>
  <si>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</si>
  <si>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</si>
  <si>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</si>
  <si>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</si>
  <si>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</si>
  <si>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</si>
  <si>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</si>
  <si>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</si>
  <si>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</si>
  <si>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</si>
  <si>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</si>
  <si>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</si>
  <si>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</si>
  <si>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</si>
  <si>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</si>
  <si>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</si>
  <si>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</si>
  <si>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</si>
  <si>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</si>
  <si>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</si>
  <si>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</si>
  <si>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</si>
  <si>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</si>
  <si>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</si>
  <si>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</si>
  <si>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</si>
  <si>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</si>
  <si>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</si>
  <si>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</si>
  <si>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</si>
  <si>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</si>
  <si>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</si>
  <si>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</si>
  <si>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</si>
  <si>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</si>
  <si>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</si>
  <si>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</si>
  <si>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</si>
  <si>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</si>
  <si>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</si>
  <si>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</si>
  <si>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</si>
  <si>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</si>
  <si>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</si>
  <si>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</si>
  <si>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</si>
  <si>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</si>
  <si>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</si>
  <si>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</si>
  <si>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</si>
  <si>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</si>
  <si>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</si>
  <si>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</si>
  <si>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</si>
  <si>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</si>
  <si>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</si>
  <si>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</si>
  <si>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</si>
  <si>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</si>
  <si>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</si>
  <si>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</si>
  <si>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</si>
  <si>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</si>
  <si>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</si>
  <si>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</si>
  <si>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</si>
  <si>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</si>
  <si>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</si>
  <si>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</si>
  <si>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</si>
  <si>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</si>
  <si>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</si>
  <si>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</si>
  <si>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</si>
  <si>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</si>
  <si>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</si>
  <si>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</si>
  <si>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</si>
  <si>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</si>
  <si>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</si>
  <si>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</si>
  <si>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</si>
  <si>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</si>
  <si>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</si>
  <si>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</si>
  <si>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</si>
  <si>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</si>
  <si>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</si>
  <si>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</si>
  <si>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</si>
  <si>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</si>
  <si>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</si>
  <si>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</si>
  <si>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</si>
  <si>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</si>
  <si>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</si>
  <si>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</si>
  <si>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</si>
  <si>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</si>
  <si>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</si>
  <si>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</si>
  <si>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</si>
  <si>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</si>
  <si>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</si>
  <si>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</si>
  <si>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</si>
  <si>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</si>
  <si>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</si>
  <si>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</si>
  <si>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</si>
  <si>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</si>
  <si>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</si>
  <si>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</si>
  <si>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</si>
  <si>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</si>
  <si>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</si>
  <si>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</si>
  <si>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</si>
  <si>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</si>
  <si>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</si>
  <si>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</si>
  <si>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</si>
  <si>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</si>
  <si>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</si>
  <si>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</si>
  <si>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</si>
  <si>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</si>
  <si>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</si>
  <si>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</si>
  <si>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</si>
  <si>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</si>
  <si>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</si>
  <si>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</si>
  <si>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</si>
  <si>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</si>
  <si>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</si>
  <si>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</si>
  <si>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</si>
  <si>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</si>
  <si>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</si>
  <si>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</si>
  <si>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</si>
  <si>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</si>
  <si>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</si>
  <si>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</si>
  <si>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</si>
  <si>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</si>
  <si>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</si>
  <si>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</si>
  <si>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</si>
  <si>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</si>
  <si>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</si>
  <si>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</si>
  <si>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</si>
  <si>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</si>
  <si>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</si>
  <si>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</si>
  <si>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</si>
  <si>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</si>
  <si>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</si>
  <si>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9.29</t>
  </si>
  <si>
    <t>▲ 2.04</t>
  </si>
  <si>
    <t>水道事業会計</t>
  </si>
  <si>
    <t>一般会計</t>
  </si>
  <si>
    <t>国民健康保険特別会計</t>
  </si>
  <si>
    <t>下水道事業会計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</si>
  <si>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</si>
  <si>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</si>
  <si>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</si>
  <si>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</si>
  <si>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</si>
  <si>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</si>
  <si>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</si>
  <si>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</si>
  <si>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</si>
  <si>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沖縄県市町村自治会館管理組合</t>
    <rPh sb="0" eb="10">
      <t>オキナワケンシチョウソンジチカイカン</t>
    </rPh>
    <rPh sb="10" eb="14">
      <t>カンリクミアイ</t>
    </rPh>
    <phoneticPr fontId="2"/>
  </si>
  <si>
    <t>沖縄県市町村総合事務組合（一般会計）</t>
    <rPh sb="0" eb="6">
      <t>オキナワケンシチョウソン</t>
    </rPh>
    <rPh sb="6" eb="12">
      <t>ソウゴウジムクミアイ</t>
    </rPh>
    <rPh sb="13" eb="15">
      <t>イッパン</t>
    </rPh>
    <rPh sb="15" eb="17">
      <t>カイケイ</t>
    </rPh>
    <phoneticPr fontId="2"/>
  </si>
  <si>
    <t>中部衛生施設組合</t>
    <rPh sb="0" eb="2">
      <t>チュウブ</t>
    </rPh>
    <rPh sb="2" eb="4">
      <t>エイセイ</t>
    </rPh>
    <rPh sb="4" eb="6">
      <t>シセツ</t>
    </rPh>
    <rPh sb="6" eb="8">
      <t>クミアイ</t>
    </rPh>
    <phoneticPr fontId="2"/>
  </si>
  <si>
    <t>中部広域市町村圏事務組合（一般会計）</t>
    <rPh sb="0" eb="4">
      <t>チュウブコウイキ</t>
    </rPh>
    <rPh sb="4" eb="8">
      <t>シチョウソンケン</t>
    </rPh>
    <rPh sb="8" eb="12">
      <t>ジムクミアイ</t>
    </rPh>
    <rPh sb="13" eb="17">
      <t>イッパンカイケイ</t>
    </rPh>
    <phoneticPr fontId="2"/>
  </si>
  <si>
    <t>中部広域市町村圏事務組合（特別会計）</t>
    <rPh sb="0" eb="4">
      <t>チュウブコウイキ</t>
    </rPh>
    <rPh sb="4" eb="8">
      <t>シチョウソンケン</t>
    </rPh>
    <rPh sb="8" eb="12">
      <t>ジムクミアイ</t>
    </rPh>
    <rPh sb="13" eb="15">
      <t>トクベツ</t>
    </rPh>
    <rPh sb="15" eb="17">
      <t>カイケイ</t>
    </rPh>
    <phoneticPr fontId="2"/>
  </si>
  <si>
    <t>比謝川行政事務組合（一般会計）</t>
    <rPh sb="0" eb="9">
      <t>ヒジャガワギョウセイジムクミアイ</t>
    </rPh>
    <rPh sb="10" eb="14">
      <t>イッパンカイケイ</t>
    </rPh>
    <phoneticPr fontId="2"/>
  </si>
  <si>
    <t>比謝川行政事務組合（特別会計）</t>
    <rPh sb="0" eb="9">
      <t>ヒジャガワギョウセイジムクミアイ</t>
    </rPh>
    <rPh sb="10" eb="12">
      <t>トクベツ</t>
    </rPh>
    <rPh sb="12" eb="14">
      <t>カイケイ</t>
    </rPh>
    <phoneticPr fontId="2"/>
  </si>
  <si>
    <t>沖縄県介護保険広域連合（一般会計）</t>
    <rPh sb="0" eb="3">
      <t>オキナワケン</t>
    </rPh>
    <rPh sb="3" eb="5">
      <t>カイゴ</t>
    </rPh>
    <rPh sb="5" eb="7">
      <t>ホケン</t>
    </rPh>
    <rPh sb="7" eb="9">
      <t>コウイキ</t>
    </rPh>
    <rPh sb="9" eb="11">
      <t>レンゴウ</t>
    </rPh>
    <rPh sb="12" eb="16">
      <t>イッパンカイケイ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</si>
  <si>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</si>
  <si>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沖縄県後期高齢者医療広域連合（一般会計）</t>
    <rPh sb="0" eb="10">
      <t>オキナワケンコウキコウレイシャイリョウ</t>
    </rPh>
    <rPh sb="10" eb="14">
      <t>コウイキレンゴウ</t>
    </rPh>
    <rPh sb="15" eb="19">
      <t>イッパンカイケイ</t>
    </rPh>
    <phoneticPr fontId="2"/>
  </si>
  <si>
    <t>沖縄県後期高齢者医療広域連合（特別会計）</t>
    <rPh sb="0" eb="10">
      <t>オキナワケンコウキコウレイシャイリョウ</t>
    </rPh>
    <rPh sb="10" eb="14">
      <t>コウイキレンゴウ</t>
    </rPh>
    <rPh sb="15" eb="17">
      <t>トクベツ</t>
    </rPh>
    <rPh sb="17" eb="19">
      <t>カイケイ</t>
    </rPh>
    <phoneticPr fontId="2"/>
  </si>
  <si>
    <t>（株）かでな振興</t>
    <rPh sb="0" eb="3">
      <t>カブ</t>
    </rPh>
    <rPh sb="6" eb="8">
      <t>シンコウ</t>
    </rPh>
    <phoneticPr fontId="2"/>
  </si>
  <si>
    <t>一部事務組合等</t>
    <rPh sb="0" eb="2">
      <t>イチブ</t>
    </rPh>
    <rPh sb="2" eb="4">
      <t>ジム</t>
    </rPh>
    <rPh sb="4" eb="6">
      <t>クミアイ</t>
    </rPh>
    <rPh sb="6" eb="7">
      <t>トウ</t>
    </rPh>
    <phoneticPr fontId="5"/>
  </si>
  <si>
    <t>公共施設等整備基金</t>
    <rPh sb="0" eb="5">
      <t>コウキョウシセツトウ</t>
    </rPh>
    <rPh sb="5" eb="9">
      <t>セイビキキン</t>
    </rPh>
    <phoneticPr fontId="5"/>
  </si>
  <si>
    <t>特定防衛施設周辺整備調整交付金事業基金</t>
    <rPh sb="0" eb="10">
      <t>トクテイボウエイシセツシュウヘンセイビ</t>
    </rPh>
    <rPh sb="10" eb="19">
      <t>チョウセイコウフキンジギョウキキン</t>
    </rPh>
    <phoneticPr fontId="2"/>
  </si>
  <si>
    <t>地域振興基金</t>
    <rPh sb="0" eb="6">
      <t>チイキシンコウキキン</t>
    </rPh>
    <phoneticPr fontId="2"/>
  </si>
  <si>
    <t>人材育成基金</t>
    <rPh sb="0" eb="6">
      <t>ジンザイイクセイキキン</t>
    </rPh>
    <phoneticPr fontId="2"/>
  </si>
  <si>
    <t>地域福祉基金</t>
    <rPh sb="0" eb="6">
      <t>チイキフクシキキン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</si>
</sst>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177" fontId="35" fillId="6" borderId="125" xfId="12" applyNumberFormat="1" applyFont="1" applyFill="1" applyBorder="1" applyAlignment="1" applyProtection="1">
      <alignment horizontal="right" vertical="center" shrinkToFit="1"/>
      <protection locked="0"/>
    </xf>
    <xf numFmtId="177" fontId="35" fillId="6" borderId="146" xfId="12" applyNumberFormat="1" applyFont="1" applyFill="1" applyBorder="1" applyAlignment="1" applyProtection="1">
      <alignment horizontal="right" vertical="center" shrinkToFit="1"/>
      <protection locked="0"/>
    </xf>
    <xf numFmtId="177" fontId="35" fillId="6" borderId="126"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30" xfId="12" applyNumberFormat="1" applyFont="1" applyFill="1" applyBorder="1" applyAlignment="1" applyProtection="1">
      <alignment horizontal="right" vertical="center" shrinkToFit="1"/>
      <protection locked="0"/>
    </xf>
    <xf numFmtId="177" fontId="35" fillId="8" borderId="184" xfId="12" applyNumberFormat="1" applyFont="1" applyFill="1" applyBorder="1" applyAlignment="1" applyProtection="1">
      <alignment horizontal="righ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c:ext xmlns:c16="http://schemas.microsoft.com/office/drawing/2014/chart" uri="{C3380CC4-5D6E-409C-BE32-E72D297353CC}">
              <c16:uniqueId val="{00000000-88A3-41F3-B021-12FB0C55686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275311</c:v>
                </c:pt>
                <c:pt idx="1">
                  <c:v>187130</c:v>
                </c:pt>
                <c:pt idx="2">
                  <c:v>244276</c:v>
                </c:pt>
                <c:pt idx="3">
                  <c:v>244137</c:v>
                </c:pt>
                <c:pt idx="4">
                  <c:v>341130</c:v>
                </c:pt>
              </c:numCache>
            </c:numRef>
          </c:val>
          <c:smooth val="0"/>
          <c:extLst>
            <c:ext xmlns:c16="http://schemas.microsoft.com/office/drawing/2014/chart" uri="{C3380CC4-5D6E-409C-BE32-E72D297353CC}">
              <c16:uniqueId val="{00000001-88A3-41F3-B021-12FB0C55686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9.1999999999999993</c:v>
                </c:pt>
                <c:pt idx="1">
                  <c:v>6.92</c:v>
                </c:pt>
                <c:pt idx="2">
                  <c:v>5.27</c:v>
                </c:pt>
                <c:pt idx="3">
                  <c:v>6.23</c:v>
                </c:pt>
                <c:pt idx="4">
                  <c:v>7.77</c:v>
                </c:pt>
              </c:numCache>
            </c:numRef>
          </c:val>
          <c:extLst>
            <c:ext xmlns:c16="http://schemas.microsoft.com/office/drawing/2014/chart" uri="{C3380CC4-5D6E-409C-BE32-E72D297353CC}">
              <c16:uniqueId val="{00000000-753F-4029-871E-E1D2DB7B632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143.6</c:v>
                </c:pt>
                <c:pt idx="1">
                  <c:v>132.54</c:v>
                </c:pt>
                <c:pt idx="2">
                  <c:v>123.93</c:v>
                </c:pt>
                <c:pt idx="3">
                  <c:v>125.84</c:v>
                </c:pt>
                <c:pt idx="4">
                  <c:v>123.22</c:v>
                </c:pt>
              </c:numCache>
            </c:numRef>
          </c:val>
          <c:extLst>
            <c:ext xmlns:c16="http://schemas.microsoft.com/office/drawing/2014/chart" uri="{C3380CC4-5D6E-409C-BE32-E72D297353CC}">
              <c16:uniqueId val="{00000001-753F-4029-871E-E1D2DB7B632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4.68</c:v>
                </c:pt>
                <c:pt idx="1">
                  <c:v>-9.2899999999999991</c:v>
                </c:pt>
                <c:pt idx="2">
                  <c:v>-2.04</c:v>
                </c:pt>
                <c:pt idx="3">
                  <c:v>0.38</c:v>
                </c:pt>
                <c:pt idx="4">
                  <c:v>0.41</c:v>
                </c:pt>
              </c:numCache>
            </c:numRef>
          </c:val>
          <c:smooth val="0"/>
          <c:extLst>
            <c:ext xmlns:c16="http://schemas.microsoft.com/office/drawing/2014/chart" uri="{C3380CC4-5D6E-409C-BE32-E72D297353CC}">
              <c16:uniqueId val="{00000002-753F-4029-871E-E1D2DB7B632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0.66</c:v>
                </c:pt>
                <c:pt idx="2">
                  <c:v>#N/A</c:v>
                </c:pt>
                <c:pt idx="3">
                  <c:v>0.1</c:v>
                </c:pt>
                <c:pt idx="4">
                  <c:v>#N/A</c:v>
                </c:pt>
                <c:pt idx="5">
                  <c:v>0.2</c:v>
                </c:pt>
                <c:pt idx="6">
                  <c:v>#N/A</c:v>
                </c:pt>
                <c:pt idx="7">
                  <c:v>1.0900000000000001</c:v>
                </c:pt>
                <c:pt idx="8">
                  <c:v>0</c:v>
                </c:pt>
                <c:pt idx="9">
                  <c:v>0</c:v>
                </c:pt>
              </c:numCache>
            </c:numRef>
          </c:val>
          <c:extLst>
            <c:ext xmlns:c16="http://schemas.microsoft.com/office/drawing/2014/chart" uri="{C3380CC4-5D6E-409C-BE32-E72D297353CC}">
              <c16:uniqueId val="{00000000-7733-448A-AD2E-F607DE8D66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733-448A-AD2E-F607DE8D66B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733-448A-AD2E-F607DE8D66B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733-448A-AD2E-F607DE8D66B4}"/>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733-448A-AD2E-F607DE8D66B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0.02</c:v>
                </c:pt>
                <c:pt idx="2">
                  <c:v>#N/A</c:v>
                </c:pt>
                <c:pt idx="3">
                  <c:v>0.04</c:v>
                </c:pt>
                <c:pt idx="4">
                  <c:v>#N/A</c:v>
                </c:pt>
                <c:pt idx="5">
                  <c:v>0.03</c:v>
                </c:pt>
                <c:pt idx="6">
                  <c:v>#N/A</c:v>
                </c:pt>
                <c:pt idx="7">
                  <c:v>0.03</c:v>
                </c:pt>
                <c:pt idx="8">
                  <c:v>#N/A</c:v>
                </c:pt>
                <c:pt idx="9">
                  <c:v>0.02</c:v>
                </c:pt>
              </c:numCache>
            </c:numRef>
          </c:val>
          <c:extLst>
            <c:ext xmlns:c16="http://schemas.microsoft.com/office/drawing/2014/chart" uri="{C3380CC4-5D6E-409C-BE32-E72D297353CC}">
              <c16:uniqueId val="{00000005-7733-448A-AD2E-F607DE8D66B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0.57999999999999996</c:v>
                </c:pt>
              </c:numCache>
            </c:numRef>
          </c:val>
          <c:extLst>
            <c:ext xmlns:c16="http://schemas.microsoft.com/office/drawing/2014/chart" uri="{C3380CC4-5D6E-409C-BE32-E72D297353CC}">
              <c16:uniqueId val="{00000006-7733-448A-AD2E-F607DE8D66B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1.65</c:v>
                </c:pt>
                <c:pt idx="2">
                  <c:v>#N/A</c:v>
                </c:pt>
                <c:pt idx="3">
                  <c:v>1.94</c:v>
                </c:pt>
                <c:pt idx="4">
                  <c:v>#N/A</c:v>
                </c:pt>
                <c:pt idx="5">
                  <c:v>1.97</c:v>
                </c:pt>
                <c:pt idx="6">
                  <c:v>#N/A</c:v>
                </c:pt>
                <c:pt idx="7">
                  <c:v>0.85</c:v>
                </c:pt>
                <c:pt idx="8">
                  <c:v>#N/A</c:v>
                </c:pt>
                <c:pt idx="9">
                  <c:v>5.55</c:v>
                </c:pt>
              </c:numCache>
            </c:numRef>
          </c:val>
          <c:extLst>
            <c:ext xmlns:c16="http://schemas.microsoft.com/office/drawing/2014/chart" uri="{C3380CC4-5D6E-409C-BE32-E72D297353CC}">
              <c16:uniqueId val="{00000007-7733-448A-AD2E-F607DE8D66B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9.19</c:v>
                </c:pt>
                <c:pt idx="2">
                  <c:v>#N/A</c:v>
                </c:pt>
                <c:pt idx="3">
                  <c:v>6.91</c:v>
                </c:pt>
                <c:pt idx="4">
                  <c:v>#N/A</c:v>
                </c:pt>
                <c:pt idx="5">
                  <c:v>5.27</c:v>
                </c:pt>
                <c:pt idx="6">
                  <c:v>#N/A</c:v>
                </c:pt>
                <c:pt idx="7">
                  <c:v>6.22</c:v>
                </c:pt>
                <c:pt idx="8">
                  <c:v>#N/A</c:v>
                </c:pt>
                <c:pt idx="9">
                  <c:v>7.77</c:v>
                </c:pt>
              </c:numCache>
            </c:numRef>
          </c:val>
          <c:extLst>
            <c:ext xmlns:c16="http://schemas.microsoft.com/office/drawing/2014/chart" uri="{C3380CC4-5D6E-409C-BE32-E72D297353CC}">
              <c16:uniqueId val="{00000008-7733-448A-AD2E-F607DE8D66B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25.75</c:v>
                </c:pt>
                <c:pt idx="2">
                  <c:v>#N/A</c:v>
                </c:pt>
                <c:pt idx="3">
                  <c:v>23.06</c:v>
                </c:pt>
                <c:pt idx="4">
                  <c:v>#N/A</c:v>
                </c:pt>
                <c:pt idx="5">
                  <c:v>22.14</c:v>
                </c:pt>
                <c:pt idx="6">
                  <c:v>#N/A</c:v>
                </c:pt>
                <c:pt idx="7">
                  <c:v>13.55</c:v>
                </c:pt>
                <c:pt idx="8">
                  <c:v>#N/A</c:v>
                </c:pt>
                <c:pt idx="9">
                  <c:v>13.39</c:v>
                </c:pt>
              </c:numCache>
            </c:numRef>
          </c:val>
          <c:extLst>
            <c:ext xmlns:c16="http://schemas.microsoft.com/office/drawing/2014/chart" uri="{C3380CC4-5D6E-409C-BE32-E72D297353CC}">
              <c16:uniqueId val="{00000009-7733-448A-AD2E-F607DE8D66B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453</c:v>
                </c:pt>
                <c:pt idx="5">
                  <c:v>421</c:v>
                </c:pt>
                <c:pt idx="8">
                  <c:v>390</c:v>
                </c:pt>
                <c:pt idx="11">
                  <c:v>377</c:v>
                </c:pt>
                <c:pt idx="14">
                  <c:v>346</c:v>
                </c:pt>
              </c:numCache>
            </c:numRef>
          </c:val>
          <c:extLst>
            <c:ext xmlns:c16="http://schemas.microsoft.com/office/drawing/2014/chart" uri="{C3380CC4-5D6E-409C-BE32-E72D297353CC}">
              <c16:uniqueId val="{00000000-599E-4EC3-AA00-D17DE34F274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99E-4EC3-AA00-D17DE34F274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99E-4EC3-AA00-D17DE34F274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49</c:v>
                </c:pt>
                <c:pt idx="3">
                  <c:v>67</c:v>
                </c:pt>
                <c:pt idx="6">
                  <c:v>65</c:v>
                </c:pt>
                <c:pt idx="9">
                  <c:v>56</c:v>
                </c:pt>
                <c:pt idx="12">
                  <c:v>46</c:v>
                </c:pt>
              </c:numCache>
            </c:numRef>
          </c:val>
          <c:extLst>
            <c:ext xmlns:c16="http://schemas.microsoft.com/office/drawing/2014/chart" uri="{C3380CC4-5D6E-409C-BE32-E72D297353CC}">
              <c16:uniqueId val="{00000003-599E-4EC3-AA00-D17DE34F274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17</c:v>
                </c:pt>
                <c:pt idx="3">
                  <c:v>19</c:v>
                </c:pt>
                <c:pt idx="6">
                  <c:v>25</c:v>
                </c:pt>
                <c:pt idx="9">
                  <c:v>24</c:v>
                </c:pt>
                <c:pt idx="12">
                  <c:v>23</c:v>
                </c:pt>
              </c:numCache>
            </c:numRef>
          </c:val>
          <c:extLst>
            <c:ext xmlns:c16="http://schemas.microsoft.com/office/drawing/2014/chart" uri="{C3380CC4-5D6E-409C-BE32-E72D297353CC}">
              <c16:uniqueId val="{00000004-599E-4EC3-AA00-D17DE34F274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9E-4EC3-AA00-D17DE34F274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99E-4EC3-AA00-D17DE34F274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328</c:v>
                </c:pt>
                <c:pt idx="3">
                  <c:v>331</c:v>
                </c:pt>
                <c:pt idx="6">
                  <c:v>350</c:v>
                </c:pt>
                <c:pt idx="9">
                  <c:v>341</c:v>
                </c:pt>
                <c:pt idx="12">
                  <c:v>357</c:v>
                </c:pt>
              </c:numCache>
            </c:numRef>
          </c:val>
          <c:extLst>
            <c:ext xmlns:c16="http://schemas.microsoft.com/office/drawing/2014/chart" uri="{C3380CC4-5D6E-409C-BE32-E72D297353CC}">
              <c16:uniqueId val="{00000007-599E-4EC3-AA00-D17DE34F274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-59</c:v>
                </c:pt>
                <c:pt idx="2">
                  <c:v>#N/A</c:v>
                </c:pt>
                <c:pt idx="3">
                  <c:v>#N/A</c:v>
                </c:pt>
                <c:pt idx="4">
                  <c:v>-4</c:v>
                </c:pt>
                <c:pt idx="5">
                  <c:v>#N/A</c:v>
                </c:pt>
                <c:pt idx="6">
                  <c:v>#N/A</c:v>
                </c:pt>
                <c:pt idx="7">
                  <c:v>50</c:v>
                </c:pt>
                <c:pt idx="8">
                  <c:v>#N/A</c:v>
                </c:pt>
                <c:pt idx="9">
                  <c:v>#N/A</c:v>
                </c:pt>
                <c:pt idx="10">
                  <c:v>44</c:v>
                </c:pt>
                <c:pt idx="11">
                  <c:v>#N/A</c:v>
                </c:pt>
                <c:pt idx="12">
                  <c:v>#N/A</c:v>
                </c:pt>
                <c:pt idx="13">
                  <c:v>80</c:v>
                </c:pt>
                <c:pt idx="14">
                  <c:v>#N/A</c:v>
                </c:pt>
              </c:numCache>
            </c:numRef>
          </c:val>
          <c:smooth val="0"/>
          <c:extLst>
            <c:ext xmlns:c16="http://schemas.microsoft.com/office/drawing/2014/chart" uri="{C3380CC4-5D6E-409C-BE32-E72D297353CC}">
              <c16:uniqueId val="{00000008-599E-4EC3-AA00-D17DE34F274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4679</c:v>
                </c:pt>
                <c:pt idx="5">
                  <c:v>4760</c:v>
                </c:pt>
                <c:pt idx="8">
                  <c:v>4714</c:v>
                </c:pt>
                <c:pt idx="11">
                  <c:v>4475</c:v>
                </c:pt>
                <c:pt idx="14">
                  <c:v>4177</c:v>
                </c:pt>
              </c:numCache>
            </c:numRef>
          </c:val>
          <c:extLst>
            <c:ext xmlns:c16="http://schemas.microsoft.com/office/drawing/2014/chart" uri="{C3380CC4-5D6E-409C-BE32-E72D297353CC}">
              <c16:uniqueId val="{00000000-4BC6-4C9C-8E15-7907292FCA2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93</c:v>
                </c:pt>
                <c:pt idx="5">
                  <c:v>188</c:v>
                </c:pt>
                <c:pt idx="8">
                  <c:v>50</c:v>
                </c:pt>
                <c:pt idx="11">
                  <c:v>34</c:v>
                </c:pt>
                <c:pt idx="14">
                  <c:v>35</c:v>
                </c:pt>
              </c:numCache>
            </c:numRef>
          </c:val>
          <c:extLst>
            <c:ext xmlns:c16="http://schemas.microsoft.com/office/drawing/2014/chart" uri="{C3380CC4-5D6E-409C-BE32-E72D297353CC}">
              <c16:uniqueId val="{00000001-4BC6-4C9C-8E15-7907292FCA2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12226</c:v>
                </c:pt>
                <c:pt idx="5">
                  <c:v>12427</c:v>
                </c:pt>
                <c:pt idx="8">
                  <c:v>11625</c:v>
                </c:pt>
                <c:pt idx="11">
                  <c:v>15236</c:v>
                </c:pt>
                <c:pt idx="14">
                  <c:v>10871</c:v>
                </c:pt>
              </c:numCache>
            </c:numRef>
          </c:val>
          <c:extLst>
            <c:ext xmlns:c16="http://schemas.microsoft.com/office/drawing/2014/chart" uri="{C3380CC4-5D6E-409C-BE32-E72D297353CC}">
              <c16:uniqueId val="{00000002-4BC6-4C9C-8E15-7907292FCA2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C6-4C9C-8E15-7907292FCA2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BC6-4C9C-8E15-7907292FCA2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C6-4C9C-8E15-7907292FCA2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72</c:v>
                </c:pt>
                <c:pt idx="3">
                  <c:v>44</c:v>
                </c:pt>
                <c:pt idx="6">
                  <c:v>0</c:v>
                </c:pt>
                <c:pt idx="9">
                  <c:v>0</c:v>
                </c:pt>
                <c:pt idx="12">
                  <c:v>0</c:v>
                </c:pt>
              </c:numCache>
            </c:numRef>
          </c:val>
          <c:extLst>
            <c:ext xmlns:c16="http://schemas.microsoft.com/office/drawing/2014/chart" uri="{C3380CC4-5D6E-409C-BE32-E72D297353CC}">
              <c16:uniqueId val="{00000006-4BC6-4C9C-8E15-7907292FCA2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563</c:v>
                </c:pt>
                <c:pt idx="3">
                  <c:v>561</c:v>
                </c:pt>
                <c:pt idx="6">
                  <c:v>492</c:v>
                </c:pt>
                <c:pt idx="9">
                  <c:v>430</c:v>
                </c:pt>
                <c:pt idx="12">
                  <c:v>397</c:v>
                </c:pt>
              </c:numCache>
            </c:numRef>
          </c:val>
          <c:extLst>
            <c:ext xmlns:c16="http://schemas.microsoft.com/office/drawing/2014/chart" uri="{C3380CC4-5D6E-409C-BE32-E72D297353CC}">
              <c16:uniqueId val="{00000007-4BC6-4C9C-8E15-7907292FCA2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285</c:v>
                </c:pt>
                <c:pt idx="3">
                  <c:v>289</c:v>
                </c:pt>
                <c:pt idx="6">
                  <c:v>271</c:v>
                </c:pt>
                <c:pt idx="9">
                  <c:v>297</c:v>
                </c:pt>
                <c:pt idx="12">
                  <c:v>261</c:v>
                </c:pt>
              </c:numCache>
            </c:numRef>
          </c:val>
          <c:extLst>
            <c:ext xmlns:c16="http://schemas.microsoft.com/office/drawing/2014/chart" uri="{C3380CC4-5D6E-409C-BE32-E72D297353CC}">
              <c16:uniqueId val="{00000008-4BC6-4C9C-8E15-7907292FCA2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BC6-4C9C-8E15-7907292FCA2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2111</c:v>
                </c:pt>
                <c:pt idx="3">
                  <c:v>2254</c:v>
                </c:pt>
                <c:pt idx="6">
                  <c:v>2407</c:v>
                </c:pt>
                <c:pt idx="9">
                  <c:v>2538</c:v>
                </c:pt>
                <c:pt idx="12">
                  <c:v>3596</c:v>
                </c:pt>
              </c:numCache>
            </c:numRef>
          </c:val>
          <c:extLst>
            <c:ext xmlns:c16="http://schemas.microsoft.com/office/drawing/2014/chart" uri="{C3380CC4-5D6E-409C-BE32-E72D297353CC}">
              <c16:uniqueId val="{0000000A-4BC6-4C9C-8E15-7907292FCA2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BC6-4C9C-8E15-7907292FCA2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5796</c:v>
                </c:pt>
                <c:pt idx="1">
                  <c:v>5774</c:v>
                </c:pt>
                <c:pt idx="2">
                  <c:v>5718</c:v>
                </c:pt>
              </c:numCache>
            </c:numRef>
          </c:val>
          <c:extLst>
            <c:ext xmlns:c16="http://schemas.microsoft.com/office/drawing/2014/chart" uri="{C3380CC4-5D6E-409C-BE32-E72D297353CC}">
              <c16:uniqueId val="{00000000-E267-4C3E-85B7-9B7C0F2D2FC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764</c:v>
                </c:pt>
                <c:pt idx="1">
                  <c:v>764</c:v>
                </c:pt>
                <c:pt idx="2">
                  <c:v>764</c:v>
                </c:pt>
              </c:numCache>
            </c:numRef>
          </c:val>
          <c:extLst>
            <c:ext xmlns:c16="http://schemas.microsoft.com/office/drawing/2014/chart" uri="{C3380CC4-5D6E-409C-BE32-E72D297353CC}">
              <c16:uniqueId val="{00000001-E267-4C3E-85B7-9B7C0F2D2FC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5707</c:v>
                </c:pt>
                <c:pt idx="1">
                  <c:v>6390</c:v>
                </c:pt>
                <c:pt idx="2">
                  <c:v>6457</c:v>
                </c:pt>
              </c:numCache>
            </c:numRef>
          </c:val>
          <c:extLst>
            <c:ext xmlns:c16="http://schemas.microsoft.com/office/drawing/2014/chart" uri="{C3380CC4-5D6E-409C-BE32-E72D297353CC}">
              <c16:uniqueId val="{00000002-E267-4C3E-85B7-9B7C0F2D2FC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沖縄県嘉手納町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13,039
12,917
15.12
13,677,941
13,059,222
360,748
4,640,343
3,595,820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a:t>
          </a:r>
          <a:r>
            <a:rPr kumimoji="1" lang="en-US" altLang="ja-JP" sz="1300">
              <a:latin typeface="ＭＳ Ｐゴシック" panose="020B0600070205080204" pitchFamily="50" charset="-128"/>
              <a:ea typeface="ＭＳ Ｐゴシック" panose="020B0600070205080204" pitchFamily="50" charset="-128"/>
            </a:rPr>
            <a:t>0.60</a:t>
          </a:r>
          <a:r>
            <a:rPr kumimoji="1" lang="ja-JP" altLang="en-US" sz="1300">
              <a:latin typeface="ＭＳ Ｐゴシック" panose="020B0600070205080204" pitchFamily="50" charset="-128"/>
              <a:ea typeface="ＭＳ Ｐゴシック" panose="020B0600070205080204" pitchFamily="50" charset="-128"/>
            </a:rPr>
            <a:t>で前年度同様、県平均を</a:t>
          </a:r>
          <a:r>
            <a:rPr kumimoji="1" lang="en-US" altLang="ja-JP" sz="1300">
              <a:latin typeface="ＭＳ Ｐゴシック" panose="020B0600070205080204" pitchFamily="50" charset="-128"/>
              <a:ea typeface="ＭＳ Ｐゴシック" panose="020B0600070205080204" pitchFamily="50" charset="-128"/>
            </a:rPr>
            <a:t>0.22</a:t>
          </a:r>
          <a:r>
            <a:rPr kumimoji="1" lang="ja-JP" altLang="en-US" sz="1300">
              <a:latin typeface="ＭＳ Ｐゴシック" panose="020B0600070205080204" pitchFamily="50" charset="-128"/>
              <a:ea typeface="ＭＳ Ｐゴシック" panose="020B0600070205080204" pitchFamily="50" charset="-128"/>
            </a:rPr>
            <a:t>ポイント上回っている。今後も財政力強化を図るため、自主財源確保に向けて課税客体の把握及び徴収率の向上に努める。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70" name="直線コネクタ 69"/>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xdr:cNvSpPr txBox="1"/>
      </xdr:nvSpPr>
      <xdr:spPr>
        <a:xfrm>
          <a:off x="50419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127907</xdr:rowOff>
    </xdr:to>
    <xdr:cxnSp macro="">
      <xdr:nvCxnSpPr>
        <xdr:cNvPr id="73" name="直線コネクタ 72"/>
        <xdr:cNvCxnSpPr/>
      </xdr:nvCxnSpPr>
      <xdr:spPr>
        <a:xfrm>
          <a:off x="3225800" y="71458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15922</xdr:rowOff>
    </xdr:from>
    <xdr:ext cx="736600" cy="259045"/>
    <xdr:sp macro="" textlink="">
      <xdr:nvSpPr>
        <xdr:cNvPr id="75" name="テキスト ボックス 74"/>
        <xdr:cNvSpPr txBox="1"/>
      </xdr:nvSpPr>
      <xdr:spPr>
        <a:xfrm>
          <a:off x="3733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104926</xdr:rowOff>
    </xdr:from>
    <xdr:to>
      <xdr:col>15</xdr:col>
      <xdr:colOff>82550</xdr:colOff>
      <xdr:row>41</xdr:row>
      <xdr:rowOff>116417</xdr:rowOff>
    </xdr:to>
    <xdr:cxnSp macro="">
      <xdr:nvCxnSpPr>
        <xdr:cNvPr id="76" name="直線コネクタ 75"/>
        <xdr:cNvCxnSpPr/>
      </xdr:nvCxnSpPr>
      <xdr:spPr>
        <a:xfrm>
          <a:off x="2336800" y="71343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4432</xdr:rowOff>
    </xdr:from>
    <xdr:ext cx="762000" cy="259045"/>
    <xdr:sp macro="" textlink="">
      <xdr:nvSpPr>
        <xdr:cNvPr id="78" name="テキスト ボックス 77"/>
        <xdr:cNvSpPr txBox="1"/>
      </xdr:nvSpPr>
      <xdr:spPr>
        <a:xfrm>
          <a:off x="2844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104926</xdr:rowOff>
    </xdr:from>
    <xdr:to>
      <xdr:col>11</xdr:col>
      <xdr:colOff>31750</xdr:colOff>
      <xdr:row>41</xdr:row>
      <xdr:rowOff>116417</xdr:rowOff>
    </xdr:to>
    <xdr:cxnSp macro="">
      <xdr:nvCxnSpPr>
        <xdr:cNvPr id="79" name="直線コネクタ 78"/>
        <xdr:cNvCxnSpPr/>
      </xdr:nvCxnSpPr>
      <xdr:spPr>
        <a:xfrm flipV="1">
          <a:off x="1447800" y="71343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3" name="テキスト ボックス 82"/>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89" name="楕円 88"/>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0" name="財政力該当値テキスト"/>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1" name="楕円 90"/>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2" name="テキスト ボックス 91"/>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3" name="楕円 92"/>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4" name="テキスト ボックス 93"/>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54126</xdr:rowOff>
    </xdr:from>
    <xdr:to>
      <xdr:col>11</xdr:col>
      <xdr:colOff>82550</xdr:colOff>
      <xdr:row>41</xdr:row>
      <xdr:rowOff>155726</xdr:rowOff>
    </xdr:to>
    <xdr:sp macro="" textlink="">
      <xdr:nvSpPr>
        <xdr:cNvPr id="95" name="楕円 94"/>
        <xdr:cNvSpPr/>
      </xdr:nvSpPr>
      <xdr:spPr>
        <a:xfrm>
          <a:off x="2286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165903</xdr:rowOff>
    </xdr:from>
    <xdr:ext cx="762000" cy="259045"/>
    <xdr:sp macro="" textlink="">
      <xdr:nvSpPr>
        <xdr:cNvPr id="96" name="テキスト ボックス 95"/>
        <xdr:cNvSpPr txBox="1"/>
      </xdr:nvSpPr>
      <xdr:spPr>
        <a:xfrm>
          <a:off x="1955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7" name="楕円 96"/>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8" name="テキスト ボックス 97"/>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歳入において地方税等が増となっている一方で、歳出において人件費や物件費、補助費等が増加しており、経常収支比率は前年度比</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82.6</a:t>
          </a:r>
          <a:r>
            <a:rPr kumimoji="1" lang="ja-JP" altLang="en-US" sz="1300">
              <a:latin typeface="ＭＳ Ｐゴシック" panose="020B0600070205080204" pitchFamily="50" charset="-128"/>
              <a:ea typeface="ＭＳ Ｐゴシック" panose="020B0600070205080204" pitchFamily="50" charset="-128"/>
            </a:rPr>
            <a:t>％となって。対県平均で</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ポイント（前回</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ポイント）、対類似団体内平均で</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ポイント（前回</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ポイント）下回っている。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107442</xdr:rowOff>
    </xdr:from>
    <xdr:to>
      <xdr:col>23</xdr:col>
      <xdr:colOff>133350</xdr:colOff>
      <xdr:row>62</xdr:row>
      <xdr:rowOff>49276</xdr:rowOff>
    </xdr:to>
    <xdr:cxnSp macro="">
      <xdr:nvCxnSpPr>
        <xdr:cNvPr id="131" name="直線コネクタ 130"/>
        <xdr:cNvCxnSpPr/>
      </xdr:nvCxnSpPr>
      <xdr:spPr>
        <a:xfrm>
          <a:off x="4114800" y="10394442"/>
          <a:ext cx="8382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117619</xdr:rowOff>
    </xdr:from>
    <xdr:ext cx="762000" cy="259045"/>
    <xdr:sp macro="" textlink="">
      <xdr:nvSpPr>
        <xdr:cNvPr id="132" name="財政構造の弾力性平均値テキスト"/>
        <xdr:cNvSpPr txBox="1"/>
      </xdr:nvSpPr>
      <xdr:spPr>
        <a:xfrm>
          <a:off x="5041900" y="1091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78486</xdr:rowOff>
    </xdr:from>
    <xdr:to>
      <xdr:col>19</xdr:col>
      <xdr:colOff>133350</xdr:colOff>
      <xdr:row>60</xdr:row>
      <xdr:rowOff>107442</xdr:rowOff>
    </xdr:to>
    <xdr:cxnSp macro="">
      <xdr:nvCxnSpPr>
        <xdr:cNvPr id="134" name="直線コネクタ 133"/>
        <xdr:cNvCxnSpPr/>
      </xdr:nvCxnSpPr>
      <xdr:spPr>
        <a:xfrm>
          <a:off x="3225800" y="1036548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15748</xdr:rowOff>
    </xdr:from>
    <xdr:to>
      <xdr:col>15</xdr:col>
      <xdr:colOff>82550</xdr:colOff>
      <xdr:row>60</xdr:row>
      <xdr:rowOff>78486</xdr:rowOff>
    </xdr:to>
    <xdr:cxnSp macro="">
      <xdr:nvCxnSpPr>
        <xdr:cNvPr id="137" name="直線コネクタ 136"/>
        <xdr:cNvCxnSpPr/>
      </xdr:nvCxnSpPr>
      <xdr:spPr>
        <a:xfrm>
          <a:off x="2336800" y="1030274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166895</xdr:rowOff>
    </xdr:from>
    <xdr:ext cx="762000" cy="259045"/>
    <xdr:sp macro="" textlink="">
      <xdr:nvSpPr>
        <xdr:cNvPr id="139" name="テキスト ボックス 138"/>
        <xdr:cNvSpPr txBox="1"/>
      </xdr:nvSpPr>
      <xdr:spPr>
        <a:xfrm>
          <a:off x="2844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153416</xdr:rowOff>
    </xdr:from>
    <xdr:to>
      <xdr:col>11</xdr:col>
      <xdr:colOff>31750</xdr:colOff>
      <xdr:row>60</xdr:row>
      <xdr:rowOff>15748</xdr:rowOff>
    </xdr:to>
    <xdr:cxnSp macro="">
      <xdr:nvCxnSpPr>
        <xdr:cNvPr id="140" name="直線コネクタ 139"/>
        <xdr:cNvCxnSpPr/>
      </xdr:nvCxnSpPr>
      <xdr:spPr>
        <a:xfrm>
          <a:off x="1447800" y="1026896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42" name="テキスト ボックス 141"/>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169926</xdr:rowOff>
    </xdr:from>
    <xdr:to>
      <xdr:col>23</xdr:col>
      <xdr:colOff>184150</xdr:colOff>
      <xdr:row>62</xdr:row>
      <xdr:rowOff>100076</xdr:rowOff>
    </xdr:to>
    <xdr:sp macro="" textlink="">
      <xdr:nvSpPr>
        <xdr:cNvPr id="150" name="楕円 149"/>
        <xdr:cNvSpPr/>
      </xdr:nvSpPr>
      <xdr:spPr>
        <a:xfrm>
          <a:off x="49022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15003</xdr:rowOff>
    </xdr:from>
    <xdr:ext cx="762000" cy="259045"/>
    <xdr:sp macro="" textlink="">
      <xdr:nvSpPr>
        <xdr:cNvPr id="151" name="財政構造の弾力性該当値テキスト"/>
        <xdr:cNvSpPr txBox="1"/>
      </xdr:nvSpPr>
      <xdr:spPr>
        <a:xfrm>
          <a:off x="50419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56642</xdr:rowOff>
    </xdr:from>
    <xdr:to>
      <xdr:col>19</xdr:col>
      <xdr:colOff>184150</xdr:colOff>
      <xdr:row>60</xdr:row>
      <xdr:rowOff>158242</xdr:rowOff>
    </xdr:to>
    <xdr:sp macro="" textlink="">
      <xdr:nvSpPr>
        <xdr:cNvPr id="152" name="楕円 151"/>
        <xdr:cNvSpPr/>
      </xdr:nvSpPr>
      <xdr:spPr>
        <a:xfrm>
          <a:off x="4064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168419</xdr:rowOff>
    </xdr:from>
    <xdr:ext cx="736600" cy="259045"/>
    <xdr:sp macro="" textlink="">
      <xdr:nvSpPr>
        <xdr:cNvPr id="153" name="テキスト ボックス 152"/>
        <xdr:cNvSpPr txBox="1"/>
      </xdr:nvSpPr>
      <xdr:spPr>
        <a:xfrm>
          <a:off x="3733800" y="1011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27686</xdr:rowOff>
    </xdr:from>
    <xdr:to>
      <xdr:col>15</xdr:col>
      <xdr:colOff>133350</xdr:colOff>
      <xdr:row>60</xdr:row>
      <xdr:rowOff>129286</xdr:rowOff>
    </xdr:to>
    <xdr:sp macro="" textlink="">
      <xdr:nvSpPr>
        <xdr:cNvPr id="154" name="楕円 153"/>
        <xdr:cNvSpPr/>
      </xdr:nvSpPr>
      <xdr:spPr>
        <a:xfrm>
          <a:off x="3175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139463</xdr:rowOff>
    </xdr:from>
    <xdr:ext cx="762000" cy="259045"/>
    <xdr:sp macro="" textlink="">
      <xdr:nvSpPr>
        <xdr:cNvPr id="155" name="テキスト ボックス 154"/>
        <xdr:cNvSpPr txBox="1"/>
      </xdr:nvSpPr>
      <xdr:spPr>
        <a:xfrm>
          <a:off x="2844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136398</xdr:rowOff>
    </xdr:from>
    <xdr:to>
      <xdr:col>11</xdr:col>
      <xdr:colOff>82550</xdr:colOff>
      <xdr:row>60</xdr:row>
      <xdr:rowOff>66548</xdr:rowOff>
    </xdr:to>
    <xdr:sp macro="" textlink="">
      <xdr:nvSpPr>
        <xdr:cNvPr id="156" name="楕円 155"/>
        <xdr:cNvSpPr/>
      </xdr:nvSpPr>
      <xdr:spPr>
        <a:xfrm>
          <a:off x="2286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76725</xdr:rowOff>
    </xdr:from>
    <xdr:ext cx="762000" cy="259045"/>
    <xdr:sp macro="" textlink="">
      <xdr:nvSpPr>
        <xdr:cNvPr id="157" name="テキスト ボックス 156"/>
        <xdr:cNvSpPr txBox="1"/>
      </xdr:nvSpPr>
      <xdr:spPr>
        <a:xfrm>
          <a:off x="1955800" y="1002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102616</xdr:rowOff>
    </xdr:from>
    <xdr:to>
      <xdr:col>7</xdr:col>
      <xdr:colOff>31750</xdr:colOff>
      <xdr:row>60</xdr:row>
      <xdr:rowOff>32766</xdr:rowOff>
    </xdr:to>
    <xdr:sp macro="" textlink="">
      <xdr:nvSpPr>
        <xdr:cNvPr id="158" name="楕円 157"/>
        <xdr:cNvSpPr/>
      </xdr:nvSpPr>
      <xdr:spPr>
        <a:xfrm>
          <a:off x="1397000" y="102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42943</xdr:rowOff>
    </xdr:from>
    <xdr:ext cx="762000" cy="259045"/>
    <xdr:sp macro="" textlink="">
      <xdr:nvSpPr>
        <xdr:cNvPr id="159" name="テキスト ボックス 158"/>
        <xdr:cNvSpPr txBox="1"/>
      </xdr:nvSpPr>
      <xdr:spPr>
        <a:xfrm>
          <a:off x="1066800" y="998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[306,374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沖縄県平均及び類似団体平均と比較すると高い状況にある。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米軍基地に関する騒音被害や事故等に対応するため専任の人員配置が必要となっていることや、再開発施設に係る管理経費、保育所運営に係る人件費等が主な要因となっている。会計年度任用制度の導入後は特に人件費の増が顕著であ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16393</xdr:rowOff>
    </xdr:from>
    <xdr:to>
      <xdr:col>23</xdr:col>
      <xdr:colOff>133350</xdr:colOff>
      <xdr:row>84</xdr:row>
      <xdr:rowOff>52815</xdr:rowOff>
    </xdr:to>
    <xdr:cxnSp macro="">
      <xdr:nvCxnSpPr>
        <xdr:cNvPr id="196" name="直線コネクタ 195"/>
        <xdr:cNvCxnSpPr/>
      </xdr:nvCxnSpPr>
      <xdr:spPr>
        <a:xfrm>
          <a:off x="4114800" y="14418193"/>
          <a:ext cx="838200" cy="3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54140</xdr:rowOff>
    </xdr:from>
    <xdr:ext cx="762000" cy="259045"/>
    <xdr:sp macro="" textlink="">
      <xdr:nvSpPr>
        <xdr:cNvPr id="197" name="人件費・物件費等の状況平均値テキスト"/>
        <xdr:cNvSpPr txBox="1"/>
      </xdr:nvSpPr>
      <xdr:spPr>
        <a:xfrm>
          <a:off x="5041900" y="13941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148406</xdr:rowOff>
    </xdr:from>
    <xdr:to>
      <xdr:col>19</xdr:col>
      <xdr:colOff>133350</xdr:colOff>
      <xdr:row>84</xdr:row>
      <xdr:rowOff>16393</xdr:rowOff>
    </xdr:to>
    <xdr:cxnSp macro="">
      <xdr:nvCxnSpPr>
        <xdr:cNvPr id="199" name="直線コネクタ 198"/>
        <xdr:cNvCxnSpPr/>
      </xdr:nvCxnSpPr>
      <xdr:spPr>
        <a:xfrm>
          <a:off x="3225800" y="14378756"/>
          <a:ext cx="889000" cy="3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141606</xdr:rowOff>
    </xdr:from>
    <xdr:ext cx="736600" cy="259045"/>
    <xdr:sp macro="" textlink="">
      <xdr:nvSpPr>
        <xdr:cNvPr id="201" name="テキスト ボックス 200"/>
        <xdr:cNvSpPr txBox="1"/>
      </xdr:nvSpPr>
      <xdr:spPr>
        <a:xfrm>
          <a:off x="3733800" y="13857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94363</xdr:rowOff>
    </xdr:from>
    <xdr:to>
      <xdr:col>15</xdr:col>
      <xdr:colOff>82550</xdr:colOff>
      <xdr:row>83</xdr:row>
      <xdr:rowOff>148406</xdr:rowOff>
    </xdr:to>
    <xdr:cxnSp macro="">
      <xdr:nvCxnSpPr>
        <xdr:cNvPr id="202" name="直線コネクタ 201"/>
        <xdr:cNvCxnSpPr/>
      </xdr:nvCxnSpPr>
      <xdr:spPr>
        <a:xfrm>
          <a:off x="2336800" y="14324713"/>
          <a:ext cx="889000" cy="5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104480</xdr:rowOff>
    </xdr:from>
    <xdr:ext cx="762000" cy="259045"/>
    <xdr:sp macro="" textlink="">
      <xdr:nvSpPr>
        <xdr:cNvPr id="204" name="テキスト ボックス 203"/>
        <xdr:cNvSpPr txBox="1"/>
      </xdr:nvSpPr>
      <xdr:spPr>
        <a:xfrm>
          <a:off x="2844800" y="138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30204</xdr:rowOff>
    </xdr:from>
    <xdr:to>
      <xdr:col>11</xdr:col>
      <xdr:colOff>31750</xdr:colOff>
      <xdr:row>83</xdr:row>
      <xdr:rowOff>94363</xdr:rowOff>
    </xdr:to>
    <xdr:cxnSp macro="">
      <xdr:nvCxnSpPr>
        <xdr:cNvPr id="205" name="直線コネクタ 204"/>
        <xdr:cNvCxnSpPr/>
      </xdr:nvCxnSpPr>
      <xdr:spPr>
        <a:xfrm>
          <a:off x="1447800" y="14260554"/>
          <a:ext cx="889000" cy="6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93535</xdr:rowOff>
    </xdr:from>
    <xdr:ext cx="762000" cy="259045"/>
    <xdr:sp macro="" textlink="">
      <xdr:nvSpPr>
        <xdr:cNvPr id="207" name="テキスト ボックス 206"/>
        <xdr:cNvSpPr txBox="1"/>
      </xdr:nvSpPr>
      <xdr:spPr>
        <a:xfrm>
          <a:off x="1955800" y="1380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08" name="フローチャート: 判断 207"/>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46758</xdr:rowOff>
    </xdr:from>
    <xdr:ext cx="762000" cy="259045"/>
    <xdr:sp macro="" textlink="">
      <xdr:nvSpPr>
        <xdr:cNvPr id="209" name="テキスト ボックス 208"/>
        <xdr:cNvSpPr txBox="1"/>
      </xdr:nvSpPr>
      <xdr:spPr>
        <a:xfrm>
          <a:off x="1066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2015</xdr:rowOff>
    </xdr:from>
    <xdr:to>
      <xdr:col>23</xdr:col>
      <xdr:colOff>184150</xdr:colOff>
      <xdr:row>84</xdr:row>
      <xdr:rowOff>103615</xdr:rowOff>
    </xdr:to>
    <xdr:sp macro="" textlink="">
      <xdr:nvSpPr>
        <xdr:cNvPr id="215" name="楕円 214"/>
        <xdr:cNvSpPr/>
      </xdr:nvSpPr>
      <xdr:spPr>
        <a:xfrm>
          <a:off x="4902200" y="144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145542</xdr:rowOff>
    </xdr:from>
    <xdr:ext cx="762000" cy="259045"/>
    <xdr:sp macro="" textlink="">
      <xdr:nvSpPr>
        <xdr:cNvPr id="216" name="人件費・物件費等の状況該当値テキスト"/>
        <xdr:cNvSpPr txBox="1"/>
      </xdr:nvSpPr>
      <xdr:spPr>
        <a:xfrm>
          <a:off x="5041900" y="1437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137043</xdr:rowOff>
    </xdr:from>
    <xdr:to>
      <xdr:col>19</xdr:col>
      <xdr:colOff>184150</xdr:colOff>
      <xdr:row>84</xdr:row>
      <xdr:rowOff>67193</xdr:rowOff>
    </xdr:to>
    <xdr:sp macro="" textlink="">
      <xdr:nvSpPr>
        <xdr:cNvPr id="217" name="楕円 216"/>
        <xdr:cNvSpPr/>
      </xdr:nvSpPr>
      <xdr:spPr>
        <a:xfrm>
          <a:off x="4064000" y="1436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51970</xdr:rowOff>
    </xdr:from>
    <xdr:ext cx="736600" cy="259045"/>
    <xdr:sp macro="" textlink="">
      <xdr:nvSpPr>
        <xdr:cNvPr id="218" name="テキスト ボックス 217"/>
        <xdr:cNvSpPr txBox="1"/>
      </xdr:nvSpPr>
      <xdr:spPr>
        <a:xfrm>
          <a:off x="3733800" y="14453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97606</xdr:rowOff>
    </xdr:from>
    <xdr:to>
      <xdr:col>15</xdr:col>
      <xdr:colOff>133350</xdr:colOff>
      <xdr:row>84</xdr:row>
      <xdr:rowOff>27756</xdr:rowOff>
    </xdr:to>
    <xdr:sp macro="" textlink="">
      <xdr:nvSpPr>
        <xdr:cNvPr id="219" name="楕円 218"/>
        <xdr:cNvSpPr/>
      </xdr:nvSpPr>
      <xdr:spPr>
        <a:xfrm>
          <a:off x="3175000" y="1432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12533</xdr:rowOff>
    </xdr:from>
    <xdr:ext cx="762000" cy="259045"/>
    <xdr:sp macro="" textlink="">
      <xdr:nvSpPr>
        <xdr:cNvPr id="220" name="テキスト ボックス 219"/>
        <xdr:cNvSpPr txBox="1"/>
      </xdr:nvSpPr>
      <xdr:spPr>
        <a:xfrm>
          <a:off x="2844800" y="1441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43563</xdr:rowOff>
    </xdr:from>
    <xdr:to>
      <xdr:col>11</xdr:col>
      <xdr:colOff>82550</xdr:colOff>
      <xdr:row>83</xdr:row>
      <xdr:rowOff>145163</xdr:rowOff>
    </xdr:to>
    <xdr:sp macro="" textlink="">
      <xdr:nvSpPr>
        <xdr:cNvPr id="221" name="楕円 220"/>
        <xdr:cNvSpPr/>
      </xdr:nvSpPr>
      <xdr:spPr>
        <a:xfrm>
          <a:off x="2286000" y="1427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129940</xdr:rowOff>
    </xdr:from>
    <xdr:ext cx="762000" cy="259045"/>
    <xdr:sp macro="" textlink="">
      <xdr:nvSpPr>
        <xdr:cNvPr id="222" name="テキスト ボックス 221"/>
        <xdr:cNvSpPr txBox="1"/>
      </xdr:nvSpPr>
      <xdr:spPr>
        <a:xfrm>
          <a:off x="1955800" y="14360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150854</xdr:rowOff>
    </xdr:from>
    <xdr:to>
      <xdr:col>7</xdr:col>
      <xdr:colOff>31750</xdr:colOff>
      <xdr:row>83</xdr:row>
      <xdr:rowOff>81004</xdr:rowOff>
    </xdr:to>
    <xdr:sp macro="" textlink="">
      <xdr:nvSpPr>
        <xdr:cNvPr id="223" name="楕円 222"/>
        <xdr:cNvSpPr/>
      </xdr:nvSpPr>
      <xdr:spPr>
        <a:xfrm>
          <a:off x="1397000" y="1420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65781</xdr:rowOff>
    </xdr:from>
    <xdr:ext cx="762000" cy="259045"/>
    <xdr:sp macro="" textlink="">
      <xdr:nvSpPr>
        <xdr:cNvPr id="224" name="テキスト ボックス 223"/>
        <xdr:cNvSpPr txBox="1"/>
      </xdr:nvSpPr>
      <xdr:spPr>
        <a:xfrm>
          <a:off x="1066800" y="1429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a:t>
          </a:r>
          <a:r>
            <a:rPr kumimoji="1" lang="en-US" altLang="ja-JP" sz="1300">
              <a:latin typeface="ＭＳ Ｐゴシック" panose="020B0600070205080204" pitchFamily="50" charset="-128"/>
              <a:ea typeface="ＭＳ Ｐゴシック" panose="020B0600070205080204" pitchFamily="50" charset="-128"/>
            </a:rPr>
            <a:t>95.2</a:t>
          </a:r>
          <a:r>
            <a:rPr kumimoji="1" lang="ja-JP" altLang="en-US" sz="1300">
              <a:latin typeface="ＭＳ Ｐゴシック" panose="020B0600070205080204" pitchFamily="50" charset="-128"/>
              <a:ea typeface="ＭＳ Ｐゴシック" panose="020B0600070205080204" pitchFamily="50" charset="-128"/>
            </a:rPr>
            <a:t>で前年度比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ポイント増である。類似団体平均を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ポイント下回っている。また、全国平均を</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ポイント下回っている。今後も引き続き給与適正化に努める。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95955</xdr:rowOff>
    </xdr:from>
    <xdr:to>
      <xdr:col>81</xdr:col>
      <xdr:colOff>44450</xdr:colOff>
      <xdr:row>85</xdr:row>
      <xdr:rowOff>58561</xdr:rowOff>
    </xdr:to>
    <xdr:cxnSp macro="">
      <xdr:nvCxnSpPr>
        <xdr:cNvPr id="258" name="直線コネクタ 257"/>
        <xdr:cNvCxnSpPr/>
      </xdr:nvCxnSpPr>
      <xdr:spPr>
        <a:xfrm flipV="1">
          <a:off x="16179800" y="14497755"/>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9" name="給与水準   （国との比較）平均値テキスト"/>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58561</xdr:rowOff>
    </xdr:from>
    <xdr:to>
      <xdr:col>77</xdr:col>
      <xdr:colOff>44450</xdr:colOff>
      <xdr:row>85</xdr:row>
      <xdr:rowOff>138995</xdr:rowOff>
    </xdr:to>
    <xdr:cxnSp macro="">
      <xdr:nvCxnSpPr>
        <xdr:cNvPr id="261" name="直線コネクタ 260"/>
        <xdr:cNvCxnSpPr/>
      </xdr:nvCxnSpPr>
      <xdr:spPr>
        <a:xfrm flipV="1">
          <a:off x="15290800" y="1463181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3" name="テキスト ボックス 262"/>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125589</xdr:rowOff>
    </xdr:from>
    <xdr:to>
      <xdr:col>72</xdr:col>
      <xdr:colOff>203200</xdr:colOff>
      <xdr:row>85</xdr:row>
      <xdr:rowOff>138995</xdr:rowOff>
    </xdr:to>
    <xdr:cxnSp macro="">
      <xdr:nvCxnSpPr>
        <xdr:cNvPr id="264" name="直線コネクタ 263"/>
        <xdr:cNvCxnSpPr/>
      </xdr:nvCxnSpPr>
      <xdr:spPr>
        <a:xfrm>
          <a:off x="14401800" y="1469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6" name="テキスト ボックス 265"/>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125589</xdr:rowOff>
    </xdr:from>
    <xdr:to>
      <xdr:col>68</xdr:col>
      <xdr:colOff>152400</xdr:colOff>
      <xdr:row>85</xdr:row>
      <xdr:rowOff>152400</xdr:rowOff>
    </xdr:to>
    <xdr:cxnSp macro="">
      <xdr:nvCxnSpPr>
        <xdr:cNvPr id="267" name="直線コネクタ 266"/>
        <xdr:cNvCxnSpPr/>
      </xdr:nvCxnSpPr>
      <xdr:spPr>
        <a:xfrm flipV="1">
          <a:off x="13512800" y="146988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8" name="フローチャート: 判断 267"/>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69" name="テキスト ボックス 268"/>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0" name="フローチャート: 判断 269"/>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1" name="テキスト ボックス 270"/>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45155</xdr:rowOff>
    </xdr:from>
    <xdr:to>
      <xdr:col>81</xdr:col>
      <xdr:colOff>95250</xdr:colOff>
      <xdr:row>84</xdr:row>
      <xdr:rowOff>146755</xdr:rowOff>
    </xdr:to>
    <xdr:sp macro="" textlink="">
      <xdr:nvSpPr>
        <xdr:cNvPr id="277" name="楕円 276"/>
        <xdr:cNvSpPr/>
      </xdr:nvSpPr>
      <xdr:spPr>
        <a:xfrm>
          <a:off x="169672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61682</xdr:rowOff>
    </xdr:from>
    <xdr:ext cx="762000" cy="259045"/>
    <xdr:sp macro="" textlink="">
      <xdr:nvSpPr>
        <xdr:cNvPr id="278" name="給与水準   （国との比較）該当値テキスト"/>
        <xdr:cNvSpPr txBox="1"/>
      </xdr:nvSpPr>
      <xdr:spPr>
        <a:xfrm>
          <a:off x="17106900" y="1429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7761</xdr:rowOff>
    </xdr:from>
    <xdr:to>
      <xdr:col>77</xdr:col>
      <xdr:colOff>95250</xdr:colOff>
      <xdr:row>85</xdr:row>
      <xdr:rowOff>109361</xdr:rowOff>
    </xdr:to>
    <xdr:sp macro="" textlink="">
      <xdr:nvSpPr>
        <xdr:cNvPr id="279" name="楕円 278"/>
        <xdr:cNvSpPr/>
      </xdr:nvSpPr>
      <xdr:spPr>
        <a:xfrm>
          <a:off x="16129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80" name="テキスト ボックス 279"/>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88195</xdr:rowOff>
    </xdr:from>
    <xdr:to>
      <xdr:col>73</xdr:col>
      <xdr:colOff>44450</xdr:colOff>
      <xdr:row>86</xdr:row>
      <xdr:rowOff>18345</xdr:rowOff>
    </xdr:to>
    <xdr:sp macro="" textlink="">
      <xdr:nvSpPr>
        <xdr:cNvPr id="281" name="楕円 280"/>
        <xdr:cNvSpPr/>
      </xdr:nvSpPr>
      <xdr:spPr>
        <a:xfrm>
          <a:off x="15240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3122</xdr:rowOff>
    </xdr:from>
    <xdr:ext cx="762000" cy="259045"/>
    <xdr:sp macro="" textlink="">
      <xdr:nvSpPr>
        <xdr:cNvPr id="282" name="テキスト ボックス 281"/>
        <xdr:cNvSpPr txBox="1"/>
      </xdr:nvSpPr>
      <xdr:spPr>
        <a:xfrm>
          <a:off x="14909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74789</xdr:rowOff>
    </xdr:from>
    <xdr:to>
      <xdr:col>68</xdr:col>
      <xdr:colOff>203200</xdr:colOff>
      <xdr:row>86</xdr:row>
      <xdr:rowOff>4939</xdr:rowOff>
    </xdr:to>
    <xdr:sp macro="" textlink="">
      <xdr:nvSpPr>
        <xdr:cNvPr id="283" name="楕円 282"/>
        <xdr:cNvSpPr/>
      </xdr:nvSpPr>
      <xdr:spPr>
        <a:xfrm>
          <a:off x="14351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84" name="テキスト ボックス 283"/>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5" name="楕円 284"/>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6" name="テキスト ボックス 285"/>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全国平均、沖縄県平均及び類似平均を上回っている。米軍基地に関係する騒音被害や事故等に対応するための専任の人員配置が必要となっていることや、公立保育所を運営していること、また、対前年度比の人口減少が要因となっている。</a:t>
          </a:r>
        </a:p>
        <a:p>
          <a:r>
            <a:rPr lang="ja-JP" altLang="ja-JP" sz="1100">
              <a:solidFill>
                <a:schemeClr val="dk1"/>
              </a:solidFill>
              <a:effectLst/>
              <a:latin typeface="+mn-lt"/>
              <a:ea typeface="+mn-ea"/>
              <a:cs typeface="+mn-cs"/>
            </a:rPr>
            <a:t>今後も事務事業の見直しを行うとともに適正な定員管理に取り組む。</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159436</xdr:rowOff>
    </xdr:from>
    <xdr:to>
      <xdr:col>81</xdr:col>
      <xdr:colOff>44450</xdr:colOff>
      <xdr:row>62</xdr:row>
      <xdr:rowOff>11150</xdr:rowOff>
    </xdr:to>
    <xdr:cxnSp macro="">
      <xdr:nvCxnSpPr>
        <xdr:cNvPr id="318" name="直線コネクタ 317"/>
        <xdr:cNvCxnSpPr/>
      </xdr:nvCxnSpPr>
      <xdr:spPr>
        <a:xfrm>
          <a:off x="16179800" y="10617886"/>
          <a:ext cx="8382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101998</xdr:rowOff>
    </xdr:from>
    <xdr:ext cx="762000" cy="259045"/>
    <xdr:sp macro="" textlink="">
      <xdr:nvSpPr>
        <xdr:cNvPr id="319" name="定員管理の状況平均値テキスト"/>
        <xdr:cNvSpPr txBox="1"/>
      </xdr:nvSpPr>
      <xdr:spPr>
        <a:xfrm>
          <a:off x="17106900" y="1038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159436</xdr:rowOff>
    </xdr:from>
    <xdr:to>
      <xdr:col>77</xdr:col>
      <xdr:colOff>44450</xdr:colOff>
      <xdr:row>61</xdr:row>
      <xdr:rowOff>161849</xdr:rowOff>
    </xdr:to>
    <xdr:cxnSp macro="">
      <xdr:nvCxnSpPr>
        <xdr:cNvPr id="321" name="直線コネクタ 320"/>
        <xdr:cNvCxnSpPr/>
      </xdr:nvCxnSpPr>
      <xdr:spPr>
        <a:xfrm flipV="1">
          <a:off x="15290800" y="10617886"/>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22420</xdr:rowOff>
    </xdr:from>
    <xdr:ext cx="736600" cy="259045"/>
    <xdr:sp macro="" textlink="">
      <xdr:nvSpPr>
        <xdr:cNvPr id="323" name="テキスト ボックス 322"/>
        <xdr:cNvSpPr txBox="1"/>
      </xdr:nvSpPr>
      <xdr:spPr>
        <a:xfrm>
          <a:off x="15798800" y="103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156058</xdr:rowOff>
    </xdr:from>
    <xdr:to>
      <xdr:col>72</xdr:col>
      <xdr:colOff>203200</xdr:colOff>
      <xdr:row>61</xdr:row>
      <xdr:rowOff>161849</xdr:rowOff>
    </xdr:to>
    <xdr:cxnSp macro="">
      <xdr:nvCxnSpPr>
        <xdr:cNvPr id="324" name="直線コネクタ 323"/>
        <xdr:cNvCxnSpPr/>
      </xdr:nvCxnSpPr>
      <xdr:spPr>
        <a:xfrm>
          <a:off x="14401800" y="10614508"/>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16629</xdr:rowOff>
    </xdr:from>
    <xdr:ext cx="762000" cy="259045"/>
    <xdr:sp macro="" textlink="">
      <xdr:nvSpPr>
        <xdr:cNvPr id="326" name="テキスト ボックス 325"/>
        <xdr:cNvSpPr txBox="1"/>
      </xdr:nvSpPr>
      <xdr:spPr>
        <a:xfrm>
          <a:off x="14909800" y="1030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156058</xdr:rowOff>
    </xdr:from>
    <xdr:to>
      <xdr:col>68</xdr:col>
      <xdr:colOff>152400</xdr:colOff>
      <xdr:row>61</xdr:row>
      <xdr:rowOff>162331</xdr:rowOff>
    </xdr:to>
    <xdr:cxnSp macro="">
      <xdr:nvCxnSpPr>
        <xdr:cNvPr id="327" name="直線コネクタ 326"/>
        <xdr:cNvCxnSpPr/>
      </xdr:nvCxnSpPr>
      <xdr:spPr>
        <a:xfrm flipV="1">
          <a:off x="13512800" y="10614508"/>
          <a:ext cx="889000" cy="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16146</xdr:rowOff>
    </xdr:from>
    <xdr:ext cx="762000" cy="259045"/>
    <xdr:sp macro="" textlink="">
      <xdr:nvSpPr>
        <xdr:cNvPr id="329" name="テキスト ボックス 328"/>
        <xdr:cNvSpPr txBox="1"/>
      </xdr:nvSpPr>
      <xdr:spPr>
        <a:xfrm>
          <a:off x="14020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13250</xdr:rowOff>
    </xdr:from>
    <xdr:ext cx="762000" cy="259045"/>
    <xdr:sp macro="" textlink="">
      <xdr:nvSpPr>
        <xdr:cNvPr id="331" name="テキスト ボックス 330"/>
        <xdr:cNvSpPr txBox="1"/>
      </xdr:nvSpPr>
      <xdr:spPr>
        <a:xfrm>
          <a:off x="13131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131800</xdr:rowOff>
    </xdr:from>
    <xdr:to>
      <xdr:col>81</xdr:col>
      <xdr:colOff>95250</xdr:colOff>
      <xdr:row>62</xdr:row>
      <xdr:rowOff>61950</xdr:rowOff>
    </xdr:to>
    <xdr:sp macro="" textlink="">
      <xdr:nvSpPr>
        <xdr:cNvPr id="337" name="楕円 336"/>
        <xdr:cNvSpPr/>
      </xdr:nvSpPr>
      <xdr:spPr>
        <a:xfrm>
          <a:off x="16967200" y="1059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103877</xdr:rowOff>
    </xdr:from>
    <xdr:ext cx="762000" cy="259045"/>
    <xdr:sp macro="" textlink="">
      <xdr:nvSpPr>
        <xdr:cNvPr id="338" name="定員管理の状況該当値テキスト"/>
        <xdr:cNvSpPr txBox="1"/>
      </xdr:nvSpPr>
      <xdr:spPr>
        <a:xfrm>
          <a:off x="17106900" y="1056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108636</xdr:rowOff>
    </xdr:from>
    <xdr:to>
      <xdr:col>77</xdr:col>
      <xdr:colOff>95250</xdr:colOff>
      <xdr:row>62</xdr:row>
      <xdr:rowOff>38786</xdr:rowOff>
    </xdr:to>
    <xdr:sp macro="" textlink="">
      <xdr:nvSpPr>
        <xdr:cNvPr id="339" name="楕円 338"/>
        <xdr:cNvSpPr/>
      </xdr:nvSpPr>
      <xdr:spPr>
        <a:xfrm>
          <a:off x="16129000" y="105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23563</xdr:rowOff>
    </xdr:from>
    <xdr:ext cx="736600" cy="259045"/>
    <xdr:sp macro="" textlink="">
      <xdr:nvSpPr>
        <xdr:cNvPr id="340" name="テキスト ボックス 339"/>
        <xdr:cNvSpPr txBox="1"/>
      </xdr:nvSpPr>
      <xdr:spPr>
        <a:xfrm>
          <a:off x="15798800" y="1065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111049</xdr:rowOff>
    </xdr:from>
    <xdr:to>
      <xdr:col>73</xdr:col>
      <xdr:colOff>44450</xdr:colOff>
      <xdr:row>62</xdr:row>
      <xdr:rowOff>41199</xdr:rowOff>
    </xdr:to>
    <xdr:sp macro="" textlink="">
      <xdr:nvSpPr>
        <xdr:cNvPr id="341" name="楕円 340"/>
        <xdr:cNvSpPr/>
      </xdr:nvSpPr>
      <xdr:spPr>
        <a:xfrm>
          <a:off x="15240000" y="1056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25976</xdr:rowOff>
    </xdr:from>
    <xdr:ext cx="762000" cy="259045"/>
    <xdr:sp macro="" textlink="">
      <xdr:nvSpPr>
        <xdr:cNvPr id="342" name="テキスト ボックス 341"/>
        <xdr:cNvSpPr txBox="1"/>
      </xdr:nvSpPr>
      <xdr:spPr>
        <a:xfrm>
          <a:off x="14909800" y="1065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105258</xdr:rowOff>
    </xdr:from>
    <xdr:to>
      <xdr:col>68</xdr:col>
      <xdr:colOff>203200</xdr:colOff>
      <xdr:row>62</xdr:row>
      <xdr:rowOff>35408</xdr:rowOff>
    </xdr:to>
    <xdr:sp macro="" textlink="">
      <xdr:nvSpPr>
        <xdr:cNvPr id="343" name="楕円 342"/>
        <xdr:cNvSpPr/>
      </xdr:nvSpPr>
      <xdr:spPr>
        <a:xfrm>
          <a:off x="14351000" y="105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20185</xdr:rowOff>
    </xdr:from>
    <xdr:ext cx="762000" cy="259045"/>
    <xdr:sp macro="" textlink="">
      <xdr:nvSpPr>
        <xdr:cNvPr id="344" name="テキスト ボックス 343"/>
        <xdr:cNvSpPr txBox="1"/>
      </xdr:nvSpPr>
      <xdr:spPr>
        <a:xfrm>
          <a:off x="14020800" y="1065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111531</xdr:rowOff>
    </xdr:from>
    <xdr:to>
      <xdr:col>64</xdr:col>
      <xdr:colOff>152400</xdr:colOff>
      <xdr:row>62</xdr:row>
      <xdr:rowOff>41681</xdr:rowOff>
    </xdr:to>
    <xdr:sp macro="" textlink="">
      <xdr:nvSpPr>
        <xdr:cNvPr id="345" name="楕円 344"/>
        <xdr:cNvSpPr/>
      </xdr:nvSpPr>
      <xdr:spPr>
        <a:xfrm>
          <a:off x="13462000" y="1056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26458</xdr:rowOff>
    </xdr:from>
    <xdr:ext cx="762000" cy="259045"/>
    <xdr:sp macro="" textlink="">
      <xdr:nvSpPr>
        <xdr:cNvPr id="346" name="テキスト ボックス 345"/>
        <xdr:cNvSpPr txBox="1"/>
      </xdr:nvSpPr>
      <xdr:spPr>
        <a:xfrm>
          <a:off x="13131800" y="10656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元利償還金の増により実質公債比率は対前年度比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％となっている。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142663</xdr:rowOff>
    </xdr:from>
    <xdr:to>
      <xdr:col>81</xdr:col>
      <xdr:colOff>44450</xdr:colOff>
      <xdr:row>45</xdr:row>
      <xdr:rowOff>57996</xdr:rowOff>
    </xdr:to>
    <xdr:cxnSp macro="">
      <xdr:nvCxnSpPr>
        <xdr:cNvPr id="374" name="直線コネクタ 373"/>
        <xdr:cNvCxnSpPr/>
      </xdr:nvCxnSpPr>
      <xdr:spPr>
        <a:xfrm flipV="1">
          <a:off x="17018000" y="648631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30073</xdr:rowOff>
    </xdr:from>
    <xdr:ext cx="762000" cy="259045"/>
    <xdr:sp macro="" textlink="">
      <xdr:nvSpPr>
        <xdr:cNvPr id="375" name="公債費負担の状況最小値テキスト"/>
        <xdr:cNvSpPr txBox="1"/>
      </xdr:nvSpPr>
      <xdr:spPr>
        <a:xfrm>
          <a:off x="17106900" y="774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57996</xdr:rowOff>
    </xdr:from>
    <xdr:to>
      <xdr:col>81</xdr:col>
      <xdr:colOff>133350</xdr:colOff>
      <xdr:row>45</xdr:row>
      <xdr:rowOff>57996</xdr:rowOff>
    </xdr:to>
    <xdr:cxnSp macro="">
      <xdr:nvCxnSpPr>
        <xdr:cNvPr id="376" name="直線コネクタ 375"/>
        <xdr:cNvCxnSpPr/>
      </xdr:nvCxnSpPr>
      <xdr:spPr>
        <a:xfrm>
          <a:off x="16929100" y="777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57590</xdr:rowOff>
    </xdr:from>
    <xdr:ext cx="762000" cy="259045"/>
    <xdr:sp macro="" textlink="">
      <xdr:nvSpPr>
        <xdr:cNvPr id="377" name="公債費負担の状況最大値テキスト"/>
        <xdr:cNvSpPr txBox="1"/>
      </xdr:nvSpPr>
      <xdr:spPr>
        <a:xfrm>
          <a:off x="17106900" y="622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142663</xdr:rowOff>
    </xdr:from>
    <xdr:to>
      <xdr:col>81</xdr:col>
      <xdr:colOff>133350</xdr:colOff>
      <xdr:row>37</xdr:row>
      <xdr:rowOff>142663</xdr:rowOff>
    </xdr:to>
    <xdr:cxnSp macro="">
      <xdr:nvCxnSpPr>
        <xdr:cNvPr id="378" name="直線コネクタ 377"/>
        <xdr:cNvCxnSpPr/>
      </xdr:nvCxnSpPr>
      <xdr:spPr>
        <a:xfrm>
          <a:off x="16929100" y="648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115994</xdr:rowOff>
    </xdr:from>
    <xdr:to>
      <xdr:col>81</xdr:col>
      <xdr:colOff>44450</xdr:colOff>
      <xdr:row>39</xdr:row>
      <xdr:rowOff>846</xdr:rowOff>
    </xdr:to>
    <xdr:cxnSp macro="">
      <xdr:nvCxnSpPr>
        <xdr:cNvPr id="379" name="直線コネクタ 378"/>
        <xdr:cNvCxnSpPr/>
      </xdr:nvCxnSpPr>
      <xdr:spPr>
        <a:xfrm>
          <a:off x="16179800" y="6631094"/>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126171</xdr:rowOff>
    </xdr:from>
    <xdr:ext cx="762000" cy="259045"/>
    <xdr:sp macro="" textlink="">
      <xdr:nvSpPr>
        <xdr:cNvPr id="380" name="公債費負担の状況平均値テキスト"/>
        <xdr:cNvSpPr txBox="1"/>
      </xdr:nvSpPr>
      <xdr:spPr>
        <a:xfrm>
          <a:off x="17106900" y="7155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154094</xdr:rowOff>
    </xdr:from>
    <xdr:to>
      <xdr:col>81</xdr:col>
      <xdr:colOff>95250</xdr:colOff>
      <xdr:row>42</xdr:row>
      <xdr:rowOff>84244</xdr:rowOff>
    </xdr:to>
    <xdr:sp macro="" textlink="">
      <xdr:nvSpPr>
        <xdr:cNvPr id="381" name="フローチャート: 判断 380"/>
        <xdr:cNvSpPr/>
      </xdr:nvSpPr>
      <xdr:spPr>
        <a:xfrm>
          <a:off x="16967200" y="718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59690</xdr:rowOff>
    </xdr:from>
    <xdr:to>
      <xdr:col>77</xdr:col>
      <xdr:colOff>44450</xdr:colOff>
      <xdr:row>38</xdr:row>
      <xdr:rowOff>115994</xdr:rowOff>
    </xdr:to>
    <xdr:cxnSp macro="">
      <xdr:nvCxnSpPr>
        <xdr:cNvPr id="382" name="直線コネクタ 381"/>
        <xdr:cNvCxnSpPr/>
      </xdr:nvCxnSpPr>
      <xdr:spPr>
        <a:xfrm>
          <a:off x="15290800" y="657479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3" name="フローチャート: 判断 382"/>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4" name="テキスト ボックス 383"/>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150707</xdr:rowOff>
    </xdr:from>
    <xdr:to>
      <xdr:col>72</xdr:col>
      <xdr:colOff>203200</xdr:colOff>
      <xdr:row>38</xdr:row>
      <xdr:rowOff>59690</xdr:rowOff>
    </xdr:to>
    <xdr:cxnSp macro="">
      <xdr:nvCxnSpPr>
        <xdr:cNvPr id="385" name="直線コネクタ 384"/>
        <xdr:cNvCxnSpPr/>
      </xdr:nvCxnSpPr>
      <xdr:spPr>
        <a:xfrm>
          <a:off x="14401800" y="649435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6" name="フローチャート: 判断 385"/>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87" name="テキスト ボックス 386"/>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102447</xdr:rowOff>
    </xdr:from>
    <xdr:to>
      <xdr:col>68</xdr:col>
      <xdr:colOff>152400</xdr:colOff>
      <xdr:row>37</xdr:row>
      <xdr:rowOff>150707</xdr:rowOff>
    </xdr:to>
    <xdr:cxnSp macro="">
      <xdr:nvCxnSpPr>
        <xdr:cNvPr id="388" name="直線コネクタ 387"/>
        <xdr:cNvCxnSpPr/>
      </xdr:nvCxnSpPr>
      <xdr:spPr>
        <a:xfrm>
          <a:off x="13512800" y="644609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89" name="フローチャート: 判断 388"/>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0" name="テキスト ボックス 389"/>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1" name="フローチャート: 判断 390"/>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2" name="テキスト ボックス 391"/>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121496</xdr:rowOff>
    </xdr:from>
    <xdr:to>
      <xdr:col>81</xdr:col>
      <xdr:colOff>95250</xdr:colOff>
      <xdr:row>39</xdr:row>
      <xdr:rowOff>51646</xdr:rowOff>
    </xdr:to>
    <xdr:sp macro="" textlink="">
      <xdr:nvSpPr>
        <xdr:cNvPr id="398" name="楕円 397"/>
        <xdr:cNvSpPr/>
      </xdr:nvSpPr>
      <xdr:spPr>
        <a:xfrm>
          <a:off x="169672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138023</xdr:rowOff>
    </xdr:from>
    <xdr:ext cx="762000" cy="259045"/>
    <xdr:sp macro="" textlink="">
      <xdr:nvSpPr>
        <xdr:cNvPr id="399" name="公債費負担の状況該当値テキスト"/>
        <xdr:cNvSpPr txBox="1"/>
      </xdr:nvSpPr>
      <xdr:spPr>
        <a:xfrm>
          <a:off x="171069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65194</xdr:rowOff>
    </xdr:from>
    <xdr:to>
      <xdr:col>77</xdr:col>
      <xdr:colOff>95250</xdr:colOff>
      <xdr:row>38</xdr:row>
      <xdr:rowOff>166794</xdr:rowOff>
    </xdr:to>
    <xdr:sp macro="" textlink="">
      <xdr:nvSpPr>
        <xdr:cNvPr id="400" name="楕円 399"/>
        <xdr:cNvSpPr/>
      </xdr:nvSpPr>
      <xdr:spPr>
        <a:xfrm>
          <a:off x="16129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5520</xdr:rowOff>
    </xdr:from>
    <xdr:ext cx="736600" cy="259045"/>
    <xdr:sp macro="" textlink="">
      <xdr:nvSpPr>
        <xdr:cNvPr id="401" name="テキスト ボックス 400"/>
        <xdr:cNvSpPr txBox="1"/>
      </xdr:nvSpPr>
      <xdr:spPr>
        <a:xfrm>
          <a:off x="15798800" y="6349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8890</xdr:rowOff>
    </xdr:from>
    <xdr:to>
      <xdr:col>73</xdr:col>
      <xdr:colOff>44450</xdr:colOff>
      <xdr:row>38</xdr:row>
      <xdr:rowOff>110490</xdr:rowOff>
    </xdr:to>
    <xdr:sp macro="" textlink="">
      <xdr:nvSpPr>
        <xdr:cNvPr id="402" name="楕円 401"/>
        <xdr:cNvSpPr/>
      </xdr:nvSpPr>
      <xdr:spPr>
        <a:xfrm>
          <a:off x="15240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120667</xdr:rowOff>
    </xdr:from>
    <xdr:ext cx="762000" cy="259045"/>
    <xdr:sp macro="" textlink="">
      <xdr:nvSpPr>
        <xdr:cNvPr id="403" name="テキスト ボックス 402"/>
        <xdr:cNvSpPr txBox="1"/>
      </xdr:nvSpPr>
      <xdr:spPr>
        <a:xfrm>
          <a:off x="14909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99907</xdr:rowOff>
    </xdr:from>
    <xdr:to>
      <xdr:col>68</xdr:col>
      <xdr:colOff>203200</xdr:colOff>
      <xdr:row>38</xdr:row>
      <xdr:rowOff>30057</xdr:rowOff>
    </xdr:to>
    <xdr:sp macro="" textlink="">
      <xdr:nvSpPr>
        <xdr:cNvPr id="404" name="楕円 403"/>
        <xdr:cNvSpPr/>
      </xdr:nvSpPr>
      <xdr:spPr>
        <a:xfrm>
          <a:off x="14351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40234</xdr:rowOff>
    </xdr:from>
    <xdr:ext cx="762000" cy="259045"/>
    <xdr:sp macro="" textlink="">
      <xdr:nvSpPr>
        <xdr:cNvPr id="405" name="テキスト ボックス 404"/>
        <xdr:cNvSpPr txBox="1"/>
      </xdr:nvSpPr>
      <xdr:spPr>
        <a:xfrm>
          <a:off x="14020800" y="621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51647</xdr:rowOff>
    </xdr:from>
    <xdr:to>
      <xdr:col>64</xdr:col>
      <xdr:colOff>152400</xdr:colOff>
      <xdr:row>37</xdr:row>
      <xdr:rowOff>153247</xdr:rowOff>
    </xdr:to>
    <xdr:sp macro="" textlink="">
      <xdr:nvSpPr>
        <xdr:cNvPr id="406" name="楕円 405"/>
        <xdr:cNvSpPr/>
      </xdr:nvSpPr>
      <xdr:spPr>
        <a:xfrm>
          <a:off x="13462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163424</xdr:rowOff>
    </xdr:from>
    <xdr:ext cx="762000" cy="259045"/>
    <xdr:sp macro="" textlink="">
      <xdr:nvSpPr>
        <xdr:cNvPr id="407" name="テキスト ボックス 406"/>
        <xdr:cNvSpPr txBox="1"/>
      </xdr:nvSpPr>
      <xdr:spPr>
        <a:xfrm>
          <a:off x="13131800" y="616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充当可能財源が将来負担額を上回っているため、グラフが表記なしとなっている。引き続き良好な財政運営に取り組む。</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8" name="直線コネクタ 437"/>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9" name="将来負担の状況最小値テキスト"/>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40" name="直線コネクタ 439"/>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112849</xdr:rowOff>
    </xdr:from>
    <xdr:to>
      <xdr:col>73</xdr:col>
      <xdr:colOff>44450</xdr:colOff>
      <xdr:row>14</xdr:row>
      <xdr:rowOff>42999</xdr:rowOff>
    </xdr:to>
    <xdr:sp macro="" textlink="">
      <xdr:nvSpPr>
        <xdr:cNvPr id="447" name="フローチャート: 判断 446"/>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48" name="テキスト ボックス 447"/>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19534</xdr:rowOff>
    </xdr:from>
    <xdr:to>
      <xdr:col>68</xdr:col>
      <xdr:colOff>203200</xdr:colOff>
      <xdr:row>14</xdr:row>
      <xdr:rowOff>121134</xdr:rowOff>
    </xdr:to>
    <xdr:sp macro="" textlink="">
      <xdr:nvSpPr>
        <xdr:cNvPr id="449" name="フローチャート: 判断 448"/>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50" name="テキスト ボックス 449"/>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1" name="フローチャート: 判断 450"/>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2" name="テキスト ボックス 451"/>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沖縄県嘉手納町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13,039
12,917
15.12
13,677,941
13,059,222
360,748
4,640,343
3,595,820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米軍基地に関係する騒音被害や事故等に対応するため専任の人員配置が必要なことや、保育所運営に係る人件費が多額となっており、全国平均及び類似団体平均を上回っている。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136144</xdr:rowOff>
    </xdr:from>
    <xdr:to>
      <xdr:col>24</xdr:col>
      <xdr:colOff>25400</xdr:colOff>
      <xdr:row>35</xdr:row>
      <xdr:rowOff>1270</xdr:rowOff>
    </xdr:to>
    <xdr:cxnSp macro="">
      <xdr:nvCxnSpPr>
        <xdr:cNvPr id="64" name="直線コネクタ 63"/>
        <xdr:cNvCxnSpPr/>
      </xdr:nvCxnSpPr>
      <xdr:spPr>
        <a:xfrm>
          <a:off x="3987800" y="59654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79011</xdr:rowOff>
    </xdr:from>
    <xdr:ext cx="762000" cy="259045"/>
    <xdr:sp macro="" textlink="">
      <xdr:nvSpPr>
        <xdr:cNvPr id="65" name="人件費平均値テキスト"/>
        <xdr:cNvSpPr txBox="1"/>
      </xdr:nvSpPr>
      <xdr:spPr>
        <a:xfrm>
          <a:off x="4914900" y="5736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136144</xdr:rowOff>
    </xdr:from>
    <xdr:to>
      <xdr:col>19</xdr:col>
      <xdr:colOff>187325</xdr:colOff>
      <xdr:row>34</xdr:row>
      <xdr:rowOff>149860</xdr:rowOff>
    </xdr:to>
    <xdr:cxnSp macro="">
      <xdr:nvCxnSpPr>
        <xdr:cNvPr id="67" name="直線コネクタ 66"/>
        <xdr:cNvCxnSpPr/>
      </xdr:nvCxnSpPr>
      <xdr:spPr>
        <a:xfrm flipV="1">
          <a:off x="3098800" y="59654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149860</xdr:rowOff>
    </xdr:from>
    <xdr:to>
      <xdr:col>15</xdr:col>
      <xdr:colOff>98425</xdr:colOff>
      <xdr:row>34</xdr:row>
      <xdr:rowOff>149860</xdr:rowOff>
    </xdr:to>
    <xdr:cxnSp macro="">
      <xdr:nvCxnSpPr>
        <xdr:cNvPr id="70" name="直線コネクタ 69"/>
        <xdr:cNvCxnSpPr/>
      </xdr:nvCxnSpPr>
      <xdr:spPr>
        <a:xfrm>
          <a:off x="2209800" y="5979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137685</xdr:rowOff>
    </xdr:from>
    <xdr:ext cx="762000" cy="259045"/>
    <xdr:sp macro="" textlink="">
      <xdr:nvSpPr>
        <xdr:cNvPr id="72" name="テキスト ボックス 71"/>
        <xdr:cNvSpPr txBox="1"/>
      </xdr:nvSpPr>
      <xdr:spPr>
        <a:xfrm>
          <a:off x="2717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30988</xdr:rowOff>
    </xdr:from>
    <xdr:to>
      <xdr:col>11</xdr:col>
      <xdr:colOff>9525</xdr:colOff>
      <xdr:row>34</xdr:row>
      <xdr:rowOff>149860</xdr:rowOff>
    </xdr:to>
    <xdr:cxnSp macro="">
      <xdr:nvCxnSpPr>
        <xdr:cNvPr id="73" name="直線コネクタ 72"/>
        <xdr:cNvCxnSpPr/>
      </xdr:nvCxnSpPr>
      <xdr:spPr>
        <a:xfrm>
          <a:off x="1320800" y="586028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32275</xdr:rowOff>
    </xdr:from>
    <xdr:ext cx="762000" cy="259045"/>
    <xdr:sp macro="" textlink="">
      <xdr:nvSpPr>
        <xdr:cNvPr id="75" name="テキスト ボックス 74"/>
        <xdr:cNvSpPr txBox="1"/>
      </xdr:nvSpPr>
      <xdr:spPr>
        <a:xfrm>
          <a:off x="18288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130573</xdr:rowOff>
    </xdr:from>
    <xdr:ext cx="762000" cy="259045"/>
    <xdr:sp macro="" textlink="">
      <xdr:nvSpPr>
        <xdr:cNvPr id="77" name="テキスト ボックス 76"/>
        <xdr:cNvSpPr txBox="1"/>
      </xdr:nvSpPr>
      <xdr:spPr>
        <a:xfrm>
          <a:off x="93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83" name="楕円 82"/>
        <xdr:cNvSpPr/>
      </xdr:nvSpPr>
      <xdr:spPr>
        <a:xfrm>
          <a:off x="4775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93997</xdr:rowOff>
    </xdr:from>
    <xdr:ext cx="762000" cy="259045"/>
    <xdr:sp macro="" textlink="">
      <xdr:nvSpPr>
        <xdr:cNvPr id="84" name="人件費該当値テキスト"/>
        <xdr:cNvSpPr txBox="1"/>
      </xdr:nvSpPr>
      <xdr:spPr>
        <a:xfrm>
          <a:off x="4914900" y="592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85344</xdr:rowOff>
    </xdr:from>
    <xdr:to>
      <xdr:col>20</xdr:col>
      <xdr:colOff>38100</xdr:colOff>
      <xdr:row>35</xdr:row>
      <xdr:rowOff>15494</xdr:rowOff>
    </xdr:to>
    <xdr:sp macro="" textlink="">
      <xdr:nvSpPr>
        <xdr:cNvPr id="85" name="楕円 84"/>
        <xdr:cNvSpPr/>
      </xdr:nvSpPr>
      <xdr:spPr>
        <a:xfrm>
          <a:off x="3937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271</xdr:rowOff>
    </xdr:from>
    <xdr:ext cx="736600" cy="259045"/>
    <xdr:sp macro="" textlink="">
      <xdr:nvSpPr>
        <xdr:cNvPr id="86" name="テキスト ボックス 85"/>
        <xdr:cNvSpPr txBox="1"/>
      </xdr:nvSpPr>
      <xdr:spPr>
        <a:xfrm>
          <a:off x="3606800" y="6001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99060</xdr:rowOff>
    </xdr:from>
    <xdr:to>
      <xdr:col>15</xdr:col>
      <xdr:colOff>149225</xdr:colOff>
      <xdr:row>35</xdr:row>
      <xdr:rowOff>29210</xdr:rowOff>
    </xdr:to>
    <xdr:sp macro="" textlink="">
      <xdr:nvSpPr>
        <xdr:cNvPr id="87" name="楕円 86"/>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13987</xdr:rowOff>
    </xdr:from>
    <xdr:ext cx="762000" cy="259045"/>
    <xdr:sp macro="" textlink="">
      <xdr:nvSpPr>
        <xdr:cNvPr id="88" name="テキスト ボックス 87"/>
        <xdr:cNvSpPr txBox="1"/>
      </xdr:nvSpPr>
      <xdr:spPr>
        <a:xfrm>
          <a:off x="2717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99060</xdr:rowOff>
    </xdr:from>
    <xdr:to>
      <xdr:col>11</xdr:col>
      <xdr:colOff>60325</xdr:colOff>
      <xdr:row>35</xdr:row>
      <xdr:rowOff>29210</xdr:rowOff>
    </xdr:to>
    <xdr:sp macro="" textlink="">
      <xdr:nvSpPr>
        <xdr:cNvPr id="89" name="楕円 88"/>
        <xdr:cNvSpPr/>
      </xdr:nvSpPr>
      <xdr:spPr>
        <a:xfrm>
          <a:off x="2159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39387</xdr:rowOff>
    </xdr:from>
    <xdr:ext cx="762000" cy="259045"/>
    <xdr:sp macro="" textlink="">
      <xdr:nvSpPr>
        <xdr:cNvPr id="90" name="テキスト ボックス 89"/>
        <xdr:cNvSpPr txBox="1"/>
      </xdr:nvSpPr>
      <xdr:spPr>
        <a:xfrm>
          <a:off x="1828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151638</xdr:rowOff>
    </xdr:from>
    <xdr:to>
      <xdr:col>6</xdr:col>
      <xdr:colOff>171450</xdr:colOff>
      <xdr:row>34</xdr:row>
      <xdr:rowOff>81788</xdr:rowOff>
    </xdr:to>
    <xdr:sp macro="" textlink="">
      <xdr:nvSpPr>
        <xdr:cNvPr id="91" name="楕円 90"/>
        <xdr:cNvSpPr/>
      </xdr:nvSpPr>
      <xdr:spPr>
        <a:xfrm>
          <a:off x="1270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91965</xdr:rowOff>
    </xdr:from>
    <xdr:ext cx="762000" cy="259045"/>
    <xdr:sp macro="" textlink="">
      <xdr:nvSpPr>
        <xdr:cNvPr id="92" name="テキスト ボックス 91"/>
        <xdr:cNvSpPr txBox="1"/>
      </xdr:nvSpPr>
      <xdr:spPr>
        <a:xfrm>
          <a:off x="939800" y="557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前年度同様</a:t>
          </a:r>
          <a:r>
            <a:rPr kumimoji="1" lang="en-US" altLang="ja-JP" sz="1300">
              <a:latin typeface="ＭＳ Ｐゴシック" panose="020B0600070205080204" pitchFamily="50" charset="-128"/>
              <a:ea typeface="ＭＳ Ｐゴシック" panose="020B0600070205080204" pitchFamily="50" charset="-128"/>
            </a:rPr>
            <a:t>17.7</a:t>
          </a:r>
          <a:r>
            <a:rPr kumimoji="1" lang="ja-JP" altLang="en-US" sz="1300">
              <a:latin typeface="ＭＳ Ｐゴシック" panose="020B0600070205080204" pitchFamily="50" charset="-128"/>
              <a:ea typeface="ＭＳ Ｐゴシック" panose="020B0600070205080204" pitchFamily="50" charset="-128"/>
            </a:rPr>
            <a:t>％となっており、全国平均、沖縄県平均及び類似団体平均を上回っている。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公共施設を多く保有しているため、当該施設の維持管理費削減が課題である。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104140</xdr:rowOff>
    </xdr:from>
    <xdr:to>
      <xdr:col>82</xdr:col>
      <xdr:colOff>107950</xdr:colOff>
      <xdr:row>18</xdr:row>
      <xdr:rowOff>104140</xdr:rowOff>
    </xdr:to>
    <xdr:cxnSp macro="">
      <xdr:nvCxnSpPr>
        <xdr:cNvPr id="125" name="直線コネクタ 124"/>
        <xdr:cNvCxnSpPr/>
      </xdr:nvCxnSpPr>
      <xdr:spPr>
        <a:xfrm>
          <a:off x="15671800" y="3190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6" name="物件費平均値テキスト"/>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18</xdr:row>
      <xdr:rowOff>104140</xdr:rowOff>
    </xdr:to>
    <xdr:cxnSp macro="">
      <xdr:nvCxnSpPr>
        <xdr:cNvPr id="128" name="直線コネクタ 127"/>
        <xdr:cNvCxnSpPr/>
      </xdr:nvCxnSpPr>
      <xdr:spPr>
        <a:xfrm>
          <a:off x="14782800" y="3121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30" name="テキスト ボックス 129"/>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27940</xdr:rowOff>
    </xdr:from>
    <xdr:to>
      <xdr:col>73</xdr:col>
      <xdr:colOff>180975</xdr:colOff>
      <xdr:row>18</xdr:row>
      <xdr:rowOff>35560</xdr:rowOff>
    </xdr:to>
    <xdr:cxnSp macro="">
      <xdr:nvCxnSpPr>
        <xdr:cNvPr id="131" name="直線コネクタ 130"/>
        <xdr:cNvCxnSpPr/>
      </xdr:nvCxnSpPr>
      <xdr:spPr>
        <a:xfrm>
          <a:off x="13893800" y="3114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3" name="テキスト ボックス 132"/>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27940</xdr:rowOff>
    </xdr:from>
    <xdr:to>
      <xdr:col>69</xdr:col>
      <xdr:colOff>92075</xdr:colOff>
      <xdr:row>18</xdr:row>
      <xdr:rowOff>43180</xdr:rowOff>
    </xdr:to>
    <xdr:cxnSp macro="">
      <xdr:nvCxnSpPr>
        <xdr:cNvPr id="134" name="直線コネクタ 133"/>
        <xdr:cNvCxnSpPr/>
      </xdr:nvCxnSpPr>
      <xdr:spPr>
        <a:xfrm flipV="1">
          <a:off x="13004800" y="3114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6" name="テキスト ボックス 135"/>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38" name="テキスト ボックス 137"/>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53340</xdr:rowOff>
    </xdr:from>
    <xdr:to>
      <xdr:col>82</xdr:col>
      <xdr:colOff>158750</xdr:colOff>
      <xdr:row>18</xdr:row>
      <xdr:rowOff>154940</xdr:rowOff>
    </xdr:to>
    <xdr:sp macro="" textlink="">
      <xdr:nvSpPr>
        <xdr:cNvPr id="144" name="楕円 143"/>
        <xdr:cNvSpPr/>
      </xdr:nvSpPr>
      <xdr:spPr>
        <a:xfrm>
          <a:off x="164592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25417</xdr:rowOff>
    </xdr:from>
    <xdr:ext cx="762000" cy="259045"/>
    <xdr:sp macro="" textlink="">
      <xdr:nvSpPr>
        <xdr:cNvPr id="145" name="物件費該当値テキスト"/>
        <xdr:cNvSpPr txBox="1"/>
      </xdr:nvSpPr>
      <xdr:spPr>
        <a:xfrm>
          <a:off x="165989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53340</xdr:rowOff>
    </xdr:from>
    <xdr:to>
      <xdr:col>78</xdr:col>
      <xdr:colOff>120650</xdr:colOff>
      <xdr:row>18</xdr:row>
      <xdr:rowOff>154940</xdr:rowOff>
    </xdr:to>
    <xdr:sp macro="" textlink="">
      <xdr:nvSpPr>
        <xdr:cNvPr id="146" name="楕円 145"/>
        <xdr:cNvSpPr/>
      </xdr:nvSpPr>
      <xdr:spPr>
        <a:xfrm>
          <a:off x="15621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47" name="テキスト ボックス 146"/>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48" name="楕円 147"/>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49" name="テキスト ボックス 148"/>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148590</xdr:rowOff>
    </xdr:from>
    <xdr:to>
      <xdr:col>69</xdr:col>
      <xdr:colOff>142875</xdr:colOff>
      <xdr:row>18</xdr:row>
      <xdr:rowOff>78740</xdr:rowOff>
    </xdr:to>
    <xdr:sp macro="" textlink="">
      <xdr:nvSpPr>
        <xdr:cNvPr id="150" name="楕円 149"/>
        <xdr:cNvSpPr/>
      </xdr:nvSpPr>
      <xdr:spPr>
        <a:xfrm>
          <a:off x="13843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macro="" textlink="">
      <xdr:nvSpPr>
        <xdr:cNvPr id="151" name="テキスト ボックス 150"/>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163830</xdr:rowOff>
    </xdr:from>
    <xdr:to>
      <xdr:col>65</xdr:col>
      <xdr:colOff>53975</xdr:colOff>
      <xdr:row>18</xdr:row>
      <xdr:rowOff>93980</xdr:rowOff>
    </xdr:to>
    <xdr:sp macro="" textlink="">
      <xdr:nvSpPr>
        <xdr:cNvPr id="152" name="楕円 151"/>
        <xdr:cNvSpPr/>
      </xdr:nvSpPr>
      <xdr:spPr>
        <a:xfrm>
          <a:off x="12954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78757</xdr:rowOff>
    </xdr:from>
    <xdr:ext cx="762000" cy="259045"/>
    <xdr:sp macro="" textlink="">
      <xdr:nvSpPr>
        <xdr:cNvPr id="153" name="テキスト ボックス 152"/>
        <xdr:cNvSpPr txBox="1"/>
      </xdr:nvSpPr>
      <xdr:spPr>
        <a:xfrm>
          <a:off x="12623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対前年度比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ポイントとなっており、全国平均、沖縄県平均及び類似団体平均を下回っている。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56</xdr:row>
      <xdr:rowOff>45357</xdr:rowOff>
    </xdr:to>
    <xdr:cxnSp macro="">
      <xdr:nvCxnSpPr>
        <xdr:cNvPr id="187" name="直線コネクタ 186"/>
        <xdr:cNvCxnSpPr/>
      </xdr:nvCxnSpPr>
      <xdr:spPr>
        <a:xfrm>
          <a:off x="3987800" y="95812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8"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140607</xdr:rowOff>
    </xdr:from>
    <xdr:to>
      <xdr:col>19</xdr:col>
      <xdr:colOff>187325</xdr:colOff>
      <xdr:row>55</xdr:row>
      <xdr:rowOff>151493</xdr:rowOff>
    </xdr:to>
    <xdr:cxnSp macro="">
      <xdr:nvCxnSpPr>
        <xdr:cNvPr id="190" name="直線コネクタ 189"/>
        <xdr:cNvCxnSpPr/>
      </xdr:nvCxnSpPr>
      <xdr:spPr>
        <a:xfrm>
          <a:off x="3098800" y="9570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192" name="テキスト ボックス 191"/>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129722</xdr:rowOff>
    </xdr:from>
    <xdr:to>
      <xdr:col>15</xdr:col>
      <xdr:colOff>98425</xdr:colOff>
      <xdr:row>55</xdr:row>
      <xdr:rowOff>140607</xdr:rowOff>
    </xdr:to>
    <xdr:cxnSp macro="">
      <xdr:nvCxnSpPr>
        <xdr:cNvPr id="193" name="直線コネクタ 192"/>
        <xdr:cNvCxnSpPr/>
      </xdr:nvCxnSpPr>
      <xdr:spPr>
        <a:xfrm>
          <a:off x="2209800" y="9559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5" name="テキスト ボックス 194"/>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129722</xdr:rowOff>
    </xdr:from>
    <xdr:to>
      <xdr:col>11</xdr:col>
      <xdr:colOff>9525</xdr:colOff>
      <xdr:row>56</xdr:row>
      <xdr:rowOff>56243</xdr:rowOff>
    </xdr:to>
    <xdr:cxnSp macro="">
      <xdr:nvCxnSpPr>
        <xdr:cNvPr id="196" name="直線コネクタ 195"/>
        <xdr:cNvCxnSpPr/>
      </xdr:nvCxnSpPr>
      <xdr:spPr>
        <a:xfrm flipV="1">
          <a:off x="1320800" y="95594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8" name="テキスト ボックス 197"/>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9" name="フローチャート: 判断 198"/>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0" name="テキスト ボックス 199"/>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06" name="楕円 205"/>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11084</xdr:rowOff>
    </xdr:from>
    <xdr:ext cx="762000" cy="259045"/>
    <xdr:sp macro="" textlink="">
      <xdr:nvSpPr>
        <xdr:cNvPr id="207" name="扶助費該当値テキスト"/>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08" name="楕円 207"/>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09" name="テキスト ボックス 208"/>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89807</xdr:rowOff>
    </xdr:from>
    <xdr:to>
      <xdr:col>15</xdr:col>
      <xdr:colOff>149225</xdr:colOff>
      <xdr:row>56</xdr:row>
      <xdr:rowOff>19957</xdr:rowOff>
    </xdr:to>
    <xdr:sp macro="" textlink="">
      <xdr:nvSpPr>
        <xdr:cNvPr id="210" name="楕円 209"/>
        <xdr:cNvSpPr/>
      </xdr:nvSpPr>
      <xdr:spPr>
        <a:xfrm>
          <a:off x="3048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211" name="テキスト ボックス 210"/>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78922</xdr:rowOff>
    </xdr:from>
    <xdr:to>
      <xdr:col>11</xdr:col>
      <xdr:colOff>60325</xdr:colOff>
      <xdr:row>56</xdr:row>
      <xdr:rowOff>9072</xdr:rowOff>
    </xdr:to>
    <xdr:sp macro="" textlink="">
      <xdr:nvSpPr>
        <xdr:cNvPr id="212" name="楕円 211"/>
        <xdr:cNvSpPr/>
      </xdr:nvSpPr>
      <xdr:spPr>
        <a:xfrm>
          <a:off x="2159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19249</xdr:rowOff>
    </xdr:from>
    <xdr:ext cx="762000" cy="259045"/>
    <xdr:sp macro="" textlink="">
      <xdr:nvSpPr>
        <xdr:cNvPr id="213" name="テキスト ボックス 212"/>
        <xdr:cNvSpPr txBox="1"/>
      </xdr:nvSpPr>
      <xdr:spPr>
        <a:xfrm>
          <a:off x="1828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214" name="楕円 213"/>
        <xdr:cNvSpPr/>
      </xdr:nvSpPr>
      <xdr:spPr>
        <a:xfrm>
          <a:off x="1270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215" name="テキスト ボックス 214"/>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％になっており、全国平均、沖縄県平均及び類似団体平均を下回っている。今後も適正な財政運営に取り組む。</a:t>
          </a: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16510</xdr:rowOff>
    </xdr:from>
    <xdr:to>
      <xdr:col>82</xdr:col>
      <xdr:colOff>107950</xdr:colOff>
      <xdr:row>58</xdr:row>
      <xdr:rowOff>50800</xdr:rowOff>
    </xdr:to>
    <xdr:cxnSp macro="">
      <xdr:nvCxnSpPr>
        <xdr:cNvPr id="247" name="直線コネクタ 246"/>
        <xdr:cNvCxnSpPr/>
      </xdr:nvCxnSpPr>
      <xdr:spPr>
        <a:xfrm>
          <a:off x="15671800" y="978916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2557</xdr:rowOff>
    </xdr:from>
    <xdr:ext cx="762000" cy="259045"/>
    <xdr:sp macro="" textlink="">
      <xdr:nvSpPr>
        <xdr:cNvPr id="248" name="その他平均値テキスト"/>
        <xdr:cNvSpPr txBox="1"/>
      </xdr:nvSpPr>
      <xdr:spPr>
        <a:xfrm>
          <a:off x="16598900" y="994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16510</xdr:rowOff>
    </xdr:from>
    <xdr:to>
      <xdr:col>78</xdr:col>
      <xdr:colOff>69850</xdr:colOff>
      <xdr:row>57</xdr:row>
      <xdr:rowOff>39370</xdr:rowOff>
    </xdr:to>
    <xdr:cxnSp macro="">
      <xdr:nvCxnSpPr>
        <xdr:cNvPr id="250" name="直線コネクタ 249"/>
        <xdr:cNvCxnSpPr/>
      </xdr:nvCxnSpPr>
      <xdr:spPr>
        <a:xfrm flipV="1">
          <a:off x="14782800" y="9789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52" name="テキスト ボックス 251"/>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xdr:rowOff>
    </xdr:from>
    <xdr:to>
      <xdr:col>73</xdr:col>
      <xdr:colOff>180975</xdr:colOff>
      <xdr:row>57</xdr:row>
      <xdr:rowOff>39370</xdr:rowOff>
    </xdr:to>
    <xdr:cxnSp macro="">
      <xdr:nvCxnSpPr>
        <xdr:cNvPr id="253" name="直線コネクタ 252"/>
        <xdr:cNvCxnSpPr/>
      </xdr:nvCxnSpPr>
      <xdr:spPr>
        <a:xfrm>
          <a:off x="13893800" y="9773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xdr:rowOff>
    </xdr:from>
    <xdr:to>
      <xdr:col>69</xdr:col>
      <xdr:colOff>92075</xdr:colOff>
      <xdr:row>57</xdr:row>
      <xdr:rowOff>1270</xdr:rowOff>
    </xdr:to>
    <xdr:cxnSp macro="">
      <xdr:nvCxnSpPr>
        <xdr:cNvPr id="256" name="直線コネクタ 255"/>
        <xdr:cNvCxnSpPr/>
      </xdr:nvCxnSpPr>
      <xdr:spPr>
        <a:xfrm>
          <a:off x="13004800" y="9773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21607</xdr:rowOff>
    </xdr:from>
    <xdr:ext cx="762000" cy="259045"/>
    <xdr:sp macro="" textlink="">
      <xdr:nvSpPr>
        <xdr:cNvPr id="258" name="テキスト ボックス 257"/>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0" name="テキスト ボックス 259"/>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66" name="楕円 265"/>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16527</xdr:rowOff>
    </xdr:from>
    <xdr:ext cx="762000" cy="259045"/>
    <xdr:sp macro="" textlink="">
      <xdr:nvSpPr>
        <xdr:cNvPr id="267" name="その他該当値テキスト"/>
        <xdr:cNvSpPr txBox="1"/>
      </xdr:nvSpPr>
      <xdr:spPr>
        <a:xfrm>
          <a:off x="16598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137160</xdr:rowOff>
    </xdr:from>
    <xdr:to>
      <xdr:col>78</xdr:col>
      <xdr:colOff>120650</xdr:colOff>
      <xdr:row>57</xdr:row>
      <xdr:rowOff>67310</xdr:rowOff>
    </xdr:to>
    <xdr:sp macro="" textlink="">
      <xdr:nvSpPr>
        <xdr:cNvPr id="268" name="楕円 267"/>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77487</xdr:rowOff>
    </xdr:from>
    <xdr:ext cx="736600" cy="259045"/>
    <xdr:sp macro="" textlink="">
      <xdr:nvSpPr>
        <xdr:cNvPr id="269" name="テキスト ボックス 268"/>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160020</xdr:rowOff>
    </xdr:from>
    <xdr:to>
      <xdr:col>74</xdr:col>
      <xdr:colOff>31750</xdr:colOff>
      <xdr:row>57</xdr:row>
      <xdr:rowOff>90170</xdr:rowOff>
    </xdr:to>
    <xdr:sp macro="" textlink="">
      <xdr:nvSpPr>
        <xdr:cNvPr id="270" name="楕円 269"/>
        <xdr:cNvSpPr/>
      </xdr:nvSpPr>
      <xdr:spPr>
        <a:xfrm>
          <a:off x="14732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71" name="テキスト ボックス 270"/>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72" name="楕円 271"/>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73" name="テキスト ボックス 272"/>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74" name="楕円 273"/>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75" name="テキスト ボックス 274"/>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％となっており、全国平均、沖縄県平均を上回っているが、類似団体と比較すると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ポイント下回っている。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106426</xdr:rowOff>
    </xdr:to>
    <xdr:cxnSp macro="">
      <xdr:nvCxnSpPr>
        <xdr:cNvPr id="305" name="直線コネクタ 304"/>
        <xdr:cNvCxnSpPr/>
      </xdr:nvCxnSpPr>
      <xdr:spPr>
        <a:xfrm>
          <a:off x="15671800" y="638606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6" name="補助費等平均値テキスト"/>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42418</xdr:rowOff>
    </xdr:to>
    <xdr:cxnSp macro="">
      <xdr:nvCxnSpPr>
        <xdr:cNvPr id="308" name="直線コネクタ 307"/>
        <xdr:cNvCxnSpPr/>
      </xdr:nvCxnSpPr>
      <xdr:spPr>
        <a:xfrm>
          <a:off x="14782800" y="63586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14986</xdr:rowOff>
    </xdr:to>
    <xdr:cxnSp macro="">
      <xdr:nvCxnSpPr>
        <xdr:cNvPr id="311" name="直線コネクタ 310"/>
        <xdr:cNvCxnSpPr/>
      </xdr:nvCxnSpPr>
      <xdr:spPr>
        <a:xfrm>
          <a:off x="13893800" y="63357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37</xdr:row>
      <xdr:rowOff>33274</xdr:rowOff>
    </xdr:to>
    <xdr:cxnSp macro="">
      <xdr:nvCxnSpPr>
        <xdr:cNvPr id="314" name="直線コネクタ 313"/>
        <xdr:cNvCxnSpPr/>
      </xdr:nvCxnSpPr>
      <xdr:spPr>
        <a:xfrm flipV="1">
          <a:off x="13004800" y="63357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16" name="テキスト ボックス 315"/>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7" name="フローチャート: 判断 316"/>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18" name="テキスト ボックス 317"/>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24" name="楕円 323"/>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72153</xdr:rowOff>
    </xdr:from>
    <xdr:ext cx="762000" cy="259045"/>
    <xdr:sp macro="" textlink="">
      <xdr:nvSpPr>
        <xdr:cNvPr id="325" name="補助費等該当値テキスト"/>
        <xdr:cNvSpPr txBox="1"/>
      </xdr:nvSpPr>
      <xdr:spPr>
        <a:xfrm>
          <a:off x="16598900" y="624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26" name="楕円 325"/>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27" name="テキスト ボックス 326"/>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28" name="楕円 327"/>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29" name="テキスト ボックス 328"/>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30" name="楕円 329"/>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31" name="テキスト ボックス 330"/>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32" name="楕円 331"/>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33" name="テキスト ボックス 332"/>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％となっており、前年度と同様に全国平均、沖縄県平均及び類似団体平均を下回っている。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今後は施設建替え等の増加に伴う公債費の増加が想定されるため、引き続き新規の地方債発行については慎重に検討する。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74</xdr:row>
      <xdr:rowOff>145288</xdr:rowOff>
    </xdr:to>
    <xdr:cxnSp macro="">
      <xdr:nvCxnSpPr>
        <xdr:cNvPr id="363" name="直線コネクタ 362"/>
        <xdr:cNvCxnSpPr/>
      </xdr:nvCxnSpPr>
      <xdr:spPr>
        <a:xfrm>
          <a:off x="3987800" y="128143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64"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74</xdr:row>
      <xdr:rowOff>145288</xdr:rowOff>
    </xdr:to>
    <xdr:cxnSp macro="">
      <xdr:nvCxnSpPr>
        <xdr:cNvPr id="366" name="直線コネクタ 365"/>
        <xdr:cNvCxnSpPr/>
      </xdr:nvCxnSpPr>
      <xdr:spPr>
        <a:xfrm flipV="1">
          <a:off x="3098800" y="128143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68" name="テキスト ボックス 367"/>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140716</xdr:rowOff>
    </xdr:from>
    <xdr:to>
      <xdr:col>15</xdr:col>
      <xdr:colOff>98425</xdr:colOff>
      <xdr:row>74</xdr:row>
      <xdr:rowOff>145288</xdr:rowOff>
    </xdr:to>
    <xdr:cxnSp macro="">
      <xdr:nvCxnSpPr>
        <xdr:cNvPr id="369" name="直線コネクタ 368"/>
        <xdr:cNvCxnSpPr/>
      </xdr:nvCxnSpPr>
      <xdr:spPr>
        <a:xfrm>
          <a:off x="2209800" y="128280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71" name="テキスト ボックス 370"/>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136144</xdr:rowOff>
    </xdr:from>
    <xdr:to>
      <xdr:col>11</xdr:col>
      <xdr:colOff>9525</xdr:colOff>
      <xdr:row>74</xdr:row>
      <xdr:rowOff>140716</xdr:rowOff>
    </xdr:to>
    <xdr:cxnSp macro="">
      <xdr:nvCxnSpPr>
        <xdr:cNvPr id="372" name="直線コネクタ 371"/>
        <xdr:cNvCxnSpPr/>
      </xdr:nvCxnSpPr>
      <xdr:spPr>
        <a:xfrm>
          <a:off x="1320800" y="128234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4" name="テキスト ボックス 373"/>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5" name="フローチャート: 判断 374"/>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100855</xdr:rowOff>
    </xdr:from>
    <xdr:ext cx="762000" cy="259045"/>
    <xdr:sp macro="" textlink="">
      <xdr:nvSpPr>
        <xdr:cNvPr id="376" name="テキスト ボックス 375"/>
        <xdr:cNvSpPr txBox="1"/>
      </xdr:nvSpPr>
      <xdr:spPr>
        <a:xfrm>
          <a:off x="939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94488</xdr:rowOff>
    </xdr:from>
    <xdr:to>
      <xdr:col>24</xdr:col>
      <xdr:colOff>76200</xdr:colOff>
      <xdr:row>75</xdr:row>
      <xdr:rowOff>24638</xdr:rowOff>
    </xdr:to>
    <xdr:sp macro="" textlink="">
      <xdr:nvSpPr>
        <xdr:cNvPr id="382" name="楕円 381"/>
        <xdr:cNvSpPr/>
      </xdr:nvSpPr>
      <xdr:spPr>
        <a:xfrm>
          <a:off x="47752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3065</xdr:rowOff>
    </xdr:from>
    <xdr:ext cx="762000" cy="259045"/>
    <xdr:sp macro="" textlink="">
      <xdr:nvSpPr>
        <xdr:cNvPr id="383" name="公債費該当値テキスト"/>
        <xdr:cNvSpPr txBox="1"/>
      </xdr:nvSpPr>
      <xdr:spPr>
        <a:xfrm>
          <a:off x="4914900" y="1269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76200</xdr:rowOff>
    </xdr:from>
    <xdr:to>
      <xdr:col>20</xdr:col>
      <xdr:colOff>38100</xdr:colOff>
      <xdr:row>75</xdr:row>
      <xdr:rowOff>6350</xdr:rowOff>
    </xdr:to>
    <xdr:sp macro="" textlink="">
      <xdr:nvSpPr>
        <xdr:cNvPr id="384" name="楕円 383"/>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16527</xdr:rowOff>
    </xdr:from>
    <xdr:ext cx="736600" cy="259045"/>
    <xdr:sp macro="" textlink="">
      <xdr:nvSpPr>
        <xdr:cNvPr id="385" name="テキスト ボックス 384"/>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94488</xdr:rowOff>
    </xdr:from>
    <xdr:to>
      <xdr:col>15</xdr:col>
      <xdr:colOff>149225</xdr:colOff>
      <xdr:row>75</xdr:row>
      <xdr:rowOff>24638</xdr:rowOff>
    </xdr:to>
    <xdr:sp macro="" textlink="">
      <xdr:nvSpPr>
        <xdr:cNvPr id="386" name="楕円 385"/>
        <xdr:cNvSpPr/>
      </xdr:nvSpPr>
      <xdr:spPr>
        <a:xfrm>
          <a:off x="3048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34815</xdr:rowOff>
    </xdr:from>
    <xdr:ext cx="762000" cy="259045"/>
    <xdr:sp macro="" textlink="">
      <xdr:nvSpPr>
        <xdr:cNvPr id="387" name="テキスト ボックス 386"/>
        <xdr:cNvSpPr txBox="1"/>
      </xdr:nvSpPr>
      <xdr:spPr>
        <a:xfrm>
          <a:off x="2717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89916</xdr:rowOff>
    </xdr:from>
    <xdr:to>
      <xdr:col>11</xdr:col>
      <xdr:colOff>60325</xdr:colOff>
      <xdr:row>75</xdr:row>
      <xdr:rowOff>20066</xdr:rowOff>
    </xdr:to>
    <xdr:sp macro="" textlink="">
      <xdr:nvSpPr>
        <xdr:cNvPr id="388" name="楕円 387"/>
        <xdr:cNvSpPr/>
      </xdr:nvSpPr>
      <xdr:spPr>
        <a:xfrm>
          <a:off x="2159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30243</xdr:rowOff>
    </xdr:from>
    <xdr:ext cx="762000" cy="259045"/>
    <xdr:sp macro="" textlink="">
      <xdr:nvSpPr>
        <xdr:cNvPr id="389" name="テキスト ボックス 388"/>
        <xdr:cNvSpPr txBox="1"/>
      </xdr:nvSpPr>
      <xdr:spPr>
        <a:xfrm>
          <a:off x="1828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85344</xdr:rowOff>
    </xdr:from>
    <xdr:to>
      <xdr:col>6</xdr:col>
      <xdr:colOff>171450</xdr:colOff>
      <xdr:row>75</xdr:row>
      <xdr:rowOff>15494</xdr:rowOff>
    </xdr:to>
    <xdr:sp macro="" textlink="">
      <xdr:nvSpPr>
        <xdr:cNvPr id="390" name="楕円 389"/>
        <xdr:cNvSpPr/>
      </xdr:nvSpPr>
      <xdr:spPr>
        <a:xfrm>
          <a:off x="1270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25671</xdr:rowOff>
    </xdr:from>
    <xdr:ext cx="762000" cy="259045"/>
    <xdr:sp macro="" textlink="">
      <xdr:nvSpPr>
        <xdr:cNvPr id="391" name="テキスト ボックス 390"/>
        <xdr:cNvSpPr txBox="1"/>
      </xdr:nvSpPr>
      <xdr:spPr>
        <a:xfrm>
          <a:off x="939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公債費以外に係る経常収支比率については、全国平均及び沖縄県平均とほぼ同水準であり、類似団体平均を下回っている。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物件費を中心に経費削減に取り組む。</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134620</xdr:rowOff>
    </xdr:from>
    <xdr:to>
      <xdr:col>82</xdr:col>
      <xdr:colOff>107950</xdr:colOff>
      <xdr:row>79</xdr:row>
      <xdr:rowOff>1270</xdr:rowOff>
    </xdr:to>
    <xdr:cxnSp macro="">
      <xdr:nvCxnSpPr>
        <xdr:cNvPr id="424" name="直線コネクタ 423"/>
        <xdr:cNvCxnSpPr/>
      </xdr:nvCxnSpPr>
      <xdr:spPr>
        <a:xfrm>
          <a:off x="15671800" y="1333627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5097</xdr:rowOff>
    </xdr:from>
    <xdr:ext cx="762000" cy="259045"/>
    <xdr:sp macro="" textlink="">
      <xdr:nvSpPr>
        <xdr:cNvPr id="425" name="公債費以外平均値テキスト"/>
        <xdr:cNvSpPr txBox="1"/>
      </xdr:nvSpPr>
      <xdr:spPr>
        <a:xfrm>
          <a:off x="16598900" y="13206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96520</xdr:rowOff>
    </xdr:from>
    <xdr:to>
      <xdr:col>78</xdr:col>
      <xdr:colOff>69850</xdr:colOff>
      <xdr:row>77</xdr:row>
      <xdr:rowOff>134620</xdr:rowOff>
    </xdr:to>
    <xdr:cxnSp macro="">
      <xdr:nvCxnSpPr>
        <xdr:cNvPr id="427" name="直線コネクタ 426"/>
        <xdr:cNvCxnSpPr/>
      </xdr:nvCxnSpPr>
      <xdr:spPr>
        <a:xfrm>
          <a:off x="14782800" y="132981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6366</xdr:rowOff>
    </xdr:from>
    <xdr:ext cx="736600" cy="259045"/>
    <xdr:sp macro="" textlink="">
      <xdr:nvSpPr>
        <xdr:cNvPr id="429" name="テキスト ボックス 428"/>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50800</xdr:rowOff>
    </xdr:from>
    <xdr:to>
      <xdr:col>73</xdr:col>
      <xdr:colOff>180975</xdr:colOff>
      <xdr:row>77</xdr:row>
      <xdr:rowOff>96520</xdr:rowOff>
    </xdr:to>
    <xdr:cxnSp macro="">
      <xdr:nvCxnSpPr>
        <xdr:cNvPr id="430" name="直線コネクタ 429"/>
        <xdr:cNvCxnSpPr/>
      </xdr:nvCxnSpPr>
      <xdr:spPr>
        <a:xfrm>
          <a:off x="13893800" y="132524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111777</xdr:rowOff>
    </xdr:from>
    <xdr:ext cx="762000" cy="259045"/>
    <xdr:sp macro="" textlink="">
      <xdr:nvSpPr>
        <xdr:cNvPr id="432" name="テキスト ボックス 431"/>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27939</xdr:rowOff>
    </xdr:from>
    <xdr:to>
      <xdr:col>69</xdr:col>
      <xdr:colOff>92075</xdr:colOff>
      <xdr:row>77</xdr:row>
      <xdr:rowOff>50800</xdr:rowOff>
    </xdr:to>
    <xdr:cxnSp macro="">
      <xdr:nvCxnSpPr>
        <xdr:cNvPr id="433" name="直線コネクタ 432"/>
        <xdr:cNvCxnSpPr/>
      </xdr:nvCxnSpPr>
      <xdr:spPr>
        <a:xfrm>
          <a:off x="13004800" y="132295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5" name="テキスト ボックス 434"/>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6" name="フローチャート: 判断 435"/>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132097</xdr:rowOff>
    </xdr:from>
    <xdr:ext cx="762000" cy="259045"/>
    <xdr:sp macro="" textlink="">
      <xdr:nvSpPr>
        <xdr:cNvPr id="437" name="テキスト ボックス 436"/>
        <xdr:cNvSpPr txBox="1"/>
      </xdr:nvSpPr>
      <xdr:spPr>
        <a:xfrm>
          <a:off x="12623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43" name="楕円 442"/>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93997</xdr:rowOff>
    </xdr:from>
    <xdr:ext cx="762000" cy="259045"/>
    <xdr:sp macro="" textlink="">
      <xdr:nvSpPr>
        <xdr:cNvPr id="444" name="公債費以外該当値テキスト"/>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83820</xdr:rowOff>
    </xdr:from>
    <xdr:to>
      <xdr:col>78</xdr:col>
      <xdr:colOff>120650</xdr:colOff>
      <xdr:row>78</xdr:row>
      <xdr:rowOff>13970</xdr:rowOff>
    </xdr:to>
    <xdr:sp macro="" textlink="">
      <xdr:nvSpPr>
        <xdr:cNvPr id="445" name="楕円 444"/>
        <xdr:cNvSpPr/>
      </xdr:nvSpPr>
      <xdr:spPr>
        <a:xfrm>
          <a:off x="15621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24147</xdr:rowOff>
    </xdr:from>
    <xdr:ext cx="736600" cy="259045"/>
    <xdr:sp macro="" textlink="">
      <xdr:nvSpPr>
        <xdr:cNvPr id="446" name="テキスト ボックス 445"/>
        <xdr:cNvSpPr txBox="1"/>
      </xdr:nvSpPr>
      <xdr:spPr>
        <a:xfrm>
          <a:off x="15290800" y="13054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45720</xdr:rowOff>
    </xdr:from>
    <xdr:to>
      <xdr:col>74</xdr:col>
      <xdr:colOff>31750</xdr:colOff>
      <xdr:row>77</xdr:row>
      <xdr:rowOff>147320</xdr:rowOff>
    </xdr:to>
    <xdr:sp macro="" textlink="">
      <xdr:nvSpPr>
        <xdr:cNvPr id="447" name="楕円 446"/>
        <xdr:cNvSpPr/>
      </xdr:nvSpPr>
      <xdr:spPr>
        <a:xfrm>
          <a:off x="14732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132097</xdr:rowOff>
    </xdr:from>
    <xdr:ext cx="762000" cy="259045"/>
    <xdr:sp macro="" textlink="">
      <xdr:nvSpPr>
        <xdr:cNvPr id="448" name="テキスト ボックス 447"/>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0</xdr:rowOff>
    </xdr:from>
    <xdr:to>
      <xdr:col>69</xdr:col>
      <xdr:colOff>142875</xdr:colOff>
      <xdr:row>77</xdr:row>
      <xdr:rowOff>101600</xdr:rowOff>
    </xdr:to>
    <xdr:sp macro="" textlink="">
      <xdr:nvSpPr>
        <xdr:cNvPr id="449" name="楕円 448"/>
        <xdr:cNvSpPr/>
      </xdr:nvSpPr>
      <xdr:spPr>
        <a:xfrm>
          <a:off x="13843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111777</xdr:rowOff>
    </xdr:from>
    <xdr:ext cx="762000" cy="259045"/>
    <xdr:sp macro="" textlink="">
      <xdr:nvSpPr>
        <xdr:cNvPr id="450" name="テキスト ボックス 449"/>
        <xdr:cNvSpPr txBox="1"/>
      </xdr:nvSpPr>
      <xdr:spPr>
        <a:xfrm>
          <a:off x="13512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51" name="楕円 450"/>
        <xdr:cNvSpPr/>
      </xdr:nvSpPr>
      <xdr:spPr>
        <a:xfrm>
          <a:off x="12954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52" name="テキスト ボックス 451"/>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沖縄県嘉手納町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96755</xdr:rowOff>
    </xdr:from>
    <xdr:to>
      <xdr:col>29</xdr:col>
      <xdr:colOff>127000</xdr:colOff>
      <xdr:row>15</xdr:row>
      <xdr:rowOff>141889</xdr:rowOff>
    </xdr:to>
    <xdr:cxnSp macro="">
      <xdr:nvCxnSpPr>
        <xdr:cNvPr id="47" name="直線コネクタ 46"/>
        <xdr:cNvCxnSpPr/>
      </xdr:nvCxnSpPr>
      <xdr:spPr bwMode="auto">
        <a:xfrm flipV="1">
          <a:off x="5003800" y="2716130"/>
          <a:ext cx="647700" cy="45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24126</xdr:rowOff>
    </xdr:from>
    <xdr:ext cx="762000" cy="259045"/>
    <xdr:sp macro="" textlink="">
      <xdr:nvSpPr>
        <xdr:cNvPr id="48" name="人口1人当たり決算額の推移平均値テキスト130"/>
        <xdr:cNvSpPr txBox="1"/>
      </xdr:nvSpPr>
      <xdr:spPr>
        <a:xfrm>
          <a:off x="5740400" y="2814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141889</xdr:rowOff>
    </xdr:from>
    <xdr:to>
      <xdr:col>26</xdr:col>
      <xdr:colOff>50800</xdr:colOff>
      <xdr:row>15</xdr:row>
      <xdr:rowOff>162162</xdr:rowOff>
    </xdr:to>
    <xdr:cxnSp macro="">
      <xdr:nvCxnSpPr>
        <xdr:cNvPr id="50" name="直線コネクタ 49"/>
        <xdr:cNvCxnSpPr/>
      </xdr:nvCxnSpPr>
      <xdr:spPr bwMode="auto">
        <a:xfrm flipV="1">
          <a:off x="4305300" y="2761264"/>
          <a:ext cx="698500" cy="20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155009</xdr:rowOff>
    </xdr:from>
    <xdr:ext cx="736600" cy="259045"/>
    <xdr:sp macro="" textlink="">
      <xdr:nvSpPr>
        <xdr:cNvPr id="52" name="テキスト ボックス 51"/>
        <xdr:cNvSpPr txBox="1"/>
      </xdr:nvSpPr>
      <xdr:spPr>
        <a:xfrm>
          <a:off x="4622800" y="2945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162162</xdr:rowOff>
    </xdr:from>
    <xdr:to>
      <xdr:col>22</xdr:col>
      <xdr:colOff>114300</xdr:colOff>
      <xdr:row>16</xdr:row>
      <xdr:rowOff>14367</xdr:rowOff>
    </xdr:to>
    <xdr:cxnSp macro="">
      <xdr:nvCxnSpPr>
        <xdr:cNvPr id="53" name="直線コネクタ 52"/>
        <xdr:cNvCxnSpPr/>
      </xdr:nvCxnSpPr>
      <xdr:spPr bwMode="auto">
        <a:xfrm flipV="1">
          <a:off x="3606800" y="2781537"/>
          <a:ext cx="698500" cy="23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164121</xdr:rowOff>
    </xdr:from>
    <xdr:ext cx="762000" cy="259045"/>
    <xdr:sp macro="" textlink="">
      <xdr:nvSpPr>
        <xdr:cNvPr id="55" name="テキスト ボックス 54"/>
        <xdr:cNvSpPr txBox="1"/>
      </xdr:nvSpPr>
      <xdr:spPr>
        <a:xfrm>
          <a:off x="3924300" y="295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14367</xdr:rowOff>
    </xdr:from>
    <xdr:to>
      <xdr:col>18</xdr:col>
      <xdr:colOff>177800</xdr:colOff>
      <xdr:row>16</xdr:row>
      <xdr:rowOff>45914</xdr:rowOff>
    </xdr:to>
    <xdr:cxnSp macro="">
      <xdr:nvCxnSpPr>
        <xdr:cNvPr id="56" name="直線コネクタ 55"/>
        <xdr:cNvCxnSpPr/>
      </xdr:nvCxnSpPr>
      <xdr:spPr bwMode="auto">
        <a:xfrm flipV="1">
          <a:off x="2908300" y="2805192"/>
          <a:ext cx="698500" cy="31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171313</xdr:rowOff>
    </xdr:from>
    <xdr:ext cx="762000" cy="259045"/>
    <xdr:sp macro="" textlink="">
      <xdr:nvSpPr>
        <xdr:cNvPr id="58" name="テキスト ボックス 57"/>
        <xdr:cNvSpPr txBox="1"/>
      </xdr:nvSpPr>
      <xdr:spPr>
        <a:xfrm>
          <a:off x="32258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25452</xdr:rowOff>
    </xdr:from>
    <xdr:ext cx="762000" cy="259045"/>
    <xdr:sp macro="" textlink="">
      <xdr:nvSpPr>
        <xdr:cNvPr id="60" name="テキスト ボックス 59"/>
        <xdr:cNvSpPr txBox="1"/>
      </xdr:nvSpPr>
      <xdr:spPr>
        <a:xfrm>
          <a:off x="2527300" y="298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45955</xdr:rowOff>
    </xdr:from>
    <xdr:to>
      <xdr:col>29</xdr:col>
      <xdr:colOff>177800</xdr:colOff>
      <xdr:row>15</xdr:row>
      <xdr:rowOff>147555</xdr:rowOff>
    </xdr:to>
    <xdr:sp macro="" textlink="">
      <xdr:nvSpPr>
        <xdr:cNvPr id="66" name="楕円 65"/>
        <xdr:cNvSpPr/>
      </xdr:nvSpPr>
      <xdr:spPr bwMode="auto">
        <a:xfrm>
          <a:off x="5600700" y="2665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62482</xdr:rowOff>
    </xdr:from>
    <xdr:ext cx="762000" cy="259045"/>
    <xdr:sp macro="" textlink="">
      <xdr:nvSpPr>
        <xdr:cNvPr id="67" name="人口1人当たり決算額の推移該当値テキスト130"/>
        <xdr:cNvSpPr txBox="1"/>
      </xdr:nvSpPr>
      <xdr:spPr>
        <a:xfrm>
          <a:off x="5740400" y="251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91089</xdr:rowOff>
    </xdr:from>
    <xdr:to>
      <xdr:col>26</xdr:col>
      <xdr:colOff>101600</xdr:colOff>
      <xdr:row>16</xdr:row>
      <xdr:rowOff>21239</xdr:rowOff>
    </xdr:to>
    <xdr:sp macro="" textlink="">
      <xdr:nvSpPr>
        <xdr:cNvPr id="68" name="楕円 67"/>
        <xdr:cNvSpPr/>
      </xdr:nvSpPr>
      <xdr:spPr bwMode="auto">
        <a:xfrm>
          <a:off x="4953000" y="2710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31416</xdr:rowOff>
    </xdr:from>
    <xdr:ext cx="736600" cy="259045"/>
    <xdr:sp macro="" textlink="">
      <xdr:nvSpPr>
        <xdr:cNvPr id="69" name="テキスト ボックス 68"/>
        <xdr:cNvSpPr txBox="1"/>
      </xdr:nvSpPr>
      <xdr:spPr>
        <a:xfrm>
          <a:off x="4622800" y="247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111362</xdr:rowOff>
    </xdr:from>
    <xdr:to>
      <xdr:col>22</xdr:col>
      <xdr:colOff>165100</xdr:colOff>
      <xdr:row>16</xdr:row>
      <xdr:rowOff>41512</xdr:rowOff>
    </xdr:to>
    <xdr:sp macro="" textlink="">
      <xdr:nvSpPr>
        <xdr:cNvPr id="70" name="楕円 69"/>
        <xdr:cNvSpPr/>
      </xdr:nvSpPr>
      <xdr:spPr bwMode="auto">
        <a:xfrm>
          <a:off x="4254500" y="2730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51689</xdr:rowOff>
    </xdr:from>
    <xdr:ext cx="762000" cy="259045"/>
    <xdr:sp macro="" textlink="">
      <xdr:nvSpPr>
        <xdr:cNvPr id="71" name="テキスト ボックス 70"/>
        <xdr:cNvSpPr txBox="1"/>
      </xdr:nvSpPr>
      <xdr:spPr>
        <a:xfrm>
          <a:off x="3924300" y="249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135017</xdr:rowOff>
    </xdr:from>
    <xdr:to>
      <xdr:col>19</xdr:col>
      <xdr:colOff>38100</xdr:colOff>
      <xdr:row>16</xdr:row>
      <xdr:rowOff>65167</xdr:rowOff>
    </xdr:to>
    <xdr:sp macro="" textlink="">
      <xdr:nvSpPr>
        <xdr:cNvPr id="72" name="楕円 71"/>
        <xdr:cNvSpPr/>
      </xdr:nvSpPr>
      <xdr:spPr bwMode="auto">
        <a:xfrm>
          <a:off x="3556000" y="2754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75344</xdr:rowOff>
    </xdr:from>
    <xdr:ext cx="762000" cy="259045"/>
    <xdr:sp macro="" textlink="">
      <xdr:nvSpPr>
        <xdr:cNvPr id="73" name="テキスト ボックス 72"/>
        <xdr:cNvSpPr txBox="1"/>
      </xdr:nvSpPr>
      <xdr:spPr>
        <a:xfrm>
          <a:off x="3225800" y="25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166564</xdr:rowOff>
    </xdr:from>
    <xdr:to>
      <xdr:col>15</xdr:col>
      <xdr:colOff>101600</xdr:colOff>
      <xdr:row>16</xdr:row>
      <xdr:rowOff>96714</xdr:rowOff>
    </xdr:to>
    <xdr:sp macro="" textlink="">
      <xdr:nvSpPr>
        <xdr:cNvPr id="74" name="楕円 73"/>
        <xdr:cNvSpPr/>
      </xdr:nvSpPr>
      <xdr:spPr bwMode="auto">
        <a:xfrm>
          <a:off x="2857500" y="2785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106891</xdr:rowOff>
    </xdr:from>
    <xdr:ext cx="762000" cy="259045"/>
    <xdr:sp macro="" textlink="">
      <xdr:nvSpPr>
        <xdr:cNvPr id="75" name="テキスト ボックス 74"/>
        <xdr:cNvSpPr txBox="1"/>
      </xdr:nvSpPr>
      <xdr:spPr>
        <a:xfrm>
          <a:off x="2527300" y="255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216246</xdr:rowOff>
    </xdr:from>
    <xdr:to>
      <xdr:col>29</xdr:col>
      <xdr:colOff>127000</xdr:colOff>
      <xdr:row>37</xdr:row>
      <xdr:rowOff>279019</xdr:rowOff>
    </xdr:to>
    <xdr:cxnSp macro="">
      <xdr:nvCxnSpPr>
        <xdr:cNvPr id="107" name="直線コネクタ 106"/>
        <xdr:cNvCxnSpPr/>
      </xdr:nvCxnSpPr>
      <xdr:spPr bwMode="auto">
        <a:xfrm flipV="1">
          <a:off x="5003800" y="7340946"/>
          <a:ext cx="647700" cy="62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41223</xdr:rowOff>
    </xdr:from>
    <xdr:ext cx="762000" cy="259045"/>
    <xdr:sp macro="" textlink="">
      <xdr:nvSpPr>
        <xdr:cNvPr id="108" name="人口1人当たり決算額の推移平均値テキスト445"/>
        <xdr:cNvSpPr txBox="1"/>
      </xdr:nvSpPr>
      <xdr:spPr>
        <a:xfrm>
          <a:off x="5740400" y="6651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269349</xdr:rowOff>
    </xdr:from>
    <xdr:to>
      <xdr:col>26</xdr:col>
      <xdr:colOff>50800</xdr:colOff>
      <xdr:row>37</xdr:row>
      <xdr:rowOff>279019</xdr:rowOff>
    </xdr:to>
    <xdr:cxnSp macro="">
      <xdr:nvCxnSpPr>
        <xdr:cNvPr id="110" name="直線コネクタ 109"/>
        <xdr:cNvCxnSpPr/>
      </xdr:nvCxnSpPr>
      <xdr:spPr bwMode="auto">
        <a:xfrm>
          <a:off x="4305300" y="7394049"/>
          <a:ext cx="698500" cy="9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322439</xdr:rowOff>
    </xdr:from>
    <xdr:ext cx="736600" cy="259045"/>
    <xdr:sp macro="" textlink="">
      <xdr:nvSpPr>
        <xdr:cNvPr id="112" name="テキスト ボックス 111"/>
        <xdr:cNvSpPr txBox="1"/>
      </xdr:nvSpPr>
      <xdr:spPr>
        <a:xfrm>
          <a:off x="4622800" y="6589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269349</xdr:rowOff>
    </xdr:from>
    <xdr:to>
      <xdr:col>22</xdr:col>
      <xdr:colOff>114300</xdr:colOff>
      <xdr:row>38</xdr:row>
      <xdr:rowOff>20495</xdr:rowOff>
    </xdr:to>
    <xdr:cxnSp macro="">
      <xdr:nvCxnSpPr>
        <xdr:cNvPr id="113" name="直線コネクタ 112"/>
        <xdr:cNvCxnSpPr/>
      </xdr:nvCxnSpPr>
      <xdr:spPr bwMode="auto">
        <a:xfrm flipV="1">
          <a:off x="3606800" y="7394049"/>
          <a:ext cx="698500" cy="94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11247</xdr:rowOff>
    </xdr:from>
    <xdr:ext cx="762000" cy="259045"/>
    <xdr:sp macro="" textlink="">
      <xdr:nvSpPr>
        <xdr:cNvPr id="115" name="テキスト ボックス 114"/>
        <xdr:cNvSpPr txBox="1"/>
      </xdr:nvSpPr>
      <xdr:spPr>
        <a:xfrm>
          <a:off x="3924300" y="662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20495</xdr:rowOff>
    </xdr:from>
    <xdr:to>
      <xdr:col>18</xdr:col>
      <xdr:colOff>177800</xdr:colOff>
      <xdr:row>38</xdr:row>
      <xdr:rowOff>113558</xdr:rowOff>
    </xdr:to>
    <xdr:cxnSp macro="">
      <xdr:nvCxnSpPr>
        <xdr:cNvPr id="116" name="直線コネクタ 115"/>
        <xdr:cNvCxnSpPr/>
      </xdr:nvCxnSpPr>
      <xdr:spPr bwMode="auto">
        <a:xfrm flipV="1">
          <a:off x="2908300" y="7488095"/>
          <a:ext cx="698500" cy="93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66133</xdr:rowOff>
    </xdr:from>
    <xdr:ext cx="762000" cy="259045"/>
    <xdr:sp macro="" textlink="">
      <xdr:nvSpPr>
        <xdr:cNvPr id="118" name="テキスト ボックス 117"/>
        <xdr:cNvSpPr txBox="1"/>
      </xdr:nvSpPr>
      <xdr:spPr>
        <a:xfrm>
          <a:off x="3225800" y="667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19" name="フローチャート: 判断 118"/>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80512</xdr:rowOff>
    </xdr:from>
    <xdr:ext cx="762000" cy="259045"/>
    <xdr:sp macro="" textlink="">
      <xdr:nvSpPr>
        <xdr:cNvPr id="120" name="テキスト ボックス 119"/>
        <xdr:cNvSpPr txBox="1"/>
      </xdr:nvSpPr>
      <xdr:spPr>
        <a:xfrm>
          <a:off x="2527300" y="66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165446</xdr:rowOff>
    </xdr:from>
    <xdr:to>
      <xdr:col>29</xdr:col>
      <xdr:colOff>177800</xdr:colOff>
      <xdr:row>37</xdr:row>
      <xdr:rowOff>267046</xdr:rowOff>
    </xdr:to>
    <xdr:sp macro="" textlink="">
      <xdr:nvSpPr>
        <xdr:cNvPr id="126" name="楕円 125"/>
        <xdr:cNvSpPr/>
      </xdr:nvSpPr>
      <xdr:spPr bwMode="auto">
        <a:xfrm>
          <a:off x="5600700" y="7290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74023</xdr:rowOff>
    </xdr:from>
    <xdr:ext cx="762000" cy="259045"/>
    <xdr:sp macro="" textlink="">
      <xdr:nvSpPr>
        <xdr:cNvPr id="127" name="人口1人当たり決算額の推移該当値テキスト445"/>
        <xdr:cNvSpPr txBox="1"/>
      </xdr:nvSpPr>
      <xdr:spPr>
        <a:xfrm>
          <a:off x="5740400" y="719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228219</xdr:rowOff>
    </xdr:from>
    <xdr:to>
      <xdr:col>26</xdr:col>
      <xdr:colOff>101600</xdr:colOff>
      <xdr:row>37</xdr:row>
      <xdr:rowOff>329819</xdr:rowOff>
    </xdr:to>
    <xdr:sp macro="" textlink="">
      <xdr:nvSpPr>
        <xdr:cNvPr id="128" name="楕円 127"/>
        <xdr:cNvSpPr/>
      </xdr:nvSpPr>
      <xdr:spPr bwMode="auto">
        <a:xfrm>
          <a:off x="4953000" y="7352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314596</xdr:rowOff>
    </xdr:from>
    <xdr:ext cx="736600" cy="259045"/>
    <xdr:sp macro="" textlink="">
      <xdr:nvSpPr>
        <xdr:cNvPr id="129" name="テキスト ボックス 128"/>
        <xdr:cNvSpPr txBox="1"/>
      </xdr:nvSpPr>
      <xdr:spPr>
        <a:xfrm>
          <a:off x="4622800" y="7439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218549</xdr:rowOff>
    </xdr:from>
    <xdr:to>
      <xdr:col>22</xdr:col>
      <xdr:colOff>165100</xdr:colOff>
      <xdr:row>37</xdr:row>
      <xdr:rowOff>320149</xdr:rowOff>
    </xdr:to>
    <xdr:sp macro="" textlink="">
      <xdr:nvSpPr>
        <xdr:cNvPr id="130" name="楕円 129"/>
        <xdr:cNvSpPr/>
      </xdr:nvSpPr>
      <xdr:spPr bwMode="auto">
        <a:xfrm>
          <a:off x="4254500" y="7343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304926</xdr:rowOff>
    </xdr:from>
    <xdr:ext cx="762000" cy="259045"/>
    <xdr:sp macro="" textlink="">
      <xdr:nvSpPr>
        <xdr:cNvPr id="131" name="テキスト ボックス 130"/>
        <xdr:cNvSpPr txBox="1"/>
      </xdr:nvSpPr>
      <xdr:spPr>
        <a:xfrm>
          <a:off x="3924300" y="742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312595</xdr:rowOff>
    </xdr:from>
    <xdr:to>
      <xdr:col>19</xdr:col>
      <xdr:colOff>38100</xdr:colOff>
      <xdr:row>38</xdr:row>
      <xdr:rowOff>71295</xdr:rowOff>
    </xdr:to>
    <xdr:sp macro="" textlink="">
      <xdr:nvSpPr>
        <xdr:cNvPr id="132" name="楕円 131"/>
        <xdr:cNvSpPr/>
      </xdr:nvSpPr>
      <xdr:spPr bwMode="auto">
        <a:xfrm>
          <a:off x="3556000" y="7437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56072</xdr:rowOff>
    </xdr:from>
    <xdr:ext cx="762000" cy="259045"/>
    <xdr:sp macro="" textlink="">
      <xdr:nvSpPr>
        <xdr:cNvPr id="133" name="テキスト ボックス 132"/>
        <xdr:cNvSpPr txBox="1"/>
      </xdr:nvSpPr>
      <xdr:spPr>
        <a:xfrm>
          <a:off x="3225800" y="7523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62758</xdr:rowOff>
    </xdr:from>
    <xdr:to>
      <xdr:col>15</xdr:col>
      <xdr:colOff>101600</xdr:colOff>
      <xdr:row>38</xdr:row>
      <xdr:rowOff>164358</xdr:rowOff>
    </xdr:to>
    <xdr:sp macro="" textlink="">
      <xdr:nvSpPr>
        <xdr:cNvPr id="134" name="楕円 133"/>
        <xdr:cNvSpPr/>
      </xdr:nvSpPr>
      <xdr:spPr bwMode="auto">
        <a:xfrm>
          <a:off x="2857500" y="7530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149135</xdr:rowOff>
    </xdr:from>
    <xdr:ext cx="762000" cy="259045"/>
    <xdr:sp macro="" textlink="">
      <xdr:nvSpPr>
        <xdr:cNvPr id="135" name="テキスト ボックス 134"/>
        <xdr:cNvSpPr txBox="1"/>
      </xdr:nvSpPr>
      <xdr:spPr>
        <a:xfrm>
          <a:off x="2527300" y="761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沖縄県嘉手納町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13,039
12,917
15.12
13,677,941
13,059,222
360,748
4,640,343
3,595,820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155556</xdr:rowOff>
    </xdr:from>
    <xdr:to>
      <xdr:col>24</xdr:col>
      <xdr:colOff>63500</xdr:colOff>
      <xdr:row>35</xdr:row>
      <xdr:rowOff>18702</xdr:rowOff>
    </xdr:to>
    <xdr:cxnSp macro="">
      <xdr:nvCxnSpPr>
        <xdr:cNvPr id="58" name="直線コネクタ 57"/>
        <xdr:cNvCxnSpPr/>
      </xdr:nvCxnSpPr>
      <xdr:spPr>
        <a:xfrm flipV="1">
          <a:off x="3797300" y="5984856"/>
          <a:ext cx="838200" cy="3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74030</xdr:rowOff>
    </xdr:from>
    <xdr:ext cx="599010" cy="259045"/>
    <xdr:sp macro="" textlink="">
      <xdr:nvSpPr>
        <xdr:cNvPr id="59" name="人件費平均値テキスト"/>
        <xdr:cNvSpPr txBox="1"/>
      </xdr:nvSpPr>
      <xdr:spPr>
        <a:xfrm>
          <a:off x="4686300" y="6074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18702</xdr:rowOff>
    </xdr:from>
    <xdr:to>
      <xdr:col>19</xdr:col>
      <xdr:colOff>177800</xdr:colOff>
      <xdr:row>35</xdr:row>
      <xdr:rowOff>34073</xdr:rowOff>
    </xdr:to>
    <xdr:cxnSp macro="">
      <xdr:nvCxnSpPr>
        <xdr:cNvPr id="61" name="直線コネクタ 60"/>
        <xdr:cNvCxnSpPr/>
      </xdr:nvCxnSpPr>
      <xdr:spPr>
        <a:xfrm flipV="1">
          <a:off x="2908300" y="6019452"/>
          <a:ext cx="889000" cy="1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27290</xdr:rowOff>
    </xdr:from>
    <xdr:ext cx="599010" cy="259045"/>
    <xdr:sp macro="" textlink="">
      <xdr:nvSpPr>
        <xdr:cNvPr id="63" name="テキスト ボックス 62"/>
        <xdr:cNvSpPr txBox="1"/>
      </xdr:nvSpPr>
      <xdr:spPr>
        <a:xfrm>
          <a:off x="3497795" y="619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34073</xdr:rowOff>
    </xdr:from>
    <xdr:to>
      <xdr:col>15</xdr:col>
      <xdr:colOff>50800</xdr:colOff>
      <xdr:row>35</xdr:row>
      <xdr:rowOff>63083</xdr:rowOff>
    </xdr:to>
    <xdr:cxnSp macro="">
      <xdr:nvCxnSpPr>
        <xdr:cNvPr id="64" name="直線コネクタ 63"/>
        <xdr:cNvCxnSpPr/>
      </xdr:nvCxnSpPr>
      <xdr:spPr>
        <a:xfrm flipV="1">
          <a:off x="2019300" y="6034823"/>
          <a:ext cx="889000" cy="2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35657</xdr:rowOff>
    </xdr:from>
    <xdr:ext cx="599010" cy="259045"/>
    <xdr:sp macro="" textlink="">
      <xdr:nvSpPr>
        <xdr:cNvPr id="66" name="テキスト ボックス 65"/>
        <xdr:cNvSpPr txBox="1"/>
      </xdr:nvSpPr>
      <xdr:spPr>
        <a:xfrm>
          <a:off x="2608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63083</xdr:rowOff>
    </xdr:from>
    <xdr:to>
      <xdr:col>10</xdr:col>
      <xdr:colOff>114300</xdr:colOff>
      <xdr:row>35</xdr:row>
      <xdr:rowOff>137537</xdr:rowOff>
    </xdr:to>
    <xdr:cxnSp macro="">
      <xdr:nvCxnSpPr>
        <xdr:cNvPr id="67" name="直線コネクタ 66"/>
        <xdr:cNvCxnSpPr/>
      </xdr:nvCxnSpPr>
      <xdr:spPr>
        <a:xfrm flipV="1">
          <a:off x="1130300" y="6063833"/>
          <a:ext cx="889000" cy="7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42222</xdr:rowOff>
    </xdr:from>
    <xdr:ext cx="599010" cy="259045"/>
    <xdr:sp macro="" textlink="">
      <xdr:nvSpPr>
        <xdr:cNvPr id="69" name="テキスト ボックス 68"/>
        <xdr:cNvSpPr txBox="1"/>
      </xdr:nvSpPr>
      <xdr:spPr>
        <a:xfrm>
          <a:off x="1719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102531</xdr:rowOff>
    </xdr:from>
    <xdr:ext cx="534377" cy="259045"/>
    <xdr:sp macro="" textlink="">
      <xdr:nvSpPr>
        <xdr:cNvPr id="71" name="テキスト ボックス 70"/>
        <xdr:cNvSpPr txBox="1"/>
      </xdr:nvSpPr>
      <xdr:spPr>
        <a:xfrm>
          <a:off x="863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104756</xdr:rowOff>
    </xdr:from>
    <xdr:to>
      <xdr:col>24</xdr:col>
      <xdr:colOff>114300</xdr:colOff>
      <xdr:row>35</xdr:row>
      <xdr:rowOff>34906</xdr:rowOff>
    </xdr:to>
    <xdr:sp macro="" textlink="">
      <xdr:nvSpPr>
        <xdr:cNvPr id="77" name="楕円 76"/>
        <xdr:cNvSpPr/>
      </xdr:nvSpPr>
      <xdr:spPr>
        <a:xfrm>
          <a:off x="4584700" y="59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127633</xdr:rowOff>
    </xdr:from>
    <xdr:ext cx="599010" cy="259045"/>
    <xdr:sp macro="" textlink="">
      <xdr:nvSpPr>
        <xdr:cNvPr id="78" name="人件費該当値テキスト"/>
        <xdr:cNvSpPr txBox="1"/>
      </xdr:nvSpPr>
      <xdr:spPr>
        <a:xfrm>
          <a:off x="4686300" y="57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139352</xdr:rowOff>
    </xdr:from>
    <xdr:to>
      <xdr:col>20</xdr:col>
      <xdr:colOff>38100</xdr:colOff>
      <xdr:row>35</xdr:row>
      <xdr:rowOff>69502</xdr:rowOff>
    </xdr:to>
    <xdr:sp macro="" textlink="">
      <xdr:nvSpPr>
        <xdr:cNvPr id="79" name="楕円 78"/>
        <xdr:cNvSpPr/>
      </xdr:nvSpPr>
      <xdr:spPr>
        <a:xfrm>
          <a:off x="3746500" y="596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86029</xdr:rowOff>
    </xdr:from>
    <xdr:ext cx="599010" cy="259045"/>
    <xdr:sp macro="" textlink="">
      <xdr:nvSpPr>
        <xdr:cNvPr id="80" name="テキスト ボックス 79"/>
        <xdr:cNvSpPr txBox="1"/>
      </xdr:nvSpPr>
      <xdr:spPr>
        <a:xfrm>
          <a:off x="3497795" y="574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154723</xdr:rowOff>
    </xdr:from>
    <xdr:to>
      <xdr:col>15</xdr:col>
      <xdr:colOff>101600</xdr:colOff>
      <xdr:row>35</xdr:row>
      <xdr:rowOff>84873</xdr:rowOff>
    </xdr:to>
    <xdr:sp macro="" textlink="">
      <xdr:nvSpPr>
        <xdr:cNvPr id="81" name="楕円 80"/>
        <xdr:cNvSpPr/>
      </xdr:nvSpPr>
      <xdr:spPr>
        <a:xfrm>
          <a:off x="2857500" y="598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101400</xdr:rowOff>
    </xdr:from>
    <xdr:ext cx="599010" cy="259045"/>
    <xdr:sp macro="" textlink="">
      <xdr:nvSpPr>
        <xdr:cNvPr id="82" name="テキスト ボックス 81"/>
        <xdr:cNvSpPr txBox="1"/>
      </xdr:nvSpPr>
      <xdr:spPr>
        <a:xfrm>
          <a:off x="2608795" y="575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12283</xdr:rowOff>
    </xdr:from>
    <xdr:to>
      <xdr:col>10</xdr:col>
      <xdr:colOff>165100</xdr:colOff>
      <xdr:row>35</xdr:row>
      <xdr:rowOff>113883</xdr:rowOff>
    </xdr:to>
    <xdr:sp macro="" textlink="">
      <xdr:nvSpPr>
        <xdr:cNvPr id="83" name="楕円 82"/>
        <xdr:cNvSpPr/>
      </xdr:nvSpPr>
      <xdr:spPr>
        <a:xfrm>
          <a:off x="1968500" y="601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130410</xdr:rowOff>
    </xdr:from>
    <xdr:ext cx="599010" cy="259045"/>
    <xdr:sp macro="" textlink="">
      <xdr:nvSpPr>
        <xdr:cNvPr id="84" name="テキスト ボックス 83"/>
        <xdr:cNvSpPr txBox="1"/>
      </xdr:nvSpPr>
      <xdr:spPr>
        <a:xfrm>
          <a:off x="1719795" y="578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86737</xdr:rowOff>
    </xdr:from>
    <xdr:to>
      <xdr:col>6</xdr:col>
      <xdr:colOff>38100</xdr:colOff>
      <xdr:row>36</xdr:row>
      <xdr:rowOff>16887</xdr:rowOff>
    </xdr:to>
    <xdr:sp macro="" textlink="">
      <xdr:nvSpPr>
        <xdr:cNvPr id="85" name="楕円 84"/>
        <xdr:cNvSpPr/>
      </xdr:nvSpPr>
      <xdr:spPr>
        <a:xfrm>
          <a:off x="1079500" y="608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33414</xdr:rowOff>
    </xdr:from>
    <xdr:ext cx="599010" cy="259045"/>
    <xdr:sp macro="" textlink="">
      <xdr:nvSpPr>
        <xdr:cNvPr id="86" name="テキスト ボックス 85"/>
        <xdr:cNvSpPr txBox="1"/>
      </xdr:nvSpPr>
      <xdr:spPr>
        <a:xfrm>
          <a:off x="830795" y="5862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153205</xdr:rowOff>
    </xdr:from>
    <xdr:to>
      <xdr:col>24</xdr:col>
      <xdr:colOff>63500</xdr:colOff>
      <xdr:row>54</xdr:row>
      <xdr:rowOff>155103</xdr:rowOff>
    </xdr:to>
    <xdr:cxnSp macro="">
      <xdr:nvCxnSpPr>
        <xdr:cNvPr id="113" name="直線コネクタ 112"/>
        <xdr:cNvCxnSpPr/>
      </xdr:nvCxnSpPr>
      <xdr:spPr>
        <a:xfrm flipV="1">
          <a:off x="3797300" y="9411505"/>
          <a:ext cx="8382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108315</xdr:rowOff>
    </xdr:from>
    <xdr:ext cx="599010" cy="259045"/>
    <xdr:sp macro="" textlink="">
      <xdr:nvSpPr>
        <xdr:cNvPr id="114" name="物件費平均値テキスト"/>
        <xdr:cNvSpPr txBox="1"/>
      </xdr:nvSpPr>
      <xdr:spPr>
        <a:xfrm>
          <a:off x="4686300" y="9538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155103</xdr:rowOff>
    </xdr:from>
    <xdr:to>
      <xdr:col>19</xdr:col>
      <xdr:colOff>177800</xdr:colOff>
      <xdr:row>55</xdr:row>
      <xdr:rowOff>12740</xdr:rowOff>
    </xdr:to>
    <xdr:cxnSp macro="">
      <xdr:nvCxnSpPr>
        <xdr:cNvPr id="116" name="直線コネクタ 115"/>
        <xdr:cNvCxnSpPr/>
      </xdr:nvCxnSpPr>
      <xdr:spPr>
        <a:xfrm flipV="1">
          <a:off x="2908300" y="9413403"/>
          <a:ext cx="889000" cy="2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46515</xdr:rowOff>
    </xdr:from>
    <xdr:ext cx="599010" cy="259045"/>
    <xdr:sp macro="" textlink="">
      <xdr:nvSpPr>
        <xdr:cNvPr id="118" name="テキスト ボックス 117"/>
        <xdr:cNvSpPr txBox="1"/>
      </xdr:nvSpPr>
      <xdr:spPr>
        <a:xfrm>
          <a:off x="3497795" y="964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12740</xdr:rowOff>
    </xdr:from>
    <xdr:to>
      <xdr:col>15</xdr:col>
      <xdr:colOff>50800</xdr:colOff>
      <xdr:row>55</xdr:row>
      <xdr:rowOff>32784</xdr:rowOff>
    </xdr:to>
    <xdr:cxnSp macro="">
      <xdr:nvCxnSpPr>
        <xdr:cNvPr id="119" name="直線コネクタ 118"/>
        <xdr:cNvCxnSpPr/>
      </xdr:nvCxnSpPr>
      <xdr:spPr>
        <a:xfrm flipV="1">
          <a:off x="2019300" y="9442490"/>
          <a:ext cx="889000" cy="2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85706</xdr:rowOff>
    </xdr:from>
    <xdr:ext cx="534377" cy="259045"/>
    <xdr:sp macro="" textlink="">
      <xdr:nvSpPr>
        <xdr:cNvPr id="121" name="テキスト ボックス 120"/>
        <xdr:cNvSpPr txBox="1"/>
      </xdr:nvSpPr>
      <xdr:spPr>
        <a:xfrm>
          <a:off x="2641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32784</xdr:rowOff>
    </xdr:from>
    <xdr:to>
      <xdr:col>10</xdr:col>
      <xdr:colOff>114300</xdr:colOff>
      <xdr:row>55</xdr:row>
      <xdr:rowOff>42330</xdr:rowOff>
    </xdr:to>
    <xdr:cxnSp macro="">
      <xdr:nvCxnSpPr>
        <xdr:cNvPr id="122" name="直線コネクタ 121"/>
        <xdr:cNvCxnSpPr/>
      </xdr:nvCxnSpPr>
      <xdr:spPr>
        <a:xfrm flipV="1">
          <a:off x="1130300" y="9462534"/>
          <a:ext cx="889000" cy="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89350</xdr:rowOff>
    </xdr:from>
    <xdr:ext cx="534377" cy="259045"/>
    <xdr:sp macro="" textlink="">
      <xdr:nvSpPr>
        <xdr:cNvPr id="124" name="テキスト ボックス 123"/>
        <xdr:cNvSpPr txBox="1"/>
      </xdr:nvSpPr>
      <xdr:spPr>
        <a:xfrm>
          <a:off x="1752111" y="96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83260</xdr:rowOff>
    </xdr:from>
    <xdr:ext cx="534377" cy="259045"/>
    <xdr:sp macro="" textlink="">
      <xdr:nvSpPr>
        <xdr:cNvPr id="126" name="テキスト ボックス 125"/>
        <xdr:cNvSpPr txBox="1"/>
      </xdr:nvSpPr>
      <xdr:spPr>
        <a:xfrm>
          <a:off x="863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102405</xdr:rowOff>
    </xdr:from>
    <xdr:to>
      <xdr:col>24</xdr:col>
      <xdr:colOff>114300</xdr:colOff>
      <xdr:row>55</xdr:row>
      <xdr:rowOff>32555</xdr:rowOff>
    </xdr:to>
    <xdr:sp macro="" textlink="">
      <xdr:nvSpPr>
        <xdr:cNvPr id="132" name="楕円 131"/>
        <xdr:cNvSpPr/>
      </xdr:nvSpPr>
      <xdr:spPr>
        <a:xfrm>
          <a:off x="4584700" y="93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125282</xdr:rowOff>
    </xdr:from>
    <xdr:ext cx="599010" cy="259045"/>
    <xdr:sp macro="" textlink="">
      <xdr:nvSpPr>
        <xdr:cNvPr id="133" name="物件費該当値テキスト"/>
        <xdr:cNvSpPr txBox="1"/>
      </xdr:nvSpPr>
      <xdr:spPr>
        <a:xfrm>
          <a:off x="4686300" y="921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104303</xdr:rowOff>
    </xdr:from>
    <xdr:to>
      <xdr:col>20</xdr:col>
      <xdr:colOff>38100</xdr:colOff>
      <xdr:row>55</xdr:row>
      <xdr:rowOff>34453</xdr:rowOff>
    </xdr:to>
    <xdr:sp macro="" textlink="">
      <xdr:nvSpPr>
        <xdr:cNvPr id="134" name="楕円 133"/>
        <xdr:cNvSpPr/>
      </xdr:nvSpPr>
      <xdr:spPr>
        <a:xfrm>
          <a:off x="3746500" y="936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50980</xdr:rowOff>
    </xdr:from>
    <xdr:ext cx="599010" cy="259045"/>
    <xdr:sp macro="" textlink="">
      <xdr:nvSpPr>
        <xdr:cNvPr id="135" name="テキスト ボックス 134"/>
        <xdr:cNvSpPr txBox="1"/>
      </xdr:nvSpPr>
      <xdr:spPr>
        <a:xfrm>
          <a:off x="3497795" y="913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133390</xdr:rowOff>
    </xdr:from>
    <xdr:to>
      <xdr:col>15</xdr:col>
      <xdr:colOff>101600</xdr:colOff>
      <xdr:row>55</xdr:row>
      <xdr:rowOff>63540</xdr:rowOff>
    </xdr:to>
    <xdr:sp macro="" textlink="">
      <xdr:nvSpPr>
        <xdr:cNvPr id="136" name="楕円 135"/>
        <xdr:cNvSpPr/>
      </xdr:nvSpPr>
      <xdr:spPr>
        <a:xfrm>
          <a:off x="2857500" y="939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80067</xdr:rowOff>
    </xdr:from>
    <xdr:ext cx="599010" cy="259045"/>
    <xdr:sp macro="" textlink="">
      <xdr:nvSpPr>
        <xdr:cNvPr id="137" name="テキスト ボックス 136"/>
        <xdr:cNvSpPr txBox="1"/>
      </xdr:nvSpPr>
      <xdr:spPr>
        <a:xfrm>
          <a:off x="2608795" y="916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153434</xdr:rowOff>
    </xdr:from>
    <xdr:to>
      <xdr:col>10</xdr:col>
      <xdr:colOff>165100</xdr:colOff>
      <xdr:row>55</xdr:row>
      <xdr:rowOff>83584</xdr:rowOff>
    </xdr:to>
    <xdr:sp macro="" textlink="">
      <xdr:nvSpPr>
        <xdr:cNvPr id="138" name="楕円 137"/>
        <xdr:cNvSpPr/>
      </xdr:nvSpPr>
      <xdr:spPr>
        <a:xfrm>
          <a:off x="1968500" y="941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100111</xdr:rowOff>
    </xdr:from>
    <xdr:ext cx="599010" cy="259045"/>
    <xdr:sp macro="" textlink="">
      <xdr:nvSpPr>
        <xdr:cNvPr id="139" name="テキスト ボックス 138"/>
        <xdr:cNvSpPr txBox="1"/>
      </xdr:nvSpPr>
      <xdr:spPr>
        <a:xfrm>
          <a:off x="1719795" y="918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162980</xdr:rowOff>
    </xdr:from>
    <xdr:to>
      <xdr:col>6</xdr:col>
      <xdr:colOff>38100</xdr:colOff>
      <xdr:row>55</xdr:row>
      <xdr:rowOff>93130</xdr:rowOff>
    </xdr:to>
    <xdr:sp macro="" textlink="">
      <xdr:nvSpPr>
        <xdr:cNvPr id="140" name="楕円 139"/>
        <xdr:cNvSpPr/>
      </xdr:nvSpPr>
      <xdr:spPr>
        <a:xfrm>
          <a:off x="1079500" y="94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109657</xdr:rowOff>
    </xdr:from>
    <xdr:ext cx="599010" cy="259045"/>
    <xdr:sp macro="" textlink="">
      <xdr:nvSpPr>
        <xdr:cNvPr id="141" name="テキスト ボックス 140"/>
        <xdr:cNvSpPr txBox="1"/>
      </xdr:nvSpPr>
      <xdr:spPr>
        <a:xfrm>
          <a:off x="830795" y="919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4460</xdr:rowOff>
    </xdr:from>
    <xdr:to>
      <xdr:col>24</xdr:col>
      <xdr:colOff>63500</xdr:colOff>
      <xdr:row>74</xdr:row>
      <xdr:rowOff>52969</xdr:rowOff>
    </xdr:to>
    <xdr:cxnSp macro="">
      <xdr:nvCxnSpPr>
        <xdr:cNvPr id="168" name="直線コネクタ 167"/>
        <xdr:cNvCxnSpPr/>
      </xdr:nvCxnSpPr>
      <xdr:spPr>
        <a:xfrm flipV="1">
          <a:off x="3797300" y="12691760"/>
          <a:ext cx="838200" cy="4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89044</xdr:rowOff>
    </xdr:from>
    <xdr:ext cx="469744" cy="259045"/>
    <xdr:sp macro="" textlink="">
      <xdr:nvSpPr>
        <xdr:cNvPr id="169" name="維持補修費平均値テキスト"/>
        <xdr:cNvSpPr txBox="1"/>
      </xdr:nvSpPr>
      <xdr:spPr>
        <a:xfrm>
          <a:off x="4686300" y="13119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52969</xdr:rowOff>
    </xdr:from>
    <xdr:to>
      <xdr:col>19</xdr:col>
      <xdr:colOff>177800</xdr:colOff>
      <xdr:row>74</xdr:row>
      <xdr:rowOff>142169</xdr:rowOff>
    </xdr:to>
    <xdr:cxnSp macro="">
      <xdr:nvCxnSpPr>
        <xdr:cNvPr id="171" name="直線コネクタ 170"/>
        <xdr:cNvCxnSpPr/>
      </xdr:nvCxnSpPr>
      <xdr:spPr>
        <a:xfrm flipV="1">
          <a:off x="2908300" y="12740269"/>
          <a:ext cx="889000" cy="8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32214</xdr:rowOff>
    </xdr:from>
    <xdr:ext cx="469744" cy="259045"/>
    <xdr:sp macro="" textlink="">
      <xdr:nvSpPr>
        <xdr:cNvPr id="173" name="テキスト ボックス 172"/>
        <xdr:cNvSpPr txBox="1"/>
      </xdr:nvSpPr>
      <xdr:spPr>
        <a:xfrm>
          <a:off x="3562428" y="1323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142169</xdr:rowOff>
    </xdr:from>
    <xdr:to>
      <xdr:col>15</xdr:col>
      <xdr:colOff>50800</xdr:colOff>
      <xdr:row>76</xdr:row>
      <xdr:rowOff>49540</xdr:rowOff>
    </xdr:to>
    <xdr:cxnSp macro="">
      <xdr:nvCxnSpPr>
        <xdr:cNvPr id="174" name="直線コネクタ 173"/>
        <xdr:cNvCxnSpPr/>
      </xdr:nvCxnSpPr>
      <xdr:spPr>
        <a:xfrm flipV="1">
          <a:off x="2019300" y="12829469"/>
          <a:ext cx="889000" cy="2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39986</xdr:rowOff>
    </xdr:from>
    <xdr:ext cx="469744" cy="259045"/>
    <xdr:sp macro="" textlink="">
      <xdr:nvSpPr>
        <xdr:cNvPr id="176" name="テキスト ボックス 175"/>
        <xdr:cNvSpPr txBox="1"/>
      </xdr:nvSpPr>
      <xdr:spPr>
        <a:xfrm>
          <a:off x="2673428" y="132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4780</xdr:rowOff>
    </xdr:from>
    <xdr:to>
      <xdr:col>10</xdr:col>
      <xdr:colOff>114300</xdr:colOff>
      <xdr:row>76</xdr:row>
      <xdr:rowOff>49540</xdr:rowOff>
    </xdr:to>
    <xdr:cxnSp macro="">
      <xdr:nvCxnSpPr>
        <xdr:cNvPr id="177" name="直線コネクタ 176"/>
        <xdr:cNvCxnSpPr/>
      </xdr:nvCxnSpPr>
      <xdr:spPr>
        <a:xfrm>
          <a:off x="1130300" y="13034980"/>
          <a:ext cx="889000" cy="4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78117</xdr:rowOff>
    </xdr:from>
    <xdr:ext cx="469744" cy="259045"/>
    <xdr:sp macro="" textlink="">
      <xdr:nvSpPr>
        <xdr:cNvPr id="179" name="テキスト ボックス 178"/>
        <xdr:cNvSpPr txBox="1"/>
      </xdr:nvSpPr>
      <xdr:spPr>
        <a:xfrm>
          <a:off x="1784428" y="1327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0" name="フローチャート: 判断 179"/>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113002</xdr:rowOff>
    </xdr:from>
    <xdr:ext cx="469744" cy="259045"/>
    <xdr:sp macro="" textlink="">
      <xdr:nvSpPr>
        <xdr:cNvPr id="181" name="テキスト ボックス 180"/>
        <xdr:cNvSpPr txBox="1"/>
      </xdr:nvSpPr>
      <xdr:spPr>
        <a:xfrm>
          <a:off x="895428" y="1331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125110</xdr:rowOff>
    </xdr:from>
    <xdr:to>
      <xdr:col>24</xdr:col>
      <xdr:colOff>114300</xdr:colOff>
      <xdr:row>74</xdr:row>
      <xdr:rowOff>55260</xdr:rowOff>
    </xdr:to>
    <xdr:sp macro="" textlink="">
      <xdr:nvSpPr>
        <xdr:cNvPr id="187" name="楕円 186"/>
        <xdr:cNvSpPr/>
      </xdr:nvSpPr>
      <xdr:spPr>
        <a:xfrm>
          <a:off x="4584700" y="1264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147987</xdr:rowOff>
    </xdr:from>
    <xdr:ext cx="534377" cy="259045"/>
    <xdr:sp macro="" textlink="">
      <xdr:nvSpPr>
        <xdr:cNvPr id="188" name="維持補修費該当値テキスト"/>
        <xdr:cNvSpPr txBox="1"/>
      </xdr:nvSpPr>
      <xdr:spPr>
        <a:xfrm>
          <a:off x="4686300" y="1249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2169</xdr:rowOff>
    </xdr:from>
    <xdr:to>
      <xdr:col>20</xdr:col>
      <xdr:colOff>38100</xdr:colOff>
      <xdr:row>74</xdr:row>
      <xdr:rowOff>103769</xdr:rowOff>
    </xdr:to>
    <xdr:sp macro="" textlink="">
      <xdr:nvSpPr>
        <xdr:cNvPr id="189" name="楕円 188"/>
        <xdr:cNvSpPr/>
      </xdr:nvSpPr>
      <xdr:spPr>
        <a:xfrm>
          <a:off x="3746500" y="1268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120296</xdr:rowOff>
    </xdr:from>
    <xdr:ext cx="534377" cy="259045"/>
    <xdr:sp macro="" textlink="">
      <xdr:nvSpPr>
        <xdr:cNvPr id="190" name="テキスト ボックス 189"/>
        <xdr:cNvSpPr txBox="1"/>
      </xdr:nvSpPr>
      <xdr:spPr>
        <a:xfrm>
          <a:off x="3530111" y="1246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91369</xdr:rowOff>
    </xdr:from>
    <xdr:to>
      <xdr:col>15</xdr:col>
      <xdr:colOff>101600</xdr:colOff>
      <xdr:row>75</xdr:row>
      <xdr:rowOff>21519</xdr:rowOff>
    </xdr:to>
    <xdr:sp macro="" textlink="">
      <xdr:nvSpPr>
        <xdr:cNvPr id="191" name="楕円 190"/>
        <xdr:cNvSpPr/>
      </xdr:nvSpPr>
      <xdr:spPr>
        <a:xfrm>
          <a:off x="2857500" y="1277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38046</xdr:rowOff>
    </xdr:from>
    <xdr:ext cx="534377" cy="259045"/>
    <xdr:sp macro="" textlink="">
      <xdr:nvSpPr>
        <xdr:cNvPr id="192" name="テキスト ボックス 191"/>
        <xdr:cNvSpPr txBox="1"/>
      </xdr:nvSpPr>
      <xdr:spPr>
        <a:xfrm>
          <a:off x="2641111" y="1255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170190</xdr:rowOff>
    </xdr:from>
    <xdr:to>
      <xdr:col>10</xdr:col>
      <xdr:colOff>165100</xdr:colOff>
      <xdr:row>76</xdr:row>
      <xdr:rowOff>100340</xdr:rowOff>
    </xdr:to>
    <xdr:sp macro="" textlink="">
      <xdr:nvSpPr>
        <xdr:cNvPr id="193" name="楕円 192"/>
        <xdr:cNvSpPr/>
      </xdr:nvSpPr>
      <xdr:spPr>
        <a:xfrm>
          <a:off x="1968500" y="1302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116867</xdr:rowOff>
    </xdr:from>
    <xdr:ext cx="469744" cy="259045"/>
    <xdr:sp macro="" textlink="">
      <xdr:nvSpPr>
        <xdr:cNvPr id="194" name="テキスト ボックス 193"/>
        <xdr:cNvSpPr txBox="1"/>
      </xdr:nvSpPr>
      <xdr:spPr>
        <a:xfrm>
          <a:off x="1784428" y="1280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125430</xdr:rowOff>
    </xdr:from>
    <xdr:to>
      <xdr:col>6</xdr:col>
      <xdr:colOff>38100</xdr:colOff>
      <xdr:row>76</xdr:row>
      <xdr:rowOff>55581</xdr:rowOff>
    </xdr:to>
    <xdr:sp macro="" textlink="">
      <xdr:nvSpPr>
        <xdr:cNvPr id="195" name="楕円 194"/>
        <xdr:cNvSpPr/>
      </xdr:nvSpPr>
      <xdr:spPr>
        <a:xfrm>
          <a:off x="1079500" y="129841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72107</xdr:rowOff>
    </xdr:from>
    <xdr:ext cx="534377" cy="259045"/>
    <xdr:sp macro="" textlink="">
      <xdr:nvSpPr>
        <xdr:cNvPr id="196" name="テキスト ボックス 195"/>
        <xdr:cNvSpPr txBox="1"/>
      </xdr:nvSpPr>
      <xdr:spPr>
        <a:xfrm>
          <a:off x="863111" y="1275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60179</xdr:rowOff>
    </xdr:from>
    <xdr:to>
      <xdr:col>24</xdr:col>
      <xdr:colOff>63500</xdr:colOff>
      <xdr:row>95</xdr:row>
      <xdr:rowOff>125506</xdr:rowOff>
    </xdr:to>
    <xdr:cxnSp macro="">
      <xdr:nvCxnSpPr>
        <xdr:cNvPr id="228" name="直線コネクタ 227"/>
        <xdr:cNvCxnSpPr/>
      </xdr:nvCxnSpPr>
      <xdr:spPr>
        <a:xfrm flipV="1">
          <a:off x="3797300" y="16176479"/>
          <a:ext cx="838200" cy="23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166288</xdr:rowOff>
    </xdr:from>
    <xdr:ext cx="534377" cy="259045"/>
    <xdr:sp macro="" textlink="">
      <xdr:nvSpPr>
        <xdr:cNvPr id="229" name="扶助費平均値テキスト"/>
        <xdr:cNvSpPr txBox="1"/>
      </xdr:nvSpPr>
      <xdr:spPr>
        <a:xfrm>
          <a:off x="4686300" y="1628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60201</xdr:rowOff>
    </xdr:from>
    <xdr:to>
      <xdr:col>19</xdr:col>
      <xdr:colOff>177800</xdr:colOff>
      <xdr:row>95</xdr:row>
      <xdr:rowOff>125506</xdr:rowOff>
    </xdr:to>
    <xdr:cxnSp macro="">
      <xdr:nvCxnSpPr>
        <xdr:cNvPr id="231" name="直線コネクタ 230"/>
        <xdr:cNvCxnSpPr/>
      </xdr:nvCxnSpPr>
      <xdr:spPr>
        <a:xfrm>
          <a:off x="2908300" y="16176501"/>
          <a:ext cx="889000" cy="23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29511</xdr:rowOff>
    </xdr:from>
    <xdr:ext cx="534377" cy="259045"/>
    <xdr:sp macro="" textlink="">
      <xdr:nvSpPr>
        <xdr:cNvPr id="233" name="テキスト ボックス 232"/>
        <xdr:cNvSpPr txBox="1"/>
      </xdr:nvSpPr>
      <xdr:spPr>
        <a:xfrm>
          <a:off x="3530111" y="1648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60201</xdr:rowOff>
    </xdr:from>
    <xdr:to>
      <xdr:col>15</xdr:col>
      <xdr:colOff>50800</xdr:colOff>
      <xdr:row>95</xdr:row>
      <xdr:rowOff>151163</xdr:rowOff>
    </xdr:to>
    <xdr:cxnSp macro="">
      <xdr:nvCxnSpPr>
        <xdr:cNvPr id="234" name="直線コネクタ 233"/>
        <xdr:cNvCxnSpPr/>
      </xdr:nvCxnSpPr>
      <xdr:spPr>
        <a:xfrm flipV="1">
          <a:off x="2019300" y="16176501"/>
          <a:ext cx="889000" cy="26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88141</xdr:rowOff>
    </xdr:from>
    <xdr:ext cx="534377" cy="259045"/>
    <xdr:sp macro="" textlink="">
      <xdr:nvSpPr>
        <xdr:cNvPr id="236" name="テキスト ボックス 235"/>
        <xdr:cNvSpPr txBox="1"/>
      </xdr:nvSpPr>
      <xdr:spPr>
        <a:xfrm>
          <a:off x="2641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151163</xdr:rowOff>
    </xdr:from>
    <xdr:to>
      <xdr:col>10</xdr:col>
      <xdr:colOff>114300</xdr:colOff>
      <xdr:row>95</xdr:row>
      <xdr:rowOff>157922</xdr:rowOff>
    </xdr:to>
    <xdr:cxnSp macro="">
      <xdr:nvCxnSpPr>
        <xdr:cNvPr id="237" name="直線コネクタ 236"/>
        <xdr:cNvCxnSpPr/>
      </xdr:nvCxnSpPr>
      <xdr:spPr>
        <a:xfrm flipV="1">
          <a:off x="1130300" y="16438913"/>
          <a:ext cx="889000" cy="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153640</xdr:rowOff>
    </xdr:from>
    <xdr:ext cx="534377" cy="259045"/>
    <xdr:sp macro="" textlink="">
      <xdr:nvSpPr>
        <xdr:cNvPr id="239" name="テキスト ボックス 238"/>
        <xdr:cNvSpPr txBox="1"/>
      </xdr:nvSpPr>
      <xdr:spPr>
        <a:xfrm>
          <a:off x="1752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0" name="フローチャート: 判断 239"/>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168369</xdr:rowOff>
    </xdr:from>
    <xdr:ext cx="534377" cy="259045"/>
    <xdr:sp macro="" textlink="">
      <xdr:nvSpPr>
        <xdr:cNvPr id="241" name="テキスト ボックス 240"/>
        <xdr:cNvSpPr txBox="1"/>
      </xdr:nvSpPr>
      <xdr:spPr>
        <a:xfrm>
          <a:off x="863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9379</xdr:rowOff>
    </xdr:from>
    <xdr:to>
      <xdr:col>24</xdr:col>
      <xdr:colOff>114300</xdr:colOff>
      <xdr:row>94</xdr:row>
      <xdr:rowOff>110979</xdr:rowOff>
    </xdr:to>
    <xdr:sp macro="" textlink="">
      <xdr:nvSpPr>
        <xdr:cNvPr id="247" name="楕円 246"/>
        <xdr:cNvSpPr/>
      </xdr:nvSpPr>
      <xdr:spPr>
        <a:xfrm>
          <a:off x="4584700" y="1612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32256</xdr:rowOff>
    </xdr:from>
    <xdr:ext cx="599010" cy="259045"/>
    <xdr:sp macro="" textlink="">
      <xdr:nvSpPr>
        <xdr:cNvPr id="248" name="扶助費該当値テキスト"/>
        <xdr:cNvSpPr txBox="1"/>
      </xdr:nvSpPr>
      <xdr:spPr>
        <a:xfrm>
          <a:off x="4686300" y="15977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74706</xdr:rowOff>
    </xdr:from>
    <xdr:to>
      <xdr:col>20</xdr:col>
      <xdr:colOff>38100</xdr:colOff>
      <xdr:row>96</xdr:row>
      <xdr:rowOff>4856</xdr:rowOff>
    </xdr:to>
    <xdr:sp macro="" textlink="">
      <xdr:nvSpPr>
        <xdr:cNvPr id="249" name="楕円 248"/>
        <xdr:cNvSpPr/>
      </xdr:nvSpPr>
      <xdr:spPr>
        <a:xfrm>
          <a:off x="3746500" y="1636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21383</xdr:rowOff>
    </xdr:from>
    <xdr:ext cx="534377" cy="259045"/>
    <xdr:sp macro="" textlink="">
      <xdr:nvSpPr>
        <xdr:cNvPr id="250" name="テキスト ボックス 249"/>
        <xdr:cNvSpPr txBox="1"/>
      </xdr:nvSpPr>
      <xdr:spPr>
        <a:xfrm>
          <a:off x="3530111" y="1613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9401</xdr:rowOff>
    </xdr:from>
    <xdr:to>
      <xdr:col>15</xdr:col>
      <xdr:colOff>101600</xdr:colOff>
      <xdr:row>94</xdr:row>
      <xdr:rowOff>111001</xdr:rowOff>
    </xdr:to>
    <xdr:sp macro="" textlink="">
      <xdr:nvSpPr>
        <xdr:cNvPr id="251" name="楕円 250"/>
        <xdr:cNvSpPr/>
      </xdr:nvSpPr>
      <xdr:spPr>
        <a:xfrm>
          <a:off x="2857500" y="1612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127528</xdr:rowOff>
    </xdr:from>
    <xdr:ext cx="599010" cy="259045"/>
    <xdr:sp macro="" textlink="">
      <xdr:nvSpPr>
        <xdr:cNvPr id="252" name="テキスト ボックス 251"/>
        <xdr:cNvSpPr txBox="1"/>
      </xdr:nvSpPr>
      <xdr:spPr>
        <a:xfrm>
          <a:off x="2608795" y="15900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100363</xdr:rowOff>
    </xdr:from>
    <xdr:to>
      <xdr:col>10</xdr:col>
      <xdr:colOff>165100</xdr:colOff>
      <xdr:row>96</xdr:row>
      <xdr:rowOff>30513</xdr:rowOff>
    </xdr:to>
    <xdr:sp macro="" textlink="">
      <xdr:nvSpPr>
        <xdr:cNvPr id="253" name="楕円 252"/>
        <xdr:cNvSpPr/>
      </xdr:nvSpPr>
      <xdr:spPr>
        <a:xfrm>
          <a:off x="1968500" y="163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47040</xdr:rowOff>
    </xdr:from>
    <xdr:ext cx="534377" cy="259045"/>
    <xdr:sp macro="" textlink="">
      <xdr:nvSpPr>
        <xdr:cNvPr id="254" name="テキスト ボックス 253"/>
        <xdr:cNvSpPr txBox="1"/>
      </xdr:nvSpPr>
      <xdr:spPr>
        <a:xfrm>
          <a:off x="1752111" y="1616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107122</xdr:rowOff>
    </xdr:from>
    <xdr:to>
      <xdr:col>6</xdr:col>
      <xdr:colOff>38100</xdr:colOff>
      <xdr:row>96</xdr:row>
      <xdr:rowOff>37272</xdr:rowOff>
    </xdr:to>
    <xdr:sp macro="" textlink="">
      <xdr:nvSpPr>
        <xdr:cNvPr id="255" name="楕円 254"/>
        <xdr:cNvSpPr/>
      </xdr:nvSpPr>
      <xdr:spPr>
        <a:xfrm>
          <a:off x="1079500" y="1639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53799</xdr:rowOff>
    </xdr:from>
    <xdr:ext cx="534377" cy="259045"/>
    <xdr:sp macro="" textlink="">
      <xdr:nvSpPr>
        <xdr:cNvPr id="256" name="テキスト ボックス 255"/>
        <xdr:cNvSpPr txBox="1"/>
      </xdr:nvSpPr>
      <xdr:spPr>
        <a:xfrm>
          <a:off x="863111" y="1617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59937</xdr:rowOff>
    </xdr:from>
    <xdr:to>
      <xdr:col>55</xdr:col>
      <xdr:colOff>0</xdr:colOff>
      <xdr:row>35</xdr:row>
      <xdr:rowOff>65016</xdr:rowOff>
    </xdr:to>
    <xdr:cxnSp macro="">
      <xdr:nvCxnSpPr>
        <xdr:cNvPr id="283" name="直線コネクタ 282"/>
        <xdr:cNvCxnSpPr/>
      </xdr:nvCxnSpPr>
      <xdr:spPr>
        <a:xfrm>
          <a:off x="9639300" y="6060687"/>
          <a:ext cx="838200" cy="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55746</xdr:rowOff>
    </xdr:from>
    <xdr:ext cx="599010" cy="259045"/>
    <xdr:sp macro="" textlink="">
      <xdr:nvSpPr>
        <xdr:cNvPr id="284" name="補助費等平均値テキスト"/>
        <xdr:cNvSpPr txBox="1"/>
      </xdr:nvSpPr>
      <xdr:spPr>
        <a:xfrm>
          <a:off x="10528300" y="6056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59937</xdr:rowOff>
    </xdr:from>
    <xdr:to>
      <xdr:col>50</xdr:col>
      <xdr:colOff>114300</xdr:colOff>
      <xdr:row>35</xdr:row>
      <xdr:rowOff>121631</xdr:rowOff>
    </xdr:to>
    <xdr:cxnSp macro="">
      <xdr:nvCxnSpPr>
        <xdr:cNvPr id="286" name="直線コネクタ 285"/>
        <xdr:cNvCxnSpPr/>
      </xdr:nvCxnSpPr>
      <xdr:spPr>
        <a:xfrm flipV="1">
          <a:off x="8750300" y="6060687"/>
          <a:ext cx="889000" cy="6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5326</xdr:rowOff>
    </xdr:from>
    <xdr:ext cx="599010" cy="259045"/>
    <xdr:sp macro="" textlink="">
      <xdr:nvSpPr>
        <xdr:cNvPr id="288" name="テキスト ボックス 287"/>
        <xdr:cNvSpPr txBox="1"/>
      </xdr:nvSpPr>
      <xdr:spPr>
        <a:xfrm>
          <a:off x="9339795" y="617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152657</xdr:rowOff>
    </xdr:from>
    <xdr:to>
      <xdr:col>45</xdr:col>
      <xdr:colOff>177800</xdr:colOff>
      <xdr:row>35</xdr:row>
      <xdr:rowOff>121631</xdr:rowOff>
    </xdr:to>
    <xdr:cxnSp macro="">
      <xdr:nvCxnSpPr>
        <xdr:cNvPr id="289" name="直線コネクタ 288"/>
        <xdr:cNvCxnSpPr/>
      </xdr:nvCxnSpPr>
      <xdr:spPr>
        <a:xfrm>
          <a:off x="7861300" y="5639057"/>
          <a:ext cx="889000" cy="48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37074</xdr:rowOff>
    </xdr:from>
    <xdr:ext cx="599010" cy="259045"/>
    <xdr:sp macro="" textlink="">
      <xdr:nvSpPr>
        <xdr:cNvPr id="291" name="テキスト ボックス 290"/>
        <xdr:cNvSpPr txBox="1"/>
      </xdr:nvSpPr>
      <xdr:spPr>
        <a:xfrm>
          <a:off x="8450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152657</xdr:rowOff>
    </xdr:from>
    <xdr:to>
      <xdr:col>41</xdr:col>
      <xdr:colOff>50800</xdr:colOff>
      <xdr:row>36</xdr:row>
      <xdr:rowOff>96952</xdr:rowOff>
    </xdr:to>
    <xdr:cxnSp macro="">
      <xdr:nvCxnSpPr>
        <xdr:cNvPr id="292" name="直線コネクタ 291"/>
        <xdr:cNvCxnSpPr/>
      </xdr:nvCxnSpPr>
      <xdr:spPr>
        <a:xfrm flipV="1">
          <a:off x="6972300" y="5639057"/>
          <a:ext cx="889000" cy="63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88564</xdr:rowOff>
    </xdr:from>
    <xdr:ext cx="599010" cy="259045"/>
    <xdr:sp macro="" textlink="">
      <xdr:nvSpPr>
        <xdr:cNvPr id="294" name="テキスト ボックス 293"/>
        <xdr:cNvSpPr txBox="1"/>
      </xdr:nvSpPr>
      <xdr:spPr>
        <a:xfrm>
          <a:off x="7561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5" name="フローチャート: 判断 294"/>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146727</xdr:rowOff>
    </xdr:from>
    <xdr:ext cx="534377" cy="259045"/>
    <xdr:sp macro="" textlink="">
      <xdr:nvSpPr>
        <xdr:cNvPr id="296" name="テキスト ボックス 295"/>
        <xdr:cNvSpPr txBox="1"/>
      </xdr:nvSpPr>
      <xdr:spPr>
        <a:xfrm>
          <a:off x="6705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14216</xdr:rowOff>
    </xdr:from>
    <xdr:to>
      <xdr:col>55</xdr:col>
      <xdr:colOff>50800</xdr:colOff>
      <xdr:row>35</xdr:row>
      <xdr:rowOff>115816</xdr:rowOff>
    </xdr:to>
    <xdr:sp macro="" textlink="">
      <xdr:nvSpPr>
        <xdr:cNvPr id="302" name="楕円 301"/>
        <xdr:cNvSpPr/>
      </xdr:nvSpPr>
      <xdr:spPr>
        <a:xfrm>
          <a:off x="10426700" y="601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37093</xdr:rowOff>
    </xdr:from>
    <xdr:ext cx="599010" cy="259045"/>
    <xdr:sp macro="" textlink="">
      <xdr:nvSpPr>
        <xdr:cNvPr id="303" name="補助費等該当値テキスト"/>
        <xdr:cNvSpPr txBox="1"/>
      </xdr:nvSpPr>
      <xdr:spPr>
        <a:xfrm>
          <a:off x="10528300" y="5866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9137</xdr:rowOff>
    </xdr:from>
    <xdr:to>
      <xdr:col>50</xdr:col>
      <xdr:colOff>165100</xdr:colOff>
      <xdr:row>35</xdr:row>
      <xdr:rowOff>110737</xdr:rowOff>
    </xdr:to>
    <xdr:sp macro="" textlink="">
      <xdr:nvSpPr>
        <xdr:cNvPr id="304" name="楕円 303"/>
        <xdr:cNvSpPr/>
      </xdr:nvSpPr>
      <xdr:spPr>
        <a:xfrm>
          <a:off x="9588500" y="600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127264</xdr:rowOff>
    </xdr:from>
    <xdr:ext cx="599010" cy="259045"/>
    <xdr:sp macro="" textlink="">
      <xdr:nvSpPr>
        <xdr:cNvPr id="305" name="テキスト ボックス 304"/>
        <xdr:cNvSpPr txBox="1"/>
      </xdr:nvSpPr>
      <xdr:spPr>
        <a:xfrm>
          <a:off x="9339795" y="578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70831</xdr:rowOff>
    </xdr:from>
    <xdr:to>
      <xdr:col>46</xdr:col>
      <xdr:colOff>38100</xdr:colOff>
      <xdr:row>36</xdr:row>
      <xdr:rowOff>981</xdr:rowOff>
    </xdr:to>
    <xdr:sp macro="" textlink="">
      <xdr:nvSpPr>
        <xdr:cNvPr id="306" name="楕円 305"/>
        <xdr:cNvSpPr/>
      </xdr:nvSpPr>
      <xdr:spPr>
        <a:xfrm>
          <a:off x="8699500" y="607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17508</xdr:rowOff>
    </xdr:from>
    <xdr:ext cx="599010" cy="259045"/>
    <xdr:sp macro="" textlink="">
      <xdr:nvSpPr>
        <xdr:cNvPr id="307" name="テキスト ボックス 306"/>
        <xdr:cNvSpPr txBox="1"/>
      </xdr:nvSpPr>
      <xdr:spPr>
        <a:xfrm>
          <a:off x="8450795" y="584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101857</xdr:rowOff>
    </xdr:from>
    <xdr:to>
      <xdr:col>41</xdr:col>
      <xdr:colOff>101600</xdr:colOff>
      <xdr:row>33</xdr:row>
      <xdr:rowOff>32007</xdr:rowOff>
    </xdr:to>
    <xdr:sp macro="" textlink="">
      <xdr:nvSpPr>
        <xdr:cNvPr id="308" name="楕円 307"/>
        <xdr:cNvSpPr/>
      </xdr:nvSpPr>
      <xdr:spPr>
        <a:xfrm>
          <a:off x="7810500" y="558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48534</xdr:rowOff>
    </xdr:from>
    <xdr:ext cx="599010" cy="259045"/>
    <xdr:sp macro="" textlink="">
      <xdr:nvSpPr>
        <xdr:cNvPr id="309" name="テキスト ボックス 308"/>
        <xdr:cNvSpPr txBox="1"/>
      </xdr:nvSpPr>
      <xdr:spPr>
        <a:xfrm>
          <a:off x="7561795" y="536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46152</xdr:rowOff>
    </xdr:from>
    <xdr:to>
      <xdr:col>36</xdr:col>
      <xdr:colOff>165100</xdr:colOff>
      <xdr:row>36</xdr:row>
      <xdr:rowOff>147752</xdr:rowOff>
    </xdr:to>
    <xdr:sp macro="" textlink="">
      <xdr:nvSpPr>
        <xdr:cNvPr id="310" name="楕円 309"/>
        <xdr:cNvSpPr/>
      </xdr:nvSpPr>
      <xdr:spPr>
        <a:xfrm>
          <a:off x="6921500" y="621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138879</xdr:rowOff>
    </xdr:from>
    <xdr:ext cx="534377" cy="259045"/>
    <xdr:sp macro="" textlink="">
      <xdr:nvSpPr>
        <xdr:cNvPr id="311" name="テキスト ボックス 310"/>
        <xdr:cNvSpPr txBox="1"/>
      </xdr:nvSpPr>
      <xdr:spPr>
        <a:xfrm>
          <a:off x="6705111" y="631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13546</xdr:rowOff>
    </xdr:from>
    <xdr:to>
      <xdr:col>55</xdr:col>
      <xdr:colOff>0</xdr:colOff>
      <xdr:row>54</xdr:row>
      <xdr:rowOff>158847</xdr:rowOff>
    </xdr:to>
    <xdr:cxnSp macro="">
      <xdr:nvCxnSpPr>
        <xdr:cNvPr id="342" name="直線コネクタ 341"/>
        <xdr:cNvCxnSpPr/>
      </xdr:nvCxnSpPr>
      <xdr:spPr>
        <a:xfrm flipV="1">
          <a:off x="9639300" y="9100396"/>
          <a:ext cx="838200" cy="31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29853</xdr:rowOff>
    </xdr:from>
    <xdr:ext cx="599010" cy="259045"/>
    <xdr:sp macro="" textlink="">
      <xdr:nvSpPr>
        <xdr:cNvPr id="343" name="普通建設事業費平均値テキスト"/>
        <xdr:cNvSpPr txBox="1"/>
      </xdr:nvSpPr>
      <xdr:spPr>
        <a:xfrm>
          <a:off x="10528300" y="9802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158393</xdr:rowOff>
    </xdr:from>
    <xdr:to>
      <xdr:col>50</xdr:col>
      <xdr:colOff>114300</xdr:colOff>
      <xdr:row>54</xdr:row>
      <xdr:rowOff>158847</xdr:rowOff>
    </xdr:to>
    <xdr:cxnSp macro="">
      <xdr:nvCxnSpPr>
        <xdr:cNvPr id="345" name="直線コネクタ 344"/>
        <xdr:cNvCxnSpPr/>
      </xdr:nvCxnSpPr>
      <xdr:spPr>
        <a:xfrm>
          <a:off x="8750300" y="9416693"/>
          <a:ext cx="889000" cy="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13972</xdr:rowOff>
    </xdr:from>
    <xdr:ext cx="534377" cy="259045"/>
    <xdr:sp macro="" textlink="">
      <xdr:nvSpPr>
        <xdr:cNvPr id="347" name="テキスト ボックス 346"/>
        <xdr:cNvSpPr txBox="1"/>
      </xdr:nvSpPr>
      <xdr:spPr>
        <a:xfrm>
          <a:off x="9372111" y="995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158393</xdr:rowOff>
    </xdr:from>
    <xdr:to>
      <xdr:col>45</xdr:col>
      <xdr:colOff>177800</xdr:colOff>
      <xdr:row>56</xdr:row>
      <xdr:rowOff>2115</xdr:rowOff>
    </xdr:to>
    <xdr:cxnSp macro="">
      <xdr:nvCxnSpPr>
        <xdr:cNvPr id="348" name="直線コネクタ 347"/>
        <xdr:cNvCxnSpPr/>
      </xdr:nvCxnSpPr>
      <xdr:spPr>
        <a:xfrm flipV="1">
          <a:off x="7861300" y="9416693"/>
          <a:ext cx="889000" cy="18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164456</xdr:rowOff>
    </xdr:from>
    <xdr:ext cx="534377" cy="259045"/>
    <xdr:sp macro="" textlink="">
      <xdr:nvSpPr>
        <xdr:cNvPr id="350" name="テキスト ボックス 349"/>
        <xdr:cNvSpPr txBox="1"/>
      </xdr:nvSpPr>
      <xdr:spPr>
        <a:xfrm>
          <a:off x="8483111" y="99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57041</xdr:rowOff>
    </xdr:from>
    <xdr:to>
      <xdr:col>41</xdr:col>
      <xdr:colOff>50800</xdr:colOff>
      <xdr:row>56</xdr:row>
      <xdr:rowOff>2115</xdr:rowOff>
    </xdr:to>
    <xdr:cxnSp macro="">
      <xdr:nvCxnSpPr>
        <xdr:cNvPr id="351" name="直線コネクタ 350"/>
        <xdr:cNvCxnSpPr/>
      </xdr:nvCxnSpPr>
      <xdr:spPr>
        <a:xfrm>
          <a:off x="6972300" y="9315341"/>
          <a:ext cx="889000" cy="28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100853</xdr:rowOff>
    </xdr:from>
    <xdr:ext cx="599010" cy="259045"/>
    <xdr:sp macro="" textlink="">
      <xdr:nvSpPr>
        <xdr:cNvPr id="353" name="テキスト ボックス 352"/>
        <xdr:cNvSpPr txBox="1"/>
      </xdr:nvSpPr>
      <xdr:spPr>
        <a:xfrm>
          <a:off x="7561795" y="987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4" name="フローチャート: 判断 353"/>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146063</xdr:rowOff>
    </xdr:from>
    <xdr:ext cx="599010" cy="259045"/>
    <xdr:sp macro="" textlink="">
      <xdr:nvSpPr>
        <xdr:cNvPr id="355" name="テキスト ボックス 354"/>
        <xdr:cNvSpPr txBox="1"/>
      </xdr:nvSpPr>
      <xdr:spPr>
        <a:xfrm>
          <a:off x="6672795" y="9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134196</xdr:rowOff>
    </xdr:from>
    <xdr:to>
      <xdr:col>55</xdr:col>
      <xdr:colOff>50800</xdr:colOff>
      <xdr:row>53</xdr:row>
      <xdr:rowOff>64346</xdr:rowOff>
    </xdr:to>
    <xdr:sp macro="" textlink="">
      <xdr:nvSpPr>
        <xdr:cNvPr id="361" name="楕円 360"/>
        <xdr:cNvSpPr/>
      </xdr:nvSpPr>
      <xdr:spPr>
        <a:xfrm>
          <a:off x="10426700" y="904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157073</xdr:rowOff>
    </xdr:from>
    <xdr:ext cx="599010" cy="259045"/>
    <xdr:sp macro="" textlink="">
      <xdr:nvSpPr>
        <xdr:cNvPr id="362" name="普通建設事業費該当値テキスト"/>
        <xdr:cNvSpPr txBox="1"/>
      </xdr:nvSpPr>
      <xdr:spPr>
        <a:xfrm>
          <a:off x="10528300" y="8901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108047</xdr:rowOff>
    </xdr:from>
    <xdr:to>
      <xdr:col>50</xdr:col>
      <xdr:colOff>165100</xdr:colOff>
      <xdr:row>55</xdr:row>
      <xdr:rowOff>38197</xdr:rowOff>
    </xdr:to>
    <xdr:sp macro="" textlink="">
      <xdr:nvSpPr>
        <xdr:cNvPr id="363" name="楕円 362"/>
        <xdr:cNvSpPr/>
      </xdr:nvSpPr>
      <xdr:spPr>
        <a:xfrm>
          <a:off x="9588500" y="936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54724</xdr:rowOff>
    </xdr:from>
    <xdr:ext cx="599010" cy="259045"/>
    <xdr:sp macro="" textlink="">
      <xdr:nvSpPr>
        <xdr:cNvPr id="364" name="テキスト ボックス 363"/>
        <xdr:cNvSpPr txBox="1"/>
      </xdr:nvSpPr>
      <xdr:spPr>
        <a:xfrm>
          <a:off x="9339795" y="914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107593</xdr:rowOff>
    </xdr:from>
    <xdr:to>
      <xdr:col>46</xdr:col>
      <xdr:colOff>38100</xdr:colOff>
      <xdr:row>55</xdr:row>
      <xdr:rowOff>37743</xdr:rowOff>
    </xdr:to>
    <xdr:sp macro="" textlink="">
      <xdr:nvSpPr>
        <xdr:cNvPr id="365" name="楕円 364"/>
        <xdr:cNvSpPr/>
      </xdr:nvSpPr>
      <xdr:spPr>
        <a:xfrm>
          <a:off x="8699500" y="936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54270</xdr:rowOff>
    </xdr:from>
    <xdr:ext cx="599010" cy="259045"/>
    <xdr:sp macro="" textlink="">
      <xdr:nvSpPr>
        <xdr:cNvPr id="366" name="テキスト ボックス 365"/>
        <xdr:cNvSpPr txBox="1"/>
      </xdr:nvSpPr>
      <xdr:spPr>
        <a:xfrm>
          <a:off x="8450795" y="914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122765</xdr:rowOff>
    </xdr:from>
    <xdr:to>
      <xdr:col>41</xdr:col>
      <xdr:colOff>101600</xdr:colOff>
      <xdr:row>56</xdr:row>
      <xdr:rowOff>52915</xdr:rowOff>
    </xdr:to>
    <xdr:sp macro="" textlink="">
      <xdr:nvSpPr>
        <xdr:cNvPr id="367" name="楕円 366"/>
        <xdr:cNvSpPr/>
      </xdr:nvSpPr>
      <xdr:spPr>
        <a:xfrm>
          <a:off x="7810500" y="95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69442</xdr:rowOff>
    </xdr:from>
    <xdr:ext cx="599010" cy="259045"/>
    <xdr:sp macro="" textlink="">
      <xdr:nvSpPr>
        <xdr:cNvPr id="368" name="テキスト ボックス 367"/>
        <xdr:cNvSpPr txBox="1"/>
      </xdr:nvSpPr>
      <xdr:spPr>
        <a:xfrm>
          <a:off x="7561795" y="9327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6241</xdr:rowOff>
    </xdr:from>
    <xdr:to>
      <xdr:col>36</xdr:col>
      <xdr:colOff>165100</xdr:colOff>
      <xdr:row>54</xdr:row>
      <xdr:rowOff>107841</xdr:rowOff>
    </xdr:to>
    <xdr:sp macro="" textlink="">
      <xdr:nvSpPr>
        <xdr:cNvPr id="369" name="楕円 368"/>
        <xdr:cNvSpPr/>
      </xdr:nvSpPr>
      <xdr:spPr>
        <a:xfrm>
          <a:off x="6921500" y="926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124368</xdr:rowOff>
    </xdr:from>
    <xdr:ext cx="599010" cy="259045"/>
    <xdr:sp macro="" textlink="">
      <xdr:nvSpPr>
        <xdr:cNvPr id="370" name="テキスト ボックス 369"/>
        <xdr:cNvSpPr txBox="1"/>
      </xdr:nvSpPr>
      <xdr:spPr>
        <a:xfrm>
          <a:off x="6672795" y="9039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10584</xdr:rowOff>
    </xdr:from>
    <xdr:to>
      <xdr:col>55</xdr:col>
      <xdr:colOff>0</xdr:colOff>
      <xdr:row>79</xdr:row>
      <xdr:rowOff>12261</xdr:rowOff>
    </xdr:to>
    <xdr:cxnSp macro="">
      <xdr:nvCxnSpPr>
        <xdr:cNvPr id="401" name="直線コネクタ 400"/>
        <xdr:cNvCxnSpPr/>
      </xdr:nvCxnSpPr>
      <xdr:spPr>
        <a:xfrm>
          <a:off x="9639300" y="13040784"/>
          <a:ext cx="838200" cy="5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143259</xdr:rowOff>
    </xdr:from>
    <xdr:ext cx="534377" cy="259045"/>
    <xdr:sp macro="" textlink="">
      <xdr:nvSpPr>
        <xdr:cNvPr id="402" name="普通建設事業費 （ うち新規整備　）平均値テキスト"/>
        <xdr:cNvSpPr txBox="1"/>
      </xdr:nvSpPr>
      <xdr:spPr>
        <a:xfrm>
          <a:off x="10528300" y="1317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28579</xdr:rowOff>
    </xdr:from>
    <xdr:to>
      <xdr:col>50</xdr:col>
      <xdr:colOff>114300</xdr:colOff>
      <xdr:row>76</xdr:row>
      <xdr:rowOff>10584</xdr:rowOff>
    </xdr:to>
    <xdr:cxnSp macro="">
      <xdr:nvCxnSpPr>
        <xdr:cNvPr id="404" name="直線コネクタ 403"/>
        <xdr:cNvCxnSpPr/>
      </xdr:nvCxnSpPr>
      <xdr:spPr>
        <a:xfrm>
          <a:off x="8750300" y="12030079"/>
          <a:ext cx="889000" cy="101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28542</xdr:rowOff>
    </xdr:from>
    <xdr:ext cx="534377" cy="259045"/>
    <xdr:sp macro="" textlink="">
      <xdr:nvSpPr>
        <xdr:cNvPr id="406" name="テキスト ボックス 405"/>
        <xdr:cNvSpPr txBox="1"/>
      </xdr:nvSpPr>
      <xdr:spPr>
        <a:xfrm>
          <a:off x="9372111" y="1340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28579</xdr:rowOff>
    </xdr:from>
    <xdr:to>
      <xdr:col>45</xdr:col>
      <xdr:colOff>177800</xdr:colOff>
      <xdr:row>76</xdr:row>
      <xdr:rowOff>45636</xdr:rowOff>
    </xdr:to>
    <xdr:cxnSp macro="">
      <xdr:nvCxnSpPr>
        <xdr:cNvPr id="407" name="直線コネクタ 406"/>
        <xdr:cNvCxnSpPr/>
      </xdr:nvCxnSpPr>
      <xdr:spPr>
        <a:xfrm flipV="1">
          <a:off x="7861300" y="12030079"/>
          <a:ext cx="889000" cy="104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120417</xdr:rowOff>
    </xdr:from>
    <xdr:ext cx="534377" cy="259045"/>
    <xdr:sp macro="" textlink="">
      <xdr:nvSpPr>
        <xdr:cNvPr id="409" name="テキスト ボックス 408"/>
        <xdr:cNvSpPr txBox="1"/>
      </xdr:nvSpPr>
      <xdr:spPr>
        <a:xfrm>
          <a:off x="8483111" y="1332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45636</xdr:rowOff>
    </xdr:from>
    <xdr:to>
      <xdr:col>41</xdr:col>
      <xdr:colOff>50800</xdr:colOff>
      <xdr:row>78</xdr:row>
      <xdr:rowOff>152578</xdr:rowOff>
    </xdr:to>
    <xdr:cxnSp macro="">
      <xdr:nvCxnSpPr>
        <xdr:cNvPr id="410" name="直線コネクタ 409"/>
        <xdr:cNvCxnSpPr/>
      </xdr:nvCxnSpPr>
      <xdr:spPr>
        <a:xfrm flipV="1">
          <a:off x="6972300" y="13075836"/>
          <a:ext cx="889000" cy="44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166735</xdr:rowOff>
    </xdr:from>
    <xdr:ext cx="534377" cy="259045"/>
    <xdr:sp macro="" textlink="">
      <xdr:nvSpPr>
        <xdr:cNvPr id="412" name="テキスト ボックス 411"/>
        <xdr:cNvSpPr txBox="1"/>
      </xdr:nvSpPr>
      <xdr:spPr>
        <a:xfrm>
          <a:off x="7594111" y="1319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152495</xdr:rowOff>
    </xdr:from>
    <xdr:to>
      <xdr:col>36</xdr:col>
      <xdr:colOff>165100</xdr:colOff>
      <xdr:row>77</xdr:row>
      <xdr:rowOff>82645</xdr:rowOff>
    </xdr:to>
    <xdr:sp macro="" textlink="">
      <xdr:nvSpPr>
        <xdr:cNvPr id="413" name="フローチャート: 判断 412"/>
        <xdr:cNvSpPr/>
      </xdr:nvSpPr>
      <xdr:spPr>
        <a:xfrm>
          <a:off x="6921500" y="131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99172</xdr:rowOff>
    </xdr:from>
    <xdr:ext cx="534377" cy="259045"/>
    <xdr:sp macro="" textlink="">
      <xdr:nvSpPr>
        <xdr:cNvPr id="414" name="テキスト ボックス 413"/>
        <xdr:cNvSpPr txBox="1"/>
      </xdr:nvSpPr>
      <xdr:spPr>
        <a:xfrm>
          <a:off x="6705111" y="12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132911</xdr:rowOff>
    </xdr:from>
    <xdr:to>
      <xdr:col>55</xdr:col>
      <xdr:colOff>50800</xdr:colOff>
      <xdr:row>79</xdr:row>
      <xdr:rowOff>63061</xdr:rowOff>
    </xdr:to>
    <xdr:sp macro="" textlink="">
      <xdr:nvSpPr>
        <xdr:cNvPr id="420" name="楕円 419"/>
        <xdr:cNvSpPr/>
      </xdr:nvSpPr>
      <xdr:spPr>
        <a:xfrm>
          <a:off x="10426700" y="1350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47838</xdr:rowOff>
    </xdr:from>
    <xdr:ext cx="469744" cy="259045"/>
    <xdr:sp macro="" textlink="">
      <xdr:nvSpPr>
        <xdr:cNvPr id="421" name="普通建設事業費 （ うち新規整備　）該当値テキスト"/>
        <xdr:cNvSpPr txBox="1"/>
      </xdr:nvSpPr>
      <xdr:spPr>
        <a:xfrm>
          <a:off x="10528300" y="1342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131235</xdr:rowOff>
    </xdr:from>
    <xdr:to>
      <xdr:col>50</xdr:col>
      <xdr:colOff>165100</xdr:colOff>
      <xdr:row>76</xdr:row>
      <xdr:rowOff>61385</xdr:rowOff>
    </xdr:to>
    <xdr:sp macro="" textlink="">
      <xdr:nvSpPr>
        <xdr:cNvPr id="422" name="楕円 421"/>
        <xdr:cNvSpPr/>
      </xdr:nvSpPr>
      <xdr:spPr>
        <a:xfrm>
          <a:off x="9588500" y="1298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77912</xdr:rowOff>
    </xdr:from>
    <xdr:ext cx="534377" cy="259045"/>
    <xdr:sp macro="" textlink="">
      <xdr:nvSpPr>
        <xdr:cNvPr id="423" name="テキスト ボックス 422"/>
        <xdr:cNvSpPr txBox="1"/>
      </xdr:nvSpPr>
      <xdr:spPr>
        <a:xfrm>
          <a:off x="9372111" y="1276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149229</xdr:rowOff>
    </xdr:from>
    <xdr:to>
      <xdr:col>46</xdr:col>
      <xdr:colOff>38100</xdr:colOff>
      <xdr:row>70</xdr:row>
      <xdr:rowOff>79379</xdr:rowOff>
    </xdr:to>
    <xdr:sp macro="" textlink="">
      <xdr:nvSpPr>
        <xdr:cNvPr id="424" name="楕円 423"/>
        <xdr:cNvSpPr/>
      </xdr:nvSpPr>
      <xdr:spPr>
        <a:xfrm>
          <a:off x="8699500" y="1197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68</xdr:row>
      <xdr:rowOff>95906</xdr:rowOff>
    </xdr:from>
    <xdr:ext cx="599010" cy="259045"/>
    <xdr:sp macro="" textlink="">
      <xdr:nvSpPr>
        <xdr:cNvPr id="425" name="テキスト ボックス 424"/>
        <xdr:cNvSpPr txBox="1"/>
      </xdr:nvSpPr>
      <xdr:spPr>
        <a:xfrm>
          <a:off x="8450795" y="1175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166286</xdr:rowOff>
    </xdr:from>
    <xdr:to>
      <xdr:col>41</xdr:col>
      <xdr:colOff>101600</xdr:colOff>
      <xdr:row>76</xdr:row>
      <xdr:rowOff>96436</xdr:rowOff>
    </xdr:to>
    <xdr:sp macro="" textlink="">
      <xdr:nvSpPr>
        <xdr:cNvPr id="426" name="楕円 425"/>
        <xdr:cNvSpPr/>
      </xdr:nvSpPr>
      <xdr:spPr>
        <a:xfrm>
          <a:off x="7810500" y="1302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112964</xdr:rowOff>
    </xdr:from>
    <xdr:ext cx="534377" cy="259045"/>
    <xdr:sp macro="" textlink="">
      <xdr:nvSpPr>
        <xdr:cNvPr id="427" name="テキスト ボックス 426"/>
        <xdr:cNvSpPr txBox="1"/>
      </xdr:nvSpPr>
      <xdr:spPr>
        <a:xfrm>
          <a:off x="7594111" y="1280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101778</xdr:rowOff>
    </xdr:from>
    <xdr:to>
      <xdr:col>36</xdr:col>
      <xdr:colOff>165100</xdr:colOff>
      <xdr:row>79</xdr:row>
      <xdr:rowOff>31928</xdr:rowOff>
    </xdr:to>
    <xdr:sp macro="" textlink="">
      <xdr:nvSpPr>
        <xdr:cNvPr id="428" name="楕円 427"/>
        <xdr:cNvSpPr/>
      </xdr:nvSpPr>
      <xdr:spPr>
        <a:xfrm>
          <a:off x="6921500" y="1347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23055</xdr:rowOff>
    </xdr:from>
    <xdr:ext cx="534377" cy="259045"/>
    <xdr:sp macro="" textlink="">
      <xdr:nvSpPr>
        <xdr:cNvPr id="429" name="テキスト ボックス 428"/>
        <xdr:cNvSpPr txBox="1"/>
      </xdr:nvSpPr>
      <xdr:spPr>
        <a:xfrm>
          <a:off x="6705111" y="1356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29899</xdr:rowOff>
    </xdr:from>
    <xdr:to>
      <xdr:col>55</xdr:col>
      <xdr:colOff>0</xdr:colOff>
      <xdr:row>93</xdr:row>
      <xdr:rowOff>143866</xdr:rowOff>
    </xdr:to>
    <xdr:cxnSp macro="">
      <xdr:nvCxnSpPr>
        <xdr:cNvPr id="456" name="直線コネクタ 455"/>
        <xdr:cNvCxnSpPr/>
      </xdr:nvCxnSpPr>
      <xdr:spPr>
        <a:xfrm flipV="1">
          <a:off x="9639300" y="15460399"/>
          <a:ext cx="838200" cy="62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92587</xdr:rowOff>
    </xdr:from>
    <xdr:ext cx="534377" cy="259045"/>
    <xdr:sp macro="" textlink="">
      <xdr:nvSpPr>
        <xdr:cNvPr id="457" name="普通建設事業費 （ うち更新整備　）平均値テキスト"/>
        <xdr:cNvSpPr txBox="1"/>
      </xdr:nvSpPr>
      <xdr:spPr>
        <a:xfrm>
          <a:off x="10528300" y="16551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143866</xdr:rowOff>
    </xdr:from>
    <xdr:to>
      <xdr:col>50</xdr:col>
      <xdr:colOff>114300</xdr:colOff>
      <xdr:row>96</xdr:row>
      <xdr:rowOff>142768</xdr:rowOff>
    </xdr:to>
    <xdr:cxnSp macro="">
      <xdr:nvCxnSpPr>
        <xdr:cNvPr id="459" name="直線コネクタ 458"/>
        <xdr:cNvCxnSpPr/>
      </xdr:nvCxnSpPr>
      <xdr:spPr>
        <a:xfrm flipV="1">
          <a:off x="8750300" y="16088716"/>
          <a:ext cx="889000" cy="51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102751</xdr:rowOff>
    </xdr:from>
    <xdr:ext cx="534377" cy="259045"/>
    <xdr:sp macro="" textlink="">
      <xdr:nvSpPr>
        <xdr:cNvPr id="461" name="テキスト ボックス 460"/>
        <xdr:cNvSpPr txBox="1"/>
      </xdr:nvSpPr>
      <xdr:spPr>
        <a:xfrm>
          <a:off x="9372111" y="1673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59471</xdr:rowOff>
    </xdr:from>
    <xdr:to>
      <xdr:col>45</xdr:col>
      <xdr:colOff>177800</xdr:colOff>
      <xdr:row>96</xdr:row>
      <xdr:rowOff>142768</xdr:rowOff>
    </xdr:to>
    <xdr:cxnSp macro="">
      <xdr:nvCxnSpPr>
        <xdr:cNvPr id="462" name="直線コネクタ 461"/>
        <xdr:cNvCxnSpPr/>
      </xdr:nvCxnSpPr>
      <xdr:spPr>
        <a:xfrm>
          <a:off x="7861300" y="16347221"/>
          <a:ext cx="889000" cy="25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104159</xdr:rowOff>
    </xdr:from>
    <xdr:ext cx="534377" cy="259045"/>
    <xdr:sp macro="" textlink="">
      <xdr:nvSpPr>
        <xdr:cNvPr id="464" name="テキスト ボックス 463"/>
        <xdr:cNvSpPr txBox="1"/>
      </xdr:nvSpPr>
      <xdr:spPr>
        <a:xfrm>
          <a:off x="8483111" y="167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39</xdr:rowOff>
    </xdr:from>
    <xdr:to>
      <xdr:col>41</xdr:col>
      <xdr:colOff>50800</xdr:colOff>
      <xdr:row>95</xdr:row>
      <xdr:rowOff>59471</xdr:rowOff>
    </xdr:to>
    <xdr:cxnSp macro="">
      <xdr:nvCxnSpPr>
        <xdr:cNvPr id="465" name="直線コネクタ 464"/>
        <xdr:cNvCxnSpPr/>
      </xdr:nvCxnSpPr>
      <xdr:spPr>
        <a:xfrm>
          <a:off x="6972300" y="15773439"/>
          <a:ext cx="889000" cy="57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70170</xdr:rowOff>
    </xdr:from>
    <xdr:ext cx="534377" cy="259045"/>
    <xdr:sp macro="" textlink="">
      <xdr:nvSpPr>
        <xdr:cNvPr id="467" name="テキスト ボックス 466"/>
        <xdr:cNvSpPr txBox="1"/>
      </xdr:nvSpPr>
      <xdr:spPr>
        <a:xfrm>
          <a:off x="7594111" y="1670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68" name="フローチャート: 判断 467"/>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100113</xdr:rowOff>
    </xdr:from>
    <xdr:ext cx="534377" cy="259045"/>
    <xdr:sp macro="" textlink="">
      <xdr:nvSpPr>
        <xdr:cNvPr id="469" name="テキスト ボックス 468"/>
        <xdr:cNvSpPr txBox="1"/>
      </xdr:nvSpPr>
      <xdr:spPr>
        <a:xfrm>
          <a:off x="6705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150549</xdr:rowOff>
    </xdr:from>
    <xdr:to>
      <xdr:col>55</xdr:col>
      <xdr:colOff>50800</xdr:colOff>
      <xdr:row>90</xdr:row>
      <xdr:rowOff>80699</xdr:rowOff>
    </xdr:to>
    <xdr:sp macro="" textlink="">
      <xdr:nvSpPr>
        <xdr:cNvPr id="475" name="楕円 474"/>
        <xdr:cNvSpPr/>
      </xdr:nvSpPr>
      <xdr:spPr>
        <a:xfrm>
          <a:off x="10426700" y="1540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103576</xdr:rowOff>
    </xdr:from>
    <xdr:ext cx="599010" cy="259045"/>
    <xdr:sp macro="" textlink="">
      <xdr:nvSpPr>
        <xdr:cNvPr id="476" name="普通建設事業費 （ うち更新整備　）該当値テキスト"/>
        <xdr:cNvSpPr txBox="1"/>
      </xdr:nvSpPr>
      <xdr:spPr>
        <a:xfrm>
          <a:off x="10528300" y="1536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93066</xdr:rowOff>
    </xdr:from>
    <xdr:to>
      <xdr:col>50</xdr:col>
      <xdr:colOff>165100</xdr:colOff>
      <xdr:row>94</xdr:row>
      <xdr:rowOff>23216</xdr:rowOff>
    </xdr:to>
    <xdr:sp macro="" textlink="">
      <xdr:nvSpPr>
        <xdr:cNvPr id="477" name="楕円 476"/>
        <xdr:cNvSpPr/>
      </xdr:nvSpPr>
      <xdr:spPr>
        <a:xfrm>
          <a:off x="9588500" y="1603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39743</xdr:rowOff>
    </xdr:from>
    <xdr:ext cx="599010" cy="259045"/>
    <xdr:sp macro="" textlink="">
      <xdr:nvSpPr>
        <xdr:cNvPr id="478" name="テキスト ボックス 477"/>
        <xdr:cNvSpPr txBox="1"/>
      </xdr:nvSpPr>
      <xdr:spPr>
        <a:xfrm>
          <a:off x="9339795" y="15813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91968</xdr:rowOff>
    </xdr:from>
    <xdr:to>
      <xdr:col>46</xdr:col>
      <xdr:colOff>38100</xdr:colOff>
      <xdr:row>97</xdr:row>
      <xdr:rowOff>22118</xdr:rowOff>
    </xdr:to>
    <xdr:sp macro="" textlink="">
      <xdr:nvSpPr>
        <xdr:cNvPr id="479" name="楕円 478"/>
        <xdr:cNvSpPr/>
      </xdr:nvSpPr>
      <xdr:spPr>
        <a:xfrm>
          <a:off x="8699500" y="1655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38645</xdr:rowOff>
    </xdr:from>
    <xdr:ext cx="534377" cy="259045"/>
    <xdr:sp macro="" textlink="">
      <xdr:nvSpPr>
        <xdr:cNvPr id="480" name="テキスト ボックス 479"/>
        <xdr:cNvSpPr txBox="1"/>
      </xdr:nvSpPr>
      <xdr:spPr>
        <a:xfrm>
          <a:off x="8483111" y="163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8671</xdr:rowOff>
    </xdr:from>
    <xdr:to>
      <xdr:col>41</xdr:col>
      <xdr:colOff>101600</xdr:colOff>
      <xdr:row>95</xdr:row>
      <xdr:rowOff>110271</xdr:rowOff>
    </xdr:to>
    <xdr:sp macro="" textlink="">
      <xdr:nvSpPr>
        <xdr:cNvPr id="481" name="楕円 480"/>
        <xdr:cNvSpPr/>
      </xdr:nvSpPr>
      <xdr:spPr>
        <a:xfrm>
          <a:off x="7810500" y="1629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126798</xdr:rowOff>
    </xdr:from>
    <xdr:ext cx="599010" cy="259045"/>
    <xdr:sp macro="" textlink="">
      <xdr:nvSpPr>
        <xdr:cNvPr id="482" name="テキスト ボックス 481"/>
        <xdr:cNvSpPr txBox="1"/>
      </xdr:nvSpPr>
      <xdr:spPr>
        <a:xfrm>
          <a:off x="7561795" y="1607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120689</xdr:rowOff>
    </xdr:from>
    <xdr:to>
      <xdr:col>36</xdr:col>
      <xdr:colOff>165100</xdr:colOff>
      <xdr:row>92</xdr:row>
      <xdr:rowOff>50839</xdr:rowOff>
    </xdr:to>
    <xdr:sp macro="" textlink="">
      <xdr:nvSpPr>
        <xdr:cNvPr id="483" name="楕円 482"/>
        <xdr:cNvSpPr/>
      </xdr:nvSpPr>
      <xdr:spPr>
        <a:xfrm>
          <a:off x="6921500" y="1572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67366</xdr:rowOff>
    </xdr:from>
    <xdr:ext cx="599010" cy="259045"/>
    <xdr:sp macro="" textlink="">
      <xdr:nvSpPr>
        <xdr:cNvPr id="484" name="テキスト ボックス 483"/>
        <xdr:cNvSpPr txBox="1"/>
      </xdr:nvSpPr>
      <xdr:spPr>
        <a:xfrm>
          <a:off x="6672795" y="1549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127219</xdr:rowOff>
    </xdr:from>
    <xdr:to>
      <xdr:col>85</xdr:col>
      <xdr:colOff>127000</xdr:colOff>
      <xdr:row>38</xdr:row>
      <xdr:rowOff>139700</xdr:rowOff>
    </xdr:to>
    <xdr:cxnSp macro="">
      <xdr:nvCxnSpPr>
        <xdr:cNvPr id="511" name="直線コネクタ 510"/>
        <xdr:cNvCxnSpPr/>
      </xdr:nvCxnSpPr>
      <xdr:spPr>
        <a:xfrm flipV="1">
          <a:off x="15481300" y="6642319"/>
          <a:ext cx="8382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130990</xdr:rowOff>
    </xdr:from>
    <xdr:to>
      <xdr:col>76</xdr:col>
      <xdr:colOff>114300</xdr:colOff>
      <xdr:row>38</xdr:row>
      <xdr:rowOff>139700</xdr:rowOff>
    </xdr:to>
    <xdr:cxnSp macro="">
      <xdr:nvCxnSpPr>
        <xdr:cNvPr id="517" name="直線コネクタ 516"/>
        <xdr:cNvCxnSpPr/>
      </xdr:nvCxnSpPr>
      <xdr:spPr>
        <a:xfrm>
          <a:off x="13703300" y="6646090"/>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130990</xdr:rowOff>
    </xdr:from>
    <xdr:to>
      <xdr:col>71</xdr:col>
      <xdr:colOff>177800</xdr:colOff>
      <xdr:row>38</xdr:row>
      <xdr:rowOff>136340</xdr:rowOff>
    </xdr:to>
    <xdr:cxnSp macro="">
      <xdr:nvCxnSpPr>
        <xdr:cNvPr id="520" name="直線コネクタ 519"/>
        <xdr:cNvCxnSpPr/>
      </xdr:nvCxnSpPr>
      <xdr:spPr>
        <a:xfrm flipV="1">
          <a:off x="12814300" y="6646090"/>
          <a:ext cx="8890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22" name="テキスト ボックス 521"/>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110937</xdr:rowOff>
    </xdr:from>
    <xdr:to>
      <xdr:col>67</xdr:col>
      <xdr:colOff>101600</xdr:colOff>
      <xdr:row>38</xdr:row>
      <xdr:rowOff>41087</xdr:rowOff>
    </xdr:to>
    <xdr:sp macro="" textlink="">
      <xdr:nvSpPr>
        <xdr:cNvPr id="523" name="フローチャート: 判断 522"/>
        <xdr:cNvSpPr/>
      </xdr:nvSpPr>
      <xdr:spPr>
        <a:xfrm>
          <a:off x="12763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57614</xdr:rowOff>
    </xdr:from>
    <xdr:ext cx="469744" cy="259045"/>
    <xdr:sp macro="" textlink="">
      <xdr:nvSpPr>
        <xdr:cNvPr id="524" name="テキスト ボックス 523"/>
        <xdr:cNvSpPr txBox="1"/>
      </xdr:nvSpPr>
      <xdr:spPr>
        <a:xfrm>
          <a:off x="12579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76419</xdr:rowOff>
    </xdr:from>
    <xdr:to>
      <xdr:col>85</xdr:col>
      <xdr:colOff>177800</xdr:colOff>
      <xdr:row>39</xdr:row>
      <xdr:rowOff>6569</xdr:rowOff>
    </xdr:to>
    <xdr:sp macro="" textlink="">
      <xdr:nvSpPr>
        <xdr:cNvPr id="530" name="楕円 529"/>
        <xdr:cNvSpPr/>
      </xdr:nvSpPr>
      <xdr:spPr>
        <a:xfrm>
          <a:off x="16268700" y="659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162796</xdr:rowOff>
    </xdr:from>
    <xdr:ext cx="378565" cy="259045"/>
    <xdr:sp macro="" textlink="">
      <xdr:nvSpPr>
        <xdr:cNvPr id="531" name="災害復旧事業費該当値テキスト"/>
        <xdr:cNvSpPr txBox="1"/>
      </xdr:nvSpPr>
      <xdr:spPr>
        <a:xfrm>
          <a:off x="16370300" y="6506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80190</xdr:rowOff>
    </xdr:from>
    <xdr:to>
      <xdr:col>72</xdr:col>
      <xdr:colOff>38100</xdr:colOff>
      <xdr:row>39</xdr:row>
      <xdr:rowOff>10340</xdr:rowOff>
    </xdr:to>
    <xdr:sp macro="" textlink="">
      <xdr:nvSpPr>
        <xdr:cNvPr id="536" name="楕円 535"/>
        <xdr:cNvSpPr/>
      </xdr:nvSpPr>
      <xdr:spPr>
        <a:xfrm>
          <a:off x="13652500" y="659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1467</xdr:rowOff>
    </xdr:from>
    <xdr:ext cx="378565" cy="259045"/>
    <xdr:sp macro="" textlink="">
      <xdr:nvSpPr>
        <xdr:cNvPr id="537" name="テキスト ボックス 536"/>
        <xdr:cNvSpPr txBox="1"/>
      </xdr:nvSpPr>
      <xdr:spPr>
        <a:xfrm>
          <a:off x="13514017" y="6688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85540</xdr:rowOff>
    </xdr:from>
    <xdr:to>
      <xdr:col>67</xdr:col>
      <xdr:colOff>101600</xdr:colOff>
      <xdr:row>39</xdr:row>
      <xdr:rowOff>15690</xdr:rowOff>
    </xdr:to>
    <xdr:sp macro="" textlink="">
      <xdr:nvSpPr>
        <xdr:cNvPr id="538" name="楕円 537"/>
        <xdr:cNvSpPr/>
      </xdr:nvSpPr>
      <xdr:spPr>
        <a:xfrm>
          <a:off x="12763500" y="660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6817</xdr:rowOff>
    </xdr:from>
    <xdr:ext cx="378565" cy="259045"/>
    <xdr:sp macro="" textlink="">
      <xdr:nvSpPr>
        <xdr:cNvPr id="539" name="テキスト ボックス 538"/>
        <xdr:cNvSpPr txBox="1"/>
      </xdr:nvSpPr>
      <xdr:spPr>
        <a:xfrm>
          <a:off x="12625017" y="6693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40247</xdr:rowOff>
    </xdr:from>
    <xdr:to>
      <xdr:col>85</xdr:col>
      <xdr:colOff>127000</xdr:colOff>
      <xdr:row>77</xdr:row>
      <xdr:rowOff>48882</xdr:rowOff>
    </xdr:to>
    <xdr:cxnSp macro="">
      <xdr:nvCxnSpPr>
        <xdr:cNvPr id="613" name="直線コネクタ 612"/>
        <xdr:cNvCxnSpPr/>
      </xdr:nvCxnSpPr>
      <xdr:spPr>
        <a:xfrm flipV="1">
          <a:off x="15481300" y="13241897"/>
          <a:ext cx="838200" cy="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143146</xdr:rowOff>
    </xdr:from>
    <xdr:ext cx="534377" cy="259045"/>
    <xdr:sp macro="" textlink="">
      <xdr:nvSpPr>
        <xdr:cNvPr id="614" name="公債費平均値テキスト"/>
        <xdr:cNvSpPr txBox="1"/>
      </xdr:nvSpPr>
      <xdr:spPr>
        <a:xfrm>
          <a:off x="16370300" y="12830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46163</xdr:rowOff>
    </xdr:from>
    <xdr:to>
      <xdr:col>81</xdr:col>
      <xdr:colOff>50800</xdr:colOff>
      <xdr:row>77</xdr:row>
      <xdr:rowOff>48882</xdr:rowOff>
    </xdr:to>
    <xdr:cxnSp macro="">
      <xdr:nvCxnSpPr>
        <xdr:cNvPr id="616" name="直線コネクタ 615"/>
        <xdr:cNvCxnSpPr/>
      </xdr:nvCxnSpPr>
      <xdr:spPr>
        <a:xfrm>
          <a:off x="14592300" y="13247813"/>
          <a:ext cx="889000" cy="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74896</xdr:rowOff>
    </xdr:from>
    <xdr:ext cx="534377" cy="259045"/>
    <xdr:sp macro="" textlink="">
      <xdr:nvSpPr>
        <xdr:cNvPr id="618" name="テキスト ボックス 617"/>
        <xdr:cNvSpPr txBox="1"/>
      </xdr:nvSpPr>
      <xdr:spPr>
        <a:xfrm>
          <a:off x="15214111" y="12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46163</xdr:rowOff>
    </xdr:from>
    <xdr:to>
      <xdr:col>76</xdr:col>
      <xdr:colOff>114300</xdr:colOff>
      <xdr:row>77</xdr:row>
      <xdr:rowOff>55941</xdr:rowOff>
    </xdr:to>
    <xdr:cxnSp macro="">
      <xdr:nvCxnSpPr>
        <xdr:cNvPr id="619" name="直線コネクタ 618"/>
        <xdr:cNvCxnSpPr/>
      </xdr:nvCxnSpPr>
      <xdr:spPr>
        <a:xfrm flipV="1">
          <a:off x="13703300" y="13247813"/>
          <a:ext cx="889000" cy="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93864</xdr:rowOff>
    </xdr:from>
    <xdr:ext cx="534377" cy="259045"/>
    <xdr:sp macro="" textlink="">
      <xdr:nvSpPr>
        <xdr:cNvPr id="621" name="テキスト ボックス 620"/>
        <xdr:cNvSpPr txBox="1"/>
      </xdr:nvSpPr>
      <xdr:spPr>
        <a:xfrm>
          <a:off x="14325111" y="127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55941</xdr:rowOff>
    </xdr:from>
    <xdr:to>
      <xdr:col>71</xdr:col>
      <xdr:colOff>177800</xdr:colOff>
      <xdr:row>77</xdr:row>
      <xdr:rowOff>58262</xdr:rowOff>
    </xdr:to>
    <xdr:cxnSp macro="">
      <xdr:nvCxnSpPr>
        <xdr:cNvPr id="622" name="直線コネクタ 621"/>
        <xdr:cNvCxnSpPr/>
      </xdr:nvCxnSpPr>
      <xdr:spPr>
        <a:xfrm flipV="1">
          <a:off x="12814300" y="13257591"/>
          <a:ext cx="889000" cy="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104734</xdr:rowOff>
    </xdr:from>
    <xdr:ext cx="534377" cy="259045"/>
    <xdr:sp macro="" textlink="">
      <xdr:nvSpPr>
        <xdr:cNvPr id="624" name="テキスト ボックス 623"/>
        <xdr:cNvSpPr txBox="1"/>
      </xdr:nvSpPr>
      <xdr:spPr>
        <a:xfrm>
          <a:off x="13436111" y="127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5" name="フローチャート: 判断 624"/>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126702</xdr:rowOff>
    </xdr:from>
    <xdr:ext cx="534377" cy="259045"/>
    <xdr:sp macro="" textlink="">
      <xdr:nvSpPr>
        <xdr:cNvPr id="626" name="テキスト ボックス 625"/>
        <xdr:cNvSpPr txBox="1"/>
      </xdr:nvSpPr>
      <xdr:spPr>
        <a:xfrm>
          <a:off x="12547111" y="128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160897</xdr:rowOff>
    </xdr:from>
    <xdr:to>
      <xdr:col>85</xdr:col>
      <xdr:colOff>177800</xdr:colOff>
      <xdr:row>77</xdr:row>
      <xdr:rowOff>91047</xdr:rowOff>
    </xdr:to>
    <xdr:sp macro="" textlink="">
      <xdr:nvSpPr>
        <xdr:cNvPr id="632" name="楕円 631"/>
        <xdr:cNvSpPr/>
      </xdr:nvSpPr>
      <xdr:spPr>
        <a:xfrm>
          <a:off x="16268700" y="1319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75824</xdr:rowOff>
    </xdr:from>
    <xdr:ext cx="534377" cy="259045"/>
    <xdr:sp macro="" textlink="">
      <xdr:nvSpPr>
        <xdr:cNvPr id="633" name="公債費該当値テキスト"/>
        <xdr:cNvSpPr txBox="1"/>
      </xdr:nvSpPr>
      <xdr:spPr>
        <a:xfrm>
          <a:off x="16370300" y="1310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169532</xdr:rowOff>
    </xdr:from>
    <xdr:to>
      <xdr:col>81</xdr:col>
      <xdr:colOff>101600</xdr:colOff>
      <xdr:row>77</xdr:row>
      <xdr:rowOff>99682</xdr:rowOff>
    </xdr:to>
    <xdr:sp macro="" textlink="">
      <xdr:nvSpPr>
        <xdr:cNvPr id="634" name="楕円 633"/>
        <xdr:cNvSpPr/>
      </xdr:nvSpPr>
      <xdr:spPr>
        <a:xfrm>
          <a:off x="15430500" y="1319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90809</xdr:rowOff>
    </xdr:from>
    <xdr:ext cx="534377" cy="259045"/>
    <xdr:sp macro="" textlink="">
      <xdr:nvSpPr>
        <xdr:cNvPr id="635" name="テキスト ボックス 634"/>
        <xdr:cNvSpPr txBox="1"/>
      </xdr:nvSpPr>
      <xdr:spPr>
        <a:xfrm>
          <a:off x="15214111" y="1329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166813</xdr:rowOff>
    </xdr:from>
    <xdr:to>
      <xdr:col>76</xdr:col>
      <xdr:colOff>165100</xdr:colOff>
      <xdr:row>77</xdr:row>
      <xdr:rowOff>96963</xdr:rowOff>
    </xdr:to>
    <xdr:sp macro="" textlink="">
      <xdr:nvSpPr>
        <xdr:cNvPr id="636" name="楕円 635"/>
        <xdr:cNvSpPr/>
      </xdr:nvSpPr>
      <xdr:spPr>
        <a:xfrm>
          <a:off x="14541500" y="1319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88090</xdr:rowOff>
    </xdr:from>
    <xdr:ext cx="534377" cy="259045"/>
    <xdr:sp macro="" textlink="">
      <xdr:nvSpPr>
        <xdr:cNvPr id="637" name="テキスト ボックス 636"/>
        <xdr:cNvSpPr txBox="1"/>
      </xdr:nvSpPr>
      <xdr:spPr>
        <a:xfrm>
          <a:off x="14325111" y="1328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5141</xdr:rowOff>
    </xdr:from>
    <xdr:to>
      <xdr:col>72</xdr:col>
      <xdr:colOff>38100</xdr:colOff>
      <xdr:row>77</xdr:row>
      <xdr:rowOff>106741</xdr:rowOff>
    </xdr:to>
    <xdr:sp macro="" textlink="">
      <xdr:nvSpPr>
        <xdr:cNvPr id="638" name="楕円 637"/>
        <xdr:cNvSpPr/>
      </xdr:nvSpPr>
      <xdr:spPr>
        <a:xfrm>
          <a:off x="13652500" y="132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97868</xdr:rowOff>
    </xdr:from>
    <xdr:ext cx="534377" cy="259045"/>
    <xdr:sp macro="" textlink="">
      <xdr:nvSpPr>
        <xdr:cNvPr id="639" name="テキスト ボックス 638"/>
        <xdr:cNvSpPr txBox="1"/>
      </xdr:nvSpPr>
      <xdr:spPr>
        <a:xfrm>
          <a:off x="13436111" y="1329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7462</xdr:rowOff>
    </xdr:from>
    <xdr:to>
      <xdr:col>67</xdr:col>
      <xdr:colOff>101600</xdr:colOff>
      <xdr:row>77</xdr:row>
      <xdr:rowOff>109062</xdr:rowOff>
    </xdr:to>
    <xdr:sp macro="" textlink="">
      <xdr:nvSpPr>
        <xdr:cNvPr id="640" name="楕円 639"/>
        <xdr:cNvSpPr/>
      </xdr:nvSpPr>
      <xdr:spPr>
        <a:xfrm>
          <a:off x="12763500" y="1320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100189</xdr:rowOff>
    </xdr:from>
    <xdr:ext cx="534377" cy="259045"/>
    <xdr:sp macro="" textlink="">
      <xdr:nvSpPr>
        <xdr:cNvPr id="641" name="テキスト ボックス 640"/>
        <xdr:cNvSpPr txBox="1"/>
      </xdr:nvSpPr>
      <xdr:spPr>
        <a:xfrm>
          <a:off x="12547111" y="1330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12488</xdr:rowOff>
    </xdr:from>
    <xdr:to>
      <xdr:col>85</xdr:col>
      <xdr:colOff>127000</xdr:colOff>
      <xdr:row>98</xdr:row>
      <xdr:rowOff>146841</xdr:rowOff>
    </xdr:to>
    <xdr:cxnSp macro="">
      <xdr:nvCxnSpPr>
        <xdr:cNvPr id="670" name="直線コネクタ 669"/>
        <xdr:cNvCxnSpPr/>
      </xdr:nvCxnSpPr>
      <xdr:spPr>
        <a:xfrm>
          <a:off x="15481300" y="16814588"/>
          <a:ext cx="838200" cy="13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71" name="積立金平均値テキスト"/>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163806</xdr:rowOff>
    </xdr:from>
    <xdr:to>
      <xdr:col>81</xdr:col>
      <xdr:colOff>50800</xdr:colOff>
      <xdr:row>98</xdr:row>
      <xdr:rowOff>12488</xdr:rowOff>
    </xdr:to>
    <xdr:cxnSp macro="">
      <xdr:nvCxnSpPr>
        <xdr:cNvPr id="673" name="直線コネクタ 672"/>
        <xdr:cNvCxnSpPr/>
      </xdr:nvCxnSpPr>
      <xdr:spPr>
        <a:xfrm>
          <a:off x="14592300" y="16794456"/>
          <a:ext cx="889000" cy="2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97334</xdr:rowOff>
    </xdr:from>
    <xdr:ext cx="534377" cy="259045"/>
    <xdr:sp macro="" textlink="">
      <xdr:nvSpPr>
        <xdr:cNvPr id="675" name="テキスト ボックス 674"/>
        <xdr:cNvSpPr txBox="1"/>
      </xdr:nvSpPr>
      <xdr:spPr>
        <a:xfrm>
          <a:off x="15214111" y="168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163806</xdr:rowOff>
    </xdr:from>
    <xdr:to>
      <xdr:col>76</xdr:col>
      <xdr:colOff>114300</xdr:colOff>
      <xdr:row>98</xdr:row>
      <xdr:rowOff>75726</xdr:rowOff>
    </xdr:to>
    <xdr:cxnSp macro="">
      <xdr:nvCxnSpPr>
        <xdr:cNvPr id="676" name="直線コネクタ 675"/>
        <xdr:cNvCxnSpPr/>
      </xdr:nvCxnSpPr>
      <xdr:spPr>
        <a:xfrm flipV="1">
          <a:off x="13703300" y="16794456"/>
          <a:ext cx="889000" cy="8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82137</xdr:rowOff>
    </xdr:from>
    <xdr:ext cx="534377" cy="259045"/>
    <xdr:sp macro="" textlink="">
      <xdr:nvSpPr>
        <xdr:cNvPr id="678" name="テキスト ボックス 677"/>
        <xdr:cNvSpPr txBox="1"/>
      </xdr:nvSpPr>
      <xdr:spPr>
        <a:xfrm>
          <a:off x="14325111" y="168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75726</xdr:rowOff>
    </xdr:from>
    <xdr:to>
      <xdr:col>71</xdr:col>
      <xdr:colOff>177800</xdr:colOff>
      <xdr:row>98</xdr:row>
      <xdr:rowOff>124861</xdr:rowOff>
    </xdr:to>
    <xdr:cxnSp macro="">
      <xdr:nvCxnSpPr>
        <xdr:cNvPr id="679" name="直線コネクタ 678"/>
        <xdr:cNvCxnSpPr/>
      </xdr:nvCxnSpPr>
      <xdr:spPr>
        <a:xfrm flipV="1">
          <a:off x="12814300" y="16877826"/>
          <a:ext cx="889000" cy="4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153674</xdr:rowOff>
    </xdr:from>
    <xdr:ext cx="534377" cy="259045"/>
    <xdr:sp macro="" textlink="">
      <xdr:nvSpPr>
        <xdr:cNvPr id="681" name="テキスト ボックス 680"/>
        <xdr:cNvSpPr txBox="1"/>
      </xdr:nvSpPr>
      <xdr:spPr>
        <a:xfrm>
          <a:off x="13436111" y="1695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82" name="フローチャート: 判断 681"/>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13910</xdr:rowOff>
    </xdr:from>
    <xdr:ext cx="534377" cy="259045"/>
    <xdr:sp macro="" textlink="">
      <xdr:nvSpPr>
        <xdr:cNvPr id="683" name="テキスト ボックス 682"/>
        <xdr:cNvSpPr txBox="1"/>
      </xdr:nvSpPr>
      <xdr:spPr>
        <a:xfrm>
          <a:off x="12547111" y="166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96041</xdr:rowOff>
    </xdr:from>
    <xdr:to>
      <xdr:col>85</xdr:col>
      <xdr:colOff>177800</xdr:colOff>
      <xdr:row>99</xdr:row>
      <xdr:rowOff>26191</xdr:rowOff>
    </xdr:to>
    <xdr:sp macro="" textlink="">
      <xdr:nvSpPr>
        <xdr:cNvPr id="689" name="楕円 688"/>
        <xdr:cNvSpPr/>
      </xdr:nvSpPr>
      <xdr:spPr>
        <a:xfrm>
          <a:off x="16268700" y="1689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10968</xdr:rowOff>
    </xdr:from>
    <xdr:ext cx="534377" cy="259045"/>
    <xdr:sp macro="" textlink="">
      <xdr:nvSpPr>
        <xdr:cNvPr id="690" name="積立金該当値テキスト"/>
        <xdr:cNvSpPr txBox="1"/>
      </xdr:nvSpPr>
      <xdr:spPr>
        <a:xfrm>
          <a:off x="16370300" y="1681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133138</xdr:rowOff>
    </xdr:from>
    <xdr:to>
      <xdr:col>81</xdr:col>
      <xdr:colOff>101600</xdr:colOff>
      <xdr:row>98</xdr:row>
      <xdr:rowOff>63288</xdr:rowOff>
    </xdr:to>
    <xdr:sp macro="" textlink="">
      <xdr:nvSpPr>
        <xdr:cNvPr id="691" name="楕円 690"/>
        <xdr:cNvSpPr/>
      </xdr:nvSpPr>
      <xdr:spPr>
        <a:xfrm>
          <a:off x="15430500" y="1676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79815</xdr:rowOff>
    </xdr:from>
    <xdr:ext cx="534377" cy="259045"/>
    <xdr:sp macro="" textlink="">
      <xdr:nvSpPr>
        <xdr:cNvPr id="692" name="テキスト ボックス 691"/>
        <xdr:cNvSpPr txBox="1"/>
      </xdr:nvSpPr>
      <xdr:spPr>
        <a:xfrm>
          <a:off x="15214111" y="1653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113006</xdr:rowOff>
    </xdr:from>
    <xdr:to>
      <xdr:col>76</xdr:col>
      <xdr:colOff>165100</xdr:colOff>
      <xdr:row>98</xdr:row>
      <xdr:rowOff>43156</xdr:rowOff>
    </xdr:to>
    <xdr:sp macro="" textlink="">
      <xdr:nvSpPr>
        <xdr:cNvPr id="693" name="楕円 692"/>
        <xdr:cNvSpPr/>
      </xdr:nvSpPr>
      <xdr:spPr>
        <a:xfrm>
          <a:off x="14541500" y="1674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59683</xdr:rowOff>
    </xdr:from>
    <xdr:ext cx="534377" cy="259045"/>
    <xdr:sp macro="" textlink="">
      <xdr:nvSpPr>
        <xdr:cNvPr id="694" name="テキスト ボックス 693"/>
        <xdr:cNvSpPr txBox="1"/>
      </xdr:nvSpPr>
      <xdr:spPr>
        <a:xfrm>
          <a:off x="14325111" y="1651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24926</xdr:rowOff>
    </xdr:from>
    <xdr:to>
      <xdr:col>72</xdr:col>
      <xdr:colOff>38100</xdr:colOff>
      <xdr:row>98</xdr:row>
      <xdr:rowOff>126526</xdr:rowOff>
    </xdr:to>
    <xdr:sp macro="" textlink="">
      <xdr:nvSpPr>
        <xdr:cNvPr id="695" name="楕円 694"/>
        <xdr:cNvSpPr/>
      </xdr:nvSpPr>
      <xdr:spPr>
        <a:xfrm>
          <a:off x="13652500" y="1682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143053</xdr:rowOff>
    </xdr:from>
    <xdr:ext cx="534377" cy="259045"/>
    <xdr:sp macro="" textlink="">
      <xdr:nvSpPr>
        <xdr:cNvPr id="696" name="テキスト ボックス 695"/>
        <xdr:cNvSpPr txBox="1"/>
      </xdr:nvSpPr>
      <xdr:spPr>
        <a:xfrm>
          <a:off x="13436111" y="1660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74061</xdr:rowOff>
    </xdr:from>
    <xdr:to>
      <xdr:col>67</xdr:col>
      <xdr:colOff>101600</xdr:colOff>
      <xdr:row>99</xdr:row>
      <xdr:rowOff>4211</xdr:rowOff>
    </xdr:to>
    <xdr:sp macro="" textlink="">
      <xdr:nvSpPr>
        <xdr:cNvPr id="697" name="楕円 696"/>
        <xdr:cNvSpPr/>
      </xdr:nvSpPr>
      <xdr:spPr>
        <a:xfrm>
          <a:off x="12763500" y="1687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166788</xdr:rowOff>
    </xdr:from>
    <xdr:ext cx="534377" cy="259045"/>
    <xdr:sp macro="" textlink="">
      <xdr:nvSpPr>
        <xdr:cNvPr id="698" name="テキスト ボックス 697"/>
        <xdr:cNvSpPr txBox="1"/>
      </xdr:nvSpPr>
      <xdr:spPr>
        <a:xfrm>
          <a:off x="12547111" y="16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6" name="投資及び出資金平均値テキスト"/>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30" name="テキスト ボックス 729"/>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33" name="テキスト ボックス 732"/>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4" name="直線コネクタ 73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6" name="テキスト ボックス 735"/>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51135</xdr:rowOff>
    </xdr:from>
    <xdr:to>
      <xdr:col>98</xdr:col>
      <xdr:colOff>38100</xdr:colOff>
      <xdr:row>37</xdr:row>
      <xdr:rowOff>152735</xdr:rowOff>
    </xdr:to>
    <xdr:sp macro="" textlink="">
      <xdr:nvSpPr>
        <xdr:cNvPr id="737" name="フローチャート: 判断 736"/>
        <xdr:cNvSpPr/>
      </xdr:nvSpPr>
      <xdr:spPr>
        <a:xfrm>
          <a:off x="18605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169262</xdr:rowOff>
    </xdr:from>
    <xdr:ext cx="469744" cy="259045"/>
    <xdr:sp macro="" textlink="">
      <xdr:nvSpPr>
        <xdr:cNvPr id="738" name="テキスト ボックス 737"/>
        <xdr:cNvSpPr txBox="1"/>
      </xdr:nvSpPr>
      <xdr:spPr>
        <a:xfrm>
          <a:off x="18421428" y="617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7" name="テキスト ボックス 74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3" name="テキスト ボックス 75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2" name="直線コネクタ 78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83" name="貸付金平均値テキスト"/>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5" name="直線コネクタ 78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7" name="テキスト ボックス 786"/>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8" name="直線コネクタ 78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90" name="テキスト ボックス 789"/>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1" name="直線コネクタ 79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5097</xdr:rowOff>
    </xdr:from>
    <xdr:ext cx="469744" cy="259045"/>
    <xdr:sp macro="" textlink="">
      <xdr:nvSpPr>
        <xdr:cNvPr id="793" name="テキスト ボックス 792"/>
        <xdr:cNvSpPr txBox="1"/>
      </xdr:nvSpPr>
      <xdr:spPr>
        <a:xfrm>
          <a:off x="19310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794" name="フローチャート: 判断 793"/>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795" name="テキスト ボックス 794"/>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1" name="楕円 80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2"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3" name="楕円 80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4" name="テキスト ボックス 803"/>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5" name="楕円 80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6" name="テキスト ボックス 805"/>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7" name="楕円 80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8" name="テキスト ボックス 80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9" name="楕円 80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0" name="テキスト ボックス 80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113346</xdr:rowOff>
    </xdr:from>
    <xdr:to>
      <xdr:col>116</xdr:col>
      <xdr:colOff>63500</xdr:colOff>
      <xdr:row>76</xdr:row>
      <xdr:rowOff>52581</xdr:rowOff>
    </xdr:to>
    <xdr:cxnSp macro="">
      <xdr:nvCxnSpPr>
        <xdr:cNvPr id="841" name="直線コネクタ 840"/>
        <xdr:cNvCxnSpPr/>
      </xdr:nvCxnSpPr>
      <xdr:spPr>
        <a:xfrm flipV="1">
          <a:off x="21323300" y="12972096"/>
          <a:ext cx="838200" cy="11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70604</xdr:rowOff>
    </xdr:from>
    <xdr:ext cx="534377" cy="259045"/>
    <xdr:sp macro="" textlink="">
      <xdr:nvSpPr>
        <xdr:cNvPr id="842" name="繰出金平均値テキスト"/>
        <xdr:cNvSpPr txBox="1"/>
      </xdr:nvSpPr>
      <xdr:spPr>
        <a:xfrm>
          <a:off x="22212300" y="12929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52581</xdr:rowOff>
    </xdr:from>
    <xdr:to>
      <xdr:col>111</xdr:col>
      <xdr:colOff>177800</xdr:colOff>
      <xdr:row>76</xdr:row>
      <xdr:rowOff>101273</xdr:rowOff>
    </xdr:to>
    <xdr:cxnSp macro="">
      <xdr:nvCxnSpPr>
        <xdr:cNvPr id="844" name="直線コネクタ 843"/>
        <xdr:cNvCxnSpPr/>
      </xdr:nvCxnSpPr>
      <xdr:spPr>
        <a:xfrm flipV="1">
          <a:off x="20434300" y="13082781"/>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16037</xdr:rowOff>
    </xdr:from>
    <xdr:ext cx="534377" cy="259045"/>
    <xdr:sp macro="" textlink="">
      <xdr:nvSpPr>
        <xdr:cNvPr id="846" name="テキスト ボックス 845"/>
        <xdr:cNvSpPr txBox="1"/>
      </xdr:nvSpPr>
      <xdr:spPr>
        <a:xfrm>
          <a:off x="21056111" y="127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70979</xdr:rowOff>
    </xdr:from>
    <xdr:to>
      <xdr:col>107</xdr:col>
      <xdr:colOff>50800</xdr:colOff>
      <xdr:row>76</xdr:row>
      <xdr:rowOff>101273</xdr:rowOff>
    </xdr:to>
    <xdr:cxnSp macro="">
      <xdr:nvCxnSpPr>
        <xdr:cNvPr id="847" name="直線コネクタ 846"/>
        <xdr:cNvCxnSpPr/>
      </xdr:nvCxnSpPr>
      <xdr:spPr>
        <a:xfrm>
          <a:off x="19545300" y="13101179"/>
          <a:ext cx="889000" cy="3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23058</xdr:rowOff>
    </xdr:from>
    <xdr:ext cx="534377" cy="259045"/>
    <xdr:sp macro="" textlink="">
      <xdr:nvSpPr>
        <xdr:cNvPr id="849" name="テキスト ボックス 848"/>
        <xdr:cNvSpPr txBox="1"/>
      </xdr:nvSpPr>
      <xdr:spPr>
        <a:xfrm>
          <a:off x="20167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70979</xdr:rowOff>
    </xdr:from>
    <xdr:to>
      <xdr:col>102</xdr:col>
      <xdr:colOff>114300</xdr:colOff>
      <xdr:row>76</xdr:row>
      <xdr:rowOff>127279</xdr:rowOff>
    </xdr:to>
    <xdr:cxnSp macro="">
      <xdr:nvCxnSpPr>
        <xdr:cNvPr id="850" name="直線コネクタ 849"/>
        <xdr:cNvCxnSpPr/>
      </xdr:nvCxnSpPr>
      <xdr:spPr>
        <a:xfrm flipV="1">
          <a:off x="18656300" y="13101179"/>
          <a:ext cx="889000" cy="5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20587</xdr:rowOff>
    </xdr:from>
    <xdr:ext cx="534377" cy="259045"/>
    <xdr:sp macro="" textlink="">
      <xdr:nvSpPr>
        <xdr:cNvPr id="852" name="テキスト ボックス 851"/>
        <xdr:cNvSpPr txBox="1"/>
      </xdr:nvSpPr>
      <xdr:spPr>
        <a:xfrm>
          <a:off x="19278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53" name="フローチャート: 判断 852"/>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50316</xdr:rowOff>
    </xdr:from>
    <xdr:ext cx="534377" cy="259045"/>
    <xdr:sp macro="" textlink="">
      <xdr:nvSpPr>
        <xdr:cNvPr id="854" name="テキスト ボックス 853"/>
        <xdr:cNvSpPr txBox="1"/>
      </xdr:nvSpPr>
      <xdr:spPr>
        <a:xfrm>
          <a:off x="18389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62546</xdr:rowOff>
    </xdr:from>
    <xdr:to>
      <xdr:col>116</xdr:col>
      <xdr:colOff>114300</xdr:colOff>
      <xdr:row>75</xdr:row>
      <xdr:rowOff>164145</xdr:rowOff>
    </xdr:to>
    <xdr:sp macro="" textlink="">
      <xdr:nvSpPr>
        <xdr:cNvPr id="860" name="楕円 859"/>
        <xdr:cNvSpPr/>
      </xdr:nvSpPr>
      <xdr:spPr>
        <a:xfrm>
          <a:off x="22110700" y="129212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85423</xdr:rowOff>
    </xdr:from>
    <xdr:ext cx="534377" cy="259045"/>
    <xdr:sp macro="" textlink="">
      <xdr:nvSpPr>
        <xdr:cNvPr id="861" name="繰出金該当値テキスト"/>
        <xdr:cNvSpPr txBox="1"/>
      </xdr:nvSpPr>
      <xdr:spPr>
        <a:xfrm>
          <a:off x="22212300" y="1277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1781</xdr:rowOff>
    </xdr:from>
    <xdr:to>
      <xdr:col>112</xdr:col>
      <xdr:colOff>38100</xdr:colOff>
      <xdr:row>76</xdr:row>
      <xdr:rowOff>103381</xdr:rowOff>
    </xdr:to>
    <xdr:sp macro="" textlink="">
      <xdr:nvSpPr>
        <xdr:cNvPr id="862" name="楕円 861"/>
        <xdr:cNvSpPr/>
      </xdr:nvSpPr>
      <xdr:spPr>
        <a:xfrm>
          <a:off x="21272500" y="1303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94508</xdr:rowOff>
    </xdr:from>
    <xdr:ext cx="534377" cy="259045"/>
    <xdr:sp macro="" textlink="">
      <xdr:nvSpPr>
        <xdr:cNvPr id="863" name="テキスト ボックス 862"/>
        <xdr:cNvSpPr txBox="1"/>
      </xdr:nvSpPr>
      <xdr:spPr>
        <a:xfrm>
          <a:off x="21056111" y="1312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50473</xdr:rowOff>
    </xdr:from>
    <xdr:to>
      <xdr:col>107</xdr:col>
      <xdr:colOff>101600</xdr:colOff>
      <xdr:row>76</xdr:row>
      <xdr:rowOff>152073</xdr:rowOff>
    </xdr:to>
    <xdr:sp macro="" textlink="">
      <xdr:nvSpPr>
        <xdr:cNvPr id="864" name="楕円 863"/>
        <xdr:cNvSpPr/>
      </xdr:nvSpPr>
      <xdr:spPr>
        <a:xfrm>
          <a:off x="20383500" y="1308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143200</xdr:rowOff>
    </xdr:from>
    <xdr:ext cx="534377" cy="259045"/>
    <xdr:sp macro="" textlink="">
      <xdr:nvSpPr>
        <xdr:cNvPr id="865" name="テキスト ボックス 864"/>
        <xdr:cNvSpPr txBox="1"/>
      </xdr:nvSpPr>
      <xdr:spPr>
        <a:xfrm>
          <a:off x="20167111" y="1317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20179</xdr:rowOff>
    </xdr:from>
    <xdr:to>
      <xdr:col>102</xdr:col>
      <xdr:colOff>165100</xdr:colOff>
      <xdr:row>76</xdr:row>
      <xdr:rowOff>121779</xdr:rowOff>
    </xdr:to>
    <xdr:sp macro="" textlink="">
      <xdr:nvSpPr>
        <xdr:cNvPr id="866" name="楕円 865"/>
        <xdr:cNvSpPr/>
      </xdr:nvSpPr>
      <xdr:spPr>
        <a:xfrm>
          <a:off x="19494500" y="1305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112906</xdr:rowOff>
    </xdr:from>
    <xdr:ext cx="534377" cy="259045"/>
    <xdr:sp macro="" textlink="">
      <xdr:nvSpPr>
        <xdr:cNvPr id="867" name="テキスト ボックス 866"/>
        <xdr:cNvSpPr txBox="1"/>
      </xdr:nvSpPr>
      <xdr:spPr>
        <a:xfrm>
          <a:off x="19278111" y="1314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76479</xdr:rowOff>
    </xdr:from>
    <xdr:to>
      <xdr:col>98</xdr:col>
      <xdr:colOff>38100</xdr:colOff>
      <xdr:row>77</xdr:row>
      <xdr:rowOff>6629</xdr:rowOff>
    </xdr:to>
    <xdr:sp macro="" textlink="">
      <xdr:nvSpPr>
        <xdr:cNvPr id="868" name="楕円 867"/>
        <xdr:cNvSpPr/>
      </xdr:nvSpPr>
      <xdr:spPr>
        <a:xfrm>
          <a:off x="18605500" y="1310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169206</xdr:rowOff>
    </xdr:from>
    <xdr:ext cx="534377" cy="259045"/>
    <xdr:sp macro="" textlink="">
      <xdr:nvSpPr>
        <xdr:cNvPr id="869" name="テキスト ボックス 868"/>
        <xdr:cNvSpPr txBox="1"/>
      </xdr:nvSpPr>
      <xdr:spPr>
        <a:xfrm>
          <a:off x="18389111" y="131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令和元年度以降、公共施設の整備事業が続いており、普通建設事業費が依然として高い状況にある。今後も公共施設の更新整備が続くため、短期的な減少は見込めない。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また、人件費、物件費、維持補修費も緩やかに増加しており、今後も厳しい財政状況となることが予想される。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沖縄県嘉手納町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13,039
12,917
15.12
13,677,941
13,059,222
360,748
4,640,343
3,595,820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47689</xdr:rowOff>
    </xdr:from>
    <xdr:to>
      <xdr:col>24</xdr:col>
      <xdr:colOff>63500</xdr:colOff>
      <xdr:row>32</xdr:row>
      <xdr:rowOff>130556</xdr:rowOff>
    </xdr:to>
    <xdr:cxnSp macro="">
      <xdr:nvCxnSpPr>
        <xdr:cNvPr id="61" name="直線コネクタ 60"/>
        <xdr:cNvCxnSpPr/>
      </xdr:nvCxnSpPr>
      <xdr:spPr>
        <a:xfrm>
          <a:off x="3797300" y="5534089"/>
          <a:ext cx="838200" cy="8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108856</xdr:rowOff>
    </xdr:from>
    <xdr:ext cx="469744" cy="259045"/>
    <xdr:sp macro="" textlink="">
      <xdr:nvSpPr>
        <xdr:cNvPr id="62" name="議会費平均値テキスト"/>
        <xdr:cNvSpPr txBox="1"/>
      </xdr:nvSpPr>
      <xdr:spPr>
        <a:xfrm>
          <a:off x="4686300" y="610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47689</xdr:rowOff>
    </xdr:from>
    <xdr:to>
      <xdr:col>19</xdr:col>
      <xdr:colOff>177800</xdr:colOff>
      <xdr:row>33</xdr:row>
      <xdr:rowOff>86170</xdr:rowOff>
    </xdr:to>
    <xdr:cxnSp macro="">
      <xdr:nvCxnSpPr>
        <xdr:cNvPr id="64" name="直線コネクタ 63"/>
        <xdr:cNvCxnSpPr/>
      </xdr:nvCxnSpPr>
      <xdr:spPr>
        <a:xfrm flipV="1">
          <a:off x="2908300" y="5534089"/>
          <a:ext cx="889000" cy="20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65993</xdr:rowOff>
    </xdr:from>
    <xdr:ext cx="469744" cy="259045"/>
    <xdr:sp macro="" textlink="">
      <xdr:nvSpPr>
        <xdr:cNvPr id="66" name="テキスト ボックス 65"/>
        <xdr:cNvSpPr txBox="1"/>
      </xdr:nvSpPr>
      <xdr:spPr>
        <a:xfrm>
          <a:off x="3562428" y="623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86170</xdr:rowOff>
    </xdr:from>
    <xdr:to>
      <xdr:col>15</xdr:col>
      <xdr:colOff>50800</xdr:colOff>
      <xdr:row>33</xdr:row>
      <xdr:rowOff>135890</xdr:rowOff>
    </xdr:to>
    <xdr:cxnSp macro="">
      <xdr:nvCxnSpPr>
        <xdr:cNvPr id="67" name="直線コネクタ 66"/>
        <xdr:cNvCxnSpPr/>
      </xdr:nvCxnSpPr>
      <xdr:spPr>
        <a:xfrm flipV="1">
          <a:off x="2019300" y="5744020"/>
          <a:ext cx="889000" cy="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105236</xdr:rowOff>
    </xdr:from>
    <xdr:ext cx="469744" cy="259045"/>
    <xdr:sp macro="" textlink="">
      <xdr:nvSpPr>
        <xdr:cNvPr id="69" name="テキスト ボックス 68"/>
        <xdr:cNvSpPr txBox="1"/>
      </xdr:nvSpPr>
      <xdr:spPr>
        <a:xfrm>
          <a:off x="2673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100076</xdr:rowOff>
    </xdr:from>
    <xdr:to>
      <xdr:col>10</xdr:col>
      <xdr:colOff>114300</xdr:colOff>
      <xdr:row>33</xdr:row>
      <xdr:rowOff>135890</xdr:rowOff>
    </xdr:to>
    <xdr:cxnSp macro="">
      <xdr:nvCxnSpPr>
        <xdr:cNvPr id="70" name="直線コネクタ 69"/>
        <xdr:cNvCxnSpPr/>
      </xdr:nvCxnSpPr>
      <xdr:spPr>
        <a:xfrm>
          <a:off x="1130300" y="5757926"/>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104855</xdr:rowOff>
    </xdr:from>
    <xdr:ext cx="469744" cy="259045"/>
    <xdr:sp macro="" textlink="">
      <xdr:nvSpPr>
        <xdr:cNvPr id="72" name="テキスト ボックス 71"/>
        <xdr:cNvSpPr txBox="1"/>
      </xdr:nvSpPr>
      <xdr:spPr>
        <a:xfrm>
          <a:off x="1784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2367</xdr:rowOff>
    </xdr:from>
    <xdr:ext cx="469744" cy="259045"/>
    <xdr:sp macro="" textlink="">
      <xdr:nvSpPr>
        <xdr:cNvPr id="74" name="テキスト ボックス 73"/>
        <xdr:cNvSpPr txBox="1"/>
      </xdr:nvSpPr>
      <xdr:spPr>
        <a:xfrm>
          <a:off x="895428" y="61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79756</xdr:rowOff>
    </xdr:from>
    <xdr:to>
      <xdr:col>24</xdr:col>
      <xdr:colOff>114300</xdr:colOff>
      <xdr:row>33</xdr:row>
      <xdr:rowOff>9906</xdr:rowOff>
    </xdr:to>
    <xdr:sp macro="" textlink="">
      <xdr:nvSpPr>
        <xdr:cNvPr id="80" name="楕円 79"/>
        <xdr:cNvSpPr/>
      </xdr:nvSpPr>
      <xdr:spPr>
        <a:xfrm>
          <a:off x="4584700" y="556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102633</xdr:rowOff>
    </xdr:from>
    <xdr:ext cx="469744" cy="259045"/>
    <xdr:sp macro="" textlink="">
      <xdr:nvSpPr>
        <xdr:cNvPr id="81" name="議会費該当値テキスト"/>
        <xdr:cNvSpPr txBox="1"/>
      </xdr:nvSpPr>
      <xdr:spPr>
        <a:xfrm>
          <a:off x="4686300" y="541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168339</xdr:rowOff>
    </xdr:from>
    <xdr:to>
      <xdr:col>20</xdr:col>
      <xdr:colOff>38100</xdr:colOff>
      <xdr:row>32</xdr:row>
      <xdr:rowOff>98489</xdr:rowOff>
    </xdr:to>
    <xdr:sp macro="" textlink="">
      <xdr:nvSpPr>
        <xdr:cNvPr id="82" name="楕円 81"/>
        <xdr:cNvSpPr/>
      </xdr:nvSpPr>
      <xdr:spPr>
        <a:xfrm>
          <a:off x="3746500" y="548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115016</xdr:rowOff>
    </xdr:from>
    <xdr:ext cx="534377" cy="259045"/>
    <xdr:sp macro="" textlink="">
      <xdr:nvSpPr>
        <xdr:cNvPr id="83" name="テキスト ボックス 82"/>
        <xdr:cNvSpPr txBox="1"/>
      </xdr:nvSpPr>
      <xdr:spPr>
        <a:xfrm>
          <a:off x="3530111" y="525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35370</xdr:rowOff>
    </xdr:from>
    <xdr:to>
      <xdr:col>15</xdr:col>
      <xdr:colOff>101600</xdr:colOff>
      <xdr:row>33</xdr:row>
      <xdr:rowOff>136970</xdr:rowOff>
    </xdr:to>
    <xdr:sp macro="" textlink="">
      <xdr:nvSpPr>
        <xdr:cNvPr id="84" name="楕円 83"/>
        <xdr:cNvSpPr/>
      </xdr:nvSpPr>
      <xdr:spPr>
        <a:xfrm>
          <a:off x="2857500" y="569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153497</xdr:rowOff>
    </xdr:from>
    <xdr:ext cx="469744" cy="259045"/>
    <xdr:sp macro="" textlink="">
      <xdr:nvSpPr>
        <xdr:cNvPr id="85" name="テキスト ボックス 84"/>
        <xdr:cNvSpPr txBox="1"/>
      </xdr:nvSpPr>
      <xdr:spPr>
        <a:xfrm>
          <a:off x="2673428" y="546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85090</xdr:rowOff>
    </xdr:from>
    <xdr:to>
      <xdr:col>10</xdr:col>
      <xdr:colOff>165100</xdr:colOff>
      <xdr:row>34</xdr:row>
      <xdr:rowOff>15240</xdr:rowOff>
    </xdr:to>
    <xdr:sp macro="" textlink="">
      <xdr:nvSpPr>
        <xdr:cNvPr id="86" name="楕円 85"/>
        <xdr:cNvSpPr/>
      </xdr:nvSpPr>
      <xdr:spPr>
        <a:xfrm>
          <a:off x="1968500" y="57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31767</xdr:rowOff>
    </xdr:from>
    <xdr:ext cx="469744" cy="259045"/>
    <xdr:sp macro="" textlink="">
      <xdr:nvSpPr>
        <xdr:cNvPr id="87" name="テキスト ボックス 86"/>
        <xdr:cNvSpPr txBox="1"/>
      </xdr:nvSpPr>
      <xdr:spPr>
        <a:xfrm>
          <a:off x="1784428" y="551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49276</xdr:rowOff>
    </xdr:from>
    <xdr:to>
      <xdr:col>6</xdr:col>
      <xdr:colOff>38100</xdr:colOff>
      <xdr:row>33</xdr:row>
      <xdr:rowOff>150876</xdr:rowOff>
    </xdr:to>
    <xdr:sp macro="" textlink="">
      <xdr:nvSpPr>
        <xdr:cNvPr id="88" name="楕円 87"/>
        <xdr:cNvSpPr/>
      </xdr:nvSpPr>
      <xdr:spPr>
        <a:xfrm>
          <a:off x="1079500" y="57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167403</xdr:rowOff>
    </xdr:from>
    <xdr:ext cx="469744" cy="259045"/>
    <xdr:sp macro="" textlink="">
      <xdr:nvSpPr>
        <xdr:cNvPr id="89" name="テキスト ボックス 88"/>
        <xdr:cNvSpPr txBox="1"/>
      </xdr:nvSpPr>
      <xdr:spPr>
        <a:xfrm>
          <a:off x="895428" y="548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150639</xdr:rowOff>
    </xdr:from>
    <xdr:to>
      <xdr:col>24</xdr:col>
      <xdr:colOff>63500</xdr:colOff>
      <xdr:row>57</xdr:row>
      <xdr:rowOff>61006</xdr:rowOff>
    </xdr:to>
    <xdr:cxnSp macro="">
      <xdr:nvCxnSpPr>
        <xdr:cNvPr id="116" name="直線コネクタ 115"/>
        <xdr:cNvCxnSpPr/>
      </xdr:nvCxnSpPr>
      <xdr:spPr>
        <a:xfrm>
          <a:off x="3797300" y="9751839"/>
          <a:ext cx="838200" cy="8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148682</xdr:rowOff>
    </xdr:from>
    <xdr:to>
      <xdr:col>19</xdr:col>
      <xdr:colOff>177800</xdr:colOff>
      <xdr:row>56</xdr:row>
      <xdr:rowOff>150639</xdr:rowOff>
    </xdr:to>
    <xdr:cxnSp macro="">
      <xdr:nvCxnSpPr>
        <xdr:cNvPr id="119" name="直線コネクタ 118"/>
        <xdr:cNvCxnSpPr/>
      </xdr:nvCxnSpPr>
      <xdr:spPr>
        <a:xfrm>
          <a:off x="2908300" y="9749882"/>
          <a:ext cx="889000" cy="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33762</xdr:rowOff>
    </xdr:from>
    <xdr:ext cx="599010" cy="259045"/>
    <xdr:sp macro="" textlink="">
      <xdr:nvSpPr>
        <xdr:cNvPr id="121" name="テキスト ボックス 120"/>
        <xdr:cNvSpPr txBox="1"/>
      </xdr:nvSpPr>
      <xdr:spPr>
        <a:xfrm>
          <a:off x="3497795" y="9806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22753</xdr:rowOff>
    </xdr:from>
    <xdr:to>
      <xdr:col>15</xdr:col>
      <xdr:colOff>50800</xdr:colOff>
      <xdr:row>56</xdr:row>
      <xdr:rowOff>148682</xdr:rowOff>
    </xdr:to>
    <xdr:cxnSp macro="">
      <xdr:nvCxnSpPr>
        <xdr:cNvPr id="122" name="直線コネクタ 121"/>
        <xdr:cNvCxnSpPr/>
      </xdr:nvCxnSpPr>
      <xdr:spPr>
        <a:xfrm>
          <a:off x="2019300" y="9452503"/>
          <a:ext cx="889000" cy="29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29942</xdr:rowOff>
    </xdr:from>
    <xdr:ext cx="599010" cy="259045"/>
    <xdr:sp macro="" textlink="">
      <xdr:nvSpPr>
        <xdr:cNvPr id="124" name="テキスト ボックス 123"/>
        <xdr:cNvSpPr txBox="1"/>
      </xdr:nvSpPr>
      <xdr:spPr>
        <a:xfrm>
          <a:off x="2608795" y="980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22753</xdr:rowOff>
    </xdr:from>
    <xdr:to>
      <xdr:col>10</xdr:col>
      <xdr:colOff>114300</xdr:colOff>
      <xdr:row>56</xdr:row>
      <xdr:rowOff>120228</xdr:rowOff>
    </xdr:to>
    <xdr:cxnSp macro="">
      <xdr:nvCxnSpPr>
        <xdr:cNvPr id="125" name="直線コネクタ 124"/>
        <xdr:cNvCxnSpPr/>
      </xdr:nvCxnSpPr>
      <xdr:spPr>
        <a:xfrm flipV="1">
          <a:off x="1130300" y="9452503"/>
          <a:ext cx="889000" cy="26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171027</xdr:rowOff>
    </xdr:from>
    <xdr:ext cx="599010" cy="259045"/>
    <xdr:sp macro="" textlink="">
      <xdr:nvSpPr>
        <xdr:cNvPr id="127" name="テキスト ボックス 126"/>
        <xdr:cNvSpPr txBox="1"/>
      </xdr:nvSpPr>
      <xdr:spPr>
        <a:xfrm>
          <a:off x="1719795" y="960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71076</xdr:rowOff>
    </xdr:from>
    <xdr:ext cx="599010" cy="259045"/>
    <xdr:sp macro="" textlink="">
      <xdr:nvSpPr>
        <xdr:cNvPr id="129" name="テキスト ボックス 128"/>
        <xdr:cNvSpPr txBox="1"/>
      </xdr:nvSpPr>
      <xdr:spPr>
        <a:xfrm>
          <a:off x="830795" y="984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10206</xdr:rowOff>
    </xdr:from>
    <xdr:to>
      <xdr:col>24</xdr:col>
      <xdr:colOff>114300</xdr:colOff>
      <xdr:row>57</xdr:row>
      <xdr:rowOff>111806</xdr:rowOff>
    </xdr:to>
    <xdr:sp macro="" textlink="">
      <xdr:nvSpPr>
        <xdr:cNvPr id="135" name="楕円 134"/>
        <xdr:cNvSpPr/>
      </xdr:nvSpPr>
      <xdr:spPr>
        <a:xfrm>
          <a:off x="4584700" y="978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96583</xdr:rowOff>
    </xdr:from>
    <xdr:ext cx="599010" cy="259045"/>
    <xdr:sp macro="" textlink="">
      <xdr:nvSpPr>
        <xdr:cNvPr id="136" name="総務費該当値テキスト"/>
        <xdr:cNvSpPr txBox="1"/>
      </xdr:nvSpPr>
      <xdr:spPr>
        <a:xfrm>
          <a:off x="4686300" y="9697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99839</xdr:rowOff>
    </xdr:from>
    <xdr:to>
      <xdr:col>20</xdr:col>
      <xdr:colOff>38100</xdr:colOff>
      <xdr:row>57</xdr:row>
      <xdr:rowOff>29989</xdr:rowOff>
    </xdr:to>
    <xdr:sp macro="" textlink="">
      <xdr:nvSpPr>
        <xdr:cNvPr id="137" name="楕円 136"/>
        <xdr:cNvSpPr/>
      </xdr:nvSpPr>
      <xdr:spPr>
        <a:xfrm>
          <a:off x="3746500" y="970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46516</xdr:rowOff>
    </xdr:from>
    <xdr:ext cx="599010" cy="259045"/>
    <xdr:sp macro="" textlink="">
      <xdr:nvSpPr>
        <xdr:cNvPr id="138" name="テキスト ボックス 137"/>
        <xdr:cNvSpPr txBox="1"/>
      </xdr:nvSpPr>
      <xdr:spPr>
        <a:xfrm>
          <a:off x="3497795" y="9476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97882</xdr:rowOff>
    </xdr:from>
    <xdr:to>
      <xdr:col>15</xdr:col>
      <xdr:colOff>101600</xdr:colOff>
      <xdr:row>57</xdr:row>
      <xdr:rowOff>28032</xdr:rowOff>
    </xdr:to>
    <xdr:sp macro="" textlink="">
      <xdr:nvSpPr>
        <xdr:cNvPr id="139" name="楕円 138"/>
        <xdr:cNvSpPr/>
      </xdr:nvSpPr>
      <xdr:spPr>
        <a:xfrm>
          <a:off x="2857500" y="969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44559</xdr:rowOff>
    </xdr:from>
    <xdr:ext cx="599010" cy="259045"/>
    <xdr:sp macro="" textlink="">
      <xdr:nvSpPr>
        <xdr:cNvPr id="140" name="テキスト ボックス 139"/>
        <xdr:cNvSpPr txBox="1"/>
      </xdr:nvSpPr>
      <xdr:spPr>
        <a:xfrm>
          <a:off x="2608795" y="947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143403</xdr:rowOff>
    </xdr:from>
    <xdr:to>
      <xdr:col>10</xdr:col>
      <xdr:colOff>165100</xdr:colOff>
      <xdr:row>55</xdr:row>
      <xdr:rowOff>73553</xdr:rowOff>
    </xdr:to>
    <xdr:sp macro="" textlink="">
      <xdr:nvSpPr>
        <xdr:cNvPr id="141" name="楕円 140"/>
        <xdr:cNvSpPr/>
      </xdr:nvSpPr>
      <xdr:spPr>
        <a:xfrm>
          <a:off x="1968500" y="940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90080</xdr:rowOff>
    </xdr:from>
    <xdr:ext cx="599010" cy="259045"/>
    <xdr:sp macro="" textlink="">
      <xdr:nvSpPr>
        <xdr:cNvPr id="142" name="テキスト ボックス 141"/>
        <xdr:cNvSpPr txBox="1"/>
      </xdr:nvSpPr>
      <xdr:spPr>
        <a:xfrm>
          <a:off x="1719795" y="917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69428</xdr:rowOff>
    </xdr:from>
    <xdr:to>
      <xdr:col>6</xdr:col>
      <xdr:colOff>38100</xdr:colOff>
      <xdr:row>56</xdr:row>
      <xdr:rowOff>171028</xdr:rowOff>
    </xdr:to>
    <xdr:sp macro="" textlink="">
      <xdr:nvSpPr>
        <xdr:cNvPr id="143" name="楕円 142"/>
        <xdr:cNvSpPr/>
      </xdr:nvSpPr>
      <xdr:spPr>
        <a:xfrm>
          <a:off x="1079500" y="967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16105</xdr:rowOff>
    </xdr:from>
    <xdr:ext cx="599010" cy="259045"/>
    <xdr:sp macro="" textlink="">
      <xdr:nvSpPr>
        <xdr:cNvPr id="144" name="テキスト ボックス 143"/>
        <xdr:cNvSpPr txBox="1"/>
      </xdr:nvSpPr>
      <xdr:spPr>
        <a:xfrm>
          <a:off x="830795" y="9445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150691</xdr:rowOff>
    </xdr:from>
    <xdr:to>
      <xdr:col>24</xdr:col>
      <xdr:colOff>63500</xdr:colOff>
      <xdr:row>74</xdr:row>
      <xdr:rowOff>17307</xdr:rowOff>
    </xdr:to>
    <xdr:cxnSp macro="">
      <xdr:nvCxnSpPr>
        <xdr:cNvPr id="172" name="直線コネクタ 171"/>
        <xdr:cNvCxnSpPr/>
      </xdr:nvCxnSpPr>
      <xdr:spPr>
        <a:xfrm flipV="1">
          <a:off x="3797300" y="12323641"/>
          <a:ext cx="838200" cy="38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148133</xdr:rowOff>
    </xdr:from>
    <xdr:ext cx="599010" cy="259045"/>
    <xdr:sp macro="" textlink="">
      <xdr:nvSpPr>
        <xdr:cNvPr id="173" name="民生費平均値テキスト"/>
        <xdr:cNvSpPr txBox="1"/>
      </xdr:nvSpPr>
      <xdr:spPr>
        <a:xfrm>
          <a:off x="4686300" y="1300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17307</xdr:rowOff>
    </xdr:from>
    <xdr:to>
      <xdr:col>19</xdr:col>
      <xdr:colOff>177800</xdr:colOff>
      <xdr:row>74</xdr:row>
      <xdr:rowOff>89870</xdr:rowOff>
    </xdr:to>
    <xdr:cxnSp macro="">
      <xdr:nvCxnSpPr>
        <xdr:cNvPr id="175" name="直線コネクタ 174"/>
        <xdr:cNvCxnSpPr/>
      </xdr:nvCxnSpPr>
      <xdr:spPr>
        <a:xfrm flipV="1">
          <a:off x="2908300" y="12704607"/>
          <a:ext cx="889000" cy="7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137374</xdr:rowOff>
    </xdr:from>
    <xdr:ext cx="599010" cy="259045"/>
    <xdr:sp macro="" textlink="">
      <xdr:nvSpPr>
        <xdr:cNvPr id="177" name="テキスト ボックス 176"/>
        <xdr:cNvSpPr txBox="1"/>
      </xdr:nvSpPr>
      <xdr:spPr>
        <a:xfrm>
          <a:off x="3497795" y="1316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89870</xdr:rowOff>
    </xdr:from>
    <xdr:to>
      <xdr:col>15</xdr:col>
      <xdr:colOff>50800</xdr:colOff>
      <xdr:row>75</xdr:row>
      <xdr:rowOff>78573</xdr:rowOff>
    </xdr:to>
    <xdr:cxnSp macro="">
      <xdr:nvCxnSpPr>
        <xdr:cNvPr id="178" name="直線コネクタ 177"/>
        <xdr:cNvCxnSpPr/>
      </xdr:nvCxnSpPr>
      <xdr:spPr>
        <a:xfrm flipV="1">
          <a:off x="2019300" y="12777170"/>
          <a:ext cx="889000" cy="16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107455</xdr:rowOff>
    </xdr:from>
    <xdr:ext cx="599010" cy="259045"/>
    <xdr:sp macro="" textlink="">
      <xdr:nvSpPr>
        <xdr:cNvPr id="180" name="テキスト ボックス 179"/>
        <xdr:cNvSpPr txBox="1"/>
      </xdr:nvSpPr>
      <xdr:spPr>
        <a:xfrm>
          <a:off x="2608795" y="1313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78573</xdr:rowOff>
    </xdr:from>
    <xdr:to>
      <xdr:col>10</xdr:col>
      <xdr:colOff>114300</xdr:colOff>
      <xdr:row>75</xdr:row>
      <xdr:rowOff>164421</xdr:rowOff>
    </xdr:to>
    <xdr:cxnSp macro="">
      <xdr:nvCxnSpPr>
        <xdr:cNvPr id="181" name="直線コネクタ 180"/>
        <xdr:cNvCxnSpPr/>
      </xdr:nvCxnSpPr>
      <xdr:spPr>
        <a:xfrm flipV="1">
          <a:off x="1130300" y="12937323"/>
          <a:ext cx="889000" cy="8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53213</xdr:rowOff>
    </xdr:from>
    <xdr:ext cx="599010" cy="259045"/>
    <xdr:sp macro="" textlink="">
      <xdr:nvSpPr>
        <xdr:cNvPr id="183" name="テキスト ボックス 182"/>
        <xdr:cNvSpPr txBox="1"/>
      </xdr:nvSpPr>
      <xdr:spPr>
        <a:xfrm>
          <a:off x="1719795" y="1325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93411</xdr:rowOff>
    </xdr:from>
    <xdr:ext cx="599010" cy="259045"/>
    <xdr:sp macro="" textlink="">
      <xdr:nvSpPr>
        <xdr:cNvPr id="185" name="テキスト ボックス 184"/>
        <xdr:cNvSpPr txBox="1"/>
      </xdr:nvSpPr>
      <xdr:spPr>
        <a:xfrm>
          <a:off x="830795" y="1329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99891</xdr:rowOff>
    </xdr:from>
    <xdr:to>
      <xdr:col>24</xdr:col>
      <xdr:colOff>114300</xdr:colOff>
      <xdr:row>72</xdr:row>
      <xdr:rowOff>30041</xdr:rowOff>
    </xdr:to>
    <xdr:sp macro="" textlink="">
      <xdr:nvSpPr>
        <xdr:cNvPr id="191" name="楕円 190"/>
        <xdr:cNvSpPr/>
      </xdr:nvSpPr>
      <xdr:spPr>
        <a:xfrm>
          <a:off x="4584700" y="1227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52918</xdr:rowOff>
    </xdr:from>
    <xdr:ext cx="599010" cy="259045"/>
    <xdr:sp macro="" textlink="">
      <xdr:nvSpPr>
        <xdr:cNvPr id="192" name="民生費該当値テキスト"/>
        <xdr:cNvSpPr txBox="1"/>
      </xdr:nvSpPr>
      <xdr:spPr>
        <a:xfrm>
          <a:off x="4686300" y="1222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137957</xdr:rowOff>
    </xdr:from>
    <xdr:to>
      <xdr:col>20</xdr:col>
      <xdr:colOff>38100</xdr:colOff>
      <xdr:row>74</xdr:row>
      <xdr:rowOff>68107</xdr:rowOff>
    </xdr:to>
    <xdr:sp macro="" textlink="">
      <xdr:nvSpPr>
        <xdr:cNvPr id="193" name="楕円 192"/>
        <xdr:cNvSpPr/>
      </xdr:nvSpPr>
      <xdr:spPr>
        <a:xfrm>
          <a:off x="3746500" y="1265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84634</xdr:rowOff>
    </xdr:from>
    <xdr:ext cx="599010" cy="259045"/>
    <xdr:sp macro="" textlink="">
      <xdr:nvSpPr>
        <xdr:cNvPr id="194" name="テキスト ボックス 193"/>
        <xdr:cNvSpPr txBox="1"/>
      </xdr:nvSpPr>
      <xdr:spPr>
        <a:xfrm>
          <a:off x="3497795" y="1242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39070</xdr:rowOff>
    </xdr:from>
    <xdr:to>
      <xdr:col>15</xdr:col>
      <xdr:colOff>101600</xdr:colOff>
      <xdr:row>74</xdr:row>
      <xdr:rowOff>140670</xdr:rowOff>
    </xdr:to>
    <xdr:sp macro="" textlink="">
      <xdr:nvSpPr>
        <xdr:cNvPr id="195" name="楕円 194"/>
        <xdr:cNvSpPr/>
      </xdr:nvSpPr>
      <xdr:spPr>
        <a:xfrm>
          <a:off x="2857500" y="1272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157197</xdr:rowOff>
    </xdr:from>
    <xdr:ext cx="599010" cy="259045"/>
    <xdr:sp macro="" textlink="">
      <xdr:nvSpPr>
        <xdr:cNvPr id="196" name="テキスト ボックス 195"/>
        <xdr:cNvSpPr txBox="1"/>
      </xdr:nvSpPr>
      <xdr:spPr>
        <a:xfrm>
          <a:off x="2608795" y="1250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27773</xdr:rowOff>
    </xdr:from>
    <xdr:to>
      <xdr:col>10</xdr:col>
      <xdr:colOff>165100</xdr:colOff>
      <xdr:row>75</xdr:row>
      <xdr:rowOff>129373</xdr:rowOff>
    </xdr:to>
    <xdr:sp macro="" textlink="">
      <xdr:nvSpPr>
        <xdr:cNvPr id="197" name="楕円 196"/>
        <xdr:cNvSpPr/>
      </xdr:nvSpPr>
      <xdr:spPr>
        <a:xfrm>
          <a:off x="1968500" y="1288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145900</xdr:rowOff>
    </xdr:from>
    <xdr:ext cx="599010" cy="259045"/>
    <xdr:sp macro="" textlink="">
      <xdr:nvSpPr>
        <xdr:cNvPr id="198" name="テキスト ボックス 197"/>
        <xdr:cNvSpPr txBox="1"/>
      </xdr:nvSpPr>
      <xdr:spPr>
        <a:xfrm>
          <a:off x="1719795" y="1266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113621</xdr:rowOff>
    </xdr:from>
    <xdr:to>
      <xdr:col>6</xdr:col>
      <xdr:colOff>38100</xdr:colOff>
      <xdr:row>76</xdr:row>
      <xdr:rowOff>43771</xdr:rowOff>
    </xdr:to>
    <xdr:sp macro="" textlink="">
      <xdr:nvSpPr>
        <xdr:cNvPr id="199" name="楕円 198"/>
        <xdr:cNvSpPr/>
      </xdr:nvSpPr>
      <xdr:spPr>
        <a:xfrm>
          <a:off x="1079500" y="1297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60298</xdr:rowOff>
    </xdr:from>
    <xdr:ext cx="599010" cy="259045"/>
    <xdr:sp macro="" textlink="">
      <xdr:nvSpPr>
        <xdr:cNvPr id="200" name="テキスト ボックス 199"/>
        <xdr:cNvSpPr txBox="1"/>
      </xdr:nvSpPr>
      <xdr:spPr>
        <a:xfrm>
          <a:off x="830795" y="1274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69117</xdr:rowOff>
    </xdr:from>
    <xdr:to>
      <xdr:col>24</xdr:col>
      <xdr:colOff>63500</xdr:colOff>
      <xdr:row>98</xdr:row>
      <xdr:rowOff>75659</xdr:rowOff>
    </xdr:to>
    <xdr:cxnSp macro="">
      <xdr:nvCxnSpPr>
        <xdr:cNvPr id="232" name="直線コネクタ 231"/>
        <xdr:cNvCxnSpPr/>
      </xdr:nvCxnSpPr>
      <xdr:spPr>
        <a:xfrm>
          <a:off x="3797300" y="16871217"/>
          <a:ext cx="838200" cy="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163920</xdr:rowOff>
    </xdr:from>
    <xdr:ext cx="534377" cy="259045"/>
    <xdr:sp macro="" textlink="">
      <xdr:nvSpPr>
        <xdr:cNvPr id="233" name="衛生費平均値テキスト"/>
        <xdr:cNvSpPr txBox="1"/>
      </xdr:nvSpPr>
      <xdr:spPr>
        <a:xfrm>
          <a:off x="4686300" y="16451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69117</xdr:rowOff>
    </xdr:from>
    <xdr:to>
      <xdr:col>19</xdr:col>
      <xdr:colOff>177800</xdr:colOff>
      <xdr:row>98</xdr:row>
      <xdr:rowOff>75910</xdr:rowOff>
    </xdr:to>
    <xdr:cxnSp macro="">
      <xdr:nvCxnSpPr>
        <xdr:cNvPr id="235" name="直線コネクタ 234"/>
        <xdr:cNvCxnSpPr/>
      </xdr:nvCxnSpPr>
      <xdr:spPr>
        <a:xfrm flipV="1">
          <a:off x="2908300" y="16871217"/>
          <a:ext cx="8890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82495</xdr:rowOff>
    </xdr:from>
    <xdr:ext cx="534377" cy="259045"/>
    <xdr:sp macro="" textlink="">
      <xdr:nvSpPr>
        <xdr:cNvPr id="237" name="テキスト ボックス 236"/>
        <xdr:cNvSpPr txBox="1"/>
      </xdr:nvSpPr>
      <xdr:spPr>
        <a:xfrm>
          <a:off x="3530111" y="163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75910</xdr:rowOff>
    </xdr:from>
    <xdr:to>
      <xdr:col>15</xdr:col>
      <xdr:colOff>50800</xdr:colOff>
      <xdr:row>98</xdr:row>
      <xdr:rowOff>153437</xdr:rowOff>
    </xdr:to>
    <xdr:cxnSp macro="">
      <xdr:nvCxnSpPr>
        <xdr:cNvPr id="238" name="直線コネクタ 237"/>
        <xdr:cNvCxnSpPr/>
      </xdr:nvCxnSpPr>
      <xdr:spPr>
        <a:xfrm flipV="1">
          <a:off x="2019300" y="16878010"/>
          <a:ext cx="889000" cy="7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95775</xdr:rowOff>
    </xdr:from>
    <xdr:ext cx="534377" cy="259045"/>
    <xdr:sp macro="" textlink="">
      <xdr:nvSpPr>
        <xdr:cNvPr id="240" name="テキスト ボックス 239"/>
        <xdr:cNvSpPr txBox="1"/>
      </xdr:nvSpPr>
      <xdr:spPr>
        <a:xfrm>
          <a:off x="2641111" y="16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153437</xdr:rowOff>
    </xdr:from>
    <xdr:to>
      <xdr:col>10</xdr:col>
      <xdr:colOff>114300</xdr:colOff>
      <xdr:row>99</xdr:row>
      <xdr:rowOff>17878</xdr:rowOff>
    </xdr:to>
    <xdr:cxnSp macro="">
      <xdr:nvCxnSpPr>
        <xdr:cNvPr id="241" name="直線コネクタ 240"/>
        <xdr:cNvCxnSpPr/>
      </xdr:nvCxnSpPr>
      <xdr:spPr>
        <a:xfrm flipV="1">
          <a:off x="1130300" y="16955537"/>
          <a:ext cx="8890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568</xdr:rowOff>
    </xdr:from>
    <xdr:ext cx="534377" cy="259045"/>
    <xdr:sp macro="" textlink="">
      <xdr:nvSpPr>
        <xdr:cNvPr id="243" name="テキスト ボックス 242"/>
        <xdr:cNvSpPr txBox="1"/>
      </xdr:nvSpPr>
      <xdr:spPr>
        <a:xfrm>
          <a:off x="1752111" y="164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122940</xdr:rowOff>
    </xdr:from>
    <xdr:to>
      <xdr:col>6</xdr:col>
      <xdr:colOff>38100</xdr:colOff>
      <xdr:row>98</xdr:row>
      <xdr:rowOff>53090</xdr:rowOff>
    </xdr:to>
    <xdr:sp macro="" textlink="">
      <xdr:nvSpPr>
        <xdr:cNvPr id="244" name="フローチャート: 判断 243"/>
        <xdr:cNvSpPr/>
      </xdr:nvSpPr>
      <xdr:spPr>
        <a:xfrm>
          <a:off x="1079500" y="1675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69617</xdr:rowOff>
    </xdr:from>
    <xdr:ext cx="534377" cy="259045"/>
    <xdr:sp macro="" textlink="">
      <xdr:nvSpPr>
        <xdr:cNvPr id="245" name="テキスト ボックス 244"/>
        <xdr:cNvSpPr txBox="1"/>
      </xdr:nvSpPr>
      <xdr:spPr>
        <a:xfrm>
          <a:off x="863111" y="1652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24859</xdr:rowOff>
    </xdr:from>
    <xdr:to>
      <xdr:col>24</xdr:col>
      <xdr:colOff>114300</xdr:colOff>
      <xdr:row>98</xdr:row>
      <xdr:rowOff>126459</xdr:rowOff>
    </xdr:to>
    <xdr:sp macro="" textlink="">
      <xdr:nvSpPr>
        <xdr:cNvPr id="251" name="楕円 250"/>
        <xdr:cNvSpPr/>
      </xdr:nvSpPr>
      <xdr:spPr>
        <a:xfrm>
          <a:off x="4584700" y="1682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3286</xdr:rowOff>
    </xdr:from>
    <xdr:ext cx="534377" cy="259045"/>
    <xdr:sp macro="" textlink="">
      <xdr:nvSpPr>
        <xdr:cNvPr id="252" name="衛生費該当値テキスト"/>
        <xdr:cNvSpPr txBox="1"/>
      </xdr:nvSpPr>
      <xdr:spPr>
        <a:xfrm>
          <a:off x="4686300" y="1680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18317</xdr:rowOff>
    </xdr:from>
    <xdr:to>
      <xdr:col>20</xdr:col>
      <xdr:colOff>38100</xdr:colOff>
      <xdr:row>98</xdr:row>
      <xdr:rowOff>119917</xdr:rowOff>
    </xdr:to>
    <xdr:sp macro="" textlink="">
      <xdr:nvSpPr>
        <xdr:cNvPr id="253" name="楕円 252"/>
        <xdr:cNvSpPr/>
      </xdr:nvSpPr>
      <xdr:spPr>
        <a:xfrm>
          <a:off x="3746500" y="1682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111044</xdr:rowOff>
    </xdr:from>
    <xdr:ext cx="534377" cy="259045"/>
    <xdr:sp macro="" textlink="">
      <xdr:nvSpPr>
        <xdr:cNvPr id="254" name="テキスト ボックス 253"/>
        <xdr:cNvSpPr txBox="1"/>
      </xdr:nvSpPr>
      <xdr:spPr>
        <a:xfrm>
          <a:off x="3530111" y="1691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25110</xdr:rowOff>
    </xdr:from>
    <xdr:to>
      <xdr:col>15</xdr:col>
      <xdr:colOff>101600</xdr:colOff>
      <xdr:row>98</xdr:row>
      <xdr:rowOff>126710</xdr:rowOff>
    </xdr:to>
    <xdr:sp macro="" textlink="">
      <xdr:nvSpPr>
        <xdr:cNvPr id="255" name="楕円 254"/>
        <xdr:cNvSpPr/>
      </xdr:nvSpPr>
      <xdr:spPr>
        <a:xfrm>
          <a:off x="2857500" y="1682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117837</xdr:rowOff>
    </xdr:from>
    <xdr:ext cx="534377" cy="259045"/>
    <xdr:sp macro="" textlink="">
      <xdr:nvSpPr>
        <xdr:cNvPr id="256" name="テキスト ボックス 255"/>
        <xdr:cNvSpPr txBox="1"/>
      </xdr:nvSpPr>
      <xdr:spPr>
        <a:xfrm>
          <a:off x="2641111" y="1691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102637</xdr:rowOff>
    </xdr:from>
    <xdr:to>
      <xdr:col>10</xdr:col>
      <xdr:colOff>165100</xdr:colOff>
      <xdr:row>99</xdr:row>
      <xdr:rowOff>32787</xdr:rowOff>
    </xdr:to>
    <xdr:sp macro="" textlink="">
      <xdr:nvSpPr>
        <xdr:cNvPr id="257" name="楕円 256"/>
        <xdr:cNvSpPr/>
      </xdr:nvSpPr>
      <xdr:spPr>
        <a:xfrm>
          <a:off x="1968500" y="169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23914</xdr:rowOff>
    </xdr:from>
    <xdr:ext cx="534377" cy="259045"/>
    <xdr:sp macro="" textlink="">
      <xdr:nvSpPr>
        <xdr:cNvPr id="258" name="テキスト ボックス 257"/>
        <xdr:cNvSpPr txBox="1"/>
      </xdr:nvSpPr>
      <xdr:spPr>
        <a:xfrm>
          <a:off x="1752111" y="1699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138528</xdr:rowOff>
    </xdr:from>
    <xdr:to>
      <xdr:col>6</xdr:col>
      <xdr:colOff>38100</xdr:colOff>
      <xdr:row>99</xdr:row>
      <xdr:rowOff>68678</xdr:rowOff>
    </xdr:to>
    <xdr:sp macro="" textlink="">
      <xdr:nvSpPr>
        <xdr:cNvPr id="259" name="楕円 258"/>
        <xdr:cNvSpPr/>
      </xdr:nvSpPr>
      <xdr:spPr>
        <a:xfrm>
          <a:off x="1079500" y="1694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59805</xdr:rowOff>
    </xdr:from>
    <xdr:ext cx="534377" cy="259045"/>
    <xdr:sp macro="" textlink="">
      <xdr:nvSpPr>
        <xdr:cNvPr id="260" name="テキスト ボックス 259"/>
        <xdr:cNvSpPr txBox="1"/>
      </xdr:nvSpPr>
      <xdr:spPr>
        <a:xfrm>
          <a:off x="863111" y="1703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14949</xdr:rowOff>
    </xdr:from>
    <xdr:to>
      <xdr:col>55</xdr:col>
      <xdr:colOff>0</xdr:colOff>
      <xdr:row>39</xdr:row>
      <xdr:rowOff>22461</xdr:rowOff>
    </xdr:to>
    <xdr:cxnSp macro="">
      <xdr:nvCxnSpPr>
        <xdr:cNvPr id="291" name="直線コネクタ 290"/>
        <xdr:cNvCxnSpPr/>
      </xdr:nvCxnSpPr>
      <xdr:spPr>
        <a:xfrm flipV="1">
          <a:off x="9639300" y="6701499"/>
          <a:ext cx="8382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3193</xdr:rowOff>
    </xdr:from>
    <xdr:to>
      <xdr:col>50</xdr:col>
      <xdr:colOff>114300</xdr:colOff>
      <xdr:row>39</xdr:row>
      <xdr:rowOff>22461</xdr:rowOff>
    </xdr:to>
    <xdr:cxnSp macro="">
      <xdr:nvCxnSpPr>
        <xdr:cNvPr id="294" name="直線コネクタ 293"/>
        <xdr:cNvCxnSpPr/>
      </xdr:nvCxnSpPr>
      <xdr:spPr>
        <a:xfrm>
          <a:off x="8750300" y="6689743"/>
          <a:ext cx="8890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6" name="テキスト ボックス 295"/>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162887</xdr:rowOff>
    </xdr:from>
    <xdr:to>
      <xdr:col>45</xdr:col>
      <xdr:colOff>177800</xdr:colOff>
      <xdr:row>39</xdr:row>
      <xdr:rowOff>3193</xdr:rowOff>
    </xdr:to>
    <xdr:cxnSp macro="">
      <xdr:nvCxnSpPr>
        <xdr:cNvPr id="297" name="直線コネクタ 296"/>
        <xdr:cNvCxnSpPr/>
      </xdr:nvCxnSpPr>
      <xdr:spPr>
        <a:xfrm>
          <a:off x="7861300" y="6677987"/>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9" name="テキスト ボックス 298"/>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162887</xdr:rowOff>
    </xdr:from>
    <xdr:to>
      <xdr:col>41</xdr:col>
      <xdr:colOff>50800</xdr:colOff>
      <xdr:row>39</xdr:row>
      <xdr:rowOff>15929</xdr:rowOff>
    </xdr:to>
    <xdr:cxnSp macro="">
      <xdr:nvCxnSpPr>
        <xdr:cNvPr id="300" name="直線コネクタ 299"/>
        <xdr:cNvCxnSpPr/>
      </xdr:nvCxnSpPr>
      <xdr:spPr>
        <a:xfrm flipV="1">
          <a:off x="6972300" y="6677987"/>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167185</xdr:rowOff>
    </xdr:from>
    <xdr:ext cx="378565" cy="259045"/>
    <xdr:sp macro="" textlink="">
      <xdr:nvSpPr>
        <xdr:cNvPr id="302" name="テキスト ボックス 301"/>
        <xdr:cNvSpPr txBox="1"/>
      </xdr:nvSpPr>
      <xdr:spPr>
        <a:xfrm>
          <a:off x="7672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03" name="フローチャート: 判断 302"/>
        <xdr:cNvSpPr/>
      </xdr:nvSpPr>
      <xdr:spPr>
        <a:xfrm>
          <a:off x="6921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146611</xdr:rowOff>
    </xdr:from>
    <xdr:ext cx="378565" cy="259045"/>
    <xdr:sp macro="" textlink="">
      <xdr:nvSpPr>
        <xdr:cNvPr id="304" name="テキスト ボックス 303"/>
        <xdr:cNvSpPr txBox="1"/>
      </xdr:nvSpPr>
      <xdr:spPr>
        <a:xfrm>
          <a:off x="6783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135599</xdr:rowOff>
    </xdr:from>
    <xdr:to>
      <xdr:col>55</xdr:col>
      <xdr:colOff>50800</xdr:colOff>
      <xdr:row>39</xdr:row>
      <xdr:rowOff>65749</xdr:rowOff>
    </xdr:to>
    <xdr:sp macro="" textlink="">
      <xdr:nvSpPr>
        <xdr:cNvPr id="310" name="楕円 309"/>
        <xdr:cNvSpPr/>
      </xdr:nvSpPr>
      <xdr:spPr>
        <a:xfrm>
          <a:off x="10426700" y="665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50526</xdr:rowOff>
    </xdr:from>
    <xdr:ext cx="378565" cy="259045"/>
    <xdr:sp macro="" textlink="">
      <xdr:nvSpPr>
        <xdr:cNvPr id="311" name="労働費該当値テキスト"/>
        <xdr:cNvSpPr txBox="1"/>
      </xdr:nvSpPr>
      <xdr:spPr>
        <a:xfrm>
          <a:off x="10528300" y="6565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143111</xdr:rowOff>
    </xdr:from>
    <xdr:to>
      <xdr:col>50</xdr:col>
      <xdr:colOff>165100</xdr:colOff>
      <xdr:row>39</xdr:row>
      <xdr:rowOff>73261</xdr:rowOff>
    </xdr:to>
    <xdr:sp macro="" textlink="">
      <xdr:nvSpPr>
        <xdr:cNvPr id="312" name="楕円 311"/>
        <xdr:cNvSpPr/>
      </xdr:nvSpPr>
      <xdr:spPr>
        <a:xfrm>
          <a:off x="9588500" y="665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64388</xdr:rowOff>
    </xdr:from>
    <xdr:ext cx="378565" cy="259045"/>
    <xdr:sp macro="" textlink="">
      <xdr:nvSpPr>
        <xdr:cNvPr id="313" name="テキスト ボックス 312"/>
        <xdr:cNvSpPr txBox="1"/>
      </xdr:nvSpPr>
      <xdr:spPr>
        <a:xfrm>
          <a:off x="9450017" y="6750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123843</xdr:rowOff>
    </xdr:from>
    <xdr:to>
      <xdr:col>46</xdr:col>
      <xdr:colOff>38100</xdr:colOff>
      <xdr:row>39</xdr:row>
      <xdr:rowOff>53993</xdr:rowOff>
    </xdr:to>
    <xdr:sp macro="" textlink="">
      <xdr:nvSpPr>
        <xdr:cNvPr id="314" name="楕円 313"/>
        <xdr:cNvSpPr/>
      </xdr:nvSpPr>
      <xdr:spPr>
        <a:xfrm>
          <a:off x="8699500" y="663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45120</xdr:rowOff>
    </xdr:from>
    <xdr:ext cx="378565" cy="259045"/>
    <xdr:sp macro="" textlink="">
      <xdr:nvSpPr>
        <xdr:cNvPr id="315" name="テキスト ボックス 314"/>
        <xdr:cNvSpPr txBox="1"/>
      </xdr:nvSpPr>
      <xdr:spPr>
        <a:xfrm>
          <a:off x="8561017" y="6731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112087</xdr:rowOff>
    </xdr:from>
    <xdr:to>
      <xdr:col>41</xdr:col>
      <xdr:colOff>101600</xdr:colOff>
      <xdr:row>39</xdr:row>
      <xdr:rowOff>42237</xdr:rowOff>
    </xdr:to>
    <xdr:sp macro="" textlink="">
      <xdr:nvSpPr>
        <xdr:cNvPr id="316" name="楕円 315"/>
        <xdr:cNvSpPr/>
      </xdr:nvSpPr>
      <xdr:spPr>
        <a:xfrm>
          <a:off x="7810500" y="662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33364</xdr:rowOff>
    </xdr:from>
    <xdr:ext cx="378565" cy="259045"/>
    <xdr:sp macro="" textlink="">
      <xdr:nvSpPr>
        <xdr:cNvPr id="317" name="テキスト ボックス 316"/>
        <xdr:cNvSpPr txBox="1"/>
      </xdr:nvSpPr>
      <xdr:spPr>
        <a:xfrm>
          <a:off x="7672017" y="6719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136579</xdr:rowOff>
    </xdr:from>
    <xdr:to>
      <xdr:col>36</xdr:col>
      <xdr:colOff>165100</xdr:colOff>
      <xdr:row>39</xdr:row>
      <xdr:rowOff>66729</xdr:rowOff>
    </xdr:to>
    <xdr:sp macro="" textlink="">
      <xdr:nvSpPr>
        <xdr:cNvPr id="318" name="楕円 317"/>
        <xdr:cNvSpPr/>
      </xdr:nvSpPr>
      <xdr:spPr>
        <a:xfrm>
          <a:off x="6921500" y="665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57856</xdr:rowOff>
    </xdr:from>
    <xdr:ext cx="378565" cy="259045"/>
    <xdr:sp macro="" textlink="">
      <xdr:nvSpPr>
        <xdr:cNvPr id="319" name="テキスト ボックス 318"/>
        <xdr:cNvSpPr txBox="1"/>
      </xdr:nvSpPr>
      <xdr:spPr>
        <a:xfrm>
          <a:off x="6783017" y="6744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24966</xdr:rowOff>
    </xdr:from>
    <xdr:to>
      <xdr:col>55</xdr:col>
      <xdr:colOff>0</xdr:colOff>
      <xdr:row>59</xdr:row>
      <xdr:rowOff>28211</xdr:rowOff>
    </xdr:to>
    <xdr:cxnSp macro="">
      <xdr:nvCxnSpPr>
        <xdr:cNvPr id="348" name="直線コネクタ 347"/>
        <xdr:cNvCxnSpPr/>
      </xdr:nvCxnSpPr>
      <xdr:spPr>
        <a:xfrm flipV="1">
          <a:off x="9639300" y="10140516"/>
          <a:ext cx="838200" cy="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9" name="農林水産業費平均値テキスト"/>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26055</xdr:rowOff>
    </xdr:from>
    <xdr:to>
      <xdr:col>50</xdr:col>
      <xdr:colOff>114300</xdr:colOff>
      <xdr:row>59</xdr:row>
      <xdr:rowOff>28211</xdr:rowOff>
    </xdr:to>
    <xdr:cxnSp macro="">
      <xdr:nvCxnSpPr>
        <xdr:cNvPr id="351" name="直線コネクタ 350"/>
        <xdr:cNvCxnSpPr/>
      </xdr:nvCxnSpPr>
      <xdr:spPr>
        <a:xfrm>
          <a:off x="8750300" y="10141605"/>
          <a:ext cx="8890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3" name="テキスト ボックス 352"/>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25118</xdr:rowOff>
    </xdr:from>
    <xdr:to>
      <xdr:col>45</xdr:col>
      <xdr:colOff>177800</xdr:colOff>
      <xdr:row>59</xdr:row>
      <xdr:rowOff>26055</xdr:rowOff>
    </xdr:to>
    <xdr:cxnSp macro="">
      <xdr:nvCxnSpPr>
        <xdr:cNvPr id="354" name="直線コネクタ 353"/>
        <xdr:cNvCxnSpPr/>
      </xdr:nvCxnSpPr>
      <xdr:spPr>
        <a:xfrm>
          <a:off x="7861300" y="10140668"/>
          <a:ext cx="8890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6" name="テキスト ボックス 355"/>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25118</xdr:rowOff>
    </xdr:from>
    <xdr:to>
      <xdr:col>41</xdr:col>
      <xdr:colOff>50800</xdr:colOff>
      <xdr:row>59</xdr:row>
      <xdr:rowOff>25118</xdr:rowOff>
    </xdr:to>
    <xdr:cxnSp macro="">
      <xdr:nvCxnSpPr>
        <xdr:cNvPr id="357" name="直線コネクタ 356"/>
        <xdr:cNvCxnSpPr/>
      </xdr:nvCxnSpPr>
      <xdr:spPr>
        <a:xfrm>
          <a:off x="6972300" y="101406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30753</xdr:rowOff>
    </xdr:from>
    <xdr:ext cx="534377" cy="259045"/>
    <xdr:sp macro="" textlink="">
      <xdr:nvSpPr>
        <xdr:cNvPr id="359" name="テキスト ボックス 358"/>
        <xdr:cNvSpPr txBox="1"/>
      </xdr:nvSpPr>
      <xdr:spPr>
        <a:xfrm>
          <a:off x="7594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116416</xdr:rowOff>
    </xdr:from>
    <xdr:to>
      <xdr:col>36</xdr:col>
      <xdr:colOff>165100</xdr:colOff>
      <xdr:row>58</xdr:row>
      <xdr:rowOff>46566</xdr:rowOff>
    </xdr:to>
    <xdr:sp macro="" textlink="">
      <xdr:nvSpPr>
        <xdr:cNvPr id="360" name="フローチャート: 判断 359"/>
        <xdr:cNvSpPr/>
      </xdr:nvSpPr>
      <xdr:spPr>
        <a:xfrm>
          <a:off x="692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63093</xdr:rowOff>
    </xdr:from>
    <xdr:ext cx="534377" cy="259045"/>
    <xdr:sp macro="" textlink="">
      <xdr:nvSpPr>
        <xdr:cNvPr id="361" name="テキスト ボックス 360"/>
        <xdr:cNvSpPr txBox="1"/>
      </xdr:nvSpPr>
      <xdr:spPr>
        <a:xfrm>
          <a:off x="670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145616</xdr:rowOff>
    </xdr:from>
    <xdr:to>
      <xdr:col>55</xdr:col>
      <xdr:colOff>50800</xdr:colOff>
      <xdr:row>59</xdr:row>
      <xdr:rowOff>75766</xdr:rowOff>
    </xdr:to>
    <xdr:sp macro="" textlink="">
      <xdr:nvSpPr>
        <xdr:cNvPr id="367" name="楕円 366"/>
        <xdr:cNvSpPr/>
      </xdr:nvSpPr>
      <xdr:spPr>
        <a:xfrm>
          <a:off x="10426700" y="1008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60543</xdr:rowOff>
    </xdr:from>
    <xdr:ext cx="469744" cy="259045"/>
    <xdr:sp macro="" textlink="">
      <xdr:nvSpPr>
        <xdr:cNvPr id="368" name="農林水産業費該当値テキスト"/>
        <xdr:cNvSpPr txBox="1"/>
      </xdr:nvSpPr>
      <xdr:spPr>
        <a:xfrm>
          <a:off x="10528300" y="1000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148861</xdr:rowOff>
    </xdr:from>
    <xdr:to>
      <xdr:col>50</xdr:col>
      <xdr:colOff>165100</xdr:colOff>
      <xdr:row>59</xdr:row>
      <xdr:rowOff>79011</xdr:rowOff>
    </xdr:to>
    <xdr:sp macro="" textlink="">
      <xdr:nvSpPr>
        <xdr:cNvPr id="369" name="楕円 368"/>
        <xdr:cNvSpPr/>
      </xdr:nvSpPr>
      <xdr:spPr>
        <a:xfrm>
          <a:off x="9588500" y="100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70138</xdr:rowOff>
    </xdr:from>
    <xdr:ext cx="469744" cy="259045"/>
    <xdr:sp macro="" textlink="">
      <xdr:nvSpPr>
        <xdr:cNvPr id="370" name="テキスト ボックス 369"/>
        <xdr:cNvSpPr txBox="1"/>
      </xdr:nvSpPr>
      <xdr:spPr>
        <a:xfrm>
          <a:off x="9404428" y="101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146705</xdr:rowOff>
    </xdr:from>
    <xdr:to>
      <xdr:col>46</xdr:col>
      <xdr:colOff>38100</xdr:colOff>
      <xdr:row>59</xdr:row>
      <xdr:rowOff>76855</xdr:rowOff>
    </xdr:to>
    <xdr:sp macro="" textlink="">
      <xdr:nvSpPr>
        <xdr:cNvPr id="371" name="楕円 370"/>
        <xdr:cNvSpPr/>
      </xdr:nvSpPr>
      <xdr:spPr>
        <a:xfrm>
          <a:off x="8699500" y="1009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67982</xdr:rowOff>
    </xdr:from>
    <xdr:ext cx="469744" cy="259045"/>
    <xdr:sp macro="" textlink="">
      <xdr:nvSpPr>
        <xdr:cNvPr id="372" name="テキスト ボックス 371"/>
        <xdr:cNvSpPr txBox="1"/>
      </xdr:nvSpPr>
      <xdr:spPr>
        <a:xfrm>
          <a:off x="8515428" y="1018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145768</xdr:rowOff>
    </xdr:from>
    <xdr:to>
      <xdr:col>41</xdr:col>
      <xdr:colOff>101600</xdr:colOff>
      <xdr:row>59</xdr:row>
      <xdr:rowOff>75918</xdr:rowOff>
    </xdr:to>
    <xdr:sp macro="" textlink="">
      <xdr:nvSpPr>
        <xdr:cNvPr id="373" name="楕円 372"/>
        <xdr:cNvSpPr/>
      </xdr:nvSpPr>
      <xdr:spPr>
        <a:xfrm>
          <a:off x="7810500" y="1008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67045</xdr:rowOff>
    </xdr:from>
    <xdr:ext cx="469744" cy="259045"/>
    <xdr:sp macro="" textlink="">
      <xdr:nvSpPr>
        <xdr:cNvPr id="374" name="テキスト ボックス 373"/>
        <xdr:cNvSpPr txBox="1"/>
      </xdr:nvSpPr>
      <xdr:spPr>
        <a:xfrm>
          <a:off x="7626428" y="1018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145768</xdr:rowOff>
    </xdr:from>
    <xdr:to>
      <xdr:col>36</xdr:col>
      <xdr:colOff>165100</xdr:colOff>
      <xdr:row>59</xdr:row>
      <xdr:rowOff>75918</xdr:rowOff>
    </xdr:to>
    <xdr:sp macro="" textlink="">
      <xdr:nvSpPr>
        <xdr:cNvPr id="375" name="楕円 374"/>
        <xdr:cNvSpPr/>
      </xdr:nvSpPr>
      <xdr:spPr>
        <a:xfrm>
          <a:off x="6921500" y="1008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67045</xdr:rowOff>
    </xdr:from>
    <xdr:ext cx="469744" cy="259045"/>
    <xdr:sp macro="" textlink="">
      <xdr:nvSpPr>
        <xdr:cNvPr id="376" name="テキスト ボックス 375"/>
        <xdr:cNvSpPr txBox="1"/>
      </xdr:nvSpPr>
      <xdr:spPr>
        <a:xfrm>
          <a:off x="6737428" y="1018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46081</xdr:rowOff>
    </xdr:from>
    <xdr:to>
      <xdr:col>55</xdr:col>
      <xdr:colOff>0</xdr:colOff>
      <xdr:row>77</xdr:row>
      <xdr:rowOff>54935</xdr:rowOff>
    </xdr:to>
    <xdr:cxnSp macro="">
      <xdr:nvCxnSpPr>
        <xdr:cNvPr id="405" name="直線コネクタ 404"/>
        <xdr:cNvCxnSpPr/>
      </xdr:nvCxnSpPr>
      <xdr:spPr>
        <a:xfrm>
          <a:off x="9639300" y="13247731"/>
          <a:ext cx="838200" cy="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157433</xdr:rowOff>
    </xdr:from>
    <xdr:ext cx="534377" cy="259045"/>
    <xdr:sp macro="" textlink="">
      <xdr:nvSpPr>
        <xdr:cNvPr id="406" name="商工費平均値テキスト"/>
        <xdr:cNvSpPr txBox="1"/>
      </xdr:nvSpPr>
      <xdr:spPr>
        <a:xfrm>
          <a:off x="10528300" y="13359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9177</xdr:rowOff>
    </xdr:from>
    <xdr:to>
      <xdr:col>50</xdr:col>
      <xdr:colOff>114300</xdr:colOff>
      <xdr:row>77</xdr:row>
      <xdr:rowOff>46081</xdr:rowOff>
    </xdr:to>
    <xdr:cxnSp macro="">
      <xdr:nvCxnSpPr>
        <xdr:cNvPr id="408" name="直線コネクタ 407"/>
        <xdr:cNvCxnSpPr/>
      </xdr:nvCxnSpPr>
      <xdr:spPr>
        <a:xfrm>
          <a:off x="8750300" y="12525027"/>
          <a:ext cx="889000" cy="72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49344</xdr:rowOff>
    </xdr:from>
    <xdr:ext cx="534377" cy="259045"/>
    <xdr:sp macro="" textlink="">
      <xdr:nvSpPr>
        <xdr:cNvPr id="410" name="テキスト ボックス 409"/>
        <xdr:cNvSpPr txBox="1"/>
      </xdr:nvSpPr>
      <xdr:spPr>
        <a:xfrm>
          <a:off x="9372111" y="1342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9177</xdr:rowOff>
    </xdr:from>
    <xdr:to>
      <xdr:col>45</xdr:col>
      <xdr:colOff>177800</xdr:colOff>
      <xdr:row>75</xdr:row>
      <xdr:rowOff>137498</xdr:rowOff>
    </xdr:to>
    <xdr:cxnSp macro="">
      <xdr:nvCxnSpPr>
        <xdr:cNvPr id="411" name="直線コネクタ 410"/>
        <xdr:cNvCxnSpPr/>
      </xdr:nvCxnSpPr>
      <xdr:spPr>
        <a:xfrm flipV="1">
          <a:off x="7861300" y="12525027"/>
          <a:ext cx="889000" cy="47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56903</xdr:rowOff>
    </xdr:from>
    <xdr:ext cx="534377" cy="259045"/>
    <xdr:sp macro="" textlink="">
      <xdr:nvSpPr>
        <xdr:cNvPr id="413" name="テキスト ボックス 412"/>
        <xdr:cNvSpPr txBox="1"/>
      </xdr:nvSpPr>
      <xdr:spPr>
        <a:xfrm>
          <a:off x="8483111" y="1343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137498</xdr:rowOff>
    </xdr:from>
    <xdr:to>
      <xdr:col>41</xdr:col>
      <xdr:colOff>50800</xdr:colOff>
      <xdr:row>77</xdr:row>
      <xdr:rowOff>137666</xdr:rowOff>
    </xdr:to>
    <xdr:cxnSp macro="">
      <xdr:nvCxnSpPr>
        <xdr:cNvPr id="414" name="直線コネクタ 413"/>
        <xdr:cNvCxnSpPr/>
      </xdr:nvCxnSpPr>
      <xdr:spPr>
        <a:xfrm flipV="1">
          <a:off x="6972300" y="12996248"/>
          <a:ext cx="889000" cy="34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38135</xdr:rowOff>
    </xdr:from>
    <xdr:ext cx="534377" cy="259045"/>
    <xdr:sp macro="" textlink="">
      <xdr:nvSpPr>
        <xdr:cNvPr id="416" name="テキスト ボックス 415"/>
        <xdr:cNvSpPr txBox="1"/>
      </xdr:nvSpPr>
      <xdr:spPr>
        <a:xfrm>
          <a:off x="7594111" y="1341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7" name="フローチャート: 判断 416"/>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114785</xdr:rowOff>
    </xdr:from>
    <xdr:ext cx="534377" cy="259045"/>
    <xdr:sp macro="" textlink="">
      <xdr:nvSpPr>
        <xdr:cNvPr id="418" name="テキスト ボックス 417"/>
        <xdr:cNvSpPr txBox="1"/>
      </xdr:nvSpPr>
      <xdr:spPr>
        <a:xfrm>
          <a:off x="6705111" y="1348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4135</xdr:rowOff>
    </xdr:from>
    <xdr:to>
      <xdr:col>55</xdr:col>
      <xdr:colOff>50800</xdr:colOff>
      <xdr:row>77</xdr:row>
      <xdr:rowOff>105735</xdr:rowOff>
    </xdr:to>
    <xdr:sp macro="" textlink="">
      <xdr:nvSpPr>
        <xdr:cNvPr id="424" name="楕円 423"/>
        <xdr:cNvSpPr/>
      </xdr:nvSpPr>
      <xdr:spPr>
        <a:xfrm>
          <a:off x="10426700" y="1320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27012</xdr:rowOff>
    </xdr:from>
    <xdr:ext cx="534377" cy="259045"/>
    <xdr:sp macro="" textlink="">
      <xdr:nvSpPr>
        <xdr:cNvPr id="425" name="商工費該当値テキスト"/>
        <xdr:cNvSpPr txBox="1"/>
      </xdr:nvSpPr>
      <xdr:spPr>
        <a:xfrm>
          <a:off x="10528300" y="1305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166731</xdr:rowOff>
    </xdr:from>
    <xdr:to>
      <xdr:col>50</xdr:col>
      <xdr:colOff>165100</xdr:colOff>
      <xdr:row>77</xdr:row>
      <xdr:rowOff>96881</xdr:rowOff>
    </xdr:to>
    <xdr:sp macro="" textlink="">
      <xdr:nvSpPr>
        <xdr:cNvPr id="426" name="楕円 425"/>
        <xdr:cNvSpPr/>
      </xdr:nvSpPr>
      <xdr:spPr>
        <a:xfrm>
          <a:off x="9588500" y="1319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113408</xdr:rowOff>
    </xdr:from>
    <xdr:ext cx="534377" cy="259045"/>
    <xdr:sp macro="" textlink="">
      <xdr:nvSpPr>
        <xdr:cNvPr id="427" name="テキスト ボックス 426"/>
        <xdr:cNvSpPr txBox="1"/>
      </xdr:nvSpPr>
      <xdr:spPr>
        <a:xfrm>
          <a:off x="9372111" y="1297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129827</xdr:rowOff>
    </xdr:from>
    <xdr:to>
      <xdr:col>46</xdr:col>
      <xdr:colOff>38100</xdr:colOff>
      <xdr:row>73</xdr:row>
      <xdr:rowOff>59977</xdr:rowOff>
    </xdr:to>
    <xdr:sp macro="" textlink="">
      <xdr:nvSpPr>
        <xdr:cNvPr id="428" name="楕円 427"/>
        <xdr:cNvSpPr/>
      </xdr:nvSpPr>
      <xdr:spPr>
        <a:xfrm>
          <a:off x="8699500" y="1247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76504</xdr:rowOff>
    </xdr:from>
    <xdr:ext cx="599010" cy="259045"/>
    <xdr:sp macro="" textlink="">
      <xdr:nvSpPr>
        <xdr:cNvPr id="429" name="テキスト ボックス 428"/>
        <xdr:cNvSpPr txBox="1"/>
      </xdr:nvSpPr>
      <xdr:spPr>
        <a:xfrm>
          <a:off x="8450795" y="1224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86698</xdr:rowOff>
    </xdr:from>
    <xdr:to>
      <xdr:col>41</xdr:col>
      <xdr:colOff>101600</xdr:colOff>
      <xdr:row>76</xdr:row>
      <xdr:rowOff>16849</xdr:rowOff>
    </xdr:to>
    <xdr:sp macro="" textlink="">
      <xdr:nvSpPr>
        <xdr:cNvPr id="430" name="楕円 429"/>
        <xdr:cNvSpPr/>
      </xdr:nvSpPr>
      <xdr:spPr>
        <a:xfrm>
          <a:off x="7810500" y="129454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33375</xdr:rowOff>
    </xdr:from>
    <xdr:ext cx="534377" cy="259045"/>
    <xdr:sp macro="" textlink="">
      <xdr:nvSpPr>
        <xdr:cNvPr id="431" name="テキスト ボックス 430"/>
        <xdr:cNvSpPr txBox="1"/>
      </xdr:nvSpPr>
      <xdr:spPr>
        <a:xfrm>
          <a:off x="7594111" y="1272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86866</xdr:rowOff>
    </xdr:from>
    <xdr:to>
      <xdr:col>36</xdr:col>
      <xdr:colOff>165100</xdr:colOff>
      <xdr:row>78</xdr:row>
      <xdr:rowOff>17016</xdr:rowOff>
    </xdr:to>
    <xdr:sp macro="" textlink="">
      <xdr:nvSpPr>
        <xdr:cNvPr id="432" name="楕円 431"/>
        <xdr:cNvSpPr/>
      </xdr:nvSpPr>
      <xdr:spPr>
        <a:xfrm>
          <a:off x="6921500" y="1328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33543</xdr:rowOff>
    </xdr:from>
    <xdr:ext cx="534377" cy="259045"/>
    <xdr:sp macro="" textlink="">
      <xdr:nvSpPr>
        <xdr:cNvPr id="433" name="テキスト ボックス 432"/>
        <xdr:cNvSpPr txBox="1"/>
      </xdr:nvSpPr>
      <xdr:spPr>
        <a:xfrm>
          <a:off x="6705111" y="1306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146718</xdr:rowOff>
    </xdr:from>
    <xdr:to>
      <xdr:col>55</xdr:col>
      <xdr:colOff>0</xdr:colOff>
      <xdr:row>94</xdr:row>
      <xdr:rowOff>119469</xdr:rowOff>
    </xdr:to>
    <xdr:cxnSp macro="">
      <xdr:nvCxnSpPr>
        <xdr:cNvPr id="460" name="直線コネクタ 459"/>
        <xdr:cNvCxnSpPr/>
      </xdr:nvCxnSpPr>
      <xdr:spPr>
        <a:xfrm flipV="1">
          <a:off x="9639300" y="15748668"/>
          <a:ext cx="838200" cy="48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101013</xdr:rowOff>
    </xdr:from>
    <xdr:ext cx="534377" cy="259045"/>
    <xdr:sp macro="" textlink="">
      <xdr:nvSpPr>
        <xdr:cNvPr id="461" name="土木費平均値テキスト"/>
        <xdr:cNvSpPr txBox="1"/>
      </xdr:nvSpPr>
      <xdr:spPr>
        <a:xfrm>
          <a:off x="10528300" y="16560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119469</xdr:rowOff>
    </xdr:from>
    <xdr:to>
      <xdr:col>50</xdr:col>
      <xdr:colOff>114300</xdr:colOff>
      <xdr:row>96</xdr:row>
      <xdr:rowOff>47245</xdr:rowOff>
    </xdr:to>
    <xdr:cxnSp macro="">
      <xdr:nvCxnSpPr>
        <xdr:cNvPr id="463" name="直線コネクタ 462"/>
        <xdr:cNvCxnSpPr/>
      </xdr:nvCxnSpPr>
      <xdr:spPr>
        <a:xfrm flipV="1">
          <a:off x="8750300" y="16235769"/>
          <a:ext cx="889000" cy="27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61768</xdr:rowOff>
    </xdr:from>
    <xdr:ext cx="534377" cy="259045"/>
    <xdr:sp macro="" textlink="">
      <xdr:nvSpPr>
        <xdr:cNvPr id="465" name="テキスト ボックス 464"/>
        <xdr:cNvSpPr txBox="1"/>
      </xdr:nvSpPr>
      <xdr:spPr>
        <a:xfrm>
          <a:off x="9372111" y="166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47245</xdr:rowOff>
    </xdr:from>
    <xdr:to>
      <xdr:col>45</xdr:col>
      <xdr:colOff>177800</xdr:colOff>
      <xdr:row>96</xdr:row>
      <xdr:rowOff>126926</xdr:rowOff>
    </xdr:to>
    <xdr:cxnSp macro="">
      <xdr:nvCxnSpPr>
        <xdr:cNvPr id="466" name="直線コネクタ 465"/>
        <xdr:cNvCxnSpPr/>
      </xdr:nvCxnSpPr>
      <xdr:spPr>
        <a:xfrm flipV="1">
          <a:off x="7861300" y="16506445"/>
          <a:ext cx="889000" cy="7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75452</xdr:rowOff>
    </xdr:from>
    <xdr:ext cx="534377" cy="259045"/>
    <xdr:sp macro="" textlink="">
      <xdr:nvSpPr>
        <xdr:cNvPr id="468" name="テキスト ボックス 467"/>
        <xdr:cNvSpPr txBox="1"/>
      </xdr:nvSpPr>
      <xdr:spPr>
        <a:xfrm>
          <a:off x="8483111" y="1670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126926</xdr:rowOff>
    </xdr:from>
    <xdr:to>
      <xdr:col>41</xdr:col>
      <xdr:colOff>50800</xdr:colOff>
      <xdr:row>96</xdr:row>
      <xdr:rowOff>139357</xdr:rowOff>
    </xdr:to>
    <xdr:cxnSp macro="">
      <xdr:nvCxnSpPr>
        <xdr:cNvPr id="469" name="直線コネクタ 468"/>
        <xdr:cNvCxnSpPr/>
      </xdr:nvCxnSpPr>
      <xdr:spPr>
        <a:xfrm flipV="1">
          <a:off x="6972300" y="16586126"/>
          <a:ext cx="889000" cy="1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64428</xdr:rowOff>
    </xdr:from>
    <xdr:ext cx="534377" cy="259045"/>
    <xdr:sp macro="" textlink="">
      <xdr:nvSpPr>
        <xdr:cNvPr id="471" name="テキスト ボックス 470"/>
        <xdr:cNvSpPr txBox="1"/>
      </xdr:nvSpPr>
      <xdr:spPr>
        <a:xfrm>
          <a:off x="7594111" y="166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72" name="フローチャート: 判断 471"/>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92180</xdr:rowOff>
    </xdr:from>
    <xdr:ext cx="534377" cy="259045"/>
    <xdr:sp macro="" textlink="">
      <xdr:nvSpPr>
        <xdr:cNvPr id="473" name="テキスト ボックス 472"/>
        <xdr:cNvSpPr txBox="1"/>
      </xdr:nvSpPr>
      <xdr:spPr>
        <a:xfrm>
          <a:off x="6705111" y="1672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95918</xdr:rowOff>
    </xdr:from>
    <xdr:to>
      <xdr:col>55</xdr:col>
      <xdr:colOff>50800</xdr:colOff>
      <xdr:row>92</xdr:row>
      <xdr:rowOff>26068</xdr:rowOff>
    </xdr:to>
    <xdr:sp macro="" textlink="">
      <xdr:nvSpPr>
        <xdr:cNvPr id="479" name="楕円 478"/>
        <xdr:cNvSpPr/>
      </xdr:nvSpPr>
      <xdr:spPr>
        <a:xfrm>
          <a:off x="10426700" y="1569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48945</xdr:rowOff>
    </xdr:from>
    <xdr:ext cx="599010" cy="259045"/>
    <xdr:sp macro="" textlink="">
      <xdr:nvSpPr>
        <xdr:cNvPr id="480" name="土木費該当値テキスト"/>
        <xdr:cNvSpPr txBox="1"/>
      </xdr:nvSpPr>
      <xdr:spPr>
        <a:xfrm>
          <a:off x="10528300" y="1565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68669</xdr:rowOff>
    </xdr:from>
    <xdr:to>
      <xdr:col>50</xdr:col>
      <xdr:colOff>165100</xdr:colOff>
      <xdr:row>94</xdr:row>
      <xdr:rowOff>170269</xdr:rowOff>
    </xdr:to>
    <xdr:sp macro="" textlink="">
      <xdr:nvSpPr>
        <xdr:cNvPr id="481" name="楕円 480"/>
        <xdr:cNvSpPr/>
      </xdr:nvSpPr>
      <xdr:spPr>
        <a:xfrm>
          <a:off x="9588500" y="1618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15346</xdr:rowOff>
    </xdr:from>
    <xdr:ext cx="599010" cy="259045"/>
    <xdr:sp macro="" textlink="">
      <xdr:nvSpPr>
        <xdr:cNvPr id="482" name="テキスト ボックス 481"/>
        <xdr:cNvSpPr txBox="1"/>
      </xdr:nvSpPr>
      <xdr:spPr>
        <a:xfrm>
          <a:off x="9339795" y="15960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167895</xdr:rowOff>
    </xdr:from>
    <xdr:to>
      <xdr:col>46</xdr:col>
      <xdr:colOff>38100</xdr:colOff>
      <xdr:row>96</xdr:row>
      <xdr:rowOff>98045</xdr:rowOff>
    </xdr:to>
    <xdr:sp macro="" textlink="">
      <xdr:nvSpPr>
        <xdr:cNvPr id="483" name="楕円 482"/>
        <xdr:cNvSpPr/>
      </xdr:nvSpPr>
      <xdr:spPr>
        <a:xfrm>
          <a:off x="8699500" y="1645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114572</xdr:rowOff>
    </xdr:from>
    <xdr:ext cx="534377" cy="259045"/>
    <xdr:sp macro="" textlink="">
      <xdr:nvSpPr>
        <xdr:cNvPr id="484" name="テキスト ボックス 483"/>
        <xdr:cNvSpPr txBox="1"/>
      </xdr:nvSpPr>
      <xdr:spPr>
        <a:xfrm>
          <a:off x="8483111" y="1623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76126</xdr:rowOff>
    </xdr:from>
    <xdr:to>
      <xdr:col>41</xdr:col>
      <xdr:colOff>101600</xdr:colOff>
      <xdr:row>97</xdr:row>
      <xdr:rowOff>6276</xdr:rowOff>
    </xdr:to>
    <xdr:sp macro="" textlink="">
      <xdr:nvSpPr>
        <xdr:cNvPr id="485" name="楕円 484"/>
        <xdr:cNvSpPr/>
      </xdr:nvSpPr>
      <xdr:spPr>
        <a:xfrm>
          <a:off x="7810500" y="1653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22803</xdr:rowOff>
    </xdr:from>
    <xdr:ext cx="534377" cy="259045"/>
    <xdr:sp macro="" textlink="">
      <xdr:nvSpPr>
        <xdr:cNvPr id="486" name="テキスト ボックス 485"/>
        <xdr:cNvSpPr txBox="1"/>
      </xdr:nvSpPr>
      <xdr:spPr>
        <a:xfrm>
          <a:off x="7594111" y="1631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88557</xdr:rowOff>
    </xdr:from>
    <xdr:to>
      <xdr:col>36</xdr:col>
      <xdr:colOff>165100</xdr:colOff>
      <xdr:row>97</xdr:row>
      <xdr:rowOff>18707</xdr:rowOff>
    </xdr:to>
    <xdr:sp macro="" textlink="">
      <xdr:nvSpPr>
        <xdr:cNvPr id="487" name="楕円 486"/>
        <xdr:cNvSpPr/>
      </xdr:nvSpPr>
      <xdr:spPr>
        <a:xfrm>
          <a:off x="6921500" y="1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35234</xdr:rowOff>
    </xdr:from>
    <xdr:ext cx="534377" cy="259045"/>
    <xdr:sp macro="" textlink="">
      <xdr:nvSpPr>
        <xdr:cNvPr id="488" name="テキスト ボックス 487"/>
        <xdr:cNvSpPr txBox="1"/>
      </xdr:nvSpPr>
      <xdr:spPr>
        <a:xfrm>
          <a:off x="6705111" y="1632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92761</xdr:rowOff>
    </xdr:from>
    <xdr:to>
      <xdr:col>85</xdr:col>
      <xdr:colOff>127000</xdr:colOff>
      <xdr:row>37</xdr:row>
      <xdr:rowOff>105651</xdr:rowOff>
    </xdr:to>
    <xdr:cxnSp macro="">
      <xdr:nvCxnSpPr>
        <xdr:cNvPr id="517" name="直線コネクタ 516"/>
        <xdr:cNvCxnSpPr/>
      </xdr:nvCxnSpPr>
      <xdr:spPr>
        <a:xfrm>
          <a:off x="15481300" y="6436411"/>
          <a:ext cx="838200" cy="1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160812</xdr:rowOff>
    </xdr:from>
    <xdr:ext cx="534377" cy="259045"/>
    <xdr:sp macro="" textlink="">
      <xdr:nvSpPr>
        <xdr:cNvPr id="518" name="消防費平均値テキスト"/>
        <xdr:cNvSpPr txBox="1"/>
      </xdr:nvSpPr>
      <xdr:spPr>
        <a:xfrm>
          <a:off x="16370300" y="616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92761</xdr:rowOff>
    </xdr:from>
    <xdr:to>
      <xdr:col>81</xdr:col>
      <xdr:colOff>50800</xdr:colOff>
      <xdr:row>37</xdr:row>
      <xdr:rowOff>125616</xdr:rowOff>
    </xdr:to>
    <xdr:cxnSp macro="">
      <xdr:nvCxnSpPr>
        <xdr:cNvPr id="520" name="直線コネクタ 519"/>
        <xdr:cNvCxnSpPr/>
      </xdr:nvCxnSpPr>
      <xdr:spPr>
        <a:xfrm flipV="1">
          <a:off x="14592300" y="6436411"/>
          <a:ext cx="889000" cy="3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109072</xdr:rowOff>
    </xdr:from>
    <xdr:ext cx="534377" cy="259045"/>
    <xdr:sp macro="" textlink="">
      <xdr:nvSpPr>
        <xdr:cNvPr id="522" name="テキスト ボックス 521"/>
        <xdr:cNvSpPr txBox="1"/>
      </xdr:nvSpPr>
      <xdr:spPr>
        <a:xfrm>
          <a:off x="15214111" y="61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107924</xdr:rowOff>
    </xdr:from>
    <xdr:to>
      <xdr:col>76</xdr:col>
      <xdr:colOff>114300</xdr:colOff>
      <xdr:row>37</xdr:row>
      <xdr:rowOff>125616</xdr:rowOff>
    </xdr:to>
    <xdr:cxnSp macro="">
      <xdr:nvCxnSpPr>
        <xdr:cNvPr id="523" name="直線コネクタ 522"/>
        <xdr:cNvCxnSpPr/>
      </xdr:nvCxnSpPr>
      <xdr:spPr>
        <a:xfrm>
          <a:off x="13703300" y="6451574"/>
          <a:ext cx="889000" cy="1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5" name="テキスト ボックス 524"/>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107924</xdr:rowOff>
    </xdr:from>
    <xdr:to>
      <xdr:col>71</xdr:col>
      <xdr:colOff>177800</xdr:colOff>
      <xdr:row>37</xdr:row>
      <xdr:rowOff>141948</xdr:rowOff>
    </xdr:to>
    <xdr:cxnSp macro="">
      <xdr:nvCxnSpPr>
        <xdr:cNvPr id="526" name="直線コネクタ 525"/>
        <xdr:cNvCxnSpPr/>
      </xdr:nvCxnSpPr>
      <xdr:spPr>
        <a:xfrm flipV="1">
          <a:off x="12814300" y="6451574"/>
          <a:ext cx="889000" cy="3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45597</xdr:rowOff>
    </xdr:from>
    <xdr:ext cx="534377" cy="259045"/>
    <xdr:sp macro="" textlink="">
      <xdr:nvSpPr>
        <xdr:cNvPr id="528" name="テキスト ボックス 527"/>
        <xdr:cNvSpPr txBox="1"/>
      </xdr:nvSpPr>
      <xdr:spPr>
        <a:xfrm>
          <a:off x="13436111" y="60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153962</xdr:rowOff>
    </xdr:from>
    <xdr:to>
      <xdr:col>67</xdr:col>
      <xdr:colOff>101600</xdr:colOff>
      <xdr:row>37</xdr:row>
      <xdr:rowOff>84112</xdr:rowOff>
    </xdr:to>
    <xdr:sp macro="" textlink="">
      <xdr:nvSpPr>
        <xdr:cNvPr id="529" name="フローチャート: 判断 528"/>
        <xdr:cNvSpPr/>
      </xdr:nvSpPr>
      <xdr:spPr>
        <a:xfrm>
          <a:off x="12763500" y="63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100639</xdr:rowOff>
    </xdr:from>
    <xdr:ext cx="534377" cy="259045"/>
    <xdr:sp macro="" textlink="">
      <xdr:nvSpPr>
        <xdr:cNvPr id="530" name="テキスト ボックス 529"/>
        <xdr:cNvSpPr txBox="1"/>
      </xdr:nvSpPr>
      <xdr:spPr>
        <a:xfrm>
          <a:off x="12547111" y="61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54851</xdr:rowOff>
    </xdr:from>
    <xdr:to>
      <xdr:col>85</xdr:col>
      <xdr:colOff>177800</xdr:colOff>
      <xdr:row>37</xdr:row>
      <xdr:rowOff>156451</xdr:rowOff>
    </xdr:to>
    <xdr:sp macro="" textlink="">
      <xdr:nvSpPr>
        <xdr:cNvPr id="536" name="楕円 535"/>
        <xdr:cNvSpPr/>
      </xdr:nvSpPr>
      <xdr:spPr>
        <a:xfrm>
          <a:off x="16268700" y="639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141228</xdr:rowOff>
    </xdr:from>
    <xdr:ext cx="534377" cy="259045"/>
    <xdr:sp macro="" textlink="">
      <xdr:nvSpPr>
        <xdr:cNvPr id="537" name="消防費該当値テキスト"/>
        <xdr:cNvSpPr txBox="1"/>
      </xdr:nvSpPr>
      <xdr:spPr>
        <a:xfrm>
          <a:off x="16370300" y="63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41961</xdr:rowOff>
    </xdr:from>
    <xdr:to>
      <xdr:col>81</xdr:col>
      <xdr:colOff>101600</xdr:colOff>
      <xdr:row>37</xdr:row>
      <xdr:rowOff>143561</xdr:rowOff>
    </xdr:to>
    <xdr:sp macro="" textlink="">
      <xdr:nvSpPr>
        <xdr:cNvPr id="538" name="楕円 537"/>
        <xdr:cNvSpPr/>
      </xdr:nvSpPr>
      <xdr:spPr>
        <a:xfrm>
          <a:off x="15430500" y="638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134688</xdr:rowOff>
    </xdr:from>
    <xdr:ext cx="534377" cy="259045"/>
    <xdr:sp macro="" textlink="">
      <xdr:nvSpPr>
        <xdr:cNvPr id="539" name="テキスト ボックス 538"/>
        <xdr:cNvSpPr txBox="1"/>
      </xdr:nvSpPr>
      <xdr:spPr>
        <a:xfrm>
          <a:off x="15214111" y="647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74816</xdr:rowOff>
    </xdr:from>
    <xdr:to>
      <xdr:col>76</xdr:col>
      <xdr:colOff>165100</xdr:colOff>
      <xdr:row>38</xdr:row>
      <xdr:rowOff>4966</xdr:rowOff>
    </xdr:to>
    <xdr:sp macro="" textlink="">
      <xdr:nvSpPr>
        <xdr:cNvPr id="540" name="楕円 539"/>
        <xdr:cNvSpPr/>
      </xdr:nvSpPr>
      <xdr:spPr>
        <a:xfrm>
          <a:off x="14541500" y="641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167543</xdr:rowOff>
    </xdr:from>
    <xdr:ext cx="534377" cy="259045"/>
    <xdr:sp macro="" textlink="">
      <xdr:nvSpPr>
        <xdr:cNvPr id="541" name="テキスト ボックス 540"/>
        <xdr:cNvSpPr txBox="1"/>
      </xdr:nvSpPr>
      <xdr:spPr>
        <a:xfrm>
          <a:off x="14325111" y="651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57124</xdr:rowOff>
    </xdr:from>
    <xdr:to>
      <xdr:col>72</xdr:col>
      <xdr:colOff>38100</xdr:colOff>
      <xdr:row>37</xdr:row>
      <xdr:rowOff>158724</xdr:rowOff>
    </xdr:to>
    <xdr:sp macro="" textlink="">
      <xdr:nvSpPr>
        <xdr:cNvPr id="542" name="楕円 541"/>
        <xdr:cNvSpPr/>
      </xdr:nvSpPr>
      <xdr:spPr>
        <a:xfrm>
          <a:off x="13652500" y="640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149851</xdr:rowOff>
    </xdr:from>
    <xdr:ext cx="534377" cy="259045"/>
    <xdr:sp macro="" textlink="">
      <xdr:nvSpPr>
        <xdr:cNvPr id="543" name="テキスト ボックス 542"/>
        <xdr:cNvSpPr txBox="1"/>
      </xdr:nvSpPr>
      <xdr:spPr>
        <a:xfrm>
          <a:off x="13436111" y="649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91148</xdr:rowOff>
    </xdr:from>
    <xdr:to>
      <xdr:col>67</xdr:col>
      <xdr:colOff>101600</xdr:colOff>
      <xdr:row>38</xdr:row>
      <xdr:rowOff>21298</xdr:rowOff>
    </xdr:to>
    <xdr:sp macro="" textlink="">
      <xdr:nvSpPr>
        <xdr:cNvPr id="544" name="楕円 543"/>
        <xdr:cNvSpPr/>
      </xdr:nvSpPr>
      <xdr:spPr>
        <a:xfrm>
          <a:off x="12763500" y="643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12425</xdr:rowOff>
    </xdr:from>
    <xdr:ext cx="534377" cy="259045"/>
    <xdr:sp macro="" textlink="">
      <xdr:nvSpPr>
        <xdr:cNvPr id="545" name="テキスト ボックス 544"/>
        <xdr:cNvSpPr txBox="1"/>
      </xdr:nvSpPr>
      <xdr:spPr>
        <a:xfrm>
          <a:off x="12547111" y="652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69497</xdr:rowOff>
    </xdr:from>
    <xdr:to>
      <xdr:col>85</xdr:col>
      <xdr:colOff>127000</xdr:colOff>
      <xdr:row>57</xdr:row>
      <xdr:rowOff>60451</xdr:rowOff>
    </xdr:to>
    <xdr:cxnSp macro="">
      <xdr:nvCxnSpPr>
        <xdr:cNvPr id="576" name="直線コネクタ 575"/>
        <xdr:cNvCxnSpPr/>
      </xdr:nvCxnSpPr>
      <xdr:spPr>
        <a:xfrm>
          <a:off x="15481300" y="9670697"/>
          <a:ext cx="838200" cy="16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107021</xdr:rowOff>
    </xdr:from>
    <xdr:ext cx="534377" cy="259045"/>
    <xdr:sp macro="" textlink="">
      <xdr:nvSpPr>
        <xdr:cNvPr id="577" name="教育費平均値テキスト"/>
        <xdr:cNvSpPr txBox="1"/>
      </xdr:nvSpPr>
      <xdr:spPr>
        <a:xfrm>
          <a:off x="16370300" y="9879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69497</xdr:rowOff>
    </xdr:from>
    <xdr:to>
      <xdr:col>81</xdr:col>
      <xdr:colOff>50800</xdr:colOff>
      <xdr:row>56</xdr:row>
      <xdr:rowOff>131947</xdr:rowOff>
    </xdr:to>
    <xdr:cxnSp macro="">
      <xdr:nvCxnSpPr>
        <xdr:cNvPr id="579" name="直線コネクタ 578"/>
        <xdr:cNvCxnSpPr/>
      </xdr:nvCxnSpPr>
      <xdr:spPr>
        <a:xfrm flipV="1">
          <a:off x="14592300" y="9670697"/>
          <a:ext cx="889000" cy="6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84247</xdr:rowOff>
    </xdr:from>
    <xdr:ext cx="534377" cy="259045"/>
    <xdr:sp macro="" textlink="">
      <xdr:nvSpPr>
        <xdr:cNvPr id="581" name="テキスト ボックス 580"/>
        <xdr:cNvSpPr txBox="1"/>
      </xdr:nvSpPr>
      <xdr:spPr>
        <a:xfrm>
          <a:off x="15214111" y="1002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131947</xdr:rowOff>
    </xdr:from>
    <xdr:to>
      <xdr:col>76</xdr:col>
      <xdr:colOff>114300</xdr:colOff>
      <xdr:row>57</xdr:row>
      <xdr:rowOff>28427</xdr:rowOff>
    </xdr:to>
    <xdr:cxnSp macro="">
      <xdr:nvCxnSpPr>
        <xdr:cNvPr id="582" name="直線コネクタ 581"/>
        <xdr:cNvCxnSpPr/>
      </xdr:nvCxnSpPr>
      <xdr:spPr>
        <a:xfrm flipV="1">
          <a:off x="13703300" y="9733147"/>
          <a:ext cx="889000" cy="6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86082</xdr:rowOff>
    </xdr:from>
    <xdr:ext cx="534377" cy="259045"/>
    <xdr:sp macro="" textlink="">
      <xdr:nvSpPr>
        <xdr:cNvPr id="584" name="テキスト ボックス 583"/>
        <xdr:cNvSpPr txBox="1"/>
      </xdr:nvSpPr>
      <xdr:spPr>
        <a:xfrm>
          <a:off x="14325111" y="100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30697</xdr:rowOff>
    </xdr:from>
    <xdr:to>
      <xdr:col>71</xdr:col>
      <xdr:colOff>177800</xdr:colOff>
      <xdr:row>57</xdr:row>
      <xdr:rowOff>28427</xdr:rowOff>
    </xdr:to>
    <xdr:cxnSp macro="">
      <xdr:nvCxnSpPr>
        <xdr:cNvPr id="585" name="直線コネクタ 584"/>
        <xdr:cNvCxnSpPr/>
      </xdr:nvCxnSpPr>
      <xdr:spPr>
        <a:xfrm>
          <a:off x="12814300" y="9460447"/>
          <a:ext cx="889000" cy="34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50692</xdr:rowOff>
    </xdr:from>
    <xdr:ext cx="534377" cy="259045"/>
    <xdr:sp macro="" textlink="">
      <xdr:nvSpPr>
        <xdr:cNvPr id="587" name="テキスト ボックス 586"/>
        <xdr:cNvSpPr txBox="1"/>
      </xdr:nvSpPr>
      <xdr:spPr>
        <a:xfrm>
          <a:off x="13436111" y="999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88" name="フローチャート: 判断 587"/>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74368</xdr:rowOff>
    </xdr:from>
    <xdr:ext cx="534377" cy="259045"/>
    <xdr:sp macro="" textlink="">
      <xdr:nvSpPr>
        <xdr:cNvPr id="589" name="テキスト ボックス 588"/>
        <xdr:cNvSpPr txBox="1"/>
      </xdr:nvSpPr>
      <xdr:spPr>
        <a:xfrm>
          <a:off x="12547111" y="1001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9651</xdr:rowOff>
    </xdr:from>
    <xdr:to>
      <xdr:col>85</xdr:col>
      <xdr:colOff>177800</xdr:colOff>
      <xdr:row>57</xdr:row>
      <xdr:rowOff>111251</xdr:rowOff>
    </xdr:to>
    <xdr:sp macro="" textlink="">
      <xdr:nvSpPr>
        <xdr:cNvPr id="595" name="楕円 594"/>
        <xdr:cNvSpPr/>
      </xdr:nvSpPr>
      <xdr:spPr>
        <a:xfrm>
          <a:off x="16268700" y="978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32528</xdr:rowOff>
    </xdr:from>
    <xdr:ext cx="599010" cy="259045"/>
    <xdr:sp macro="" textlink="">
      <xdr:nvSpPr>
        <xdr:cNvPr id="596" name="教育費該当値テキスト"/>
        <xdr:cNvSpPr txBox="1"/>
      </xdr:nvSpPr>
      <xdr:spPr>
        <a:xfrm>
          <a:off x="16370300" y="9633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18697</xdr:rowOff>
    </xdr:from>
    <xdr:to>
      <xdr:col>81</xdr:col>
      <xdr:colOff>101600</xdr:colOff>
      <xdr:row>56</xdr:row>
      <xdr:rowOff>120297</xdr:rowOff>
    </xdr:to>
    <xdr:sp macro="" textlink="">
      <xdr:nvSpPr>
        <xdr:cNvPr id="597" name="楕円 596"/>
        <xdr:cNvSpPr/>
      </xdr:nvSpPr>
      <xdr:spPr>
        <a:xfrm>
          <a:off x="15430500" y="961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136824</xdr:rowOff>
    </xdr:from>
    <xdr:ext cx="599010" cy="259045"/>
    <xdr:sp macro="" textlink="">
      <xdr:nvSpPr>
        <xdr:cNvPr id="598" name="テキスト ボックス 597"/>
        <xdr:cNvSpPr txBox="1"/>
      </xdr:nvSpPr>
      <xdr:spPr>
        <a:xfrm>
          <a:off x="15181795" y="939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81147</xdr:rowOff>
    </xdr:from>
    <xdr:to>
      <xdr:col>76</xdr:col>
      <xdr:colOff>165100</xdr:colOff>
      <xdr:row>57</xdr:row>
      <xdr:rowOff>11297</xdr:rowOff>
    </xdr:to>
    <xdr:sp macro="" textlink="">
      <xdr:nvSpPr>
        <xdr:cNvPr id="599" name="楕円 598"/>
        <xdr:cNvSpPr/>
      </xdr:nvSpPr>
      <xdr:spPr>
        <a:xfrm>
          <a:off x="14541500" y="968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27824</xdr:rowOff>
    </xdr:from>
    <xdr:ext cx="599010" cy="259045"/>
    <xdr:sp macro="" textlink="">
      <xdr:nvSpPr>
        <xdr:cNvPr id="600" name="テキスト ボックス 599"/>
        <xdr:cNvSpPr txBox="1"/>
      </xdr:nvSpPr>
      <xdr:spPr>
        <a:xfrm>
          <a:off x="14292795" y="945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149077</xdr:rowOff>
    </xdr:from>
    <xdr:to>
      <xdr:col>72</xdr:col>
      <xdr:colOff>38100</xdr:colOff>
      <xdr:row>57</xdr:row>
      <xdr:rowOff>79227</xdr:rowOff>
    </xdr:to>
    <xdr:sp macro="" textlink="">
      <xdr:nvSpPr>
        <xdr:cNvPr id="601" name="楕円 600"/>
        <xdr:cNvSpPr/>
      </xdr:nvSpPr>
      <xdr:spPr>
        <a:xfrm>
          <a:off x="13652500" y="975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95754</xdr:rowOff>
    </xdr:from>
    <xdr:ext cx="599010" cy="259045"/>
    <xdr:sp macro="" textlink="">
      <xdr:nvSpPr>
        <xdr:cNvPr id="602" name="テキスト ボックス 601"/>
        <xdr:cNvSpPr txBox="1"/>
      </xdr:nvSpPr>
      <xdr:spPr>
        <a:xfrm>
          <a:off x="13403795" y="952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151347</xdr:rowOff>
    </xdr:from>
    <xdr:to>
      <xdr:col>67</xdr:col>
      <xdr:colOff>101600</xdr:colOff>
      <xdr:row>55</xdr:row>
      <xdr:rowOff>81497</xdr:rowOff>
    </xdr:to>
    <xdr:sp macro="" textlink="">
      <xdr:nvSpPr>
        <xdr:cNvPr id="603" name="楕円 602"/>
        <xdr:cNvSpPr/>
      </xdr:nvSpPr>
      <xdr:spPr>
        <a:xfrm>
          <a:off x="12763500" y="940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98024</xdr:rowOff>
    </xdr:from>
    <xdr:ext cx="599010" cy="259045"/>
    <xdr:sp macro="" textlink="">
      <xdr:nvSpPr>
        <xdr:cNvPr id="604" name="テキスト ボックス 603"/>
        <xdr:cNvSpPr txBox="1"/>
      </xdr:nvSpPr>
      <xdr:spPr>
        <a:xfrm>
          <a:off x="12514795" y="918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127219</xdr:rowOff>
    </xdr:from>
    <xdr:to>
      <xdr:col>85</xdr:col>
      <xdr:colOff>127000</xdr:colOff>
      <xdr:row>78</xdr:row>
      <xdr:rowOff>139700</xdr:rowOff>
    </xdr:to>
    <xdr:cxnSp macro="">
      <xdr:nvCxnSpPr>
        <xdr:cNvPr id="631" name="直線コネクタ 630"/>
        <xdr:cNvCxnSpPr/>
      </xdr:nvCxnSpPr>
      <xdr:spPr>
        <a:xfrm flipV="1">
          <a:off x="15481300" y="13500319"/>
          <a:ext cx="8382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32" name="災害復旧費平均値テキスト"/>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6" name="テキスト ボックス 635"/>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130990</xdr:rowOff>
    </xdr:from>
    <xdr:to>
      <xdr:col>76</xdr:col>
      <xdr:colOff>114300</xdr:colOff>
      <xdr:row>78</xdr:row>
      <xdr:rowOff>139700</xdr:rowOff>
    </xdr:to>
    <xdr:cxnSp macro="">
      <xdr:nvCxnSpPr>
        <xdr:cNvPr id="637" name="直線コネクタ 636"/>
        <xdr:cNvCxnSpPr/>
      </xdr:nvCxnSpPr>
      <xdr:spPr>
        <a:xfrm>
          <a:off x="13703300" y="13504090"/>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9" name="テキスト ボックス 638"/>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130990</xdr:rowOff>
    </xdr:from>
    <xdr:to>
      <xdr:col>71</xdr:col>
      <xdr:colOff>177800</xdr:colOff>
      <xdr:row>78</xdr:row>
      <xdr:rowOff>136339</xdr:rowOff>
    </xdr:to>
    <xdr:cxnSp macro="">
      <xdr:nvCxnSpPr>
        <xdr:cNvPr id="640" name="直線コネクタ 639"/>
        <xdr:cNvCxnSpPr/>
      </xdr:nvCxnSpPr>
      <xdr:spPr>
        <a:xfrm flipV="1">
          <a:off x="12814300" y="13504090"/>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42" name="テキスト ボックス 641"/>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110937</xdr:rowOff>
    </xdr:from>
    <xdr:to>
      <xdr:col>67</xdr:col>
      <xdr:colOff>101600</xdr:colOff>
      <xdr:row>78</xdr:row>
      <xdr:rowOff>41087</xdr:rowOff>
    </xdr:to>
    <xdr:sp macro="" textlink="">
      <xdr:nvSpPr>
        <xdr:cNvPr id="643" name="フローチャート: 判断 642"/>
        <xdr:cNvSpPr/>
      </xdr:nvSpPr>
      <xdr:spPr>
        <a:xfrm>
          <a:off x="12763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57614</xdr:rowOff>
    </xdr:from>
    <xdr:ext cx="469744" cy="259045"/>
    <xdr:sp macro="" textlink="">
      <xdr:nvSpPr>
        <xdr:cNvPr id="644" name="テキスト ボックス 643"/>
        <xdr:cNvSpPr txBox="1"/>
      </xdr:nvSpPr>
      <xdr:spPr>
        <a:xfrm>
          <a:off x="12579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76419</xdr:rowOff>
    </xdr:from>
    <xdr:to>
      <xdr:col>85</xdr:col>
      <xdr:colOff>177800</xdr:colOff>
      <xdr:row>79</xdr:row>
      <xdr:rowOff>6569</xdr:rowOff>
    </xdr:to>
    <xdr:sp macro="" textlink="">
      <xdr:nvSpPr>
        <xdr:cNvPr id="650" name="楕円 649"/>
        <xdr:cNvSpPr/>
      </xdr:nvSpPr>
      <xdr:spPr>
        <a:xfrm>
          <a:off x="16268700" y="1344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162796</xdr:rowOff>
    </xdr:from>
    <xdr:ext cx="378565" cy="259045"/>
    <xdr:sp macro="" textlink="">
      <xdr:nvSpPr>
        <xdr:cNvPr id="651" name="災害復旧費該当値テキスト"/>
        <xdr:cNvSpPr txBox="1"/>
      </xdr:nvSpPr>
      <xdr:spPr>
        <a:xfrm>
          <a:off x="16370300" y="13364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80190</xdr:rowOff>
    </xdr:from>
    <xdr:to>
      <xdr:col>72</xdr:col>
      <xdr:colOff>38100</xdr:colOff>
      <xdr:row>79</xdr:row>
      <xdr:rowOff>10340</xdr:rowOff>
    </xdr:to>
    <xdr:sp macro="" textlink="">
      <xdr:nvSpPr>
        <xdr:cNvPr id="656" name="楕円 655"/>
        <xdr:cNvSpPr/>
      </xdr:nvSpPr>
      <xdr:spPr>
        <a:xfrm>
          <a:off x="13652500" y="1345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1467</xdr:rowOff>
    </xdr:from>
    <xdr:ext cx="378565" cy="259045"/>
    <xdr:sp macro="" textlink="">
      <xdr:nvSpPr>
        <xdr:cNvPr id="657" name="テキスト ボックス 656"/>
        <xdr:cNvSpPr txBox="1"/>
      </xdr:nvSpPr>
      <xdr:spPr>
        <a:xfrm>
          <a:off x="13514017" y="13546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85539</xdr:rowOff>
    </xdr:from>
    <xdr:to>
      <xdr:col>67</xdr:col>
      <xdr:colOff>101600</xdr:colOff>
      <xdr:row>79</xdr:row>
      <xdr:rowOff>15689</xdr:rowOff>
    </xdr:to>
    <xdr:sp macro="" textlink="">
      <xdr:nvSpPr>
        <xdr:cNvPr id="658" name="楕円 657"/>
        <xdr:cNvSpPr/>
      </xdr:nvSpPr>
      <xdr:spPr>
        <a:xfrm>
          <a:off x="12763500" y="1345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6816</xdr:rowOff>
    </xdr:from>
    <xdr:ext cx="378565" cy="259045"/>
    <xdr:sp macro="" textlink="">
      <xdr:nvSpPr>
        <xdr:cNvPr id="659" name="テキスト ボックス 658"/>
        <xdr:cNvSpPr txBox="1"/>
      </xdr:nvSpPr>
      <xdr:spPr>
        <a:xfrm>
          <a:off x="12625017" y="13551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40247</xdr:rowOff>
    </xdr:from>
    <xdr:to>
      <xdr:col>85</xdr:col>
      <xdr:colOff>127000</xdr:colOff>
      <xdr:row>97</xdr:row>
      <xdr:rowOff>48882</xdr:rowOff>
    </xdr:to>
    <xdr:cxnSp macro="">
      <xdr:nvCxnSpPr>
        <xdr:cNvPr id="684" name="直線コネクタ 683"/>
        <xdr:cNvCxnSpPr/>
      </xdr:nvCxnSpPr>
      <xdr:spPr>
        <a:xfrm flipV="1">
          <a:off x="15481300" y="16670897"/>
          <a:ext cx="838200" cy="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143124</xdr:rowOff>
    </xdr:from>
    <xdr:ext cx="534377" cy="259045"/>
    <xdr:sp macro="" textlink="">
      <xdr:nvSpPr>
        <xdr:cNvPr id="685" name="公債費平均値テキスト"/>
        <xdr:cNvSpPr txBox="1"/>
      </xdr:nvSpPr>
      <xdr:spPr>
        <a:xfrm>
          <a:off x="16370300" y="162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46163</xdr:rowOff>
    </xdr:from>
    <xdr:to>
      <xdr:col>81</xdr:col>
      <xdr:colOff>50800</xdr:colOff>
      <xdr:row>97</xdr:row>
      <xdr:rowOff>48882</xdr:rowOff>
    </xdr:to>
    <xdr:cxnSp macro="">
      <xdr:nvCxnSpPr>
        <xdr:cNvPr id="687" name="直線コネクタ 686"/>
        <xdr:cNvCxnSpPr/>
      </xdr:nvCxnSpPr>
      <xdr:spPr>
        <a:xfrm>
          <a:off x="14592300" y="16676813"/>
          <a:ext cx="889000" cy="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74861</xdr:rowOff>
    </xdr:from>
    <xdr:ext cx="534377" cy="259045"/>
    <xdr:sp macro="" textlink="">
      <xdr:nvSpPr>
        <xdr:cNvPr id="689" name="テキスト ボックス 688"/>
        <xdr:cNvSpPr txBox="1"/>
      </xdr:nvSpPr>
      <xdr:spPr>
        <a:xfrm>
          <a:off x="15214111" y="1619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46163</xdr:rowOff>
    </xdr:from>
    <xdr:to>
      <xdr:col>76</xdr:col>
      <xdr:colOff>114300</xdr:colOff>
      <xdr:row>97</xdr:row>
      <xdr:rowOff>55941</xdr:rowOff>
    </xdr:to>
    <xdr:cxnSp macro="">
      <xdr:nvCxnSpPr>
        <xdr:cNvPr id="690" name="直線コネクタ 689"/>
        <xdr:cNvCxnSpPr/>
      </xdr:nvCxnSpPr>
      <xdr:spPr>
        <a:xfrm flipV="1">
          <a:off x="13703300" y="16676813"/>
          <a:ext cx="889000" cy="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93865</xdr:rowOff>
    </xdr:from>
    <xdr:ext cx="534377" cy="259045"/>
    <xdr:sp macro="" textlink="">
      <xdr:nvSpPr>
        <xdr:cNvPr id="692" name="テキスト ボックス 691"/>
        <xdr:cNvSpPr txBox="1"/>
      </xdr:nvSpPr>
      <xdr:spPr>
        <a:xfrm>
          <a:off x="14325111" y="162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55941</xdr:rowOff>
    </xdr:from>
    <xdr:to>
      <xdr:col>71</xdr:col>
      <xdr:colOff>177800</xdr:colOff>
      <xdr:row>97</xdr:row>
      <xdr:rowOff>58262</xdr:rowOff>
    </xdr:to>
    <xdr:cxnSp macro="">
      <xdr:nvCxnSpPr>
        <xdr:cNvPr id="693" name="直線コネクタ 692"/>
        <xdr:cNvCxnSpPr/>
      </xdr:nvCxnSpPr>
      <xdr:spPr>
        <a:xfrm flipV="1">
          <a:off x="12814300" y="16686591"/>
          <a:ext cx="889000" cy="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104734</xdr:rowOff>
    </xdr:from>
    <xdr:ext cx="534377" cy="259045"/>
    <xdr:sp macro="" textlink="">
      <xdr:nvSpPr>
        <xdr:cNvPr id="695" name="テキスト ボックス 694"/>
        <xdr:cNvSpPr txBox="1"/>
      </xdr:nvSpPr>
      <xdr:spPr>
        <a:xfrm>
          <a:off x="13436111" y="162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6" name="フローチャート: 判断 695"/>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126703</xdr:rowOff>
    </xdr:from>
    <xdr:ext cx="534377" cy="259045"/>
    <xdr:sp macro="" textlink="">
      <xdr:nvSpPr>
        <xdr:cNvPr id="697" name="テキスト ボックス 696"/>
        <xdr:cNvSpPr txBox="1"/>
      </xdr:nvSpPr>
      <xdr:spPr>
        <a:xfrm>
          <a:off x="12547111" y="1624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160897</xdr:rowOff>
    </xdr:from>
    <xdr:to>
      <xdr:col>85</xdr:col>
      <xdr:colOff>177800</xdr:colOff>
      <xdr:row>97</xdr:row>
      <xdr:rowOff>91047</xdr:rowOff>
    </xdr:to>
    <xdr:sp macro="" textlink="">
      <xdr:nvSpPr>
        <xdr:cNvPr id="703" name="楕円 702"/>
        <xdr:cNvSpPr/>
      </xdr:nvSpPr>
      <xdr:spPr>
        <a:xfrm>
          <a:off x="16268700" y="1662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75824</xdr:rowOff>
    </xdr:from>
    <xdr:ext cx="534377" cy="259045"/>
    <xdr:sp macro="" textlink="">
      <xdr:nvSpPr>
        <xdr:cNvPr id="704" name="公債費該当値テキスト"/>
        <xdr:cNvSpPr txBox="1"/>
      </xdr:nvSpPr>
      <xdr:spPr>
        <a:xfrm>
          <a:off x="16370300" y="1653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169532</xdr:rowOff>
    </xdr:from>
    <xdr:to>
      <xdr:col>81</xdr:col>
      <xdr:colOff>101600</xdr:colOff>
      <xdr:row>97</xdr:row>
      <xdr:rowOff>99682</xdr:rowOff>
    </xdr:to>
    <xdr:sp macro="" textlink="">
      <xdr:nvSpPr>
        <xdr:cNvPr id="705" name="楕円 704"/>
        <xdr:cNvSpPr/>
      </xdr:nvSpPr>
      <xdr:spPr>
        <a:xfrm>
          <a:off x="15430500" y="1662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90809</xdr:rowOff>
    </xdr:from>
    <xdr:ext cx="534377" cy="259045"/>
    <xdr:sp macro="" textlink="">
      <xdr:nvSpPr>
        <xdr:cNvPr id="706" name="テキスト ボックス 705"/>
        <xdr:cNvSpPr txBox="1"/>
      </xdr:nvSpPr>
      <xdr:spPr>
        <a:xfrm>
          <a:off x="15214111" y="1672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166813</xdr:rowOff>
    </xdr:from>
    <xdr:to>
      <xdr:col>76</xdr:col>
      <xdr:colOff>165100</xdr:colOff>
      <xdr:row>97</xdr:row>
      <xdr:rowOff>96963</xdr:rowOff>
    </xdr:to>
    <xdr:sp macro="" textlink="">
      <xdr:nvSpPr>
        <xdr:cNvPr id="707" name="楕円 706"/>
        <xdr:cNvSpPr/>
      </xdr:nvSpPr>
      <xdr:spPr>
        <a:xfrm>
          <a:off x="14541500" y="1662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88090</xdr:rowOff>
    </xdr:from>
    <xdr:ext cx="534377" cy="259045"/>
    <xdr:sp macro="" textlink="">
      <xdr:nvSpPr>
        <xdr:cNvPr id="708" name="テキスト ボックス 707"/>
        <xdr:cNvSpPr txBox="1"/>
      </xdr:nvSpPr>
      <xdr:spPr>
        <a:xfrm>
          <a:off x="14325111" y="1671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5141</xdr:rowOff>
    </xdr:from>
    <xdr:to>
      <xdr:col>72</xdr:col>
      <xdr:colOff>38100</xdr:colOff>
      <xdr:row>97</xdr:row>
      <xdr:rowOff>106741</xdr:rowOff>
    </xdr:to>
    <xdr:sp macro="" textlink="">
      <xdr:nvSpPr>
        <xdr:cNvPr id="709" name="楕円 708"/>
        <xdr:cNvSpPr/>
      </xdr:nvSpPr>
      <xdr:spPr>
        <a:xfrm>
          <a:off x="13652500" y="1663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97868</xdr:rowOff>
    </xdr:from>
    <xdr:ext cx="534377" cy="259045"/>
    <xdr:sp macro="" textlink="">
      <xdr:nvSpPr>
        <xdr:cNvPr id="710" name="テキスト ボックス 709"/>
        <xdr:cNvSpPr txBox="1"/>
      </xdr:nvSpPr>
      <xdr:spPr>
        <a:xfrm>
          <a:off x="13436111" y="1672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7462</xdr:rowOff>
    </xdr:from>
    <xdr:to>
      <xdr:col>67</xdr:col>
      <xdr:colOff>101600</xdr:colOff>
      <xdr:row>97</xdr:row>
      <xdr:rowOff>109062</xdr:rowOff>
    </xdr:to>
    <xdr:sp macro="" textlink="">
      <xdr:nvSpPr>
        <xdr:cNvPr id="711" name="楕円 710"/>
        <xdr:cNvSpPr/>
      </xdr:nvSpPr>
      <xdr:spPr>
        <a:xfrm>
          <a:off x="12763500" y="1663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100189</xdr:rowOff>
    </xdr:from>
    <xdr:ext cx="534377" cy="259045"/>
    <xdr:sp macro="" textlink="">
      <xdr:nvSpPr>
        <xdr:cNvPr id="712" name="テキスト ボックス 711"/>
        <xdr:cNvSpPr txBox="1"/>
      </xdr:nvSpPr>
      <xdr:spPr>
        <a:xfrm>
          <a:off x="12547111" y="1673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124333</xdr:rowOff>
    </xdr:from>
    <xdr:to>
      <xdr:col>98</xdr:col>
      <xdr:colOff>38100</xdr:colOff>
      <xdr:row>36</xdr:row>
      <xdr:rowOff>54483</xdr:rowOff>
    </xdr:to>
    <xdr:sp macro="" textlink="">
      <xdr:nvSpPr>
        <xdr:cNvPr id="749" name="フローチャート: 判断 748"/>
        <xdr:cNvSpPr/>
      </xdr:nvSpPr>
      <xdr:spPr>
        <a:xfrm>
          <a:off x="18605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71010</xdr:rowOff>
    </xdr:from>
    <xdr:ext cx="378565" cy="259045"/>
    <xdr:sp macro="" textlink="">
      <xdr:nvSpPr>
        <xdr:cNvPr id="750" name="テキスト ボックス 749"/>
        <xdr:cNvSpPr txBox="1"/>
      </xdr:nvSpPr>
      <xdr:spPr>
        <a:xfrm>
          <a:off x="18467017" y="590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民生費においては、主に保育所建替えによる普通建設事業費の増加により</a:t>
          </a:r>
          <a:r>
            <a:rPr kumimoji="1" lang="en-US" altLang="ja-JP" sz="1300">
              <a:latin typeface="ＭＳ Ｐゴシック" panose="020B0600070205080204" pitchFamily="50" charset="-128"/>
              <a:ea typeface="ＭＳ Ｐゴシック" panose="020B0600070205080204" pitchFamily="50" charset="-128"/>
            </a:rPr>
            <a:t>83,326</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土木費においては、普通建設事業の増加に伴い</a:t>
          </a:r>
          <a:r>
            <a:rPr kumimoji="1" lang="en-US" altLang="ja-JP" sz="1300">
              <a:latin typeface="ＭＳ Ｐゴシック" panose="020B0600070205080204" pitchFamily="50" charset="-128"/>
              <a:ea typeface="ＭＳ Ｐゴシック" panose="020B0600070205080204" pitchFamily="50" charset="-128"/>
            </a:rPr>
            <a:t>106,540</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普通建設事業の増加に伴い、公債費も</a:t>
          </a:r>
          <a:r>
            <a:rPr kumimoji="1" lang="en-US" altLang="ja-JP" sz="1300">
              <a:latin typeface="ＭＳ Ｐゴシック" panose="020B0600070205080204" pitchFamily="50" charset="-128"/>
              <a:ea typeface="ＭＳ Ｐゴシック" panose="020B0600070205080204" pitchFamily="50" charset="-128"/>
            </a:rPr>
            <a:t>1,511</a:t>
          </a:r>
          <a:r>
            <a:rPr kumimoji="1" lang="ja-JP" altLang="en-US" sz="1300">
              <a:latin typeface="ＭＳ Ｐゴシック" panose="020B0600070205080204" pitchFamily="50" charset="-128"/>
              <a:ea typeface="ＭＳ Ｐゴシック" panose="020B0600070205080204" pitchFamily="50" charset="-128"/>
            </a:rPr>
            <a:t>円増加している。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沖縄県嘉手納町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コロナ禍における経済対策等のため財政調整基金残高は減少したものの、標準財政規模費では</a:t>
          </a:r>
          <a:r>
            <a:rPr kumimoji="1" lang="en-US" altLang="ja-JP" sz="1400">
              <a:latin typeface="ＭＳ ゴシック" pitchFamily="49" charset="-128"/>
              <a:ea typeface="ＭＳ ゴシック" pitchFamily="49" charset="-128"/>
            </a:rPr>
            <a:t>1.54</a:t>
          </a:r>
          <a:r>
            <a:rPr kumimoji="1" lang="ja-JP" altLang="en-US" sz="1400">
              <a:latin typeface="ＭＳ ゴシック" pitchFamily="49" charset="-128"/>
              <a:ea typeface="ＭＳ ゴシック" pitchFamily="49" charset="-128"/>
            </a:rPr>
            <a:t>ポイント増加した。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沖縄県嘉手納町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前年度同様、各会計において決算額が黒字となっている。今後も引き続き良好な財政運営に努める。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沖縄県嘉手納町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元利償還金等は前年度と比較して増加に転じており、今後予定されている公共施設等の建替えに伴い引き続き増加する見込みであるため、引き続き可能な限り新規発行の抑制に努める。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沖縄県嘉手納町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前年度同様、充当可能財源等が将来負担額を上回っている。引き続き良好な財政運営に努める。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沖縄県嘉手納町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百万円減少したが、基金全体では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基金は災害等や経済事情の変動により財源が不足した場合の財源調整等へ活用するほか、老朽化した施設の更新整備等へ活用する見込みである。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取崩型の基金については公共施設等への整備へ活用する。定額運用基金については基金の設置目的に応じて活用する。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公共施設等の整備へ活用するため必要な額を積み立てたため。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引き続き行革等で経費削減に努め、必要な額は利活用を行っていく。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物価上昇対策事業を行ったため、財源不足分を取り崩した。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短期間で必要な金額以外は確実かつ有効な方法で運用を行っていく。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election activeCell="DB18" sqref="DB18:DI19"/>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13677941</v>
      </c>
      <c r="BO4" s="371"/>
      <c r="BP4" s="371"/>
      <c r="BQ4" s="371"/>
      <c r="BR4" s="371"/>
      <c r="BS4" s="371"/>
      <c r="BT4" s="371"/>
      <c r="BU4" s="372"/>
      <c r="BV4" s="370">
        <v>12253850</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7.8</v>
      </c>
      <c r="CU4" s="377"/>
      <c r="CV4" s="377"/>
      <c r="CW4" s="377"/>
      <c r="CX4" s="377"/>
      <c r="CY4" s="377"/>
      <c r="CZ4" s="377"/>
      <c r="DA4" s="378"/>
      <c r="DB4" s="376">
        <v>6.2</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13059222</v>
      </c>
      <c r="BO5" s="408"/>
      <c r="BP5" s="408"/>
      <c r="BQ5" s="408"/>
      <c r="BR5" s="408"/>
      <c r="BS5" s="408"/>
      <c r="BT5" s="408"/>
      <c r="BU5" s="409"/>
      <c r="BV5" s="407">
        <v>11811141</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82.6</v>
      </c>
      <c r="CU5" s="405"/>
      <c r="CV5" s="405"/>
      <c r="CW5" s="405"/>
      <c r="CX5" s="405"/>
      <c r="CY5" s="405"/>
      <c r="CZ5" s="405"/>
      <c r="DA5" s="406"/>
      <c r="DB5" s="404">
        <v>76.7</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618719</v>
      </c>
      <c r="BO6" s="408"/>
      <c r="BP6" s="408"/>
      <c r="BQ6" s="408"/>
      <c r="BR6" s="408"/>
      <c r="BS6" s="408"/>
      <c r="BT6" s="408"/>
      <c r="BU6" s="409"/>
      <c r="BV6" s="407">
        <v>442709</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83</v>
      </c>
      <c r="CU6" s="445"/>
      <c r="CV6" s="445"/>
      <c r="CW6" s="445"/>
      <c r="CX6" s="445"/>
      <c r="CY6" s="445"/>
      <c r="CZ6" s="445"/>
      <c r="DA6" s="446"/>
      <c r="DB6" s="444">
        <v>76.7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257971</v>
      </c>
      <c r="BO7" s="408"/>
      <c r="BP7" s="408"/>
      <c r="BQ7" s="408"/>
      <c r="BR7" s="408"/>
      <c r="BS7" s="408"/>
      <c r="BT7" s="408"/>
      <c r="BU7" s="409"/>
      <c r="BV7" s="407">
        <v>157052</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4640343</v>
      </c>
      <c r="CU7" s="408"/>
      <c r="CV7" s="408"/>
      <c r="CW7" s="408"/>
      <c r="CX7" s="408"/>
      <c r="CY7" s="408"/>
      <c r="CZ7" s="408"/>
      <c r="DA7" s="409"/>
      <c r="DB7" s="407">
        <v>4588432</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360748</v>
      </c>
      <c r="BO8" s="408"/>
      <c r="BP8" s="408"/>
      <c r="BQ8" s="408"/>
      <c r="BR8" s="408"/>
      <c r="BS8" s="408"/>
      <c r="BT8" s="408"/>
      <c r="BU8" s="409"/>
      <c r="BV8" s="407">
        <v>285657</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0.6</v>
      </c>
      <c r="CU8" s="448"/>
      <c r="CV8" s="448"/>
      <c r="CW8" s="448"/>
      <c r="CX8" s="448"/>
      <c r="CY8" s="448"/>
      <c r="CZ8" s="448"/>
      <c r="DA8" s="449"/>
      <c r="DB8" s="447">
        <v>0.6</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13521</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75091</v>
      </c>
      <c r="BO9" s="408"/>
      <c r="BP9" s="408"/>
      <c r="BQ9" s="408"/>
      <c r="BR9" s="408"/>
      <c r="BS9" s="408"/>
      <c r="BT9" s="408"/>
      <c r="BU9" s="409"/>
      <c r="BV9" s="407">
        <v>39007</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4.0999999999999996</v>
      </c>
      <c r="CU9" s="405"/>
      <c r="CV9" s="405"/>
      <c r="CW9" s="405"/>
      <c r="CX9" s="405"/>
      <c r="CY9" s="405"/>
      <c r="CZ9" s="405"/>
      <c r="DA9" s="406"/>
      <c r="DB9" s="404">
        <v>4.2</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13685</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162078</v>
      </c>
      <c r="BO10" s="408"/>
      <c r="BP10" s="408"/>
      <c r="BQ10" s="408"/>
      <c r="BR10" s="408"/>
      <c r="BS10" s="408"/>
      <c r="BT10" s="408"/>
      <c r="BU10" s="409"/>
      <c r="BV10" s="407">
        <v>18422</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13039</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218146</v>
      </c>
      <c r="BO12" s="408"/>
      <c r="BP12" s="408"/>
      <c r="BQ12" s="408"/>
      <c r="BR12" s="408"/>
      <c r="BS12" s="408"/>
      <c r="BT12" s="408"/>
      <c r="BU12" s="409"/>
      <c r="BV12" s="407">
        <v>40001</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129</v>
      </c>
      <c r="N13" s="499"/>
      <c r="O13" s="499"/>
      <c r="P13" s="499"/>
      <c r="Q13" s="500"/>
      <c r="R13" s="491">
        <v>12917</v>
      </c>
      <c r="S13" s="492"/>
      <c r="T13" s="492"/>
      <c r="U13" s="492"/>
      <c r="V13" s="493"/>
      <c r="W13" s="423" t="s">
        <v>130</v>
      </c>
      <c r="X13" s="424"/>
      <c r="Y13" s="424"/>
      <c r="Z13" s="424"/>
      <c r="AA13" s="424"/>
      <c r="AB13" s="414"/>
      <c r="AC13" s="458">
        <v>48</v>
      </c>
      <c r="AD13" s="459"/>
      <c r="AE13" s="459"/>
      <c r="AF13" s="459"/>
      <c r="AG13" s="501"/>
      <c r="AH13" s="458">
        <v>61</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19023</v>
      </c>
      <c r="BO13" s="408"/>
      <c r="BP13" s="408"/>
      <c r="BQ13" s="408"/>
      <c r="BR13" s="408"/>
      <c r="BS13" s="408"/>
      <c r="BT13" s="408"/>
      <c r="BU13" s="409"/>
      <c r="BV13" s="407">
        <v>17428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1.3</v>
      </c>
      <c r="CU13" s="405"/>
      <c r="CV13" s="405"/>
      <c r="CW13" s="405"/>
      <c r="CX13" s="405"/>
      <c r="CY13" s="405"/>
      <c r="CZ13" s="405"/>
      <c r="DA13" s="406"/>
      <c r="DB13" s="404">
        <v>0.6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13154</v>
      </c>
      <c r="S14" s="492"/>
      <c r="T14" s="492"/>
      <c r="U14" s="492"/>
      <c r="V14" s="493"/>
      <c r="W14" s="397"/>
      <c r="X14" s="398"/>
      <c r="Y14" s="398"/>
      <c r="Z14" s="398"/>
      <c r="AA14" s="398"/>
      <c r="AB14" s="387"/>
      <c r="AC14" s="494">
        <v>1</v>
      </c>
      <c r="AD14" s="495"/>
      <c r="AE14" s="495"/>
      <c r="AF14" s="495"/>
      <c r="AG14" s="496"/>
      <c r="AH14" s="494">
        <v>1.3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121</v>
      </c>
      <c r="CU14" s="506"/>
      <c r="CV14" s="506"/>
      <c r="CW14" s="506"/>
      <c r="CX14" s="506"/>
      <c r="CY14" s="506"/>
      <c r="CZ14" s="506"/>
      <c r="DA14" s="507"/>
      <c r="DB14" s="505" t="s">
        <v>121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129</v>
      </c>
      <c r="N15" s="499"/>
      <c r="O15" s="499"/>
      <c r="P15" s="499"/>
      <c r="Q15" s="500"/>
      <c r="R15" s="491">
        <v>13057</v>
      </c>
      <c r="S15" s="492"/>
      <c r="T15" s="492"/>
      <c r="U15" s="492"/>
      <c r="V15" s="493"/>
      <c r="W15" s="423" t="s">
        <v>137</v>
      </c>
      <c r="X15" s="424"/>
      <c r="Y15" s="424"/>
      <c r="Z15" s="424"/>
      <c r="AA15" s="424"/>
      <c r="AB15" s="414"/>
      <c r="AC15" s="458">
        <v>795</v>
      </c>
      <c r="AD15" s="459"/>
      <c r="AE15" s="459"/>
      <c r="AF15" s="459"/>
      <c r="AG15" s="501"/>
      <c r="AH15" s="458">
        <v>859</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2398605</v>
      </c>
      <c r="BO15" s="371"/>
      <c r="BP15" s="371"/>
      <c r="BQ15" s="371"/>
      <c r="BR15" s="371"/>
      <c r="BS15" s="371"/>
      <c r="BT15" s="371"/>
      <c r="BU15" s="372"/>
      <c r="BV15" s="370">
        <v>2269116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17.3</v>
      </c>
      <c r="AD16" s="495"/>
      <c r="AE16" s="495"/>
      <c r="AF16" s="495"/>
      <c r="AG16" s="496"/>
      <c r="AH16" s="494">
        <v>17.7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3890092</v>
      </c>
      <c r="BO16" s="408"/>
      <c r="BP16" s="408"/>
      <c r="BQ16" s="408"/>
      <c r="BR16" s="408"/>
      <c r="BS16" s="408"/>
      <c r="BT16" s="408"/>
      <c r="BU16" s="409"/>
      <c r="BV16" s="407">
        <v>3827613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3752</v>
      </c>
      <c r="AD17" s="459"/>
      <c r="AE17" s="459"/>
      <c r="AF17" s="459"/>
      <c r="AG17" s="501"/>
      <c r="AH17" s="458">
        <v>3936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3113170</v>
      </c>
      <c r="BO17" s="408"/>
      <c r="BP17" s="408"/>
      <c r="BQ17" s="408"/>
      <c r="BR17" s="408"/>
      <c r="BS17" s="408"/>
      <c r="BT17" s="408"/>
      <c r="BU17" s="409"/>
      <c r="BV17" s="407">
        <v>2945957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15.12</v>
      </c>
      <c r="M18" s="531"/>
      <c r="N18" s="531"/>
      <c r="O18" s="531"/>
      <c r="P18" s="531"/>
      <c r="Q18" s="531"/>
      <c r="R18" s="532"/>
      <c r="S18" s="532"/>
      <c r="T18" s="532"/>
      <c r="U18" s="532"/>
      <c r="V18" s="533"/>
      <c r="W18" s="425"/>
      <c r="X18" s="426"/>
      <c r="Y18" s="426"/>
      <c r="Z18" s="426"/>
      <c r="AA18" s="426"/>
      <c r="AB18" s="417"/>
      <c r="AC18" s="534">
        <v>81.7</v>
      </c>
      <c r="AD18" s="535"/>
      <c r="AE18" s="535"/>
      <c r="AF18" s="535"/>
      <c r="AG18" s="536"/>
      <c r="AH18" s="534">
        <v>81.099999999999994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5368312</v>
      </c>
      <c r="BO18" s="408"/>
      <c r="BP18" s="408"/>
      <c r="BQ18" s="408"/>
      <c r="BR18" s="408"/>
      <c r="BS18" s="408"/>
      <c r="BT18" s="408"/>
      <c r="BU18" s="409"/>
      <c r="BV18" s="407">
        <v>4908244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894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8464376</v>
      </c>
      <c r="BO19" s="408"/>
      <c r="BP19" s="408"/>
      <c r="BQ19" s="408"/>
      <c r="BR19" s="408"/>
      <c r="BS19" s="408"/>
      <c r="BT19" s="408"/>
      <c r="BU19" s="409"/>
      <c r="BV19" s="407">
        <v>7704657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5220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3595820</v>
      </c>
      <c r="BO22" s="371"/>
      <c r="BP22" s="371"/>
      <c r="BQ22" s="371"/>
      <c r="BR22" s="371"/>
      <c r="BS22" s="371"/>
      <c r="BT22" s="371"/>
      <c r="BU22" s="372"/>
      <c r="BV22" s="370">
        <v>2538461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3272227</v>
      </c>
      <c r="BO23" s="408"/>
      <c r="BP23" s="408"/>
      <c r="BQ23" s="408"/>
      <c r="BR23" s="408"/>
      <c r="BS23" s="408"/>
      <c r="BT23" s="408"/>
      <c r="BU23" s="409"/>
      <c r="BV23" s="407">
        <v>2164666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7650</v>
      </c>
      <c r="R24" s="459"/>
      <c r="S24" s="459"/>
      <c r="T24" s="459"/>
      <c r="U24" s="459"/>
      <c r="V24" s="501"/>
      <c r="W24" s="553"/>
      <c r="X24" s="554"/>
      <c r="Y24" s="555"/>
      <c r="Z24" s="457" t="s">
        <v>162</v>
      </c>
      <c r="AA24" s="437"/>
      <c r="AB24" s="437"/>
      <c r="AC24" s="437"/>
      <c r="AD24" s="437"/>
      <c r="AE24" s="437"/>
      <c r="AF24" s="437"/>
      <c r="AG24" s="438"/>
      <c r="AH24" s="458">
        <v>144</v>
      </c>
      <c r="AI24" s="459"/>
      <c r="AJ24" s="459"/>
      <c r="AK24" s="459"/>
      <c r="AL24" s="501"/>
      <c r="AM24" s="458">
        <v>439344</v>
      </c>
      <c r="AN24" s="459"/>
      <c r="AO24" s="459"/>
      <c r="AP24" s="459"/>
      <c r="AQ24" s="459"/>
      <c r="AR24" s="501"/>
      <c r="AS24" s="458">
        <v>3051</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3437094</v>
      </c>
      <c r="BO24" s="408"/>
      <c r="BP24" s="408"/>
      <c r="BQ24" s="408"/>
      <c r="BR24" s="408"/>
      <c r="BS24" s="408"/>
      <c r="BT24" s="408"/>
      <c r="BU24" s="409"/>
      <c r="BV24" s="407">
        <v>2344262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6230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3369955</v>
      </c>
      <c r="BO25" s="371"/>
      <c r="BP25" s="371"/>
      <c r="BQ25" s="371"/>
      <c r="BR25" s="371"/>
      <c r="BS25" s="371"/>
      <c r="BT25" s="371"/>
      <c r="BU25" s="372"/>
      <c r="BV25" s="370">
        <v>4145306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5930</v>
      </c>
      <c r="R26" s="459"/>
      <c r="S26" s="459"/>
      <c r="T26" s="459"/>
      <c r="U26" s="459"/>
      <c r="V26" s="501"/>
      <c r="W26" s="553"/>
      <c r="X26" s="554"/>
      <c r="Y26" s="555"/>
      <c r="Z26" s="457" t="s">
        <v>168</v>
      </c>
      <c r="AA26" s="559"/>
      <c r="AB26" s="559"/>
      <c r="AC26" s="559"/>
      <c r="AD26" s="559"/>
      <c r="AE26" s="559"/>
      <c r="AF26" s="559"/>
      <c r="AG26" s="560"/>
      <c r="AH26" s="458" t="s">
        <v>121</v>
      </c>
      <c r="AI26" s="459"/>
      <c r="AJ26" s="459"/>
      <c r="AK26" s="459"/>
      <c r="AL26" s="501"/>
      <c r="AM26" s="458" t="s">
        <v>121</v>
      </c>
      <c r="AN26" s="459"/>
      <c r="AO26" s="459"/>
      <c r="AP26" s="459"/>
      <c r="AQ26" s="459"/>
      <c r="AR26" s="501"/>
      <c r="AS26" s="458" t="s">
        <v>121</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3180</v>
      </c>
      <c r="R27" s="459"/>
      <c r="S27" s="459"/>
      <c r="T27" s="459"/>
      <c r="U27" s="459"/>
      <c r="V27" s="501"/>
      <c r="W27" s="553"/>
      <c r="X27" s="554"/>
      <c r="Y27" s="555"/>
      <c r="Z27" s="457" t="s">
        <v>171</v>
      </c>
      <c r="AA27" s="437"/>
      <c r="AB27" s="437"/>
      <c r="AC27" s="437"/>
      <c r="AD27" s="437"/>
      <c r="AE27" s="437"/>
      <c r="AF27" s="437"/>
      <c r="AG27" s="438"/>
      <c r="AH27" s="458">
        <v>10</v>
      </c>
      <c r="AI27" s="459"/>
      <c r="AJ27" s="459"/>
      <c r="AK27" s="459"/>
      <c r="AL27" s="501"/>
      <c r="AM27" s="458">
        <v>29948</v>
      </c>
      <c r="AN27" s="459"/>
      <c r="AO27" s="459"/>
      <c r="AP27" s="459"/>
      <c r="AQ27" s="459"/>
      <c r="AR27" s="501"/>
      <c r="AS27" s="458">
        <v>2995</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679176</v>
      </c>
      <c r="BO27" s="527"/>
      <c r="BP27" s="527"/>
      <c r="BQ27" s="527"/>
      <c r="BR27" s="527"/>
      <c r="BS27" s="527"/>
      <c r="BT27" s="527"/>
      <c r="BU27" s="528"/>
      <c r="BV27" s="526">
        <v>679176</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2650</v>
      </c>
      <c r="R28" s="459"/>
      <c r="S28" s="459"/>
      <c r="T28" s="459"/>
      <c r="U28" s="459"/>
      <c r="V28" s="501"/>
      <c r="W28" s="553"/>
      <c r="X28" s="554"/>
      <c r="Y28" s="555"/>
      <c r="Z28" s="457" t="s">
        <v>174</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5717905</v>
      </c>
      <c r="BO28" s="371"/>
      <c r="BP28" s="371"/>
      <c r="BQ28" s="371"/>
      <c r="BR28" s="371"/>
      <c r="BS28" s="371"/>
      <c r="BT28" s="371"/>
      <c r="BU28" s="372"/>
      <c r="BV28" s="370">
        <v>5773973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14</v>
      </c>
      <c r="M29" s="459"/>
      <c r="N29" s="459"/>
      <c r="O29" s="459"/>
      <c r="P29" s="501"/>
      <c r="Q29" s="458">
        <v>2460</v>
      </c>
      <c r="R29" s="459"/>
      <c r="S29" s="459"/>
      <c r="T29" s="459"/>
      <c r="U29" s="459"/>
      <c r="V29" s="501"/>
      <c r="W29" s="556"/>
      <c r="X29" s="557"/>
      <c r="Y29" s="558"/>
      <c r="Z29" s="457" t="s">
        <v>177</v>
      </c>
      <c r="AA29" s="437"/>
      <c r="AB29" s="437"/>
      <c r="AC29" s="437"/>
      <c r="AD29" s="437"/>
      <c r="AE29" s="437"/>
      <c r="AF29" s="437"/>
      <c r="AG29" s="438"/>
      <c r="AH29" s="458">
        <v>154</v>
      </c>
      <c r="AI29" s="459"/>
      <c r="AJ29" s="459"/>
      <c r="AK29" s="459"/>
      <c r="AL29" s="501"/>
      <c r="AM29" s="458">
        <v>469292</v>
      </c>
      <c r="AN29" s="459"/>
      <c r="AO29" s="459"/>
      <c r="AP29" s="459"/>
      <c r="AQ29" s="459"/>
      <c r="AR29" s="501"/>
      <c r="AS29" s="458">
        <v>3047</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763901</v>
      </c>
      <c r="BO29" s="408"/>
      <c r="BP29" s="408"/>
      <c r="BQ29" s="408"/>
      <c r="BR29" s="408"/>
      <c r="BS29" s="408"/>
      <c r="BT29" s="408"/>
      <c r="BU29" s="409"/>
      <c r="BV29" s="407">
        <v>763901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95.2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6457327</v>
      </c>
      <c r="BO30" s="527"/>
      <c r="BP30" s="527"/>
      <c r="BQ30" s="527"/>
      <c r="BR30" s="527"/>
      <c r="BS30" s="527"/>
      <c r="BT30" s="527"/>
      <c r="BU30" s="528"/>
      <c r="BV30" s="526">
        <v>6389999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4</v>
      </c>
      <c r="AN34" s="597"/>
      <c r="AO34" s="598" t="str">
        <f>IF('各会計、関係団体の財政状況及び健全化判断比率'!B30="","",'各会計、関係団体の財政状況及び健全化判断比率'!B30)</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沖縄県市町村自治会館管理組合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（株）かでな振興</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5</v>
      </c>
      <c r="AN35" s="597"/>
      <c r="AO35" s="598" t="str">
        <f>IF('各会計、関係団体の財政状況及び健全化判断比率'!B31="","",'各会計、関係団体の財政状況及び健全化判断比率'!B31)</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沖縄県市町村総合事務組合（一般会計）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中部衛生施設組合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中部広域市町村圏事務組合（一般会計）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中部広域市町村圏事務組合（特別会計）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11</v>
      </c>
      <c r="BX39" s="597"/>
      <c r="BY39" s="598" t="str">
        <f>IF('各会計、関係団体の財政状況及び健全化判断比率'!B73="","",'各会計、関係団体の財政状況及び健全化判断比率'!B73)</f>
        <v>比謝川行政事務組合（一般会計）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12</v>
      </c>
      <c r="BX40" s="597"/>
      <c r="BY40" s="598" t="str">
        <f>IF('各会計、関係団体の財政状況及び健全化判断比率'!B74="","",'各会計、関係団体の財政状況及び健全化判断比率'!B74)</f>
        <v>比謝川行政事務組合（特別会計）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13</v>
      </c>
      <c r="BX41" s="597"/>
      <c r="BY41" s="598" t="str">
        <f>IF('各会計、関係団体の財政状況及び健全化判断比率'!B75="","",'各会計、関係団体の財政状況及び健全化判断比率'!B75)</f>
        <v>沖縄県介護保険広域連合（一般会計）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14</v>
      </c>
      <c r="BX42" s="597"/>
      <c r="BY42" s="598" t="str">
        <f>IF('各会計、関係団体の財政状況及び健全化判断比率'!B76="","",'各会計、関係団体の財政状況及び健全化判断比率'!B76)</f>
        <v>沖縄県介護保険広域連合（特別会計）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15</v>
      </c>
      <c r="BX43" s="597"/>
      <c r="BY43" s="598" t="str">
        <f>IF('各会計、関係団体の財政状況及び健全化判断比率'!B77="","",'各会計、関係団体の財政状況及び健全化判断比率'!B77)</f>
        <v>沖縄県後期高齢者医療広域連合（一般会計）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MPVnT+fgB+OQd8vyZRlJMUQ+QL2UHNbViOjwRwkDjHB30shbFj56JzSgexXOARdCzXDmg8NBvk/hKm0gCFyuiQ==" saltValue="CYX9WOZDJDhtI2cPJfvL1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2760221</v>
      </c>
      <c r="S5" s="613"/>
      <c r="T5" s="613"/>
      <c r="U5" s="613"/>
      <c r="V5" s="613"/>
      <c r="W5" s="613"/>
      <c r="X5" s="613"/>
      <c r="Y5" s="614"/>
      <c r="Z5" s="615">
        <v>20.2</v>
      </c>
      <c r="AA5" s="615"/>
      <c r="AB5" s="615"/>
      <c r="AC5" s="615"/>
      <c r="AD5" s="616">
        <v>2760221</v>
      </c>
      <c r="AE5" s="616"/>
      <c r="AF5" s="616"/>
      <c r="AG5" s="616"/>
      <c r="AH5" s="616"/>
      <c r="AI5" s="616"/>
      <c r="AJ5" s="616"/>
      <c r="AK5" s="616"/>
      <c r="AL5" s="617">
        <v>42.7</v>
      </c>
      <c r="AM5" s="618"/>
      <c r="AN5" s="618"/>
      <c r="AO5" s="619"/>
      <c r="AP5" s="609" t="s">
        <v>216</v>
      </c>
      <c r="AQ5" s="610"/>
      <c r="AR5" s="610"/>
      <c r="AS5" s="610"/>
      <c r="AT5" s="610"/>
      <c r="AU5" s="610"/>
      <c r="AV5" s="610"/>
      <c r="AW5" s="610"/>
      <c r="AX5" s="610"/>
      <c r="AY5" s="610"/>
      <c r="AZ5" s="610"/>
      <c r="BA5" s="610"/>
      <c r="BB5" s="610"/>
      <c r="BC5" s="610"/>
      <c r="BD5" s="610"/>
      <c r="BE5" s="610"/>
      <c r="BF5" s="611"/>
      <c r="BG5" s="623">
        <v>2760221</v>
      </c>
      <c r="BH5" s="624"/>
      <c r="BI5" s="624"/>
      <c r="BJ5" s="624"/>
      <c r="BK5" s="624"/>
      <c r="BL5" s="624"/>
      <c r="BM5" s="624"/>
      <c r="BN5" s="625"/>
      <c r="BO5" s="626">
        <v>100</v>
      </c>
      <c r="BP5" s="626"/>
      <c r="BQ5" s="626"/>
      <c r="BR5" s="626"/>
      <c r="BS5" s="627" t="s">
        <v>121</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27471</v>
      </c>
      <c r="S6" s="624"/>
      <c r="T6" s="624"/>
      <c r="U6" s="624"/>
      <c r="V6" s="624"/>
      <c r="W6" s="624"/>
      <c r="X6" s="624"/>
      <c r="Y6" s="625"/>
      <c r="Z6" s="626">
        <v>0.2</v>
      </c>
      <c r="AA6" s="626"/>
      <c r="AB6" s="626"/>
      <c r="AC6" s="626"/>
      <c r="AD6" s="627">
        <v>27471</v>
      </c>
      <c r="AE6" s="627"/>
      <c r="AF6" s="627"/>
      <c r="AG6" s="627"/>
      <c r="AH6" s="627"/>
      <c r="AI6" s="627"/>
      <c r="AJ6" s="627"/>
      <c r="AK6" s="627"/>
      <c r="AL6" s="628">
        <v>0.4</v>
      </c>
      <c r="AM6" s="629"/>
      <c r="AN6" s="629"/>
      <c r="AO6" s="630"/>
      <c r="AP6" s="620" t="s">
        <v>221</v>
      </c>
      <c r="AQ6" s="621"/>
      <c r="AR6" s="621"/>
      <c r="AS6" s="621"/>
      <c r="AT6" s="621"/>
      <c r="AU6" s="621"/>
      <c r="AV6" s="621"/>
      <c r="AW6" s="621"/>
      <c r="AX6" s="621"/>
      <c r="AY6" s="621"/>
      <c r="AZ6" s="621"/>
      <c r="BA6" s="621"/>
      <c r="BB6" s="621"/>
      <c r="BC6" s="621"/>
      <c r="BD6" s="621"/>
      <c r="BE6" s="621"/>
      <c r="BF6" s="622"/>
      <c r="BG6" s="623">
        <v>2760221</v>
      </c>
      <c r="BH6" s="624"/>
      <c r="BI6" s="624"/>
      <c r="BJ6" s="624"/>
      <c r="BK6" s="624"/>
      <c r="BL6" s="624"/>
      <c r="BM6" s="624"/>
      <c r="BN6" s="625"/>
      <c r="BO6" s="626">
        <v>100</v>
      </c>
      <c r="BP6" s="626"/>
      <c r="BQ6" s="626"/>
      <c r="BR6" s="626"/>
      <c r="BS6" s="627" t="s">
        <v>121</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128410</v>
      </c>
      <c r="CS6" s="624"/>
      <c r="CT6" s="624"/>
      <c r="CU6" s="624"/>
      <c r="CV6" s="624"/>
      <c r="CW6" s="624"/>
      <c r="CX6" s="624"/>
      <c r="CY6" s="625"/>
      <c r="CZ6" s="617">
        <v>1</v>
      </c>
      <c r="DA6" s="618"/>
      <c r="DB6" s="618"/>
      <c r="DC6" s="634"/>
      <c r="DD6" s="632" t="s">
        <v>121</v>
      </c>
      <c r="DE6" s="624"/>
      <c r="DF6" s="624"/>
      <c r="DG6" s="624"/>
      <c r="DH6" s="624"/>
      <c r="DI6" s="624"/>
      <c r="DJ6" s="624"/>
      <c r="DK6" s="624"/>
      <c r="DL6" s="624"/>
      <c r="DM6" s="624"/>
      <c r="DN6" s="624"/>
      <c r="DO6" s="624"/>
      <c r="DP6" s="625"/>
      <c r="DQ6" s="632">
        <v>128410</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337</v>
      </c>
      <c r="S7" s="624"/>
      <c r="T7" s="624"/>
      <c r="U7" s="624"/>
      <c r="V7" s="624"/>
      <c r="W7" s="624"/>
      <c r="X7" s="624"/>
      <c r="Y7" s="625"/>
      <c r="Z7" s="626">
        <v>0</v>
      </c>
      <c r="AA7" s="626"/>
      <c r="AB7" s="626"/>
      <c r="AC7" s="626"/>
      <c r="AD7" s="627">
        <v>337</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757111</v>
      </c>
      <c r="BH7" s="624"/>
      <c r="BI7" s="624"/>
      <c r="BJ7" s="624"/>
      <c r="BK7" s="624"/>
      <c r="BL7" s="624"/>
      <c r="BM7" s="624"/>
      <c r="BN7" s="625"/>
      <c r="BO7" s="626">
        <v>27.4</v>
      </c>
      <c r="BP7" s="626"/>
      <c r="BQ7" s="626"/>
      <c r="BR7" s="626"/>
      <c r="BS7" s="627" t="s">
        <v>121</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1426786</v>
      </c>
      <c r="CS7" s="624"/>
      <c r="CT7" s="624"/>
      <c r="CU7" s="624"/>
      <c r="CV7" s="624"/>
      <c r="CW7" s="624"/>
      <c r="CX7" s="624"/>
      <c r="CY7" s="625"/>
      <c r="CZ7" s="626">
        <v>10.9</v>
      </c>
      <c r="DA7" s="626"/>
      <c r="DB7" s="626"/>
      <c r="DC7" s="626"/>
      <c r="DD7" s="632">
        <v>26476</v>
      </c>
      <c r="DE7" s="624"/>
      <c r="DF7" s="624"/>
      <c r="DG7" s="624"/>
      <c r="DH7" s="624"/>
      <c r="DI7" s="624"/>
      <c r="DJ7" s="624"/>
      <c r="DK7" s="624"/>
      <c r="DL7" s="624"/>
      <c r="DM7" s="624"/>
      <c r="DN7" s="624"/>
      <c r="DO7" s="624"/>
      <c r="DP7" s="625"/>
      <c r="DQ7" s="632">
        <v>1328538</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4268</v>
      </c>
      <c r="S8" s="624"/>
      <c r="T8" s="624"/>
      <c r="U8" s="624"/>
      <c r="V8" s="624"/>
      <c r="W8" s="624"/>
      <c r="X8" s="624"/>
      <c r="Y8" s="625"/>
      <c r="Z8" s="626">
        <v>0</v>
      </c>
      <c r="AA8" s="626"/>
      <c r="AB8" s="626"/>
      <c r="AC8" s="626"/>
      <c r="AD8" s="627">
        <v>4268</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20618</v>
      </c>
      <c r="BH8" s="624"/>
      <c r="BI8" s="624"/>
      <c r="BJ8" s="624"/>
      <c r="BK8" s="624"/>
      <c r="BL8" s="624"/>
      <c r="BM8" s="624"/>
      <c r="BN8" s="625"/>
      <c r="BO8" s="626">
        <v>0.7</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4695293</v>
      </c>
      <c r="CS8" s="624"/>
      <c r="CT8" s="624"/>
      <c r="CU8" s="624"/>
      <c r="CV8" s="624"/>
      <c r="CW8" s="624"/>
      <c r="CX8" s="624"/>
      <c r="CY8" s="625"/>
      <c r="CZ8" s="626">
        <v>36</v>
      </c>
      <c r="DA8" s="626"/>
      <c r="DB8" s="626"/>
      <c r="DC8" s="626"/>
      <c r="DD8" s="632">
        <v>1044611</v>
      </c>
      <c r="DE8" s="624"/>
      <c r="DF8" s="624"/>
      <c r="DG8" s="624"/>
      <c r="DH8" s="624"/>
      <c r="DI8" s="624"/>
      <c r="DJ8" s="624"/>
      <c r="DK8" s="624"/>
      <c r="DL8" s="624"/>
      <c r="DM8" s="624"/>
      <c r="DN8" s="624"/>
      <c r="DO8" s="624"/>
      <c r="DP8" s="625"/>
      <c r="DQ8" s="632">
        <v>2467652</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4741</v>
      </c>
      <c r="S9" s="624"/>
      <c r="T9" s="624"/>
      <c r="U9" s="624"/>
      <c r="V9" s="624"/>
      <c r="W9" s="624"/>
      <c r="X9" s="624"/>
      <c r="Y9" s="625"/>
      <c r="Z9" s="626">
        <v>0</v>
      </c>
      <c r="AA9" s="626"/>
      <c r="AB9" s="626"/>
      <c r="AC9" s="626"/>
      <c r="AD9" s="627">
        <v>4741</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680733</v>
      </c>
      <c r="BH9" s="624"/>
      <c r="BI9" s="624"/>
      <c r="BJ9" s="624"/>
      <c r="BK9" s="624"/>
      <c r="BL9" s="624"/>
      <c r="BM9" s="624"/>
      <c r="BN9" s="625"/>
      <c r="BO9" s="626">
        <v>24.7</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624346</v>
      </c>
      <c r="CS9" s="624"/>
      <c r="CT9" s="624"/>
      <c r="CU9" s="624"/>
      <c r="CV9" s="624"/>
      <c r="CW9" s="624"/>
      <c r="CX9" s="624"/>
      <c r="CY9" s="625"/>
      <c r="CZ9" s="626">
        <v>4.8</v>
      </c>
      <c r="DA9" s="626"/>
      <c r="DB9" s="626"/>
      <c r="DC9" s="626"/>
      <c r="DD9" s="632" t="s">
        <v>121</v>
      </c>
      <c r="DE9" s="624"/>
      <c r="DF9" s="624"/>
      <c r="DG9" s="624"/>
      <c r="DH9" s="624"/>
      <c r="DI9" s="624"/>
      <c r="DJ9" s="624"/>
      <c r="DK9" s="624"/>
      <c r="DL9" s="624"/>
      <c r="DM9" s="624"/>
      <c r="DN9" s="624"/>
      <c r="DO9" s="624"/>
      <c r="DP9" s="625"/>
      <c r="DQ9" s="632">
        <v>489947</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28918</v>
      </c>
      <c r="BH10" s="624"/>
      <c r="BI10" s="624"/>
      <c r="BJ10" s="624"/>
      <c r="BK10" s="624"/>
      <c r="BL10" s="624"/>
      <c r="BM10" s="624"/>
      <c r="BN10" s="625"/>
      <c r="BO10" s="626">
        <v>1</v>
      </c>
      <c r="BP10" s="626"/>
      <c r="BQ10" s="626"/>
      <c r="BR10" s="626"/>
      <c r="BS10" s="627" t="s">
        <v>121</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3355</v>
      </c>
      <c r="CS10" s="624"/>
      <c r="CT10" s="624"/>
      <c r="CU10" s="624"/>
      <c r="CV10" s="624"/>
      <c r="CW10" s="624"/>
      <c r="CX10" s="624"/>
      <c r="CY10" s="625"/>
      <c r="CZ10" s="626">
        <v>0</v>
      </c>
      <c r="DA10" s="626"/>
      <c r="DB10" s="626"/>
      <c r="DC10" s="626"/>
      <c r="DD10" s="632" t="s">
        <v>121</v>
      </c>
      <c r="DE10" s="624"/>
      <c r="DF10" s="624"/>
      <c r="DG10" s="624"/>
      <c r="DH10" s="624"/>
      <c r="DI10" s="624"/>
      <c r="DJ10" s="624"/>
      <c r="DK10" s="624"/>
      <c r="DL10" s="624"/>
      <c r="DM10" s="624"/>
      <c r="DN10" s="624"/>
      <c r="DO10" s="624"/>
      <c r="DP10" s="625"/>
      <c r="DQ10" s="632">
        <v>1462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302512</v>
      </c>
      <c r="S11" s="624"/>
      <c r="T11" s="624"/>
      <c r="U11" s="624"/>
      <c r="V11" s="624"/>
      <c r="W11" s="624"/>
      <c r="X11" s="624"/>
      <c r="Y11" s="625"/>
      <c r="Z11" s="628">
        <v>2.2000000000000002</v>
      </c>
      <c r="AA11" s="629"/>
      <c r="AB11" s="629"/>
      <c r="AC11" s="635"/>
      <c r="AD11" s="632">
        <v>302512</v>
      </c>
      <c r="AE11" s="624"/>
      <c r="AF11" s="624"/>
      <c r="AG11" s="624"/>
      <c r="AH11" s="624"/>
      <c r="AI11" s="624"/>
      <c r="AJ11" s="624"/>
      <c r="AK11" s="625"/>
      <c r="AL11" s="628">
        <v>4.7</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26842</v>
      </c>
      <c r="BH11" s="624"/>
      <c r="BI11" s="624"/>
      <c r="BJ11" s="624"/>
      <c r="BK11" s="624"/>
      <c r="BL11" s="624"/>
      <c r="BM11" s="624"/>
      <c r="BN11" s="625"/>
      <c r="BO11" s="626">
        <v>1</v>
      </c>
      <c r="BP11" s="626"/>
      <c r="BQ11" s="626"/>
      <c r="BR11" s="626"/>
      <c r="BS11" s="627" t="s">
        <v>121</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33345</v>
      </c>
      <c r="CS11" s="624"/>
      <c r="CT11" s="624"/>
      <c r="CU11" s="624"/>
      <c r="CV11" s="624"/>
      <c r="CW11" s="624"/>
      <c r="CX11" s="624"/>
      <c r="CY11" s="625"/>
      <c r="CZ11" s="626">
        <v>0.3</v>
      </c>
      <c r="DA11" s="626"/>
      <c r="DB11" s="626"/>
      <c r="DC11" s="626"/>
      <c r="DD11" s="632" t="s">
        <v>121</v>
      </c>
      <c r="DE11" s="624"/>
      <c r="DF11" s="624"/>
      <c r="DG11" s="624"/>
      <c r="DH11" s="624"/>
      <c r="DI11" s="624"/>
      <c r="DJ11" s="624"/>
      <c r="DK11" s="624"/>
      <c r="DL11" s="624"/>
      <c r="DM11" s="624"/>
      <c r="DN11" s="624"/>
      <c r="DO11" s="624"/>
      <c r="DP11" s="625"/>
      <c r="DQ11" s="632">
        <v>32396</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121</v>
      </c>
      <c r="S12" s="624"/>
      <c r="T12" s="624"/>
      <c r="U12" s="624"/>
      <c r="V12" s="624"/>
      <c r="W12" s="624"/>
      <c r="X12" s="624"/>
      <c r="Y12" s="625"/>
      <c r="Z12" s="626" t="s">
        <v>121</v>
      </c>
      <c r="AA12" s="626"/>
      <c r="AB12" s="626"/>
      <c r="AC12" s="626"/>
      <c r="AD12" s="627" t="s">
        <v>121</v>
      </c>
      <c r="AE12" s="627"/>
      <c r="AF12" s="627"/>
      <c r="AG12" s="627"/>
      <c r="AH12" s="627"/>
      <c r="AI12" s="627"/>
      <c r="AJ12" s="627"/>
      <c r="AK12" s="627"/>
      <c r="AL12" s="628" t="s">
        <v>121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1883981</v>
      </c>
      <c r="BH12" s="624"/>
      <c r="BI12" s="624"/>
      <c r="BJ12" s="624"/>
      <c r="BK12" s="624"/>
      <c r="BL12" s="624"/>
      <c r="BM12" s="624"/>
      <c r="BN12" s="625"/>
      <c r="BO12" s="626">
        <v>68.3</v>
      </c>
      <c r="BP12" s="626"/>
      <c r="BQ12" s="626"/>
      <c r="BR12" s="626"/>
      <c r="BS12" s="627" t="s">
        <v>121</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568814</v>
      </c>
      <c r="CS12" s="624"/>
      <c r="CT12" s="624"/>
      <c r="CU12" s="624"/>
      <c r="CV12" s="624"/>
      <c r="CW12" s="624"/>
      <c r="CX12" s="624"/>
      <c r="CY12" s="625"/>
      <c r="CZ12" s="626">
        <v>4.4000000000000004</v>
      </c>
      <c r="DA12" s="626"/>
      <c r="DB12" s="626"/>
      <c r="DC12" s="626"/>
      <c r="DD12" s="632">
        <v>90221</v>
      </c>
      <c r="DE12" s="624"/>
      <c r="DF12" s="624"/>
      <c r="DG12" s="624"/>
      <c r="DH12" s="624"/>
      <c r="DI12" s="624"/>
      <c r="DJ12" s="624"/>
      <c r="DK12" s="624"/>
      <c r="DL12" s="624"/>
      <c r="DM12" s="624"/>
      <c r="DN12" s="624"/>
      <c r="DO12" s="624"/>
      <c r="DP12" s="625"/>
      <c r="DQ12" s="632">
        <v>315545</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1877086</v>
      </c>
      <c r="BH13" s="624"/>
      <c r="BI13" s="624"/>
      <c r="BJ13" s="624"/>
      <c r="BK13" s="624"/>
      <c r="BL13" s="624"/>
      <c r="BM13" s="624"/>
      <c r="BN13" s="625"/>
      <c r="BO13" s="626">
        <v>68</v>
      </c>
      <c r="BP13" s="626"/>
      <c r="BQ13" s="626"/>
      <c r="BR13" s="626"/>
      <c r="BS13" s="627" t="s">
        <v>121</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3402722</v>
      </c>
      <c r="CS13" s="624"/>
      <c r="CT13" s="624"/>
      <c r="CU13" s="624"/>
      <c r="CV13" s="624"/>
      <c r="CW13" s="624"/>
      <c r="CX13" s="624"/>
      <c r="CY13" s="625"/>
      <c r="CZ13" s="626">
        <v>26.1</v>
      </c>
      <c r="DA13" s="626"/>
      <c r="DB13" s="626"/>
      <c r="DC13" s="626"/>
      <c r="DD13" s="632">
        <v>3033250</v>
      </c>
      <c r="DE13" s="624"/>
      <c r="DF13" s="624"/>
      <c r="DG13" s="624"/>
      <c r="DH13" s="624"/>
      <c r="DI13" s="624"/>
      <c r="DJ13" s="624"/>
      <c r="DK13" s="624"/>
      <c r="DL13" s="624"/>
      <c r="DM13" s="624"/>
      <c r="DN13" s="624"/>
      <c r="DO13" s="624"/>
      <c r="DP13" s="625"/>
      <c r="DQ13" s="632">
        <v>1134491</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244</v>
      </c>
      <c r="S14" s="624"/>
      <c r="T14" s="624"/>
      <c r="U14" s="624"/>
      <c r="V14" s="624"/>
      <c r="W14" s="624"/>
      <c r="X14" s="624"/>
      <c r="Y14" s="625"/>
      <c r="Z14" s="626">
        <v>0</v>
      </c>
      <c r="AA14" s="626"/>
      <c r="AB14" s="626"/>
      <c r="AC14" s="626"/>
      <c r="AD14" s="627">
        <v>244</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52340</v>
      </c>
      <c r="BH14" s="624"/>
      <c r="BI14" s="624"/>
      <c r="BJ14" s="624"/>
      <c r="BK14" s="624"/>
      <c r="BL14" s="624"/>
      <c r="BM14" s="624"/>
      <c r="BN14" s="625"/>
      <c r="BO14" s="626">
        <v>1.9</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289217</v>
      </c>
      <c r="CS14" s="624"/>
      <c r="CT14" s="624"/>
      <c r="CU14" s="624"/>
      <c r="CV14" s="624"/>
      <c r="CW14" s="624"/>
      <c r="CX14" s="624"/>
      <c r="CY14" s="625"/>
      <c r="CZ14" s="626">
        <v>2.2000000000000002</v>
      </c>
      <c r="DA14" s="626"/>
      <c r="DB14" s="626"/>
      <c r="DC14" s="626"/>
      <c r="DD14" s="632" t="s">
        <v>121</v>
      </c>
      <c r="DE14" s="624"/>
      <c r="DF14" s="624"/>
      <c r="DG14" s="624"/>
      <c r="DH14" s="624"/>
      <c r="DI14" s="624"/>
      <c r="DJ14" s="624"/>
      <c r="DK14" s="624"/>
      <c r="DL14" s="624"/>
      <c r="DM14" s="624"/>
      <c r="DN14" s="624"/>
      <c r="DO14" s="624"/>
      <c r="DP14" s="625"/>
      <c r="DQ14" s="632">
        <v>289217</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66789</v>
      </c>
      <c r="BH15" s="624"/>
      <c r="BI15" s="624"/>
      <c r="BJ15" s="624"/>
      <c r="BK15" s="624"/>
      <c r="BL15" s="624"/>
      <c r="BM15" s="624"/>
      <c r="BN15" s="625"/>
      <c r="BO15" s="626">
        <v>2.4</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1522529</v>
      </c>
      <c r="CS15" s="624"/>
      <c r="CT15" s="624"/>
      <c r="CU15" s="624"/>
      <c r="CV15" s="624"/>
      <c r="CW15" s="624"/>
      <c r="CX15" s="624"/>
      <c r="CY15" s="625"/>
      <c r="CZ15" s="626">
        <v>11.7</v>
      </c>
      <c r="DA15" s="626"/>
      <c r="DB15" s="626"/>
      <c r="DC15" s="626"/>
      <c r="DD15" s="632">
        <v>253434</v>
      </c>
      <c r="DE15" s="624"/>
      <c r="DF15" s="624"/>
      <c r="DG15" s="624"/>
      <c r="DH15" s="624"/>
      <c r="DI15" s="624"/>
      <c r="DJ15" s="624"/>
      <c r="DK15" s="624"/>
      <c r="DL15" s="624"/>
      <c r="DM15" s="624"/>
      <c r="DN15" s="624"/>
      <c r="DO15" s="624"/>
      <c r="DP15" s="625"/>
      <c r="DQ15" s="632">
        <v>1301977</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2795</v>
      </c>
      <c r="S16" s="624"/>
      <c r="T16" s="624"/>
      <c r="U16" s="624"/>
      <c r="V16" s="624"/>
      <c r="W16" s="624"/>
      <c r="X16" s="624"/>
      <c r="Y16" s="625"/>
      <c r="Z16" s="626">
        <v>0</v>
      </c>
      <c r="AA16" s="626"/>
      <c r="AB16" s="626"/>
      <c r="AC16" s="626"/>
      <c r="AD16" s="627">
        <v>2795</v>
      </c>
      <c r="AE16" s="627"/>
      <c r="AF16" s="627"/>
      <c r="AG16" s="627"/>
      <c r="AH16" s="627"/>
      <c r="AI16" s="627"/>
      <c r="AJ16" s="627"/>
      <c r="AK16" s="627"/>
      <c r="AL16" s="628">
        <v>0</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7114</v>
      </c>
      <c r="CS16" s="624"/>
      <c r="CT16" s="624"/>
      <c r="CU16" s="624"/>
      <c r="CV16" s="624"/>
      <c r="CW16" s="624"/>
      <c r="CX16" s="624"/>
      <c r="CY16" s="625"/>
      <c r="CZ16" s="626">
        <v>0.1</v>
      </c>
      <c r="DA16" s="626"/>
      <c r="DB16" s="626"/>
      <c r="DC16" s="626"/>
      <c r="DD16" s="632" t="s">
        <v>121</v>
      </c>
      <c r="DE16" s="624"/>
      <c r="DF16" s="624"/>
      <c r="DG16" s="624"/>
      <c r="DH16" s="624"/>
      <c r="DI16" s="624"/>
      <c r="DJ16" s="624"/>
      <c r="DK16" s="624"/>
      <c r="DL16" s="624"/>
      <c r="DM16" s="624"/>
      <c r="DN16" s="624"/>
      <c r="DO16" s="624"/>
      <c r="DP16" s="625"/>
      <c r="DQ16" s="632">
        <v>7114</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19978</v>
      </c>
      <c r="S17" s="624"/>
      <c r="T17" s="624"/>
      <c r="U17" s="624"/>
      <c r="V17" s="624"/>
      <c r="W17" s="624"/>
      <c r="X17" s="624"/>
      <c r="Y17" s="625"/>
      <c r="Z17" s="626">
        <v>0.1</v>
      </c>
      <c r="AA17" s="626"/>
      <c r="AB17" s="626"/>
      <c r="AC17" s="626"/>
      <c r="AD17" s="627">
        <v>19978</v>
      </c>
      <c r="AE17" s="627"/>
      <c r="AF17" s="627"/>
      <c r="AG17" s="627"/>
      <c r="AH17" s="627"/>
      <c r="AI17" s="627"/>
      <c r="AJ17" s="627"/>
      <c r="AK17" s="627"/>
      <c r="AL17" s="628">
        <v>0.3</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357291</v>
      </c>
      <c r="CS17" s="624"/>
      <c r="CT17" s="624"/>
      <c r="CU17" s="624"/>
      <c r="CV17" s="624"/>
      <c r="CW17" s="624"/>
      <c r="CX17" s="624"/>
      <c r="CY17" s="625"/>
      <c r="CZ17" s="626">
        <v>2.7</v>
      </c>
      <c r="DA17" s="626"/>
      <c r="DB17" s="626"/>
      <c r="DC17" s="626"/>
      <c r="DD17" s="632" t="s">
        <v>121</v>
      </c>
      <c r="DE17" s="624"/>
      <c r="DF17" s="624"/>
      <c r="DG17" s="624"/>
      <c r="DH17" s="624"/>
      <c r="DI17" s="624"/>
      <c r="DJ17" s="624"/>
      <c r="DK17" s="624"/>
      <c r="DL17" s="624"/>
      <c r="DM17" s="624"/>
      <c r="DN17" s="624"/>
      <c r="DO17" s="624"/>
      <c r="DP17" s="625"/>
      <c r="DQ17" s="632">
        <v>348908</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6995</v>
      </c>
      <c r="S18" s="624"/>
      <c r="T18" s="624"/>
      <c r="U18" s="624"/>
      <c r="V18" s="624"/>
      <c r="W18" s="624"/>
      <c r="X18" s="624"/>
      <c r="Y18" s="625"/>
      <c r="Z18" s="626">
        <v>0.1</v>
      </c>
      <c r="AA18" s="626"/>
      <c r="AB18" s="626"/>
      <c r="AC18" s="626"/>
      <c r="AD18" s="627">
        <v>6995</v>
      </c>
      <c r="AE18" s="627"/>
      <c r="AF18" s="627"/>
      <c r="AG18" s="627"/>
      <c r="AH18" s="627"/>
      <c r="AI18" s="627"/>
      <c r="AJ18" s="627"/>
      <c r="AK18" s="627"/>
      <c r="AL18" s="628">
        <v>0.1</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5544</v>
      </c>
      <c r="S19" s="624"/>
      <c r="T19" s="624"/>
      <c r="U19" s="624"/>
      <c r="V19" s="624"/>
      <c r="W19" s="624"/>
      <c r="X19" s="624"/>
      <c r="Y19" s="625"/>
      <c r="Z19" s="626">
        <v>0</v>
      </c>
      <c r="AA19" s="626"/>
      <c r="AB19" s="626"/>
      <c r="AC19" s="626"/>
      <c r="AD19" s="627">
        <v>5544</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121</v>
      </c>
      <c r="BH19" s="624"/>
      <c r="BI19" s="624"/>
      <c r="BJ19" s="624"/>
      <c r="BK19" s="624"/>
      <c r="BL19" s="624"/>
      <c r="BM19" s="624"/>
      <c r="BN19" s="625"/>
      <c r="BO19" s="626" t="s">
        <v>121</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1451</v>
      </c>
      <c r="S20" s="624"/>
      <c r="T20" s="624"/>
      <c r="U20" s="624"/>
      <c r="V20" s="624"/>
      <c r="W20" s="624"/>
      <c r="X20" s="624"/>
      <c r="Y20" s="625"/>
      <c r="Z20" s="626">
        <v>0</v>
      </c>
      <c r="AA20" s="626"/>
      <c r="AB20" s="626"/>
      <c r="AC20" s="626"/>
      <c r="AD20" s="627">
        <v>1451</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121</v>
      </c>
      <c r="BH20" s="624"/>
      <c r="BI20" s="624"/>
      <c r="BJ20" s="624"/>
      <c r="BK20" s="624"/>
      <c r="BL20" s="624"/>
      <c r="BM20" s="624"/>
      <c r="BN20" s="625"/>
      <c r="BO20" s="626" t="s">
        <v>121</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13059222</v>
      </c>
      <c r="CS20" s="624"/>
      <c r="CT20" s="624"/>
      <c r="CU20" s="624"/>
      <c r="CV20" s="624"/>
      <c r="CW20" s="624"/>
      <c r="CX20" s="624"/>
      <c r="CY20" s="625"/>
      <c r="CZ20" s="626">
        <v>100</v>
      </c>
      <c r="DA20" s="626"/>
      <c r="DB20" s="626"/>
      <c r="DC20" s="626"/>
      <c r="DD20" s="632">
        <v>4447992</v>
      </c>
      <c r="DE20" s="624"/>
      <c r="DF20" s="624"/>
      <c r="DG20" s="624"/>
      <c r="DH20" s="624"/>
      <c r="DI20" s="624"/>
      <c r="DJ20" s="624"/>
      <c r="DK20" s="624"/>
      <c r="DL20" s="624"/>
      <c r="DM20" s="624"/>
      <c r="DN20" s="624"/>
      <c r="DO20" s="624"/>
      <c r="DP20" s="625"/>
      <c r="DQ20" s="632">
        <v>7845657</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1779698</v>
      </c>
      <c r="S21" s="624"/>
      <c r="T21" s="624"/>
      <c r="U21" s="624"/>
      <c r="V21" s="624"/>
      <c r="W21" s="624"/>
      <c r="X21" s="624"/>
      <c r="Y21" s="625"/>
      <c r="Z21" s="626">
        <v>13</v>
      </c>
      <c r="AA21" s="626"/>
      <c r="AB21" s="626"/>
      <c r="AC21" s="626"/>
      <c r="AD21" s="627">
        <v>1491487</v>
      </c>
      <c r="AE21" s="627"/>
      <c r="AF21" s="627"/>
      <c r="AG21" s="627"/>
      <c r="AH21" s="627"/>
      <c r="AI21" s="627"/>
      <c r="AJ21" s="627"/>
      <c r="AK21" s="627"/>
      <c r="AL21" s="628">
        <v>23.1</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121</v>
      </c>
      <c r="BH21" s="624"/>
      <c r="BI21" s="624"/>
      <c r="BJ21" s="624"/>
      <c r="BK21" s="624"/>
      <c r="BL21" s="624"/>
      <c r="BM21" s="624"/>
      <c r="BN21" s="625"/>
      <c r="BO21" s="626" t="s">
        <v>121</v>
      </c>
      <c r="BP21" s="626"/>
      <c r="BQ21" s="626"/>
      <c r="BR21" s="626"/>
      <c r="BS21" s="627" t="s">
        <v>121</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1491487</v>
      </c>
      <c r="S22" s="624"/>
      <c r="T22" s="624"/>
      <c r="U22" s="624"/>
      <c r="V22" s="624"/>
      <c r="W22" s="624"/>
      <c r="X22" s="624"/>
      <c r="Y22" s="625"/>
      <c r="Z22" s="626">
        <v>10.9</v>
      </c>
      <c r="AA22" s="626"/>
      <c r="AB22" s="626"/>
      <c r="AC22" s="626"/>
      <c r="AD22" s="627">
        <v>1491487</v>
      </c>
      <c r="AE22" s="627"/>
      <c r="AF22" s="627"/>
      <c r="AG22" s="627"/>
      <c r="AH22" s="627"/>
      <c r="AI22" s="627"/>
      <c r="AJ22" s="627"/>
      <c r="AK22" s="627"/>
      <c r="AL22" s="628">
        <v>23.1</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288211</v>
      </c>
      <c r="S23" s="624"/>
      <c r="T23" s="624"/>
      <c r="U23" s="624"/>
      <c r="V23" s="624"/>
      <c r="W23" s="624"/>
      <c r="X23" s="624"/>
      <c r="Y23" s="625"/>
      <c r="Z23" s="626">
        <v>2.1</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3732272</v>
      </c>
      <c r="CS24" s="613"/>
      <c r="CT24" s="613"/>
      <c r="CU24" s="613"/>
      <c r="CV24" s="613"/>
      <c r="CW24" s="613"/>
      <c r="CX24" s="613"/>
      <c r="CY24" s="614"/>
      <c r="CZ24" s="617">
        <v>28.6</v>
      </c>
      <c r="DA24" s="618"/>
      <c r="DB24" s="618"/>
      <c r="DC24" s="634"/>
      <c r="DD24" s="655">
        <v>2469377</v>
      </c>
      <c r="DE24" s="613"/>
      <c r="DF24" s="613"/>
      <c r="DG24" s="613"/>
      <c r="DH24" s="613"/>
      <c r="DI24" s="613"/>
      <c r="DJ24" s="613"/>
      <c r="DK24" s="614"/>
      <c r="DL24" s="655">
        <v>2409468</v>
      </c>
      <c r="DM24" s="613"/>
      <c r="DN24" s="613"/>
      <c r="DO24" s="613"/>
      <c r="DP24" s="613"/>
      <c r="DQ24" s="613"/>
      <c r="DR24" s="613"/>
      <c r="DS24" s="613"/>
      <c r="DT24" s="613"/>
      <c r="DU24" s="613"/>
      <c r="DV24" s="614"/>
      <c r="DW24" s="617">
        <v>37.1</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4909260</v>
      </c>
      <c r="S25" s="624"/>
      <c r="T25" s="624"/>
      <c r="U25" s="624"/>
      <c r="V25" s="624"/>
      <c r="W25" s="624"/>
      <c r="X25" s="624"/>
      <c r="Y25" s="625"/>
      <c r="Z25" s="626">
        <v>35.9</v>
      </c>
      <c r="AA25" s="626"/>
      <c r="AB25" s="626"/>
      <c r="AC25" s="626"/>
      <c r="AD25" s="627">
        <v>4621049</v>
      </c>
      <c r="AE25" s="627"/>
      <c r="AF25" s="627"/>
      <c r="AG25" s="627"/>
      <c r="AH25" s="627"/>
      <c r="AI25" s="627"/>
      <c r="AJ25" s="627"/>
      <c r="AK25" s="627"/>
      <c r="AL25" s="628">
        <v>71.5</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1910637</v>
      </c>
      <c r="CS25" s="644"/>
      <c r="CT25" s="644"/>
      <c r="CU25" s="644"/>
      <c r="CV25" s="644"/>
      <c r="CW25" s="644"/>
      <c r="CX25" s="644"/>
      <c r="CY25" s="645"/>
      <c r="CZ25" s="628">
        <v>14.6</v>
      </c>
      <c r="DA25" s="656"/>
      <c r="DB25" s="656"/>
      <c r="DC25" s="658"/>
      <c r="DD25" s="632">
        <v>1697266</v>
      </c>
      <c r="DE25" s="644"/>
      <c r="DF25" s="644"/>
      <c r="DG25" s="644"/>
      <c r="DH25" s="644"/>
      <c r="DI25" s="644"/>
      <c r="DJ25" s="644"/>
      <c r="DK25" s="645"/>
      <c r="DL25" s="632">
        <v>1690904</v>
      </c>
      <c r="DM25" s="644"/>
      <c r="DN25" s="644"/>
      <c r="DO25" s="644"/>
      <c r="DP25" s="644"/>
      <c r="DQ25" s="644"/>
      <c r="DR25" s="644"/>
      <c r="DS25" s="644"/>
      <c r="DT25" s="644"/>
      <c r="DU25" s="644"/>
      <c r="DV25" s="645"/>
      <c r="DW25" s="628">
        <v>26</v>
      </c>
      <c r="DX25" s="656"/>
      <c r="DY25" s="656"/>
      <c r="DZ25" s="656"/>
      <c r="EA25" s="656"/>
      <c r="EB25" s="656"/>
      <c r="EC25" s="657"/>
    </row>
    <row r="26" spans="2:133" ht="11.25" customHeight="1" x14ac:dyDescent="0.15">
      <c r="B26" s="620" t="s">
        <v>283</v>
      </c>
      <c r="C26" s="621"/>
      <c r="D26" s="621"/>
      <c r="E26" s="621"/>
      <c r="F26" s="621"/>
      <c r="G26" s="621"/>
      <c r="H26" s="621"/>
      <c r="I26" s="621"/>
      <c r="J26" s="621"/>
      <c r="K26" s="621"/>
      <c r="L26" s="621"/>
      <c r="M26" s="621"/>
      <c r="N26" s="621"/>
      <c r="O26" s="621"/>
      <c r="P26" s="621"/>
      <c r="Q26" s="622"/>
      <c r="R26" s="623">
        <v>1270</v>
      </c>
      <c r="S26" s="624"/>
      <c r="T26" s="624"/>
      <c r="U26" s="624"/>
      <c r="V26" s="624"/>
      <c r="W26" s="624"/>
      <c r="X26" s="624"/>
      <c r="Y26" s="625"/>
      <c r="Z26" s="626">
        <v>0</v>
      </c>
      <c r="AA26" s="626"/>
      <c r="AB26" s="626"/>
      <c r="AC26" s="626"/>
      <c r="AD26" s="627">
        <v>1270</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967447</v>
      </c>
      <c r="CS26" s="624"/>
      <c r="CT26" s="624"/>
      <c r="CU26" s="624"/>
      <c r="CV26" s="624"/>
      <c r="CW26" s="624"/>
      <c r="CX26" s="624"/>
      <c r="CY26" s="625"/>
      <c r="CZ26" s="628">
        <v>7.4</v>
      </c>
      <c r="DA26" s="656"/>
      <c r="DB26" s="656"/>
      <c r="DC26" s="658"/>
      <c r="DD26" s="632">
        <v>912997</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6"/>
      <c r="DY26" s="656"/>
      <c r="DZ26" s="656"/>
      <c r="EA26" s="656"/>
      <c r="EB26" s="656"/>
      <c r="EC26" s="657"/>
    </row>
    <row r="27" spans="2:133" ht="11.25" customHeight="1" x14ac:dyDescent="0.15">
      <c r="B27" s="620" t="s">
        <v>286</v>
      </c>
      <c r="C27" s="621"/>
      <c r="D27" s="621"/>
      <c r="E27" s="621"/>
      <c r="F27" s="621"/>
      <c r="G27" s="621"/>
      <c r="H27" s="621"/>
      <c r="I27" s="621"/>
      <c r="J27" s="621"/>
      <c r="K27" s="621"/>
      <c r="L27" s="621"/>
      <c r="M27" s="621"/>
      <c r="N27" s="621"/>
      <c r="O27" s="621"/>
      <c r="P27" s="621"/>
      <c r="Q27" s="622"/>
      <c r="R27" s="623">
        <v>14126</v>
      </c>
      <c r="S27" s="624"/>
      <c r="T27" s="624"/>
      <c r="U27" s="624"/>
      <c r="V27" s="624"/>
      <c r="W27" s="624"/>
      <c r="X27" s="624"/>
      <c r="Y27" s="625"/>
      <c r="Z27" s="626">
        <v>0.1</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2760221</v>
      </c>
      <c r="BH27" s="624"/>
      <c r="BI27" s="624"/>
      <c r="BJ27" s="624"/>
      <c r="BK27" s="624"/>
      <c r="BL27" s="624"/>
      <c r="BM27" s="624"/>
      <c r="BN27" s="625"/>
      <c r="BO27" s="626">
        <v>100</v>
      </c>
      <c r="BP27" s="626"/>
      <c r="BQ27" s="626"/>
      <c r="BR27" s="626"/>
      <c r="BS27" s="627" t="s">
        <v>121</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1464344</v>
      </c>
      <c r="CS27" s="644"/>
      <c r="CT27" s="644"/>
      <c r="CU27" s="644"/>
      <c r="CV27" s="644"/>
      <c r="CW27" s="644"/>
      <c r="CX27" s="644"/>
      <c r="CY27" s="645"/>
      <c r="CZ27" s="628">
        <v>11.2</v>
      </c>
      <c r="DA27" s="656"/>
      <c r="DB27" s="656"/>
      <c r="DC27" s="658"/>
      <c r="DD27" s="632">
        <v>423203</v>
      </c>
      <c r="DE27" s="644"/>
      <c r="DF27" s="644"/>
      <c r="DG27" s="644"/>
      <c r="DH27" s="644"/>
      <c r="DI27" s="644"/>
      <c r="DJ27" s="644"/>
      <c r="DK27" s="645"/>
      <c r="DL27" s="632">
        <v>369656</v>
      </c>
      <c r="DM27" s="644"/>
      <c r="DN27" s="644"/>
      <c r="DO27" s="644"/>
      <c r="DP27" s="644"/>
      <c r="DQ27" s="644"/>
      <c r="DR27" s="644"/>
      <c r="DS27" s="644"/>
      <c r="DT27" s="644"/>
      <c r="DU27" s="644"/>
      <c r="DV27" s="645"/>
      <c r="DW27" s="628">
        <v>5.7</v>
      </c>
      <c r="DX27" s="656"/>
      <c r="DY27" s="656"/>
      <c r="DZ27" s="656"/>
      <c r="EA27" s="656"/>
      <c r="EB27" s="656"/>
      <c r="EC27" s="657"/>
    </row>
    <row r="28" spans="2:133" ht="11.25" customHeight="1" x14ac:dyDescent="0.15">
      <c r="B28" s="620" t="s">
        <v>289</v>
      </c>
      <c r="C28" s="621"/>
      <c r="D28" s="621"/>
      <c r="E28" s="621"/>
      <c r="F28" s="621"/>
      <c r="G28" s="621"/>
      <c r="H28" s="621"/>
      <c r="I28" s="621"/>
      <c r="J28" s="621"/>
      <c r="K28" s="621"/>
      <c r="L28" s="621"/>
      <c r="M28" s="621"/>
      <c r="N28" s="621"/>
      <c r="O28" s="621"/>
      <c r="P28" s="621"/>
      <c r="Q28" s="622"/>
      <c r="R28" s="623">
        <v>166002</v>
      </c>
      <c r="S28" s="624"/>
      <c r="T28" s="624"/>
      <c r="U28" s="624"/>
      <c r="V28" s="624"/>
      <c r="W28" s="624"/>
      <c r="X28" s="624"/>
      <c r="Y28" s="625"/>
      <c r="Z28" s="626">
        <v>1.2</v>
      </c>
      <c r="AA28" s="626"/>
      <c r="AB28" s="626"/>
      <c r="AC28" s="626"/>
      <c r="AD28" s="627">
        <v>3123</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357291</v>
      </c>
      <c r="CS28" s="624"/>
      <c r="CT28" s="624"/>
      <c r="CU28" s="624"/>
      <c r="CV28" s="624"/>
      <c r="CW28" s="624"/>
      <c r="CX28" s="624"/>
      <c r="CY28" s="625"/>
      <c r="CZ28" s="628">
        <v>2.7</v>
      </c>
      <c r="DA28" s="656"/>
      <c r="DB28" s="656"/>
      <c r="DC28" s="658"/>
      <c r="DD28" s="632">
        <v>348908</v>
      </c>
      <c r="DE28" s="624"/>
      <c r="DF28" s="624"/>
      <c r="DG28" s="624"/>
      <c r="DH28" s="624"/>
      <c r="DI28" s="624"/>
      <c r="DJ28" s="624"/>
      <c r="DK28" s="625"/>
      <c r="DL28" s="632">
        <v>348908</v>
      </c>
      <c r="DM28" s="624"/>
      <c r="DN28" s="624"/>
      <c r="DO28" s="624"/>
      <c r="DP28" s="624"/>
      <c r="DQ28" s="624"/>
      <c r="DR28" s="624"/>
      <c r="DS28" s="624"/>
      <c r="DT28" s="624"/>
      <c r="DU28" s="624"/>
      <c r="DV28" s="625"/>
      <c r="DW28" s="628">
        <v>5.4</v>
      </c>
      <c r="DX28" s="656"/>
      <c r="DY28" s="656"/>
      <c r="DZ28" s="656"/>
      <c r="EA28" s="656"/>
      <c r="EB28" s="656"/>
      <c r="EC28" s="657"/>
    </row>
    <row r="29" spans="2:133" ht="11.25" customHeight="1" x14ac:dyDescent="0.15">
      <c r="B29" s="620" t="s">
        <v>291</v>
      </c>
      <c r="C29" s="621"/>
      <c r="D29" s="621"/>
      <c r="E29" s="621"/>
      <c r="F29" s="621"/>
      <c r="G29" s="621"/>
      <c r="H29" s="621"/>
      <c r="I29" s="621"/>
      <c r="J29" s="621"/>
      <c r="K29" s="621"/>
      <c r="L29" s="621"/>
      <c r="M29" s="621"/>
      <c r="N29" s="621"/>
      <c r="O29" s="621"/>
      <c r="P29" s="621"/>
      <c r="Q29" s="622"/>
      <c r="R29" s="623">
        <v>35766</v>
      </c>
      <c r="S29" s="624"/>
      <c r="T29" s="624"/>
      <c r="U29" s="624"/>
      <c r="V29" s="624"/>
      <c r="W29" s="624"/>
      <c r="X29" s="624"/>
      <c r="Y29" s="625"/>
      <c r="Z29" s="626">
        <v>0.3</v>
      </c>
      <c r="AA29" s="626"/>
      <c r="AB29" s="626"/>
      <c r="AC29" s="626"/>
      <c r="AD29" s="627" t="s">
        <v>121</v>
      </c>
      <c r="AE29" s="627"/>
      <c r="AF29" s="627"/>
      <c r="AG29" s="627"/>
      <c r="AH29" s="627"/>
      <c r="AI29" s="627"/>
      <c r="AJ29" s="627"/>
      <c r="AK29" s="627"/>
      <c r="AL29" s="628" t="s">
        <v>121</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357284</v>
      </c>
      <c r="CS29" s="644"/>
      <c r="CT29" s="644"/>
      <c r="CU29" s="644"/>
      <c r="CV29" s="644"/>
      <c r="CW29" s="644"/>
      <c r="CX29" s="644"/>
      <c r="CY29" s="645"/>
      <c r="CZ29" s="628">
        <v>2.7</v>
      </c>
      <c r="DA29" s="656"/>
      <c r="DB29" s="656"/>
      <c r="DC29" s="658"/>
      <c r="DD29" s="632">
        <v>348901</v>
      </c>
      <c r="DE29" s="644"/>
      <c r="DF29" s="644"/>
      <c r="DG29" s="644"/>
      <c r="DH29" s="644"/>
      <c r="DI29" s="644"/>
      <c r="DJ29" s="644"/>
      <c r="DK29" s="645"/>
      <c r="DL29" s="632">
        <v>348901</v>
      </c>
      <c r="DM29" s="644"/>
      <c r="DN29" s="644"/>
      <c r="DO29" s="644"/>
      <c r="DP29" s="644"/>
      <c r="DQ29" s="644"/>
      <c r="DR29" s="644"/>
      <c r="DS29" s="644"/>
      <c r="DT29" s="644"/>
      <c r="DU29" s="644"/>
      <c r="DV29" s="645"/>
      <c r="DW29" s="628">
        <v>5.4</v>
      </c>
      <c r="DX29" s="656"/>
      <c r="DY29" s="656"/>
      <c r="DZ29" s="656"/>
      <c r="EA29" s="656"/>
      <c r="EB29" s="656"/>
      <c r="EC29" s="657"/>
    </row>
    <row r="30" spans="2:133" ht="11.25" customHeight="1" x14ac:dyDescent="0.15">
      <c r="B30" s="620" t="s">
        <v>293</v>
      </c>
      <c r="C30" s="621"/>
      <c r="D30" s="621"/>
      <c r="E30" s="621"/>
      <c r="F30" s="621"/>
      <c r="G30" s="621"/>
      <c r="H30" s="621"/>
      <c r="I30" s="621"/>
      <c r="J30" s="621"/>
      <c r="K30" s="621"/>
      <c r="L30" s="621"/>
      <c r="M30" s="621"/>
      <c r="N30" s="621"/>
      <c r="O30" s="621"/>
      <c r="P30" s="621"/>
      <c r="Q30" s="622"/>
      <c r="R30" s="623">
        <v>3277424</v>
      </c>
      <c r="S30" s="624"/>
      <c r="T30" s="624"/>
      <c r="U30" s="624"/>
      <c r="V30" s="624"/>
      <c r="W30" s="624"/>
      <c r="X30" s="624"/>
      <c r="Y30" s="625"/>
      <c r="Z30" s="626">
        <v>24</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339527</v>
      </c>
      <c r="CS30" s="624"/>
      <c r="CT30" s="624"/>
      <c r="CU30" s="624"/>
      <c r="CV30" s="624"/>
      <c r="CW30" s="624"/>
      <c r="CX30" s="624"/>
      <c r="CY30" s="625"/>
      <c r="CZ30" s="628">
        <v>2.6</v>
      </c>
      <c r="DA30" s="656"/>
      <c r="DB30" s="656"/>
      <c r="DC30" s="658"/>
      <c r="DD30" s="632">
        <v>331561</v>
      </c>
      <c r="DE30" s="624"/>
      <c r="DF30" s="624"/>
      <c r="DG30" s="624"/>
      <c r="DH30" s="624"/>
      <c r="DI30" s="624"/>
      <c r="DJ30" s="624"/>
      <c r="DK30" s="625"/>
      <c r="DL30" s="632">
        <v>331561</v>
      </c>
      <c r="DM30" s="624"/>
      <c r="DN30" s="624"/>
      <c r="DO30" s="624"/>
      <c r="DP30" s="624"/>
      <c r="DQ30" s="624"/>
      <c r="DR30" s="624"/>
      <c r="DS30" s="624"/>
      <c r="DT30" s="624"/>
      <c r="DU30" s="624"/>
      <c r="DV30" s="625"/>
      <c r="DW30" s="628">
        <v>5.0999999999999996</v>
      </c>
      <c r="DX30" s="656"/>
      <c r="DY30" s="656"/>
      <c r="DZ30" s="656"/>
      <c r="EA30" s="656"/>
      <c r="EB30" s="656"/>
      <c r="EC30" s="657"/>
    </row>
    <row r="31" spans="2:133" ht="11.25" customHeight="1" x14ac:dyDescent="0.15">
      <c r="B31" s="636" t="s">
        <v>297</v>
      </c>
      <c r="C31" s="637"/>
      <c r="D31" s="637"/>
      <c r="E31" s="637"/>
      <c r="F31" s="637"/>
      <c r="G31" s="637"/>
      <c r="H31" s="637"/>
      <c r="I31" s="637"/>
      <c r="J31" s="637"/>
      <c r="K31" s="637"/>
      <c r="L31" s="637"/>
      <c r="M31" s="637"/>
      <c r="N31" s="637"/>
      <c r="O31" s="637"/>
      <c r="P31" s="637"/>
      <c r="Q31" s="638"/>
      <c r="R31" s="623">
        <v>1076794</v>
      </c>
      <c r="S31" s="624"/>
      <c r="T31" s="624"/>
      <c r="U31" s="624"/>
      <c r="V31" s="624"/>
      <c r="W31" s="624"/>
      <c r="X31" s="624"/>
      <c r="Y31" s="625"/>
      <c r="Z31" s="626">
        <v>7.9</v>
      </c>
      <c r="AA31" s="626"/>
      <c r="AB31" s="626"/>
      <c r="AC31" s="626"/>
      <c r="AD31" s="627">
        <v>1076794</v>
      </c>
      <c r="AE31" s="627"/>
      <c r="AF31" s="627"/>
      <c r="AG31" s="627"/>
      <c r="AH31" s="627"/>
      <c r="AI31" s="627"/>
      <c r="AJ31" s="627"/>
      <c r="AK31" s="627"/>
      <c r="AL31" s="628">
        <v>16.7</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99.3</v>
      </c>
      <c r="BH31" s="667"/>
      <c r="BI31" s="667"/>
      <c r="BJ31" s="667"/>
      <c r="BK31" s="667"/>
      <c r="BL31" s="667"/>
      <c r="BM31" s="618">
        <v>98.6</v>
      </c>
      <c r="BN31" s="667"/>
      <c r="BO31" s="667"/>
      <c r="BP31" s="667"/>
      <c r="BQ31" s="668"/>
      <c r="BR31" s="670">
        <v>99.4</v>
      </c>
      <c r="BS31" s="667"/>
      <c r="BT31" s="667"/>
      <c r="BU31" s="667"/>
      <c r="BV31" s="667"/>
      <c r="BW31" s="667"/>
      <c r="BX31" s="618">
        <v>98.6</v>
      </c>
      <c r="BY31" s="667"/>
      <c r="BZ31" s="667"/>
      <c r="CA31" s="667"/>
      <c r="CB31" s="668"/>
      <c r="CD31" s="663"/>
      <c r="CE31" s="664"/>
      <c r="CF31" s="620" t="s">
        <v>300</v>
      </c>
      <c r="CG31" s="621"/>
      <c r="CH31" s="621"/>
      <c r="CI31" s="621"/>
      <c r="CJ31" s="621"/>
      <c r="CK31" s="621"/>
      <c r="CL31" s="621"/>
      <c r="CM31" s="621"/>
      <c r="CN31" s="621"/>
      <c r="CO31" s="621"/>
      <c r="CP31" s="621"/>
      <c r="CQ31" s="622"/>
      <c r="CR31" s="623">
        <v>17757</v>
      </c>
      <c r="CS31" s="644"/>
      <c r="CT31" s="644"/>
      <c r="CU31" s="644"/>
      <c r="CV31" s="644"/>
      <c r="CW31" s="644"/>
      <c r="CX31" s="644"/>
      <c r="CY31" s="645"/>
      <c r="CZ31" s="628">
        <v>0.1</v>
      </c>
      <c r="DA31" s="656"/>
      <c r="DB31" s="656"/>
      <c r="DC31" s="658"/>
      <c r="DD31" s="632">
        <v>17340</v>
      </c>
      <c r="DE31" s="644"/>
      <c r="DF31" s="644"/>
      <c r="DG31" s="644"/>
      <c r="DH31" s="644"/>
      <c r="DI31" s="644"/>
      <c r="DJ31" s="644"/>
      <c r="DK31" s="645"/>
      <c r="DL31" s="632">
        <v>17340</v>
      </c>
      <c r="DM31" s="644"/>
      <c r="DN31" s="644"/>
      <c r="DO31" s="644"/>
      <c r="DP31" s="644"/>
      <c r="DQ31" s="644"/>
      <c r="DR31" s="644"/>
      <c r="DS31" s="644"/>
      <c r="DT31" s="644"/>
      <c r="DU31" s="644"/>
      <c r="DV31" s="645"/>
      <c r="DW31" s="628">
        <v>0.3</v>
      </c>
      <c r="DX31" s="656"/>
      <c r="DY31" s="656"/>
      <c r="DZ31" s="656"/>
      <c r="EA31" s="656"/>
      <c r="EB31" s="656"/>
      <c r="EC31" s="657"/>
    </row>
    <row r="32" spans="2:133" ht="11.25" customHeight="1" x14ac:dyDescent="0.15">
      <c r="B32" s="620" t="s">
        <v>301</v>
      </c>
      <c r="C32" s="621"/>
      <c r="D32" s="621"/>
      <c r="E32" s="621"/>
      <c r="F32" s="621"/>
      <c r="G32" s="621"/>
      <c r="H32" s="621"/>
      <c r="I32" s="621"/>
      <c r="J32" s="621"/>
      <c r="K32" s="621"/>
      <c r="L32" s="621"/>
      <c r="M32" s="621"/>
      <c r="N32" s="621"/>
      <c r="O32" s="621"/>
      <c r="P32" s="621"/>
      <c r="Q32" s="622"/>
      <c r="R32" s="623">
        <v>939706</v>
      </c>
      <c r="S32" s="624"/>
      <c r="T32" s="624"/>
      <c r="U32" s="624"/>
      <c r="V32" s="624"/>
      <c r="W32" s="624"/>
      <c r="X32" s="624"/>
      <c r="Y32" s="625"/>
      <c r="Z32" s="626">
        <v>6.9</v>
      </c>
      <c r="AA32" s="626"/>
      <c r="AB32" s="626"/>
      <c r="AC32" s="626"/>
      <c r="AD32" s="627" t="s">
        <v>121</v>
      </c>
      <c r="AE32" s="627"/>
      <c r="AF32" s="627"/>
      <c r="AG32" s="627"/>
      <c r="AH32" s="627"/>
      <c r="AI32" s="627"/>
      <c r="AJ32" s="627"/>
      <c r="AK32" s="627"/>
      <c r="AL32" s="628" t="s">
        <v>121</v>
      </c>
      <c r="AM32" s="629"/>
      <c r="AN32" s="629"/>
      <c r="AO32" s="630"/>
      <c r="AP32" s="673"/>
      <c r="AQ32" s="674"/>
      <c r="AR32" s="674"/>
      <c r="AS32" s="674"/>
      <c r="AT32" s="678"/>
      <c r="AU32" s="214" t="s">
        <v>302</v>
      </c>
      <c r="AX32" s="620" t="s">
        <v>303</v>
      </c>
      <c r="AY32" s="621"/>
      <c r="AZ32" s="621"/>
      <c r="BA32" s="621"/>
      <c r="BB32" s="621"/>
      <c r="BC32" s="621"/>
      <c r="BD32" s="621"/>
      <c r="BE32" s="621"/>
      <c r="BF32" s="622"/>
      <c r="BG32" s="680">
        <v>99.1</v>
      </c>
      <c r="BH32" s="644"/>
      <c r="BI32" s="644"/>
      <c r="BJ32" s="644"/>
      <c r="BK32" s="644"/>
      <c r="BL32" s="644"/>
      <c r="BM32" s="629">
        <v>97.8</v>
      </c>
      <c r="BN32" s="644"/>
      <c r="BO32" s="644"/>
      <c r="BP32" s="644"/>
      <c r="BQ32" s="669"/>
      <c r="BR32" s="680">
        <v>99.1</v>
      </c>
      <c r="BS32" s="644"/>
      <c r="BT32" s="644"/>
      <c r="BU32" s="644"/>
      <c r="BV32" s="644"/>
      <c r="BW32" s="644"/>
      <c r="BX32" s="629">
        <v>98</v>
      </c>
      <c r="BY32" s="644"/>
      <c r="BZ32" s="644"/>
      <c r="CA32" s="644"/>
      <c r="CB32" s="669"/>
      <c r="CD32" s="665"/>
      <c r="CE32" s="666"/>
      <c r="CF32" s="620" t="s">
        <v>304</v>
      </c>
      <c r="CG32" s="621"/>
      <c r="CH32" s="621"/>
      <c r="CI32" s="621"/>
      <c r="CJ32" s="621"/>
      <c r="CK32" s="621"/>
      <c r="CL32" s="621"/>
      <c r="CM32" s="621"/>
      <c r="CN32" s="621"/>
      <c r="CO32" s="621"/>
      <c r="CP32" s="621"/>
      <c r="CQ32" s="622"/>
      <c r="CR32" s="623">
        <v>7</v>
      </c>
      <c r="CS32" s="624"/>
      <c r="CT32" s="624"/>
      <c r="CU32" s="624"/>
      <c r="CV32" s="624"/>
      <c r="CW32" s="624"/>
      <c r="CX32" s="624"/>
      <c r="CY32" s="625"/>
      <c r="CZ32" s="628">
        <v>0</v>
      </c>
      <c r="DA32" s="656"/>
      <c r="DB32" s="656"/>
      <c r="DC32" s="658"/>
      <c r="DD32" s="632">
        <v>7</v>
      </c>
      <c r="DE32" s="624"/>
      <c r="DF32" s="624"/>
      <c r="DG32" s="624"/>
      <c r="DH32" s="624"/>
      <c r="DI32" s="624"/>
      <c r="DJ32" s="624"/>
      <c r="DK32" s="625"/>
      <c r="DL32" s="632">
        <v>7</v>
      </c>
      <c r="DM32" s="624"/>
      <c r="DN32" s="624"/>
      <c r="DO32" s="624"/>
      <c r="DP32" s="624"/>
      <c r="DQ32" s="624"/>
      <c r="DR32" s="624"/>
      <c r="DS32" s="624"/>
      <c r="DT32" s="624"/>
      <c r="DU32" s="624"/>
      <c r="DV32" s="625"/>
      <c r="DW32" s="628">
        <v>0</v>
      </c>
      <c r="DX32" s="656"/>
      <c r="DY32" s="656"/>
      <c r="DZ32" s="656"/>
      <c r="EA32" s="656"/>
      <c r="EB32" s="656"/>
      <c r="EC32" s="657"/>
    </row>
    <row r="33" spans="2:133" ht="11.25" customHeight="1" x14ac:dyDescent="0.15">
      <c r="B33" s="620" t="s">
        <v>305</v>
      </c>
      <c r="C33" s="621"/>
      <c r="D33" s="621"/>
      <c r="E33" s="621"/>
      <c r="F33" s="621"/>
      <c r="G33" s="621"/>
      <c r="H33" s="621"/>
      <c r="I33" s="621"/>
      <c r="J33" s="621"/>
      <c r="K33" s="621"/>
      <c r="L33" s="621"/>
      <c r="M33" s="621"/>
      <c r="N33" s="621"/>
      <c r="O33" s="621"/>
      <c r="P33" s="621"/>
      <c r="Q33" s="622"/>
      <c r="R33" s="623">
        <v>786523</v>
      </c>
      <c r="S33" s="624"/>
      <c r="T33" s="624"/>
      <c r="U33" s="624"/>
      <c r="V33" s="624"/>
      <c r="W33" s="624"/>
      <c r="X33" s="624"/>
      <c r="Y33" s="625"/>
      <c r="Z33" s="626">
        <v>5.8</v>
      </c>
      <c r="AA33" s="626"/>
      <c r="AB33" s="626"/>
      <c r="AC33" s="626"/>
      <c r="AD33" s="627">
        <v>760867</v>
      </c>
      <c r="AE33" s="627"/>
      <c r="AF33" s="627"/>
      <c r="AG33" s="627"/>
      <c r="AH33" s="627"/>
      <c r="AI33" s="627"/>
      <c r="AJ33" s="627"/>
      <c r="AK33" s="627"/>
      <c r="AL33" s="628">
        <v>11.8</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99.4</v>
      </c>
      <c r="BH33" s="682"/>
      <c r="BI33" s="682"/>
      <c r="BJ33" s="682"/>
      <c r="BK33" s="682"/>
      <c r="BL33" s="682"/>
      <c r="BM33" s="683">
        <v>98.9</v>
      </c>
      <c r="BN33" s="682"/>
      <c r="BO33" s="682"/>
      <c r="BP33" s="682"/>
      <c r="BQ33" s="684"/>
      <c r="BR33" s="681">
        <v>99.5</v>
      </c>
      <c r="BS33" s="682"/>
      <c r="BT33" s="682"/>
      <c r="BU33" s="682"/>
      <c r="BV33" s="682"/>
      <c r="BW33" s="682"/>
      <c r="BX33" s="683">
        <v>98.8</v>
      </c>
      <c r="BY33" s="682"/>
      <c r="BZ33" s="682"/>
      <c r="CA33" s="682"/>
      <c r="CB33" s="684"/>
      <c r="CD33" s="620" t="s">
        <v>307</v>
      </c>
      <c r="CE33" s="621"/>
      <c r="CF33" s="621"/>
      <c r="CG33" s="621"/>
      <c r="CH33" s="621"/>
      <c r="CI33" s="621"/>
      <c r="CJ33" s="621"/>
      <c r="CK33" s="621"/>
      <c r="CL33" s="621"/>
      <c r="CM33" s="621"/>
      <c r="CN33" s="621"/>
      <c r="CO33" s="621"/>
      <c r="CP33" s="621"/>
      <c r="CQ33" s="622"/>
      <c r="CR33" s="623">
        <v>4871844</v>
      </c>
      <c r="CS33" s="644"/>
      <c r="CT33" s="644"/>
      <c r="CU33" s="644"/>
      <c r="CV33" s="644"/>
      <c r="CW33" s="644"/>
      <c r="CX33" s="644"/>
      <c r="CY33" s="645"/>
      <c r="CZ33" s="628">
        <v>37.299999999999997</v>
      </c>
      <c r="DA33" s="656"/>
      <c r="DB33" s="656"/>
      <c r="DC33" s="658"/>
      <c r="DD33" s="632">
        <v>3726245</v>
      </c>
      <c r="DE33" s="644"/>
      <c r="DF33" s="644"/>
      <c r="DG33" s="644"/>
      <c r="DH33" s="644"/>
      <c r="DI33" s="644"/>
      <c r="DJ33" s="644"/>
      <c r="DK33" s="645"/>
      <c r="DL33" s="632">
        <v>2958844</v>
      </c>
      <c r="DM33" s="644"/>
      <c r="DN33" s="644"/>
      <c r="DO33" s="644"/>
      <c r="DP33" s="644"/>
      <c r="DQ33" s="644"/>
      <c r="DR33" s="644"/>
      <c r="DS33" s="644"/>
      <c r="DT33" s="644"/>
      <c r="DU33" s="644"/>
      <c r="DV33" s="645"/>
      <c r="DW33" s="628">
        <v>45.5</v>
      </c>
      <c r="DX33" s="656"/>
      <c r="DY33" s="656"/>
      <c r="DZ33" s="656"/>
      <c r="EA33" s="656"/>
      <c r="EB33" s="656"/>
      <c r="EC33" s="657"/>
    </row>
    <row r="34" spans="2:133" ht="11.25" customHeight="1" x14ac:dyDescent="0.15">
      <c r="B34" s="620" t="s">
        <v>308</v>
      </c>
      <c r="C34" s="621"/>
      <c r="D34" s="621"/>
      <c r="E34" s="621"/>
      <c r="F34" s="621"/>
      <c r="G34" s="621"/>
      <c r="H34" s="621"/>
      <c r="I34" s="621"/>
      <c r="J34" s="621"/>
      <c r="K34" s="621"/>
      <c r="L34" s="621"/>
      <c r="M34" s="621"/>
      <c r="N34" s="621"/>
      <c r="O34" s="621"/>
      <c r="P34" s="621"/>
      <c r="Q34" s="622"/>
      <c r="R34" s="623">
        <v>99821</v>
      </c>
      <c r="S34" s="624"/>
      <c r="T34" s="624"/>
      <c r="U34" s="624"/>
      <c r="V34" s="624"/>
      <c r="W34" s="624"/>
      <c r="X34" s="624"/>
      <c r="Y34" s="625"/>
      <c r="Z34" s="626">
        <v>0.7</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1917337</v>
      </c>
      <c r="CS34" s="624"/>
      <c r="CT34" s="624"/>
      <c r="CU34" s="624"/>
      <c r="CV34" s="624"/>
      <c r="CW34" s="624"/>
      <c r="CX34" s="624"/>
      <c r="CY34" s="625"/>
      <c r="CZ34" s="628">
        <v>14.7</v>
      </c>
      <c r="DA34" s="656"/>
      <c r="DB34" s="656"/>
      <c r="DC34" s="658"/>
      <c r="DD34" s="632">
        <v>1434901</v>
      </c>
      <c r="DE34" s="624"/>
      <c r="DF34" s="624"/>
      <c r="DG34" s="624"/>
      <c r="DH34" s="624"/>
      <c r="DI34" s="624"/>
      <c r="DJ34" s="624"/>
      <c r="DK34" s="625"/>
      <c r="DL34" s="632">
        <v>1149217</v>
      </c>
      <c r="DM34" s="624"/>
      <c r="DN34" s="624"/>
      <c r="DO34" s="624"/>
      <c r="DP34" s="624"/>
      <c r="DQ34" s="624"/>
      <c r="DR34" s="624"/>
      <c r="DS34" s="624"/>
      <c r="DT34" s="624"/>
      <c r="DU34" s="624"/>
      <c r="DV34" s="625"/>
      <c r="DW34" s="628">
        <v>17.7</v>
      </c>
      <c r="DX34" s="656"/>
      <c r="DY34" s="656"/>
      <c r="DZ34" s="656"/>
      <c r="EA34" s="656"/>
      <c r="EB34" s="656"/>
      <c r="EC34" s="657"/>
    </row>
    <row r="35" spans="2:133" ht="11.25" customHeight="1" x14ac:dyDescent="0.15">
      <c r="B35" s="620" t="s">
        <v>310</v>
      </c>
      <c r="C35" s="621"/>
      <c r="D35" s="621"/>
      <c r="E35" s="621"/>
      <c r="F35" s="621"/>
      <c r="G35" s="621"/>
      <c r="H35" s="621"/>
      <c r="I35" s="621"/>
      <c r="J35" s="621"/>
      <c r="K35" s="621"/>
      <c r="L35" s="621"/>
      <c r="M35" s="621"/>
      <c r="N35" s="621"/>
      <c r="O35" s="621"/>
      <c r="P35" s="621"/>
      <c r="Q35" s="622"/>
      <c r="R35" s="623">
        <v>226482</v>
      </c>
      <c r="S35" s="624"/>
      <c r="T35" s="624"/>
      <c r="U35" s="624"/>
      <c r="V35" s="624"/>
      <c r="W35" s="624"/>
      <c r="X35" s="624"/>
      <c r="Y35" s="625"/>
      <c r="Z35" s="626">
        <v>1.7</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234151</v>
      </c>
      <c r="CS35" s="644"/>
      <c r="CT35" s="644"/>
      <c r="CU35" s="644"/>
      <c r="CV35" s="644"/>
      <c r="CW35" s="644"/>
      <c r="CX35" s="644"/>
      <c r="CY35" s="645"/>
      <c r="CZ35" s="628">
        <v>1.8</v>
      </c>
      <c r="DA35" s="656"/>
      <c r="DB35" s="656"/>
      <c r="DC35" s="658"/>
      <c r="DD35" s="632">
        <v>200058</v>
      </c>
      <c r="DE35" s="644"/>
      <c r="DF35" s="644"/>
      <c r="DG35" s="644"/>
      <c r="DH35" s="644"/>
      <c r="DI35" s="644"/>
      <c r="DJ35" s="644"/>
      <c r="DK35" s="645"/>
      <c r="DL35" s="632">
        <v>199781</v>
      </c>
      <c r="DM35" s="644"/>
      <c r="DN35" s="644"/>
      <c r="DO35" s="644"/>
      <c r="DP35" s="644"/>
      <c r="DQ35" s="644"/>
      <c r="DR35" s="644"/>
      <c r="DS35" s="644"/>
      <c r="DT35" s="644"/>
      <c r="DU35" s="644"/>
      <c r="DV35" s="645"/>
      <c r="DW35" s="628">
        <v>3.1</v>
      </c>
      <c r="DX35" s="656"/>
      <c r="DY35" s="656"/>
      <c r="DZ35" s="656"/>
      <c r="EA35" s="656"/>
      <c r="EB35" s="656"/>
      <c r="EC35" s="657"/>
    </row>
    <row r="36" spans="2:133" ht="11.25" customHeight="1" x14ac:dyDescent="0.15">
      <c r="B36" s="620" t="s">
        <v>314</v>
      </c>
      <c r="C36" s="621"/>
      <c r="D36" s="621"/>
      <c r="E36" s="621"/>
      <c r="F36" s="621"/>
      <c r="G36" s="621"/>
      <c r="H36" s="621"/>
      <c r="I36" s="621"/>
      <c r="J36" s="621"/>
      <c r="K36" s="621"/>
      <c r="L36" s="621"/>
      <c r="M36" s="621"/>
      <c r="N36" s="621"/>
      <c r="O36" s="621"/>
      <c r="P36" s="621"/>
      <c r="Q36" s="622"/>
      <c r="R36" s="623">
        <v>442709</v>
      </c>
      <c r="S36" s="624"/>
      <c r="T36" s="624"/>
      <c r="U36" s="624"/>
      <c r="V36" s="624"/>
      <c r="W36" s="624"/>
      <c r="X36" s="624"/>
      <c r="Y36" s="625"/>
      <c r="Z36" s="626">
        <v>3.2</v>
      </c>
      <c r="AA36" s="626"/>
      <c r="AB36" s="626"/>
      <c r="AC36" s="626"/>
      <c r="AD36" s="627" t="s">
        <v>121</v>
      </c>
      <c r="AE36" s="627"/>
      <c r="AF36" s="627"/>
      <c r="AG36" s="627"/>
      <c r="AH36" s="627"/>
      <c r="AI36" s="627"/>
      <c r="AJ36" s="627"/>
      <c r="AK36" s="627"/>
      <c r="AL36" s="628" t="s">
        <v>121</v>
      </c>
      <c r="AM36" s="629"/>
      <c r="AN36" s="629"/>
      <c r="AO36" s="630"/>
      <c r="AP36" s="222"/>
      <c r="AQ36" s="689" t="s">
        <v>315</v>
      </c>
      <c r="AR36" s="690"/>
      <c r="AS36" s="690"/>
      <c r="AT36" s="690"/>
      <c r="AU36" s="690"/>
      <c r="AV36" s="690"/>
      <c r="AW36" s="690"/>
      <c r="AX36" s="690"/>
      <c r="AY36" s="691"/>
      <c r="AZ36" s="612">
        <v>845275</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257559</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1679885</v>
      </c>
      <c r="CS36" s="624"/>
      <c r="CT36" s="624"/>
      <c r="CU36" s="624"/>
      <c r="CV36" s="624"/>
      <c r="CW36" s="624"/>
      <c r="CX36" s="624"/>
      <c r="CY36" s="625"/>
      <c r="CZ36" s="628">
        <v>12.9</v>
      </c>
      <c r="DA36" s="656"/>
      <c r="DB36" s="656"/>
      <c r="DC36" s="658"/>
      <c r="DD36" s="632">
        <v>1153100</v>
      </c>
      <c r="DE36" s="624"/>
      <c r="DF36" s="624"/>
      <c r="DG36" s="624"/>
      <c r="DH36" s="624"/>
      <c r="DI36" s="624"/>
      <c r="DJ36" s="624"/>
      <c r="DK36" s="625"/>
      <c r="DL36" s="632">
        <v>1024399</v>
      </c>
      <c r="DM36" s="624"/>
      <c r="DN36" s="624"/>
      <c r="DO36" s="624"/>
      <c r="DP36" s="624"/>
      <c r="DQ36" s="624"/>
      <c r="DR36" s="624"/>
      <c r="DS36" s="624"/>
      <c r="DT36" s="624"/>
      <c r="DU36" s="624"/>
      <c r="DV36" s="625"/>
      <c r="DW36" s="628">
        <v>15.8</v>
      </c>
      <c r="DX36" s="656"/>
      <c r="DY36" s="656"/>
      <c r="DZ36" s="656"/>
      <c r="EA36" s="656"/>
      <c r="EB36" s="656"/>
      <c r="EC36" s="657"/>
    </row>
    <row r="37" spans="2:133" ht="11.25" customHeight="1" x14ac:dyDescent="0.15">
      <c r="B37" s="620" t="s">
        <v>318</v>
      </c>
      <c r="C37" s="621"/>
      <c r="D37" s="621"/>
      <c r="E37" s="621"/>
      <c r="F37" s="621"/>
      <c r="G37" s="621"/>
      <c r="H37" s="621"/>
      <c r="I37" s="621"/>
      <c r="J37" s="621"/>
      <c r="K37" s="621"/>
      <c r="L37" s="621"/>
      <c r="M37" s="621"/>
      <c r="N37" s="621"/>
      <c r="O37" s="621"/>
      <c r="P37" s="621"/>
      <c r="Q37" s="622"/>
      <c r="R37" s="623">
        <v>305172</v>
      </c>
      <c r="S37" s="624"/>
      <c r="T37" s="624"/>
      <c r="U37" s="624"/>
      <c r="V37" s="624"/>
      <c r="W37" s="624"/>
      <c r="X37" s="624"/>
      <c r="Y37" s="625"/>
      <c r="Z37" s="626">
        <v>2.2000000000000002</v>
      </c>
      <c r="AA37" s="626"/>
      <c r="AB37" s="626"/>
      <c r="AC37" s="626"/>
      <c r="AD37" s="627">
        <v>948</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39464</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-35900</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512694</v>
      </c>
      <c r="CS37" s="644"/>
      <c r="CT37" s="644"/>
      <c r="CU37" s="644"/>
      <c r="CV37" s="644"/>
      <c r="CW37" s="644"/>
      <c r="CX37" s="644"/>
      <c r="CY37" s="645"/>
      <c r="CZ37" s="628">
        <v>3.9</v>
      </c>
      <c r="DA37" s="656"/>
      <c r="DB37" s="656"/>
      <c r="DC37" s="658"/>
      <c r="DD37" s="632">
        <v>512519</v>
      </c>
      <c r="DE37" s="644"/>
      <c r="DF37" s="644"/>
      <c r="DG37" s="644"/>
      <c r="DH37" s="644"/>
      <c r="DI37" s="644"/>
      <c r="DJ37" s="644"/>
      <c r="DK37" s="645"/>
      <c r="DL37" s="632">
        <v>470412</v>
      </c>
      <c r="DM37" s="644"/>
      <c r="DN37" s="644"/>
      <c r="DO37" s="644"/>
      <c r="DP37" s="644"/>
      <c r="DQ37" s="644"/>
      <c r="DR37" s="644"/>
      <c r="DS37" s="644"/>
      <c r="DT37" s="644"/>
      <c r="DU37" s="644"/>
      <c r="DV37" s="645"/>
      <c r="DW37" s="628">
        <v>7.2</v>
      </c>
      <c r="DX37" s="656"/>
      <c r="DY37" s="656"/>
      <c r="DZ37" s="656"/>
      <c r="EA37" s="656"/>
      <c r="EB37" s="656"/>
      <c r="EC37" s="657"/>
    </row>
    <row r="38" spans="2:133" ht="11.25" customHeight="1" x14ac:dyDescent="0.15">
      <c r="B38" s="620" t="s">
        <v>322</v>
      </c>
      <c r="C38" s="621"/>
      <c r="D38" s="621"/>
      <c r="E38" s="621"/>
      <c r="F38" s="621"/>
      <c r="G38" s="621"/>
      <c r="H38" s="621"/>
      <c r="I38" s="621"/>
      <c r="J38" s="621"/>
      <c r="K38" s="621"/>
      <c r="L38" s="621"/>
      <c r="M38" s="621"/>
      <c r="N38" s="621"/>
      <c r="O38" s="621"/>
      <c r="P38" s="621"/>
      <c r="Q38" s="622"/>
      <c r="R38" s="623">
        <v>1396886</v>
      </c>
      <c r="S38" s="624"/>
      <c r="T38" s="624"/>
      <c r="U38" s="624"/>
      <c r="V38" s="624"/>
      <c r="W38" s="624"/>
      <c r="X38" s="624"/>
      <c r="Y38" s="625"/>
      <c r="Z38" s="626">
        <v>10.199999999999999</v>
      </c>
      <c r="AA38" s="626"/>
      <c r="AB38" s="626"/>
      <c r="AC38" s="626"/>
      <c r="AD38" s="627" t="s">
        <v>121</v>
      </c>
      <c r="AE38" s="627"/>
      <c r="AF38" s="627"/>
      <c r="AG38" s="627"/>
      <c r="AH38" s="627"/>
      <c r="AI38" s="627"/>
      <c r="AJ38" s="627"/>
      <c r="AK38" s="627"/>
      <c r="AL38" s="628" t="s">
        <v>121</v>
      </c>
      <c r="AM38" s="629"/>
      <c r="AN38" s="629"/>
      <c r="AO38" s="630"/>
      <c r="AQ38" s="686" t="s">
        <v>323</v>
      </c>
      <c r="AR38" s="687"/>
      <c r="AS38" s="687"/>
      <c r="AT38" s="687"/>
      <c r="AU38" s="687"/>
      <c r="AV38" s="687"/>
      <c r="AW38" s="687"/>
      <c r="AX38" s="687"/>
      <c r="AY38" s="688"/>
      <c r="AZ38" s="623">
        <v>1685</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2194</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804126</v>
      </c>
      <c r="CS38" s="624"/>
      <c r="CT38" s="624"/>
      <c r="CU38" s="624"/>
      <c r="CV38" s="624"/>
      <c r="CW38" s="624"/>
      <c r="CX38" s="624"/>
      <c r="CY38" s="625"/>
      <c r="CZ38" s="628">
        <v>6.2</v>
      </c>
      <c r="DA38" s="656"/>
      <c r="DB38" s="656"/>
      <c r="DC38" s="658"/>
      <c r="DD38" s="632">
        <v>721090</v>
      </c>
      <c r="DE38" s="624"/>
      <c r="DF38" s="624"/>
      <c r="DG38" s="624"/>
      <c r="DH38" s="624"/>
      <c r="DI38" s="624"/>
      <c r="DJ38" s="624"/>
      <c r="DK38" s="625"/>
      <c r="DL38" s="632">
        <v>585447</v>
      </c>
      <c r="DM38" s="624"/>
      <c r="DN38" s="624"/>
      <c r="DO38" s="624"/>
      <c r="DP38" s="624"/>
      <c r="DQ38" s="624"/>
      <c r="DR38" s="624"/>
      <c r="DS38" s="624"/>
      <c r="DT38" s="624"/>
      <c r="DU38" s="624"/>
      <c r="DV38" s="625"/>
      <c r="DW38" s="628">
        <v>9</v>
      </c>
      <c r="DX38" s="656"/>
      <c r="DY38" s="656"/>
      <c r="DZ38" s="656"/>
      <c r="EA38" s="656"/>
      <c r="EB38" s="656"/>
      <c r="EC38" s="657"/>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327</v>
      </c>
      <c r="AR39" s="687"/>
      <c r="AS39" s="687"/>
      <c r="AT39" s="687"/>
      <c r="AU39" s="687"/>
      <c r="AV39" s="687"/>
      <c r="AW39" s="687"/>
      <c r="AX39" s="687"/>
      <c r="AY39" s="688"/>
      <c r="AZ39" s="623" t="s">
        <v>121</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3766</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236345</v>
      </c>
      <c r="CS39" s="644"/>
      <c r="CT39" s="644"/>
      <c r="CU39" s="644"/>
      <c r="CV39" s="644"/>
      <c r="CW39" s="644"/>
      <c r="CX39" s="644"/>
      <c r="CY39" s="645"/>
      <c r="CZ39" s="628">
        <v>1.8</v>
      </c>
      <c r="DA39" s="656"/>
      <c r="DB39" s="656"/>
      <c r="DC39" s="658"/>
      <c r="DD39" s="632">
        <v>217096</v>
      </c>
      <c r="DE39" s="644"/>
      <c r="DF39" s="644"/>
      <c r="DG39" s="644"/>
      <c r="DH39" s="644"/>
      <c r="DI39" s="644"/>
      <c r="DJ39" s="644"/>
      <c r="DK39" s="645"/>
      <c r="DL39" s="632" t="s">
        <v>121</v>
      </c>
      <c r="DM39" s="644"/>
      <c r="DN39" s="644"/>
      <c r="DO39" s="644"/>
      <c r="DP39" s="644"/>
      <c r="DQ39" s="644"/>
      <c r="DR39" s="644"/>
      <c r="DS39" s="644"/>
      <c r="DT39" s="644"/>
      <c r="DU39" s="644"/>
      <c r="DV39" s="645"/>
      <c r="DW39" s="628" t="s">
        <v>121</v>
      </c>
      <c r="DX39" s="656"/>
      <c r="DY39" s="656"/>
      <c r="DZ39" s="656"/>
      <c r="EA39" s="656"/>
      <c r="EB39" s="656"/>
      <c r="EC39" s="657"/>
    </row>
    <row r="40" spans="2:133" ht="11.25" customHeight="1" x14ac:dyDescent="0.15">
      <c r="B40" s="620" t="s">
        <v>330</v>
      </c>
      <c r="C40" s="621"/>
      <c r="D40" s="621"/>
      <c r="E40" s="621"/>
      <c r="F40" s="621"/>
      <c r="G40" s="621"/>
      <c r="H40" s="621"/>
      <c r="I40" s="621"/>
      <c r="J40" s="621"/>
      <c r="K40" s="621"/>
      <c r="L40" s="621"/>
      <c r="M40" s="621"/>
      <c r="N40" s="621"/>
      <c r="O40" s="621"/>
      <c r="P40" s="621"/>
      <c r="Q40" s="622"/>
      <c r="R40" s="623">
        <v>35686</v>
      </c>
      <c r="S40" s="624"/>
      <c r="T40" s="624"/>
      <c r="U40" s="624"/>
      <c r="V40" s="624"/>
      <c r="W40" s="624"/>
      <c r="X40" s="624"/>
      <c r="Y40" s="625"/>
      <c r="Z40" s="626">
        <v>0.3</v>
      </c>
      <c r="AA40" s="626"/>
      <c r="AB40" s="626"/>
      <c r="AC40" s="626"/>
      <c r="AD40" s="627" t="s">
        <v>121</v>
      </c>
      <c r="AE40" s="627"/>
      <c r="AF40" s="627"/>
      <c r="AG40" s="627"/>
      <c r="AH40" s="627"/>
      <c r="AI40" s="627"/>
      <c r="AJ40" s="627"/>
      <c r="AK40" s="627"/>
      <c r="AL40" s="628" t="s">
        <v>121</v>
      </c>
      <c r="AM40" s="629"/>
      <c r="AN40" s="629"/>
      <c r="AO40" s="630"/>
      <c r="AQ40" s="686" t="s">
        <v>331</v>
      </c>
      <c r="AR40" s="687"/>
      <c r="AS40" s="687"/>
      <c r="AT40" s="687"/>
      <c r="AU40" s="687"/>
      <c r="AV40" s="687"/>
      <c r="AW40" s="687"/>
      <c r="AX40" s="687"/>
      <c r="AY40" s="688"/>
      <c r="AZ40" s="623" t="s">
        <v>121</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84</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t="s">
        <v>121</v>
      </c>
      <c r="CS40" s="624"/>
      <c r="CT40" s="624"/>
      <c r="CU40" s="624"/>
      <c r="CV40" s="624"/>
      <c r="CW40" s="624"/>
      <c r="CX40" s="624"/>
      <c r="CY40" s="625"/>
      <c r="CZ40" s="628" t="s">
        <v>121</v>
      </c>
      <c r="DA40" s="656"/>
      <c r="DB40" s="656"/>
      <c r="DC40" s="658"/>
      <c r="DD40" s="632" t="s">
        <v>121</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6"/>
      <c r="DY40" s="656"/>
      <c r="DZ40" s="656"/>
      <c r="EA40" s="656"/>
      <c r="EB40" s="656"/>
      <c r="EC40" s="657"/>
    </row>
    <row r="41" spans="2:133" ht="11.25" customHeight="1" x14ac:dyDescent="0.15">
      <c r="B41" s="646" t="s">
        <v>335</v>
      </c>
      <c r="C41" s="647"/>
      <c r="D41" s="647"/>
      <c r="E41" s="647"/>
      <c r="F41" s="647"/>
      <c r="G41" s="647"/>
      <c r="H41" s="647"/>
      <c r="I41" s="647"/>
      <c r="J41" s="647"/>
      <c r="K41" s="647"/>
      <c r="L41" s="647"/>
      <c r="M41" s="647"/>
      <c r="N41" s="647"/>
      <c r="O41" s="647"/>
      <c r="P41" s="647"/>
      <c r="Q41" s="648"/>
      <c r="R41" s="695">
        <v>13677941</v>
      </c>
      <c r="S41" s="696"/>
      <c r="T41" s="696"/>
      <c r="U41" s="696"/>
      <c r="V41" s="696"/>
      <c r="W41" s="696"/>
      <c r="X41" s="696"/>
      <c r="Y41" s="700"/>
      <c r="Z41" s="701">
        <v>100</v>
      </c>
      <c r="AA41" s="701"/>
      <c r="AB41" s="701"/>
      <c r="AC41" s="701"/>
      <c r="AD41" s="702">
        <v>6464051</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462957</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44"/>
      <c r="CT41" s="644"/>
      <c r="CU41" s="644"/>
      <c r="CV41" s="644"/>
      <c r="CW41" s="644"/>
      <c r="CX41" s="644"/>
      <c r="CY41" s="645"/>
      <c r="CZ41" s="628" t="s">
        <v>121</v>
      </c>
      <c r="DA41" s="656"/>
      <c r="DB41" s="656"/>
      <c r="DC41" s="658"/>
      <c r="DD41" s="632" t="s">
        <v>121</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341169</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317</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4455106</v>
      </c>
      <c r="CS42" s="644"/>
      <c r="CT42" s="644"/>
      <c r="CU42" s="644"/>
      <c r="CV42" s="644"/>
      <c r="CW42" s="644"/>
      <c r="CX42" s="644"/>
      <c r="CY42" s="645"/>
      <c r="CZ42" s="628">
        <v>34.1</v>
      </c>
      <c r="DA42" s="656"/>
      <c r="DB42" s="656"/>
      <c r="DC42" s="658"/>
      <c r="DD42" s="632">
        <v>1650035</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61226</v>
      </c>
      <c r="CS43" s="644"/>
      <c r="CT43" s="644"/>
      <c r="CU43" s="644"/>
      <c r="CV43" s="644"/>
      <c r="CW43" s="644"/>
      <c r="CX43" s="644"/>
      <c r="CY43" s="645"/>
      <c r="CZ43" s="628">
        <v>0.5</v>
      </c>
      <c r="DA43" s="656"/>
      <c r="DB43" s="656"/>
      <c r="DC43" s="658"/>
      <c r="DD43" s="632">
        <v>61226</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4447992</v>
      </c>
      <c r="CS44" s="624"/>
      <c r="CT44" s="624"/>
      <c r="CU44" s="624"/>
      <c r="CV44" s="624"/>
      <c r="CW44" s="624"/>
      <c r="CX44" s="624"/>
      <c r="CY44" s="625"/>
      <c r="CZ44" s="628">
        <v>34.1</v>
      </c>
      <c r="DA44" s="629"/>
      <c r="DB44" s="629"/>
      <c r="DC44" s="635"/>
      <c r="DD44" s="632">
        <v>1642921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3484299</v>
      </c>
      <c r="CS45" s="644"/>
      <c r="CT45" s="644"/>
      <c r="CU45" s="644"/>
      <c r="CV45" s="644"/>
      <c r="CW45" s="644"/>
      <c r="CX45" s="644"/>
      <c r="CY45" s="645"/>
      <c r="CZ45" s="628">
        <v>26.7</v>
      </c>
      <c r="DA45" s="656"/>
      <c r="DB45" s="656"/>
      <c r="DC45" s="658"/>
      <c r="DD45" s="632">
        <v>714358</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963693</v>
      </c>
      <c r="CS46" s="624"/>
      <c r="CT46" s="624"/>
      <c r="CU46" s="624"/>
      <c r="CV46" s="624"/>
      <c r="CW46" s="624"/>
      <c r="CX46" s="624"/>
      <c r="CY46" s="625"/>
      <c r="CZ46" s="628">
        <v>7.4</v>
      </c>
      <c r="DA46" s="629"/>
      <c r="DB46" s="629"/>
      <c r="DC46" s="635"/>
      <c r="DD46" s="632">
        <v>928563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7114</v>
      </c>
      <c r="CS47" s="644"/>
      <c r="CT47" s="644"/>
      <c r="CU47" s="644"/>
      <c r="CV47" s="644"/>
      <c r="CW47" s="644"/>
      <c r="CX47" s="644"/>
      <c r="CY47" s="645"/>
      <c r="CZ47" s="628">
        <v>0.1</v>
      </c>
      <c r="DA47" s="656"/>
      <c r="DB47" s="656"/>
      <c r="DC47" s="658"/>
      <c r="DD47" s="632">
        <v>7114</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351</v>
      </c>
      <c r="CE49" s="647"/>
      <c r="CF49" s="647"/>
      <c r="CG49" s="647"/>
      <c r="CH49" s="647"/>
      <c r="CI49" s="647"/>
      <c r="CJ49" s="647"/>
      <c r="CK49" s="647"/>
      <c r="CL49" s="647"/>
      <c r="CM49" s="647"/>
      <c r="CN49" s="647"/>
      <c r="CO49" s="647"/>
      <c r="CP49" s="647"/>
      <c r="CQ49" s="648"/>
      <c r="CR49" s="695">
        <v>13059222</v>
      </c>
      <c r="CS49" s="682"/>
      <c r="CT49" s="682"/>
      <c r="CU49" s="682"/>
      <c r="CV49" s="682"/>
      <c r="CW49" s="682"/>
      <c r="CX49" s="682"/>
      <c r="CY49" s="711"/>
      <c r="CZ49" s="703">
        <v>100</v>
      </c>
      <c r="DA49" s="712"/>
      <c r="DB49" s="712"/>
      <c r="DC49" s="713"/>
      <c r="DD49" s="714">
        <v>7845657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p4cpQatSx/9aPcBvhmyZ54XUxxhteq8QTEOdvP50eAd26fCzqn6UX4hHzwiQIiYObbdIToGguB3qfneVNH1PzQ==" saltValue="hgKfgwS31XOniTcvFmIDV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2"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49" zoomScale="55" zoomScaleNormal="55" zoomScaleSheetLayoutView="70" workbookViewId="0">
      <selection activeCell="AP76" sqref="AP76:AT76"/>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13678</v>
      </c>
      <c r="R7" s="753"/>
      <c r="S7" s="753"/>
      <c r="T7" s="753"/>
      <c r="U7" s="753"/>
      <c r="V7" s="753">
        <v>13059</v>
      </c>
      <c r="W7" s="753"/>
      <c r="X7" s="753"/>
      <c r="Y7" s="753"/>
      <c r="Z7" s="753"/>
      <c r="AA7" s="753">
        <f>Q7-V7</f>
        <v>619</v>
      </c>
      <c r="AB7" s="753"/>
      <c r="AC7" s="753"/>
      <c r="AD7" s="753"/>
      <c r="AE7" s="754"/>
      <c r="AF7" s="755">
        <v>361</v>
      </c>
      <c r="AG7" s="756"/>
      <c r="AH7" s="756"/>
      <c r="AI7" s="756"/>
      <c r="AJ7" s="757"/>
      <c r="AK7" s="758">
        <v>226</v>
      </c>
      <c r="AL7" s="759"/>
      <c r="AM7" s="759"/>
      <c r="AN7" s="759"/>
      <c r="AO7" s="759"/>
      <c r="AP7" s="759">
        <v>3596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553</v>
      </c>
      <c r="BT7" s="747"/>
      <c r="BU7" s="747"/>
      <c r="BV7" s="747"/>
      <c r="BW7" s="747"/>
      <c r="BX7" s="747"/>
      <c r="BY7" s="747"/>
      <c r="BZ7" s="747"/>
      <c r="CA7" s="747"/>
      <c r="CB7" s="747"/>
      <c r="CC7" s="747"/>
      <c r="CD7" s="747"/>
      <c r="CE7" s="747"/>
      <c r="CF7" s="747"/>
      <c r="CG7" s="762"/>
      <c r="CH7" s="743">
        <v>40</v>
      </c>
      <c r="CI7" s="744"/>
      <c r="CJ7" s="744"/>
      <c r="CK7" s="744"/>
      <c r="CL7" s="745"/>
      <c r="CM7" s="743">
        <v>312</v>
      </c>
      <c r="CN7" s="744"/>
      <c r="CO7" s="744"/>
      <c r="CP7" s="744"/>
      <c r="CQ7" s="745"/>
      <c r="CR7" s="743">
        <v>12</v>
      </c>
      <c r="CS7" s="744"/>
      <c r="CT7" s="744"/>
      <c r="CU7" s="744"/>
      <c r="CV7" s="745"/>
      <c r="CW7" s="743">
        <v>0</v>
      </c>
      <c r="CX7" s="744"/>
      <c r="CY7" s="744"/>
      <c r="CZ7" s="744"/>
      <c r="DA7" s="745"/>
      <c r="DB7" s="743">
        <v>0</v>
      </c>
      <c r="DC7" s="744"/>
      <c r="DD7" s="744"/>
      <c r="DE7" s="744"/>
      <c r="DF7" s="745"/>
      <c r="DG7" s="743">
        <v>0</v>
      </c>
      <c r="DH7" s="744"/>
      <c r="DI7" s="744"/>
      <c r="DJ7" s="744"/>
      <c r="DK7" s="745"/>
      <c r="DL7" s="743">
        <v>0</v>
      </c>
      <c r="DM7" s="744"/>
      <c r="DN7" s="744"/>
      <c r="DO7" s="744"/>
      <c r="DP7" s="745"/>
      <c r="DQ7" s="743">
        <v>0</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361</v>
      </c>
      <c r="AG23" s="793"/>
      <c r="AH23" s="793"/>
      <c r="AI23" s="793"/>
      <c r="AJ23" s="796"/>
      <c r="AK23" s="797"/>
      <c r="AL23" s="798"/>
      <c r="AM23" s="798"/>
      <c r="AN23" s="798"/>
      <c r="AO23" s="798"/>
      <c r="AP23" s="793"/>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2261</v>
      </c>
      <c r="R28" s="823"/>
      <c r="S28" s="823"/>
      <c r="T28" s="823"/>
      <c r="U28" s="823"/>
      <c r="V28" s="823">
        <v>2004</v>
      </c>
      <c r="W28" s="823"/>
      <c r="X28" s="823"/>
      <c r="Y28" s="823"/>
      <c r="Z28" s="823"/>
      <c r="AA28" s="823">
        <v>258</v>
      </c>
      <c r="AB28" s="823"/>
      <c r="AC28" s="823"/>
      <c r="AD28" s="823"/>
      <c r="AE28" s="824"/>
      <c r="AF28" s="825">
        <v>258</v>
      </c>
      <c r="AG28" s="823"/>
      <c r="AH28" s="823"/>
      <c r="AI28" s="823"/>
      <c r="AJ28" s="826"/>
      <c r="AK28" s="827">
        <v>463</v>
      </c>
      <c r="AL28" s="828"/>
      <c r="AM28" s="828"/>
      <c r="AN28" s="828"/>
      <c r="AO28" s="828"/>
      <c r="AP28" s="828">
        <v>0</v>
      </c>
      <c r="AQ28" s="828"/>
      <c r="AR28" s="828"/>
      <c r="AS28" s="828"/>
      <c r="AT28" s="828"/>
      <c r="AU28" s="828">
        <v>0</v>
      </c>
      <c r="AV28" s="828"/>
      <c r="AW28" s="828"/>
      <c r="AX28" s="828"/>
      <c r="AY28" s="828"/>
      <c r="AZ28" s="829" t="s">
        <v>541</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265</v>
      </c>
      <c r="R29" s="784"/>
      <c r="S29" s="784"/>
      <c r="T29" s="784"/>
      <c r="U29" s="784"/>
      <c r="V29" s="784">
        <v>264</v>
      </c>
      <c r="W29" s="784"/>
      <c r="X29" s="784"/>
      <c r="Y29" s="784"/>
      <c r="Z29" s="784"/>
      <c r="AA29" s="784">
        <v>1</v>
      </c>
      <c r="AB29" s="784"/>
      <c r="AC29" s="784"/>
      <c r="AD29" s="784"/>
      <c r="AE29" s="785"/>
      <c r="AF29" s="786">
        <v>1</v>
      </c>
      <c r="AG29" s="787"/>
      <c r="AH29" s="787"/>
      <c r="AI29" s="787"/>
      <c r="AJ29" s="788"/>
      <c r="AK29" s="834">
        <v>41</v>
      </c>
      <c r="AL29" s="830"/>
      <c r="AM29" s="830"/>
      <c r="AN29" s="830"/>
      <c r="AO29" s="830"/>
      <c r="AP29" s="830">
        <v>0</v>
      </c>
      <c r="AQ29" s="830"/>
      <c r="AR29" s="830"/>
      <c r="AS29" s="830"/>
      <c r="AT29" s="830"/>
      <c r="AU29" s="830">
        <v>0</v>
      </c>
      <c r="AV29" s="830"/>
      <c r="AW29" s="830"/>
      <c r="AX29" s="830"/>
      <c r="AY29" s="830"/>
      <c r="AZ29" s="831" t="s">
        <v>541</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706</v>
      </c>
      <c r="R30" s="784"/>
      <c r="S30" s="784"/>
      <c r="T30" s="784"/>
      <c r="U30" s="784"/>
      <c r="V30" s="784">
        <v>758</v>
      </c>
      <c r="W30" s="784"/>
      <c r="X30" s="784"/>
      <c r="Y30" s="784"/>
      <c r="Z30" s="784"/>
      <c r="AA30" s="784">
        <f t="shared" ref="AA30:AA31" si="0">Q30-V30</f>
        <v>-52</v>
      </c>
      <c r="AB30" s="784"/>
      <c r="AC30" s="784"/>
      <c r="AD30" s="784"/>
      <c r="AE30" s="785"/>
      <c r="AF30" s="786">
        <v>622</v>
      </c>
      <c r="AG30" s="787"/>
      <c r="AH30" s="787"/>
      <c r="AI30" s="787"/>
      <c r="AJ30" s="788"/>
      <c r="AK30" s="834">
        <v>2</v>
      </c>
      <c r="AL30" s="830"/>
      <c r="AM30" s="830"/>
      <c r="AN30" s="830"/>
      <c r="AO30" s="830"/>
      <c r="AP30" s="830">
        <v>0</v>
      </c>
      <c r="AQ30" s="830"/>
      <c r="AR30" s="830"/>
      <c r="AS30" s="830"/>
      <c r="AT30" s="830"/>
      <c r="AU30" s="830">
        <v>0</v>
      </c>
      <c r="AV30" s="830"/>
      <c r="AW30" s="830"/>
      <c r="AX30" s="830"/>
      <c r="AY30" s="830"/>
      <c r="AZ30" s="831" t="s">
        <v>541</v>
      </c>
      <c r="BA30" s="831"/>
      <c r="BB30" s="831"/>
      <c r="BC30" s="831"/>
      <c r="BD30" s="831"/>
      <c r="BE30" s="832" t="s">
        <v>391</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427</v>
      </c>
      <c r="R31" s="784"/>
      <c r="S31" s="784"/>
      <c r="T31" s="784"/>
      <c r="U31" s="784"/>
      <c r="V31" s="784">
        <v>441</v>
      </c>
      <c r="W31" s="784"/>
      <c r="X31" s="784"/>
      <c r="Y31" s="784"/>
      <c r="Z31" s="784"/>
      <c r="AA31" s="784">
        <f t="shared" si="0"/>
        <v>-14</v>
      </c>
      <c r="AB31" s="784"/>
      <c r="AC31" s="784"/>
      <c r="AD31" s="784"/>
      <c r="AE31" s="785"/>
      <c r="AF31" s="786">
        <v>27</v>
      </c>
      <c r="AG31" s="787"/>
      <c r="AH31" s="787"/>
      <c r="AI31" s="787"/>
      <c r="AJ31" s="788"/>
      <c r="AK31" s="834">
        <v>39</v>
      </c>
      <c r="AL31" s="830"/>
      <c r="AM31" s="830"/>
      <c r="AN31" s="830"/>
      <c r="AO31" s="830"/>
      <c r="AP31" s="830">
        <v>669</v>
      </c>
      <c r="AQ31" s="830"/>
      <c r="AR31" s="830"/>
      <c r="AS31" s="830"/>
      <c r="AT31" s="830"/>
      <c r="AU31" s="830">
        <v>208</v>
      </c>
      <c r="AV31" s="830"/>
      <c r="AW31" s="830"/>
      <c r="AX31" s="830"/>
      <c r="AY31" s="830"/>
      <c r="AZ31" s="831" t="s">
        <v>541</v>
      </c>
      <c r="BA31" s="831"/>
      <c r="BB31" s="831"/>
      <c r="BC31" s="831"/>
      <c r="BD31" s="831"/>
      <c r="BE31" s="832" t="s">
        <v>391</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907</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396</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397</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542</v>
      </c>
      <c r="C68" s="870"/>
      <c r="D68" s="870"/>
      <c r="E68" s="870"/>
      <c r="F68" s="870"/>
      <c r="G68" s="870"/>
      <c r="H68" s="870"/>
      <c r="I68" s="870"/>
      <c r="J68" s="870"/>
      <c r="K68" s="870"/>
      <c r="L68" s="870"/>
      <c r="M68" s="870"/>
      <c r="N68" s="870"/>
      <c r="O68" s="870"/>
      <c r="P68" s="871"/>
      <c r="Q68" s="872">
        <v>215</v>
      </c>
      <c r="R68" s="866"/>
      <c r="S68" s="866"/>
      <c r="T68" s="866"/>
      <c r="U68" s="866"/>
      <c r="V68" s="866">
        <v>200</v>
      </c>
      <c r="W68" s="866"/>
      <c r="X68" s="866"/>
      <c r="Y68" s="866"/>
      <c r="Z68" s="866"/>
      <c r="AA68" s="866">
        <v>14</v>
      </c>
      <c r="AB68" s="866"/>
      <c r="AC68" s="866"/>
      <c r="AD68" s="866"/>
      <c r="AE68" s="866"/>
      <c r="AF68" s="866">
        <f>AA68</f>
        <v>14</v>
      </c>
      <c r="AG68" s="866"/>
      <c r="AH68" s="866"/>
      <c r="AI68" s="866"/>
      <c r="AJ68" s="866"/>
      <c r="AK68" s="866">
        <v>0</v>
      </c>
      <c r="AL68" s="866"/>
      <c r="AM68" s="866"/>
      <c r="AN68" s="866"/>
      <c r="AO68" s="866"/>
      <c r="AP68" s="866">
        <v>0</v>
      </c>
      <c r="AQ68" s="866"/>
      <c r="AR68" s="866"/>
      <c r="AS68" s="866"/>
      <c r="AT68" s="866"/>
      <c r="AU68" s="866">
        <v>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543</v>
      </c>
      <c r="C69" s="874"/>
      <c r="D69" s="874"/>
      <c r="E69" s="874"/>
      <c r="F69" s="874"/>
      <c r="G69" s="874"/>
      <c r="H69" s="874"/>
      <c r="I69" s="874"/>
      <c r="J69" s="874"/>
      <c r="K69" s="874"/>
      <c r="L69" s="874"/>
      <c r="M69" s="874"/>
      <c r="N69" s="874"/>
      <c r="O69" s="874"/>
      <c r="P69" s="875"/>
      <c r="Q69" s="876">
        <v>7664</v>
      </c>
      <c r="R69" s="830"/>
      <c r="S69" s="830"/>
      <c r="T69" s="830"/>
      <c r="U69" s="830"/>
      <c r="V69" s="830">
        <v>7152</v>
      </c>
      <c r="W69" s="830"/>
      <c r="X69" s="830"/>
      <c r="Y69" s="830"/>
      <c r="Z69" s="830"/>
      <c r="AA69" s="877">
        <v>512</v>
      </c>
      <c r="AB69" s="878"/>
      <c r="AC69" s="878"/>
      <c r="AD69" s="878"/>
      <c r="AE69" s="834"/>
      <c r="AF69" s="877">
        <f t="shared" ref="AF69:AF78" si="1">AA69</f>
        <v>512</v>
      </c>
      <c r="AG69" s="878"/>
      <c r="AH69" s="878"/>
      <c r="AI69" s="878"/>
      <c r="AJ69" s="834"/>
      <c r="AK69" s="830">
        <v>8</v>
      </c>
      <c r="AL69" s="830"/>
      <c r="AM69" s="830"/>
      <c r="AN69" s="830"/>
      <c r="AO69" s="830"/>
      <c r="AP69" s="830">
        <v>0</v>
      </c>
      <c r="AQ69" s="830"/>
      <c r="AR69" s="830"/>
      <c r="AS69" s="830"/>
      <c r="AT69" s="830"/>
      <c r="AU69" s="830">
        <v>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544</v>
      </c>
      <c r="C70" s="874"/>
      <c r="D70" s="874"/>
      <c r="E70" s="874"/>
      <c r="F70" s="874"/>
      <c r="G70" s="874"/>
      <c r="H70" s="874"/>
      <c r="I70" s="874"/>
      <c r="J70" s="874"/>
      <c r="K70" s="874"/>
      <c r="L70" s="874"/>
      <c r="M70" s="874"/>
      <c r="N70" s="874"/>
      <c r="O70" s="874"/>
      <c r="P70" s="875"/>
      <c r="Q70" s="876">
        <v>183</v>
      </c>
      <c r="R70" s="830"/>
      <c r="S70" s="830"/>
      <c r="T70" s="830"/>
      <c r="U70" s="830"/>
      <c r="V70" s="830">
        <v>172</v>
      </c>
      <c r="W70" s="830"/>
      <c r="X70" s="830"/>
      <c r="Y70" s="830"/>
      <c r="Z70" s="830"/>
      <c r="AA70" s="877">
        <v>11</v>
      </c>
      <c r="AB70" s="878"/>
      <c r="AC70" s="878"/>
      <c r="AD70" s="878"/>
      <c r="AE70" s="834"/>
      <c r="AF70" s="877">
        <f t="shared" si="1"/>
        <v>11</v>
      </c>
      <c r="AG70" s="878"/>
      <c r="AH70" s="878"/>
      <c r="AI70" s="878"/>
      <c r="AJ70" s="834"/>
      <c r="AK70" s="830">
        <v>0</v>
      </c>
      <c r="AL70" s="830"/>
      <c r="AM70" s="830"/>
      <c r="AN70" s="830"/>
      <c r="AO70" s="830"/>
      <c r="AP70" s="830">
        <v>0</v>
      </c>
      <c r="AQ70" s="830"/>
      <c r="AR70" s="830"/>
      <c r="AS70" s="830"/>
      <c r="AT70" s="830"/>
      <c r="AU70" s="830">
        <v>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545</v>
      </c>
      <c r="C71" s="874"/>
      <c r="D71" s="874"/>
      <c r="E71" s="874"/>
      <c r="F71" s="874"/>
      <c r="G71" s="874"/>
      <c r="H71" s="874"/>
      <c r="I71" s="874"/>
      <c r="J71" s="874"/>
      <c r="K71" s="874"/>
      <c r="L71" s="874"/>
      <c r="M71" s="874"/>
      <c r="N71" s="874"/>
      <c r="O71" s="874"/>
      <c r="P71" s="875"/>
      <c r="Q71" s="876">
        <v>276</v>
      </c>
      <c r="R71" s="830"/>
      <c r="S71" s="830"/>
      <c r="T71" s="830"/>
      <c r="U71" s="830"/>
      <c r="V71" s="830">
        <v>247</v>
      </c>
      <c r="W71" s="830"/>
      <c r="X71" s="830"/>
      <c r="Y71" s="830"/>
      <c r="Z71" s="830"/>
      <c r="AA71" s="877">
        <v>29</v>
      </c>
      <c r="AB71" s="878"/>
      <c r="AC71" s="878"/>
      <c r="AD71" s="878"/>
      <c r="AE71" s="834"/>
      <c r="AF71" s="877">
        <f t="shared" si="1"/>
        <v>29</v>
      </c>
      <c r="AG71" s="878"/>
      <c r="AH71" s="878"/>
      <c r="AI71" s="878"/>
      <c r="AJ71" s="834"/>
      <c r="AK71" s="830">
        <v>0</v>
      </c>
      <c r="AL71" s="830"/>
      <c r="AM71" s="830"/>
      <c r="AN71" s="830"/>
      <c r="AO71" s="830"/>
      <c r="AP71" s="830">
        <v>0</v>
      </c>
      <c r="AQ71" s="830"/>
      <c r="AR71" s="830"/>
      <c r="AS71" s="830"/>
      <c r="AT71" s="830"/>
      <c r="AU71" s="830">
        <v>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546</v>
      </c>
      <c r="C72" s="874"/>
      <c r="D72" s="874"/>
      <c r="E72" s="874"/>
      <c r="F72" s="874"/>
      <c r="G72" s="874"/>
      <c r="H72" s="874"/>
      <c r="I72" s="874"/>
      <c r="J72" s="874"/>
      <c r="K72" s="874"/>
      <c r="L72" s="874"/>
      <c r="M72" s="874"/>
      <c r="N72" s="874"/>
      <c r="O72" s="874"/>
      <c r="P72" s="875"/>
      <c r="Q72" s="876">
        <v>41</v>
      </c>
      <c r="R72" s="830"/>
      <c r="S72" s="830"/>
      <c r="T72" s="830"/>
      <c r="U72" s="830"/>
      <c r="V72" s="830">
        <v>18</v>
      </c>
      <c r="W72" s="830"/>
      <c r="X72" s="830"/>
      <c r="Y72" s="830"/>
      <c r="Z72" s="830"/>
      <c r="AA72" s="877">
        <v>23</v>
      </c>
      <c r="AB72" s="878"/>
      <c r="AC72" s="878"/>
      <c r="AD72" s="878"/>
      <c r="AE72" s="834"/>
      <c r="AF72" s="877">
        <f t="shared" si="1"/>
        <v>23</v>
      </c>
      <c r="AG72" s="878"/>
      <c r="AH72" s="878"/>
      <c r="AI72" s="878"/>
      <c r="AJ72" s="834"/>
      <c r="AK72" s="830">
        <v>0</v>
      </c>
      <c r="AL72" s="830"/>
      <c r="AM72" s="830"/>
      <c r="AN72" s="830"/>
      <c r="AO72" s="830"/>
      <c r="AP72" s="830">
        <v>0</v>
      </c>
      <c r="AQ72" s="830"/>
      <c r="AR72" s="830"/>
      <c r="AS72" s="830"/>
      <c r="AT72" s="830"/>
      <c r="AU72" s="830">
        <v>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547</v>
      </c>
      <c r="C73" s="874"/>
      <c r="D73" s="874"/>
      <c r="E73" s="874"/>
      <c r="F73" s="874"/>
      <c r="G73" s="874"/>
      <c r="H73" s="874"/>
      <c r="I73" s="874"/>
      <c r="J73" s="874"/>
      <c r="K73" s="874"/>
      <c r="L73" s="874"/>
      <c r="M73" s="874"/>
      <c r="N73" s="874"/>
      <c r="O73" s="874"/>
      <c r="P73" s="875"/>
      <c r="Q73" s="876">
        <v>2068</v>
      </c>
      <c r="R73" s="830"/>
      <c r="S73" s="830"/>
      <c r="T73" s="830"/>
      <c r="U73" s="830"/>
      <c r="V73" s="830">
        <v>2002</v>
      </c>
      <c r="W73" s="830"/>
      <c r="X73" s="830"/>
      <c r="Y73" s="830"/>
      <c r="Z73" s="830"/>
      <c r="AA73" s="877">
        <v>66</v>
      </c>
      <c r="AB73" s="878"/>
      <c r="AC73" s="878"/>
      <c r="AD73" s="878"/>
      <c r="AE73" s="834"/>
      <c r="AF73" s="877">
        <v>43</v>
      </c>
      <c r="AG73" s="878"/>
      <c r="AH73" s="878"/>
      <c r="AI73" s="878"/>
      <c r="AJ73" s="834"/>
      <c r="AK73" s="830">
        <v>35</v>
      </c>
      <c r="AL73" s="830"/>
      <c r="AM73" s="830"/>
      <c r="AN73" s="830"/>
      <c r="AO73" s="830"/>
      <c r="AP73" s="830">
        <v>555</v>
      </c>
      <c r="AQ73" s="830"/>
      <c r="AR73" s="830"/>
      <c r="AS73" s="830"/>
      <c r="AT73" s="830"/>
      <c r="AU73" s="830">
        <v>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548</v>
      </c>
      <c r="C74" s="874"/>
      <c r="D74" s="874"/>
      <c r="E74" s="874"/>
      <c r="F74" s="874"/>
      <c r="G74" s="874"/>
      <c r="H74" s="874"/>
      <c r="I74" s="874"/>
      <c r="J74" s="874"/>
      <c r="K74" s="874"/>
      <c r="L74" s="874"/>
      <c r="M74" s="874"/>
      <c r="N74" s="874"/>
      <c r="O74" s="874"/>
      <c r="P74" s="875"/>
      <c r="Q74" s="876">
        <v>210</v>
      </c>
      <c r="R74" s="830"/>
      <c r="S74" s="830"/>
      <c r="T74" s="830"/>
      <c r="U74" s="830"/>
      <c r="V74" s="830">
        <v>218</v>
      </c>
      <c r="W74" s="830"/>
      <c r="X74" s="830"/>
      <c r="Y74" s="830"/>
      <c r="Z74" s="830"/>
      <c r="AA74" s="877">
        <f t="shared" ref="AA74" si="2">Q74-V74</f>
        <v>-8</v>
      </c>
      <c r="AB74" s="878"/>
      <c r="AC74" s="878"/>
      <c r="AD74" s="878"/>
      <c r="AE74" s="834"/>
      <c r="AF74" s="877">
        <f t="shared" si="1"/>
        <v>-8</v>
      </c>
      <c r="AG74" s="878"/>
      <c r="AH74" s="878"/>
      <c r="AI74" s="878"/>
      <c r="AJ74" s="834"/>
      <c r="AK74" s="830">
        <v>0</v>
      </c>
      <c r="AL74" s="830"/>
      <c r="AM74" s="830"/>
      <c r="AN74" s="830"/>
      <c r="AO74" s="830"/>
      <c r="AP74" s="830">
        <v>0</v>
      </c>
      <c r="AQ74" s="830"/>
      <c r="AR74" s="830"/>
      <c r="AS74" s="830"/>
      <c r="AT74" s="830"/>
      <c r="AU74" s="830">
        <v>0</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549</v>
      </c>
      <c r="C75" s="874"/>
      <c r="D75" s="874"/>
      <c r="E75" s="874"/>
      <c r="F75" s="874"/>
      <c r="G75" s="874"/>
      <c r="H75" s="874"/>
      <c r="I75" s="874"/>
      <c r="J75" s="874"/>
      <c r="K75" s="874"/>
      <c r="L75" s="874"/>
      <c r="M75" s="874"/>
      <c r="N75" s="874"/>
      <c r="O75" s="874"/>
      <c r="P75" s="875"/>
      <c r="Q75" s="879">
        <v>1779</v>
      </c>
      <c r="R75" s="878"/>
      <c r="S75" s="878"/>
      <c r="T75" s="878"/>
      <c r="U75" s="834"/>
      <c r="V75" s="877">
        <v>1740</v>
      </c>
      <c r="W75" s="878"/>
      <c r="X75" s="878"/>
      <c r="Y75" s="878"/>
      <c r="Z75" s="834"/>
      <c r="AA75" s="877">
        <v>39</v>
      </c>
      <c r="AB75" s="878"/>
      <c r="AC75" s="878"/>
      <c r="AD75" s="878"/>
      <c r="AE75" s="834"/>
      <c r="AF75" s="877">
        <f t="shared" si="1"/>
        <v>39</v>
      </c>
      <c r="AG75" s="878"/>
      <c r="AH75" s="878"/>
      <c r="AI75" s="878"/>
      <c r="AJ75" s="834"/>
      <c r="AK75" s="877">
        <v>75</v>
      </c>
      <c r="AL75" s="878"/>
      <c r="AM75" s="878"/>
      <c r="AN75" s="878"/>
      <c r="AO75" s="834"/>
      <c r="AP75" s="877">
        <v>0</v>
      </c>
      <c r="AQ75" s="878"/>
      <c r="AR75" s="878"/>
      <c r="AS75" s="878"/>
      <c r="AT75" s="834"/>
      <c r="AU75" s="877">
        <v>0</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550</v>
      </c>
      <c r="C76" s="874"/>
      <c r="D76" s="874"/>
      <c r="E76" s="874"/>
      <c r="F76" s="874"/>
      <c r="G76" s="874"/>
      <c r="H76" s="874"/>
      <c r="I76" s="874"/>
      <c r="J76" s="874"/>
      <c r="K76" s="874"/>
      <c r="L76" s="874"/>
      <c r="M76" s="874"/>
      <c r="N76" s="874"/>
      <c r="O76" s="874"/>
      <c r="P76" s="875"/>
      <c r="Q76" s="879">
        <v>38927</v>
      </c>
      <c r="R76" s="878"/>
      <c r="S76" s="878"/>
      <c r="T76" s="878"/>
      <c r="U76" s="834"/>
      <c r="V76" s="877">
        <v>37577</v>
      </c>
      <c r="W76" s="878"/>
      <c r="X76" s="878"/>
      <c r="Y76" s="878"/>
      <c r="Z76" s="834"/>
      <c r="AA76" s="877">
        <v>1350</v>
      </c>
      <c r="AB76" s="878"/>
      <c r="AC76" s="878"/>
      <c r="AD76" s="878"/>
      <c r="AE76" s="834"/>
      <c r="AF76" s="877">
        <v>1350</v>
      </c>
      <c r="AG76" s="878"/>
      <c r="AH76" s="878"/>
      <c r="AI76" s="878"/>
      <c r="AJ76" s="834"/>
      <c r="AK76" s="877">
        <v>1111</v>
      </c>
      <c r="AL76" s="878"/>
      <c r="AM76" s="878"/>
      <c r="AN76" s="878"/>
      <c r="AO76" s="834"/>
      <c r="AP76" s="877">
        <v>0</v>
      </c>
      <c r="AQ76" s="878"/>
      <c r="AR76" s="878"/>
      <c r="AS76" s="878"/>
      <c r="AT76" s="834"/>
      <c r="AU76" s="877">
        <v>0</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551</v>
      </c>
      <c r="C77" s="874"/>
      <c r="D77" s="874"/>
      <c r="E77" s="874"/>
      <c r="F77" s="874"/>
      <c r="G77" s="874"/>
      <c r="H77" s="874"/>
      <c r="I77" s="874"/>
      <c r="J77" s="874"/>
      <c r="K77" s="874"/>
      <c r="L77" s="874"/>
      <c r="M77" s="874"/>
      <c r="N77" s="874"/>
      <c r="O77" s="874"/>
      <c r="P77" s="875"/>
      <c r="Q77" s="879">
        <v>298</v>
      </c>
      <c r="R77" s="878"/>
      <c r="S77" s="878"/>
      <c r="T77" s="878"/>
      <c r="U77" s="834"/>
      <c r="V77" s="877">
        <v>271</v>
      </c>
      <c r="W77" s="878"/>
      <c r="X77" s="878"/>
      <c r="Y77" s="878"/>
      <c r="Z77" s="834"/>
      <c r="AA77" s="877">
        <v>27</v>
      </c>
      <c r="AB77" s="878"/>
      <c r="AC77" s="878"/>
      <c r="AD77" s="878"/>
      <c r="AE77" s="834"/>
      <c r="AF77" s="877">
        <f t="shared" si="1"/>
        <v>27</v>
      </c>
      <c r="AG77" s="878"/>
      <c r="AH77" s="878"/>
      <c r="AI77" s="878"/>
      <c r="AJ77" s="834"/>
      <c r="AK77" s="877">
        <v>0</v>
      </c>
      <c r="AL77" s="878"/>
      <c r="AM77" s="878"/>
      <c r="AN77" s="878"/>
      <c r="AO77" s="834"/>
      <c r="AP77" s="877">
        <v>0</v>
      </c>
      <c r="AQ77" s="878"/>
      <c r="AR77" s="878"/>
      <c r="AS77" s="878"/>
      <c r="AT77" s="834"/>
      <c r="AU77" s="877">
        <v>0</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552</v>
      </c>
      <c r="C78" s="874"/>
      <c r="D78" s="874"/>
      <c r="E78" s="874"/>
      <c r="F78" s="874"/>
      <c r="G78" s="874"/>
      <c r="H78" s="874"/>
      <c r="I78" s="874"/>
      <c r="J78" s="874"/>
      <c r="K78" s="874"/>
      <c r="L78" s="874"/>
      <c r="M78" s="874"/>
      <c r="N78" s="874"/>
      <c r="O78" s="874"/>
      <c r="P78" s="875"/>
      <c r="Q78" s="876">
        <v>157647</v>
      </c>
      <c r="R78" s="830"/>
      <c r="S78" s="830"/>
      <c r="T78" s="830"/>
      <c r="U78" s="830"/>
      <c r="V78" s="830">
        <v>152544</v>
      </c>
      <c r="W78" s="830"/>
      <c r="X78" s="830"/>
      <c r="Y78" s="830"/>
      <c r="Z78" s="830"/>
      <c r="AA78" s="877">
        <v>5102</v>
      </c>
      <c r="AB78" s="878"/>
      <c r="AC78" s="878"/>
      <c r="AD78" s="878"/>
      <c r="AE78" s="834"/>
      <c r="AF78" s="877">
        <f t="shared" si="1"/>
        <v>5102</v>
      </c>
      <c r="AG78" s="878"/>
      <c r="AH78" s="878"/>
      <c r="AI78" s="878"/>
      <c r="AJ78" s="834"/>
      <c r="AK78" s="830">
        <v>1976</v>
      </c>
      <c r="AL78" s="830"/>
      <c r="AM78" s="830"/>
      <c r="AN78" s="830"/>
      <c r="AO78" s="830"/>
      <c r="AP78" s="830">
        <v>0</v>
      </c>
      <c r="AQ78" s="830"/>
      <c r="AR78" s="830"/>
      <c r="AS78" s="830"/>
      <c r="AT78" s="830"/>
      <c r="AU78" s="830">
        <v>0</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77"/>
      <c r="AG79" s="878"/>
      <c r="AH79" s="878"/>
      <c r="AI79" s="878"/>
      <c r="AJ79" s="834"/>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77"/>
      <c r="AG80" s="878"/>
      <c r="AH80" s="878"/>
      <c r="AI80" s="878"/>
      <c r="AJ80" s="834"/>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77"/>
      <c r="AG81" s="878"/>
      <c r="AH81" s="878"/>
      <c r="AI81" s="878"/>
      <c r="AJ81" s="834"/>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77"/>
      <c r="AG82" s="878"/>
      <c r="AH82" s="878"/>
      <c r="AI82" s="878"/>
      <c r="AJ82" s="834"/>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77"/>
      <c r="AG83" s="878"/>
      <c r="AH83" s="878"/>
      <c r="AI83" s="878"/>
      <c r="AJ83" s="834"/>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77"/>
      <c r="AG84" s="878"/>
      <c r="AH84" s="878"/>
      <c r="AI84" s="878"/>
      <c r="AJ84" s="834"/>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77"/>
      <c r="AG85" s="878"/>
      <c r="AH85" s="878"/>
      <c r="AI85" s="878"/>
      <c r="AJ85" s="834"/>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77"/>
      <c r="AG86" s="878"/>
      <c r="AH86" s="878"/>
      <c r="AI86" s="878"/>
      <c r="AJ86" s="834"/>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5"/>
      <c r="AG87" s="886"/>
      <c r="AH87" s="886"/>
      <c r="AI87" s="886"/>
      <c r="AJ87" s="887"/>
      <c r="AK87" s="884"/>
      <c r="AL87" s="884"/>
      <c r="AM87" s="884"/>
      <c r="AN87" s="884"/>
      <c r="AO87" s="884"/>
      <c r="AP87" s="884"/>
      <c r="AQ87" s="884"/>
      <c r="AR87" s="884"/>
      <c r="AS87" s="884"/>
      <c r="AT87" s="884"/>
      <c r="AU87" s="884"/>
      <c r="AV87" s="884"/>
      <c r="AW87" s="884"/>
      <c r="AX87" s="884"/>
      <c r="AY87" s="884"/>
      <c r="AZ87" s="888"/>
      <c r="BA87" s="888"/>
      <c r="BB87" s="888"/>
      <c r="BC87" s="888"/>
      <c r="BD87" s="889"/>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554</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90"/>
      <c r="AG88" s="852"/>
      <c r="AH88" s="852"/>
      <c r="AI88" s="852"/>
      <c r="AJ88" s="891"/>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398</v>
      </c>
      <c r="BS102" s="790"/>
      <c r="BT102" s="790"/>
      <c r="BU102" s="790"/>
      <c r="BV102" s="790"/>
      <c r="BW102" s="790"/>
      <c r="BX102" s="790"/>
      <c r="BY102" s="790"/>
      <c r="BZ102" s="790"/>
      <c r="CA102" s="790"/>
      <c r="CB102" s="790"/>
      <c r="CC102" s="790"/>
      <c r="CD102" s="790"/>
      <c r="CE102" s="790"/>
      <c r="CF102" s="790"/>
      <c r="CG102" s="791"/>
      <c r="CH102" s="892"/>
      <c r="CI102" s="893"/>
      <c r="CJ102" s="893"/>
      <c r="CK102" s="893"/>
      <c r="CL102" s="894"/>
      <c r="CM102" s="892"/>
      <c r="CN102" s="893"/>
      <c r="CO102" s="893"/>
      <c r="CP102" s="893"/>
      <c r="CQ102" s="894"/>
      <c r="CR102" s="895"/>
      <c r="CS102" s="852"/>
      <c r="CT102" s="852"/>
      <c r="CU102" s="852"/>
      <c r="CV102" s="896"/>
      <c r="CW102" s="895"/>
      <c r="CX102" s="852"/>
      <c r="CY102" s="852"/>
      <c r="CZ102" s="852"/>
      <c r="DA102" s="896"/>
      <c r="DB102" s="895"/>
      <c r="DC102" s="852"/>
      <c r="DD102" s="852"/>
      <c r="DE102" s="852"/>
      <c r="DF102" s="896"/>
      <c r="DG102" s="895"/>
      <c r="DH102" s="852"/>
      <c r="DI102" s="852"/>
      <c r="DJ102" s="852"/>
      <c r="DK102" s="896"/>
      <c r="DL102" s="895"/>
      <c r="DM102" s="852"/>
      <c r="DN102" s="852"/>
      <c r="DO102" s="852"/>
      <c r="DP102" s="896"/>
      <c r="DQ102" s="895"/>
      <c r="DR102" s="852"/>
      <c r="DS102" s="852"/>
      <c r="DT102" s="852"/>
      <c r="DU102" s="896"/>
      <c r="DV102" s="789"/>
      <c r="DW102" s="790"/>
      <c r="DX102" s="790"/>
      <c r="DY102" s="790"/>
      <c r="DZ102" s="91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20" t="s">
        <v>399</v>
      </c>
      <c r="BR103" s="920"/>
      <c r="BS103" s="920"/>
      <c r="BT103" s="920"/>
      <c r="BU103" s="920"/>
      <c r="BV103" s="920"/>
      <c r="BW103" s="920"/>
      <c r="BX103" s="920"/>
      <c r="BY103" s="920"/>
      <c r="BZ103" s="920"/>
      <c r="CA103" s="920"/>
      <c r="CB103" s="920"/>
      <c r="CC103" s="920"/>
      <c r="CD103" s="920"/>
      <c r="CE103" s="920"/>
      <c r="CF103" s="920"/>
      <c r="CG103" s="920"/>
      <c r="CH103" s="920"/>
      <c r="CI103" s="920"/>
      <c r="CJ103" s="920"/>
      <c r="CK103" s="920"/>
      <c r="CL103" s="920"/>
      <c r="CM103" s="920"/>
      <c r="CN103" s="920"/>
      <c r="CO103" s="920"/>
      <c r="CP103" s="920"/>
      <c r="CQ103" s="920"/>
      <c r="CR103" s="920"/>
      <c r="CS103" s="920"/>
      <c r="CT103" s="920"/>
      <c r="CU103" s="920"/>
      <c r="CV103" s="920"/>
      <c r="CW103" s="920"/>
      <c r="CX103" s="920"/>
      <c r="CY103" s="920"/>
      <c r="CZ103" s="920"/>
      <c r="DA103" s="920"/>
      <c r="DB103" s="920"/>
      <c r="DC103" s="920"/>
      <c r="DD103" s="920"/>
      <c r="DE103" s="920"/>
      <c r="DF103" s="920"/>
      <c r="DG103" s="920"/>
      <c r="DH103" s="920"/>
      <c r="DI103" s="920"/>
      <c r="DJ103" s="920"/>
      <c r="DK103" s="920"/>
      <c r="DL103" s="920"/>
      <c r="DM103" s="920"/>
      <c r="DN103" s="920"/>
      <c r="DO103" s="920"/>
      <c r="DP103" s="920"/>
      <c r="DQ103" s="920"/>
      <c r="DR103" s="920"/>
      <c r="DS103" s="920"/>
      <c r="DT103" s="920"/>
      <c r="DU103" s="920"/>
      <c r="DV103" s="920"/>
      <c r="DW103" s="920"/>
      <c r="DX103" s="920"/>
      <c r="DY103" s="920"/>
      <c r="DZ103" s="92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21" t="s">
        <v>400</v>
      </c>
      <c r="BR104" s="921"/>
      <c r="BS104" s="921"/>
      <c r="BT104" s="921"/>
      <c r="BU104" s="921"/>
      <c r="BV104" s="921"/>
      <c r="BW104" s="921"/>
      <c r="BX104" s="921"/>
      <c r="BY104" s="921"/>
      <c r="BZ104" s="921"/>
      <c r="CA104" s="921"/>
      <c r="CB104" s="921"/>
      <c r="CC104" s="921"/>
      <c r="CD104" s="921"/>
      <c r="CE104" s="921"/>
      <c r="CF104" s="921"/>
      <c r="CG104" s="921"/>
      <c r="CH104" s="921"/>
      <c r="CI104" s="921"/>
      <c r="CJ104" s="921"/>
      <c r="CK104" s="921"/>
      <c r="CL104" s="921"/>
      <c r="CM104" s="921"/>
      <c r="CN104" s="921"/>
      <c r="CO104" s="921"/>
      <c r="CP104" s="921"/>
      <c r="CQ104" s="921"/>
      <c r="CR104" s="921"/>
      <c r="CS104" s="921"/>
      <c r="CT104" s="921"/>
      <c r="CU104" s="921"/>
      <c r="CV104" s="921"/>
      <c r="CW104" s="921"/>
      <c r="CX104" s="921"/>
      <c r="CY104" s="921"/>
      <c r="CZ104" s="921"/>
      <c r="DA104" s="921"/>
      <c r="DB104" s="921"/>
      <c r="DC104" s="921"/>
      <c r="DD104" s="921"/>
      <c r="DE104" s="921"/>
      <c r="DF104" s="921"/>
      <c r="DG104" s="921"/>
      <c r="DH104" s="921"/>
      <c r="DI104" s="921"/>
      <c r="DJ104" s="921"/>
      <c r="DK104" s="921"/>
      <c r="DL104" s="921"/>
      <c r="DM104" s="921"/>
      <c r="DN104" s="921"/>
      <c r="DO104" s="921"/>
      <c r="DP104" s="921"/>
      <c r="DQ104" s="921"/>
      <c r="DR104" s="921"/>
      <c r="DS104" s="921"/>
      <c r="DT104" s="921"/>
      <c r="DU104" s="921"/>
      <c r="DV104" s="921"/>
      <c r="DW104" s="921"/>
      <c r="DX104" s="921"/>
      <c r="DY104" s="921"/>
      <c r="DZ104" s="92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22" t="s">
        <v>403</v>
      </c>
      <c r="B108" s="923"/>
      <c r="C108" s="923"/>
      <c r="D108" s="923"/>
      <c r="E108" s="923"/>
      <c r="F108" s="923"/>
      <c r="G108" s="923"/>
      <c r="H108" s="923"/>
      <c r="I108" s="923"/>
      <c r="J108" s="923"/>
      <c r="K108" s="923"/>
      <c r="L108" s="923"/>
      <c r="M108" s="923"/>
      <c r="N108" s="923"/>
      <c r="O108" s="923"/>
      <c r="P108" s="923"/>
      <c r="Q108" s="923"/>
      <c r="R108" s="923"/>
      <c r="S108" s="923"/>
      <c r="T108" s="923"/>
      <c r="U108" s="923"/>
      <c r="V108" s="923"/>
      <c r="W108" s="923"/>
      <c r="X108" s="923"/>
      <c r="Y108" s="923"/>
      <c r="Z108" s="923"/>
      <c r="AA108" s="923"/>
      <c r="AB108" s="923"/>
      <c r="AC108" s="923"/>
      <c r="AD108" s="923"/>
      <c r="AE108" s="923"/>
      <c r="AF108" s="923"/>
      <c r="AG108" s="923"/>
      <c r="AH108" s="923"/>
      <c r="AI108" s="923"/>
      <c r="AJ108" s="923"/>
      <c r="AK108" s="923"/>
      <c r="AL108" s="923"/>
      <c r="AM108" s="923"/>
      <c r="AN108" s="923"/>
      <c r="AO108" s="923"/>
      <c r="AP108" s="923"/>
      <c r="AQ108" s="923"/>
      <c r="AR108" s="923"/>
      <c r="AS108" s="923"/>
      <c r="AT108" s="924"/>
      <c r="AU108" s="922" t="s">
        <v>404</v>
      </c>
      <c r="AV108" s="923"/>
      <c r="AW108" s="923"/>
      <c r="AX108" s="923"/>
      <c r="AY108" s="923"/>
      <c r="AZ108" s="923"/>
      <c r="BA108" s="923"/>
      <c r="BB108" s="923"/>
      <c r="BC108" s="923"/>
      <c r="BD108" s="923"/>
      <c r="BE108" s="923"/>
      <c r="BF108" s="923"/>
      <c r="BG108" s="923"/>
      <c r="BH108" s="923"/>
      <c r="BI108" s="923"/>
      <c r="BJ108" s="923"/>
      <c r="BK108" s="923"/>
      <c r="BL108" s="923"/>
      <c r="BM108" s="923"/>
      <c r="BN108" s="923"/>
      <c r="BO108" s="923"/>
      <c r="BP108" s="923"/>
      <c r="BQ108" s="923"/>
      <c r="BR108" s="923"/>
      <c r="BS108" s="923"/>
      <c r="BT108" s="923"/>
      <c r="BU108" s="923"/>
      <c r="BV108" s="923"/>
      <c r="BW108" s="923"/>
      <c r="BX108" s="923"/>
      <c r="BY108" s="923"/>
      <c r="BZ108" s="923"/>
      <c r="CA108" s="923"/>
      <c r="CB108" s="923"/>
      <c r="CC108" s="923"/>
      <c r="CD108" s="923"/>
      <c r="CE108" s="923"/>
      <c r="CF108" s="923"/>
      <c r="CG108" s="923"/>
      <c r="CH108" s="923"/>
      <c r="CI108" s="923"/>
      <c r="CJ108" s="923"/>
      <c r="CK108" s="923"/>
      <c r="CL108" s="923"/>
      <c r="CM108" s="923"/>
      <c r="CN108" s="923"/>
      <c r="CO108" s="923"/>
      <c r="CP108" s="923"/>
      <c r="CQ108" s="923"/>
      <c r="CR108" s="923"/>
      <c r="CS108" s="923"/>
      <c r="CT108" s="923"/>
      <c r="CU108" s="923"/>
      <c r="CV108" s="923"/>
      <c r="CW108" s="923"/>
      <c r="CX108" s="923"/>
      <c r="CY108" s="923"/>
      <c r="CZ108" s="923"/>
      <c r="DA108" s="923"/>
      <c r="DB108" s="923"/>
      <c r="DC108" s="923"/>
      <c r="DD108" s="923"/>
      <c r="DE108" s="923"/>
      <c r="DF108" s="923"/>
      <c r="DG108" s="923"/>
      <c r="DH108" s="923"/>
      <c r="DI108" s="923"/>
      <c r="DJ108" s="923"/>
      <c r="DK108" s="923"/>
      <c r="DL108" s="923"/>
      <c r="DM108" s="923"/>
      <c r="DN108" s="923"/>
      <c r="DO108" s="923"/>
      <c r="DP108" s="923"/>
      <c r="DQ108" s="923"/>
      <c r="DR108" s="923"/>
      <c r="DS108" s="923"/>
      <c r="DT108" s="923"/>
      <c r="DU108" s="923"/>
      <c r="DV108" s="923"/>
      <c r="DW108" s="923"/>
      <c r="DX108" s="923"/>
      <c r="DY108" s="923"/>
      <c r="DZ108" s="924"/>
    </row>
    <row r="109" spans="1:131" s="230" customFormat="1" ht="26.25" customHeight="1" x14ac:dyDescent="0.15">
      <c r="A109" s="917" t="s">
        <v>405</v>
      </c>
      <c r="B109" s="898"/>
      <c r="C109" s="898"/>
      <c r="D109" s="898"/>
      <c r="E109" s="898"/>
      <c r="F109" s="898"/>
      <c r="G109" s="898"/>
      <c r="H109" s="898"/>
      <c r="I109" s="898"/>
      <c r="J109" s="898"/>
      <c r="K109" s="898"/>
      <c r="L109" s="898"/>
      <c r="M109" s="898"/>
      <c r="N109" s="898"/>
      <c r="O109" s="898"/>
      <c r="P109" s="898"/>
      <c r="Q109" s="898"/>
      <c r="R109" s="898"/>
      <c r="S109" s="898"/>
      <c r="T109" s="898"/>
      <c r="U109" s="898"/>
      <c r="V109" s="898"/>
      <c r="W109" s="898"/>
      <c r="X109" s="898"/>
      <c r="Y109" s="898"/>
      <c r="Z109" s="899"/>
      <c r="AA109" s="897" t="s">
        <v>406</v>
      </c>
      <c r="AB109" s="898"/>
      <c r="AC109" s="898"/>
      <c r="AD109" s="898"/>
      <c r="AE109" s="899"/>
      <c r="AF109" s="897" t="s">
        <v>407</v>
      </c>
      <c r="AG109" s="898"/>
      <c r="AH109" s="898"/>
      <c r="AI109" s="898"/>
      <c r="AJ109" s="899"/>
      <c r="AK109" s="897" t="s">
        <v>294</v>
      </c>
      <c r="AL109" s="898"/>
      <c r="AM109" s="898"/>
      <c r="AN109" s="898"/>
      <c r="AO109" s="899"/>
      <c r="AP109" s="897" t="s">
        <v>408</v>
      </c>
      <c r="AQ109" s="898"/>
      <c r="AR109" s="898"/>
      <c r="AS109" s="898"/>
      <c r="AT109" s="900"/>
      <c r="AU109" s="917" t="s">
        <v>405</v>
      </c>
      <c r="AV109" s="898"/>
      <c r="AW109" s="898"/>
      <c r="AX109" s="898"/>
      <c r="AY109" s="898"/>
      <c r="AZ109" s="898"/>
      <c r="BA109" s="898"/>
      <c r="BB109" s="898"/>
      <c r="BC109" s="898"/>
      <c r="BD109" s="898"/>
      <c r="BE109" s="898"/>
      <c r="BF109" s="898"/>
      <c r="BG109" s="898"/>
      <c r="BH109" s="898"/>
      <c r="BI109" s="898"/>
      <c r="BJ109" s="898"/>
      <c r="BK109" s="898"/>
      <c r="BL109" s="898"/>
      <c r="BM109" s="898"/>
      <c r="BN109" s="898"/>
      <c r="BO109" s="898"/>
      <c r="BP109" s="899"/>
      <c r="BQ109" s="897" t="s">
        <v>406</v>
      </c>
      <c r="BR109" s="898"/>
      <c r="BS109" s="898"/>
      <c r="BT109" s="898"/>
      <c r="BU109" s="899"/>
      <c r="BV109" s="897" t="s">
        <v>407</v>
      </c>
      <c r="BW109" s="898"/>
      <c r="BX109" s="898"/>
      <c r="BY109" s="898"/>
      <c r="BZ109" s="899"/>
      <c r="CA109" s="897" t="s">
        <v>294</v>
      </c>
      <c r="CB109" s="898"/>
      <c r="CC109" s="898"/>
      <c r="CD109" s="898"/>
      <c r="CE109" s="899"/>
      <c r="CF109" s="918" t="s">
        <v>408</v>
      </c>
      <c r="CG109" s="918"/>
      <c r="CH109" s="918"/>
      <c r="CI109" s="918"/>
      <c r="CJ109" s="918"/>
      <c r="CK109" s="897" t="s">
        <v>409</v>
      </c>
      <c r="CL109" s="898"/>
      <c r="CM109" s="898"/>
      <c r="CN109" s="898"/>
      <c r="CO109" s="898"/>
      <c r="CP109" s="898"/>
      <c r="CQ109" s="898"/>
      <c r="CR109" s="898"/>
      <c r="CS109" s="898"/>
      <c r="CT109" s="898"/>
      <c r="CU109" s="898"/>
      <c r="CV109" s="898"/>
      <c r="CW109" s="898"/>
      <c r="CX109" s="898"/>
      <c r="CY109" s="898"/>
      <c r="CZ109" s="898"/>
      <c r="DA109" s="898"/>
      <c r="DB109" s="898"/>
      <c r="DC109" s="898"/>
      <c r="DD109" s="898"/>
      <c r="DE109" s="898"/>
      <c r="DF109" s="899"/>
      <c r="DG109" s="897" t="s">
        <v>406</v>
      </c>
      <c r="DH109" s="898"/>
      <c r="DI109" s="898"/>
      <c r="DJ109" s="898"/>
      <c r="DK109" s="899"/>
      <c r="DL109" s="897" t="s">
        <v>407</v>
      </c>
      <c r="DM109" s="898"/>
      <c r="DN109" s="898"/>
      <c r="DO109" s="898"/>
      <c r="DP109" s="899"/>
      <c r="DQ109" s="897" t="s">
        <v>294</v>
      </c>
      <c r="DR109" s="898"/>
      <c r="DS109" s="898"/>
      <c r="DT109" s="898"/>
      <c r="DU109" s="899"/>
      <c r="DV109" s="897" t="s">
        <v>408</v>
      </c>
      <c r="DW109" s="898"/>
      <c r="DX109" s="898"/>
      <c r="DY109" s="898"/>
      <c r="DZ109" s="900"/>
    </row>
    <row r="110" spans="1:131" s="230" customFormat="1" ht="26.25" customHeight="1" x14ac:dyDescent="0.15">
      <c r="A110" s="901" t="s">
        <v>410</v>
      </c>
      <c r="B110" s="902"/>
      <c r="C110" s="902"/>
      <c r="D110" s="902"/>
      <c r="E110" s="902"/>
      <c r="F110" s="902"/>
      <c r="G110" s="902"/>
      <c r="H110" s="902"/>
      <c r="I110" s="902"/>
      <c r="J110" s="902"/>
      <c r="K110" s="902"/>
      <c r="L110" s="902"/>
      <c r="M110" s="902"/>
      <c r="N110" s="902"/>
      <c r="O110" s="902"/>
      <c r="P110" s="902"/>
      <c r="Q110" s="902"/>
      <c r="R110" s="902"/>
      <c r="S110" s="902"/>
      <c r="T110" s="902"/>
      <c r="U110" s="902"/>
      <c r="V110" s="902"/>
      <c r="W110" s="902"/>
      <c r="X110" s="902"/>
      <c r="Y110" s="902"/>
      <c r="Z110" s="903"/>
      <c r="AA110" s="904">
        <v>349918</v>
      </c>
      <c r="AB110" s="905"/>
      <c r="AC110" s="905"/>
      <c r="AD110" s="905"/>
      <c r="AE110" s="906"/>
      <c r="AF110" s="907">
        <v>340574</v>
      </c>
      <c r="AG110" s="905"/>
      <c r="AH110" s="905"/>
      <c r="AI110" s="905"/>
      <c r="AJ110" s="906"/>
      <c r="AK110" s="907">
        <v>357291</v>
      </c>
      <c r="AL110" s="905"/>
      <c r="AM110" s="905"/>
      <c r="AN110" s="905"/>
      <c r="AO110" s="906"/>
      <c r="AP110" s="908">
        <v>8.3000000000000007</v>
      </c>
      <c r="AQ110" s="909"/>
      <c r="AR110" s="909"/>
      <c r="AS110" s="909"/>
      <c r="AT110" s="910"/>
      <c r="AU110" s="911" t="s">
        <v>69</v>
      </c>
      <c r="AV110" s="912"/>
      <c r="AW110" s="912"/>
      <c r="AX110" s="912"/>
      <c r="AY110" s="912"/>
      <c r="AZ110" s="934" t="s">
        <v>411</v>
      </c>
      <c r="BA110" s="902"/>
      <c r="BB110" s="902"/>
      <c r="BC110" s="902"/>
      <c r="BD110" s="902"/>
      <c r="BE110" s="902"/>
      <c r="BF110" s="902"/>
      <c r="BG110" s="902"/>
      <c r="BH110" s="902"/>
      <c r="BI110" s="902"/>
      <c r="BJ110" s="902"/>
      <c r="BK110" s="902"/>
      <c r="BL110" s="902"/>
      <c r="BM110" s="902"/>
      <c r="BN110" s="902"/>
      <c r="BO110" s="902"/>
      <c r="BP110" s="903"/>
      <c r="BQ110" s="935">
        <v>2407051</v>
      </c>
      <c r="BR110" s="936"/>
      <c r="BS110" s="936"/>
      <c r="BT110" s="936"/>
      <c r="BU110" s="936"/>
      <c r="BV110" s="936">
        <v>2538461</v>
      </c>
      <c r="BW110" s="936"/>
      <c r="BX110" s="936"/>
      <c r="BY110" s="936"/>
      <c r="BZ110" s="936"/>
      <c r="CA110" s="936">
        <v>3595820</v>
      </c>
      <c r="CB110" s="936"/>
      <c r="CC110" s="936"/>
      <c r="CD110" s="936"/>
      <c r="CE110" s="936"/>
      <c r="CF110" s="949">
        <v>83.6</v>
      </c>
      <c r="CG110" s="950"/>
      <c r="CH110" s="950"/>
      <c r="CI110" s="950"/>
      <c r="CJ110" s="950"/>
      <c r="CK110" s="951" t="s">
        <v>412</v>
      </c>
      <c r="CL110" s="952"/>
      <c r="CM110" s="934" t="s">
        <v>413</v>
      </c>
      <c r="CN110" s="902"/>
      <c r="CO110" s="902"/>
      <c r="CP110" s="902"/>
      <c r="CQ110" s="902"/>
      <c r="CR110" s="902"/>
      <c r="CS110" s="902"/>
      <c r="CT110" s="902"/>
      <c r="CU110" s="902"/>
      <c r="CV110" s="902"/>
      <c r="CW110" s="902"/>
      <c r="CX110" s="902"/>
      <c r="CY110" s="902"/>
      <c r="CZ110" s="902"/>
      <c r="DA110" s="902"/>
      <c r="DB110" s="902"/>
      <c r="DC110" s="902"/>
      <c r="DD110" s="902"/>
      <c r="DE110" s="902"/>
      <c r="DF110" s="903"/>
      <c r="DG110" s="935" t="s">
        <v>121</v>
      </c>
      <c r="DH110" s="936"/>
      <c r="DI110" s="936"/>
      <c r="DJ110" s="936"/>
      <c r="DK110" s="936"/>
      <c r="DL110" s="936" t="s">
        <v>121</v>
      </c>
      <c r="DM110" s="936"/>
      <c r="DN110" s="936"/>
      <c r="DO110" s="936"/>
      <c r="DP110" s="936"/>
      <c r="DQ110" s="936" t="s">
        <v>121</v>
      </c>
      <c r="DR110" s="936"/>
      <c r="DS110" s="936"/>
      <c r="DT110" s="936"/>
      <c r="DU110" s="936"/>
      <c r="DV110" s="937" t="s">
        <v>121</v>
      </c>
      <c r="DW110" s="937"/>
      <c r="DX110" s="937"/>
      <c r="DY110" s="937"/>
      <c r="DZ110" s="938"/>
    </row>
    <row r="111" spans="1:131" s="230" customFormat="1" ht="26.25" customHeight="1" x14ac:dyDescent="0.15">
      <c r="A111" s="939" t="s">
        <v>414</v>
      </c>
      <c r="B111" s="940"/>
      <c r="C111" s="940"/>
      <c r="D111" s="940"/>
      <c r="E111" s="940"/>
      <c r="F111" s="940"/>
      <c r="G111" s="940"/>
      <c r="H111" s="940"/>
      <c r="I111" s="940"/>
      <c r="J111" s="940"/>
      <c r="K111" s="940"/>
      <c r="L111" s="940"/>
      <c r="M111" s="940"/>
      <c r="N111" s="940"/>
      <c r="O111" s="940"/>
      <c r="P111" s="940"/>
      <c r="Q111" s="940"/>
      <c r="R111" s="940"/>
      <c r="S111" s="940"/>
      <c r="T111" s="940"/>
      <c r="U111" s="940"/>
      <c r="V111" s="940"/>
      <c r="W111" s="940"/>
      <c r="X111" s="940"/>
      <c r="Y111" s="940"/>
      <c r="Z111" s="941"/>
      <c r="AA111" s="942" t="s">
        <v>121</v>
      </c>
      <c r="AB111" s="943"/>
      <c r="AC111" s="943"/>
      <c r="AD111" s="943"/>
      <c r="AE111" s="944"/>
      <c r="AF111" s="945" t="s">
        <v>121</v>
      </c>
      <c r="AG111" s="943"/>
      <c r="AH111" s="943"/>
      <c r="AI111" s="943"/>
      <c r="AJ111" s="944"/>
      <c r="AK111" s="945" t="s">
        <v>121</v>
      </c>
      <c r="AL111" s="943"/>
      <c r="AM111" s="943"/>
      <c r="AN111" s="943"/>
      <c r="AO111" s="944"/>
      <c r="AP111" s="946" t="s">
        <v>121</v>
      </c>
      <c r="AQ111" s="947"/>
      <c r="AR111" s="947"/>
      <c r="AS111" s="947"/>
      <c r="AT111" s="948"/>
      <c r="AU111" s="913"/>
      <c r="AV111" s="914"/>
      <c r="AW111" s="914"/>
      <c r="AX111" s="914"/>
      <c r="AY111" s="914"/>
      <c r="AZ111" s="927" t="s">
        <v>415</v>
      </c>
      <c r="BA111" s="928"/>
      <c r="BB111" s="928"/>
      <c r="BC111" s="928"/>
      <c r="BD111" s="928"/>
      <c r="BE111" s="928"/>
      <c r="BF111" s="928"/>
      <c r="BG111" s="928"/>
      <c r="BH111" s="928"/>
      <c r="BI111" s="928"/>
      <c r="BJ111" s="928"/>
      <c r="BK111" s="928"/>
      <c r="BL111" s="928"/>
      <c r="BM111" s="928"/>
      <c r="BN111" s="928"/>
      <c r="BO111" s="928"/>
      <c r="BP111" s="929"/>
      <c r="BQ111" s="930" t="s">
        <v>121</v>
      </c>
      <c r="BR111" s="931"/>
      <c r="BS111" s="931"/>
      <c r="BT111" s="931"/>
      <c r="BU111" s="931"/>
      <c r="BV111" s="931" t="s">
        <v>121</v>
      </c>
      <c r="BW111" s="931"/>
      <c r="BX111" s="931"/>
      <c r="BY111" s="931"/>
      <c r="BZ111" s="931"/>
      <c r="CA111" s="931" t="s">
        <v>121</v>
      </c>
      <c r="CB111" s="931"/>
      <c r="CC111" s="931"/>
      <c r="CD111" s="931"/>
      <c r="CE111" s="931"/>
      <c r="CF111" s="925" t="s">
        <v>121</v>
      </c>
      <c r="CG111" s="926"/>
      <c r="CH111" s="926"/>
      <c r="CI111" s="926"/>
      <c r="CJ111" s="926"/>
      <c r="CK111" s="953"/>
      <c r="CL111" s="954"/>
      <c r="CM111" s="927" t="s">
        <v>416</v>
      </c>
      <c r="CN111" s="928"/>
      <c r="CO111" s="928"/>
      <c r="CP111" s="928"/>
      <c r="CQ111" s="928"/>
      <c r="CR111" s="928"/>
      <c r="CS111" s="928"/>
      <c r="CT111" s="928"/>
      <c r="CU111" s="928"/>
      <c r="CV111" s="928"/>
      <c r="CW111" s="928"/>
      <c r="CX111" s="928"/>
      <c r="CY111" s="928"/>
      <c r="CZ111" s="928"/>
      <c r="DA111" s="928"/>
      <c r="DB111" s="928"/>
      <c r="DC111" s="928"/>
      <c r="DD111" s="928"/>
      <c r="DE111" s="928"/>
      <c r="DF111" s="929"/>
      <c r="DG111" s="930" t="s">
        <v>121</v>
      </c>
      <c r="DH111" s="931"/>
      <c r="DI111" s="931"/>
      <c r="DJ111" s="931"/>
      <c r="DK111" s="931"/>
      <c r="DL111" s="931" t="s">
        <v>121</v>
      </c>
      <c r="DM111" s="931"/>
      <c r="DN111" s="931"/>
      <c r="DO111" s="931"/>
      <c r="DP111" s="931"/>
      <c r="DQ111" s="931" t="s">
        <v>121</v>
      </c>
      <c r="DR111" s="931"/>
      <c r="DS111" s="931"/>
      <c r="DT111" s="931"/>
      <c r="DU111" s="931"/>
      <c r="DV111" s="932" t="s">
        <v>121</v>
      </c>
      <c r="DW111" s="932"/>
      <c r="DX111" s="932"/>
      <c r="DY111" s="932"/>
      <c r="DZ111" s="933"/>
    </row>
    <row r="112" spans="1:131" s="230" customFormat="1" ht="26.25" customHeight="1" x14ac:dyDescent="0.15">
      <c r="A112" s="957" t="s">
        <v>417</v>
      </c>
      <c r="B112" s="958"/>
      <c r="C112" s="928" t="s">
        <v>418</v>
      </c>
      <c r="D112" s="928"/>
      <c r="E112" s="928"/>
      <c r="F112" s="928"/>
      <c r="G112" s="928"/>
      <c r="H112" s="928"/>
      <c r="I112" s="928"/>
      <c r="J112" s="928"/>
      <c r="K112" s="928"/>
      <c r="L112" s="928"/>
      <c r="M112" s="928"/>
      <c r="N112" s="928"/>
      <c r="O112" s="928"/>
      <c r="P112" s="928"/>
      <c r="Q112" s="928"/>
      <c r="R112" s="928"/>
      <c r="S112" s="928"/>
      <c r="T112" s="928"/>
      <c r="U112" s="928"/>
      <c r="V112" s="928"/>
      <c r="W112" s="928"/>
      <c r="X112" s="928"/>
      <c r="Y112" s="928"/>
      <c r="Z112" s="929"/>
      <c r="AA112" s="963" t="s">
        <v>121</v>
      </c>
      <c r="AB112" s="964"/>
      <c r="AC112" s="964"/>
      <c r="AD112" s="964"/>
      <c r="AE112" s="965"/>
      <c r="AF112" s="966" t="s">
        <v>121</v>
      </c>
      <c r="AG112" s="964"/>
      <c r="AH112" s="964"/>
      <c r="AI112" s="964"/>
      <c r="AJ112" s="965"/>
      <c r="AK112" s="966" t="s">
        <v>121</v>
      </c>
      <c r="AL112" s="964"/>
      <c r="AM112" s="964"/>
      <c r="AN112" s="964"/>
      <c r="AO112" s="965"/>
      <c r="AP112" s="967" t="s">
        <v>121</v>
      </c>
      <c r="AQ112" s="968"/>
      <c r="AR112" s="968"/>
      <c r="AS112" s="968"/>
      <c r="AT112" s="969"/>
      <c r="AU112" s="913"/>
      <c r="AV112" s="914"/>
      <c r="AW112" s="914"/>
      <c r="AX112" s="914"/>
      <c r="AY112" s="914"/>
      <c r="AZ112" s="927" t="s">
        <v>419</v>
      </c>
      <c r="BA112" s="928"/>
      <c r="BB112" s="928"/>
      <c r="BC112" s="928"/>
      <c r="BD112" s="928"/>
      <c r="BE112" s="928"/>
      <c r="BF112" s="928"/>
      <c r="BG112" s="928"/>
      <c r="BH112" s="928"/>
      <c r="BI112" s="928"/>
      <c r="BJ112" s="928"/>
      <c r="BK112" s="928"/>
      <c r="BL112" s="928"/>
      <c r="BM112" s="928"/>
      <c r="BN112" s="928"/>
      <c r="BO112" s="928"/>
      <c r="BP112" s="929"/>
      <c r="BQ112" s="930">
        <v>271389</v>
      </c>
      <c r="BR112" s="931"/>
      <c r="BS112" s="931"/>
      <c r="BT112" s="931"/>
      <c r="BU112" s="931"/>
      <c r="BV112" s="931">
        <v>296644</v>
      </c>
      <c r="BW112" s="931"/>
      <c r="BX112" s="931"/>
      <c r="BY112" s="931"/>
      <c r="BZ112" s="931"/>
      <c r="CA112" s="931">
        <v>260735</v>
      </c>
      <c r="CB112" s="931"/>
      <c r="CC112" s="931"/>
      <c r="CD112" s="931"/>
      <c r="CE112" s="931"/>
      <c r="CF112" s="925">
        <v>6.1</v>
      </c>
      <c r="CG112" s="926"/>
      <c r="CH112" s="926"/>
      <c r="CI112" s="926"/>
      <c r="CJ112" s="926"/>
      <c r="CK112" s="953"/>
      <c r="CL112" s="954"/>
      <c r="CM112" s="927" t="s">
        <v>420</v>
      </c>
      <c r="CN112" s="928"/>
      <c r="CO112" s="928"/>
      <c r="CP112" s="928"/>
      <c r="CQ112" s="928"/>
      <c r="CR112" s="928"/>
      <c r="CS112" s="928"/>
      <c r="CT112" s="928"/>
      <c r="CU112" s="928"/>
      <c r="CV112" s="928"/>
      <c r="CW112" s="928"/>
      <c r="CX112" s="928"/>
      <c r="CY112" s="928"/>
      <c r="CZ112" s="928"/>
      <c r="DA112" s="928"/>
      <c r="DB112" s="928"/>
      <c r="DC112" s="928"/>
      <c r="DD112" s="928"/>
      <c r="DE112" s="928"/>
      <c r="DF112" s="929"/>
      <c r="DG112" s="930" t="s">
        <v>121</v>
      </c>
      <c r="DH112" s="931"/>
      <c r="DI112" s="931"/>
      <c r="DJ112" s="931"/>
      <c r="DK112" s="931"/>
      <c r="DL112" s="931" t="s">
        <v>121</v>
      </c>
      <c r="DM112" s="931"/>
      <c r="DN112" s="931"/>
      <c r="DO112" s="931"/>
      <c r="DP112" s="931"/>
      <c r="DQ112" s="931" t="s">
        <v>121</v>
      </c>
      <c r="DR112" s="931"/>
      <c r="DS112" s="931"/>
      <c r="DT112" s="931"/>
      <c r="DU112" s="931"/>
      <c r="DV112" s="932" t="s">
        <v>121</v>
      </c>
      <c r="DW112" s="932"/>
      <c r="DX112" s="932"/>
      <c r="DY112" s="932"/>
      <c r="DZ112" s="933"/>
    </row>
    <row r="113" spans="1:130" s="230" customFormat="1" ht="26.25" customHeight="1" x14ac:dyDescent="0.15">
      <c r="A113" s="959"/>
      <c r="B113" s="960"/>
      <c r="C113" s="928" t="s">
        <v>421</v>
      </c>
      <c r="D113" s="928"/>
      <c r="E113" s="928"/>
      <c r="F113" s="928"/>
      <c r="G113" s="928"/>
      <c r="H113" s="928"/>
      <c r="I113" s="928"/>
      <c r="J113" s="928"/>
      <c r="K113" s="928"/>
      <c r="L113" s="928"/>
      <c r="M113" s="928"/>
      <c r="N113" s="928"/>
      <c r="O113" s="928"/>
      <c r="P113" s="928"/>
      <c r="Q113" s="928"/>
      <c r="R113" s="928"/>
      <c r="S113" s="928"/>
      <c r="T113" s="928"/>
      <c r="U113" s="928"/>
      <c r="V113" s="928"/>
      <c r="W113" s="928"/>
      <c r="X113" s="928"/>
      <c r="Y113" s="928"/>
      <c r="Z113" s="929"/>
      <c r="AA113" s="942">
        <v>24929</v>
      </c>
      <c r="AB113" s="943"/>
      <c r="AC113" s="943"/>
      <c r="AD113" s="943"/>
      <c r="AE113" s="944"/>
      <c r="AF113" s="945">
        <v>24302</v>
      </c>
      <c r="AG113" s="943"/>
      <c r="AH113" s="943"/>
      <c r="AI113" s="943"/>
      <c r="AJ113" s="944"/>
      <c r="AK113" s="945">
        <v>22985</v>
      </c>
      <c r="AL113" s="943"/>
      <c r="AM113" s="943"/>
      <c r="AN113" s="943"/>
      <c r="AO113" s="944"/>
      <c r="AP113" s="946">
        <v>0.5</v>
      </c>
      <c r="AQ113" s="947"/>
      <c r="AR113" s="947"/>
      <c r="AS113" s="947"/>
      <c r="AT113" s="948"/>
      <c r="AU113" s="913"/>
      <c r="AV113" s="914"/>
      <c r="AW113" s="914"/>
      <c r="AX113" s="914"/>
      <c r="AY113" s="914"/>
      <c r="AZ113" s="927" t="s">
        <v>422</v>
      </c>
      <c r="BA113" s="928"/>
      <c r="BB113" s="928"/>
      <c r="BC113" s="928"/>
      <c r="BD113" s="928"/>
      <c r="BE113" s="928"/>
      <c r="BF113" s="928"/>
      <c r="BG113" s="928"/>
      <c r="BH113" s="928"/>
      <c r="BI113" s="928"/>
      <c r="BJ113" s="928"/>
      <c r="BK113" s="928"/>
      <c r="BL113" s="928"/>
      <c r="BM113" s="928"/>
      <c r="BN113" s="928"/>
      <c r="BO113" s="928"/>
      <c r="BP113" s="929"/>
      <c r="BQ113" s="930">
        <v>492023</v>
      </c>
      <c r="BR113" s="931"/>
      <c r="BS113" s="931"/>
      <c r="BT113" s="931"/>
      <c r="BU113" s="931"/>
      <c r="BV113" s="931">
        <v>429662</v>
      </c>
      <c r="BW113" s="931"/>
      <c r="BX113" s="931"/>
      <c r="BY113" s="931"/>
      <c r="BZ113" s="931"/>
      <c r="CA113" s="931">
        <v>397202</v>
      </c>
      <c r="CB113" s="931"/>
      <c r="CC113" s="931"/>
      <c r="CD113" s="931"/>
      <c r="CE113" s="931"/>
      <c r="CF113" s="925">
        <v>9.1999999999999993</v>
      </c>
      <c r="CG113" s="926"/>
      <c r="CH113" s="926"/>
      <c r="CI113" s="926"/>
      <c r="CJ113" s="926"/>
      <c r="CK113" s="953"/>
      <c r="CL113" s="954"/>
      <c r="CM113" s="927" t="s">
        <v>423</v>
      </c>
      <c r="CN113" s="928"/>
      <c r="CO113" s="928"/>
      <c r="CP113" s="928"/>
      <c r="CQ113" s="928"/>
      <c r="CR113" s="928"/>
      <c r="CS113" s="928"/>
      <c r="CT113" s="928"/>
      <c r="CU113" s="928"/>
      <c r="CV113" s="928"/>
      <c r="CW113" s="928"/>
      <c r="CX113" s="928"/>
      <c r="CY113" s="928"/>
      <c r="CZ113" s="928"/>
      <c r="DA113" s="928"/>
      <c r="DB113" s="928"/>
      <c r="DC113" s="928"/>
      <c r="DD113" s="928"/>
      <c r="DE113" s="928"/>
      <c r="DF113" s="929"/>
      <c r="DG113" s="963" t="s">
        <v>121</v>
      </c>
      <c r="DH113" s="964"/>
      <c r="DI113" s="964"/>
      <c r="DJ113" s="964"/>
      <c r="DK113" s="965"/>
      <c r="DL113" s="966" t="s">
        <v>121</v>
      </c>
      <c r="DM113" s="964"/>
      <c r="DN113" s="964"/>
      <c r="DO113" s="964"/>
      <c r="DP113" s="965"/>
      <c r="DQ113" s="966" t="s">
        <v>121</v>
      </c>
      <c r="DR113" s="964"/>
      <c r="DS113" s="964"/>
      <c r="DT113" s="964"/>
      <c r="DU113" s="965"/>
      <c r="DV113" s="967" t="s">
        <v>121</v>
      </c>
      <c r="DW113" s="968"/>
      <c r="DX113" s="968"/>
      <c r="DY113" s="968"/>
      <c r="DZ113" s="969"/>
    </row>
    <row r="114" spans="1:130" s="230" customFormat="1" ht="26.25" customHeight="1" x14ac:dyDescent="0.15">
      <c r="A114" s="959"/>
      <c r="B114" s="960"/>
      <c r="C114" s="928" t="s">
        <v>424</v>
      </c>
      <c r="D114" s="928"/>
      <c r="E114" s="928"/>
      <c r="F114" s="928"/>
      <c r="G114" s="928"/>
      <c r="H114" s="928"/>
      <c r="I114" s="928"/>
      <c r="J114" s="928"/>
      <c r="K114" s="928"/>
      <c r="L114" s="928"/>
      <c r="M114" s="928"/>
      <c r="N114" s="928"/>
      <c r="O114" s="928"/>
      <c r="P114" s="928"/>
      <c r="Q114" s="928"/>
      <c r="R114" s="928"/>
      <c r="S114" s="928"/>
      <c r="T114" s="928"/>
      <c r="U114" s="928"/>
      <c r="V114" s="928"/>
      <c r="W114" s="928"/>
      <c r="X114" s="928"/>
      <c r="Y114" s="928"/>
      <c r="Z114" s="929"/>
      <c r="AA114" s="963">
        <v>65325</v>
      </c>
      <c r="AB114" s="964"/>
      <c r="AC114" s="964"/>
      <c r="AD114" s="964"/>
      <c r="AE114" s="965"/>
      <c r="AF114" s="966">
        <v>55618</v>
      </c>
      <c r="AG114" s="964"/>
      <c r="AH114" s="964"/>
      <c r="AI114" s="964"/>
      <c r="AJ114" s="965"/>
      <c r="AK114" s="966">
        <v>46426</v>
      </c>
      <c r="AL114" s="964"/>
      <c r="AM114" s="964"/>
      <c r="AN114" s="964"/>
      <c r="AO114" s="965"/>
      <c r="AP114" s="967">
        <v>1.1000000000000001</v>
      </c>
      <c r="AQ114" s="968"/>
      <c r="AR114" s="968"/>
      <c r="AS114" s="968"/>
      <c r="AT114" s="969"/>
      <c r="AU114" s="913"/>
      <c r="AV114" s="914"/>
      <c r="AW114" s="914"/>
      <c r="AX114" s="914"/>
      <c r="AY114" s="914"/>
      <c r="AZ114" s="927" t="s">
        <v>425</v>
      </c>
      <c r="BA114" s="928"/>
      <c r="BB114" s="928"/>
      <c r="BC114" s="928"/>
      <c r="BD114" s="928"/>
      <c r="BE114" s="928"/>
      <c r="BF114" s="928"/>
      <c r="BG114" s="928"/>
      <c r="BH114" s="928"/>
      <c r="BI114" s="928"/>
      <c r="BJ114" s="928"/>
      <c r="BK114" s="928"/>
      <c r="BL114" s="928"/>
      <c r="BM114" s="928"/>
      <c r="BN114" s="928"/>
      <c r="BO114" s="928"/>
      <c r="BP114" s="929"/>
      <c r="BQ114" s="930" t="s">
        <v>121</v>
      </c>
      <c r="BR114" s="931"/>
      <c r="BS114" s="931"/>
      <c r="BT114" s="931"/>
      <c r="BU114" s="931"/>
      <c r="BV114" s="931" t="s">
        <v>121</v>
      </c>
      <c r="BW114" s="931"/>
      <c r="BX114" s="931"/>
      <c r="BY114" s="931"/>
      <c r="BZ114" s="931"/>
      <c r="CA114" s="931" t="s">
        <v>121</v>
      </c>
      <c r="CB114" s="931"/>
      <c r="CC114" s="931"/>
      <c r="CD114" s="931"/>
      <c r="CE114" s="931"/>
      <c r="CF114" s="925" t="s">
        <v>121</v>
      </c>
      <c r="CG114" s="926"/>
      <c r="CH114" s="926"/>
      <c r="CI114" s="926"/>
      <c r="CJ114" s="926"/>
      <c r="CK114" s="953"/>
      <c r="CL114" s="954"/>
      <c r="CM114" s="927" t="s">
        <v>426</v>
      </c>
      <c r="CN114" s="928"/>
      <c r="CO114" s="928"/>
      <c r="CP114" s="928"/>
      <c r="CQ114" s="928"/>
      <c r="CR114" s="928"/>
      <c r="CS114" s="928"/>
      <c r="CT114" s="928"/>
      <c r="CU114" s="928"/>
      <c r="CV114" s="928"/>
      <c r="CW114" s="928"/>
      <c r="CX114" s="928"/>
      <c r="CY114" s="928"/>
      <c r="CZ114" s="928"/>
      <c r="DA114" s="928"/>
      <c r="DB114" s="928"/>
      <c r="DC114" s="928"/>
      <c r="DD114" s="928"/>
      <c r="DE114" s="928"/>
      <c r="DF114" s="929"/>
      <c r="DG114" s="963" t="s">
        <v>121</v>
      </c>
      <c r="DH114" s="964"/>
      <c r="DI114" s="964"/>
      <c r="DJ114" s="964"/>
      <c r="DK114" s="965"/>
      <c r="DL114" s="966" t="s">
        <v>121</v>
      </c>
      <c r="DM114" s="964"/>
      <c r="DN114" s="964"/>
      <c r="DO114" s="964"/>
      <c r="DP114" s="965"/>
      <c r="DQ114" s="966" t="s">
        <v>121</v>
      </c>
      <c r="DR114" s="964"/>
      <c r="DS114" s="964"/>
      <c r="DT114" s="964"/>
      <c r="DU114" s="965"/>
      <c r="DV114" s="967" t="s">
        <v>121</v>
      </c>
      <c r="DW114" s="968"/>
      <c r="DX114" s="968"/>
      <c r="DY114" s="968"/>
      <c r="DZ114" s="969"/>
    </row>
    <row r="115" spans="1:130" s="230" customFormat="1" ht="26.25" customHeight="1" x14ac:dyDescent="0.15">
      <c r="A115" s="959"/>
      <c r="B115" s="960"/>
      <c r="C115" s="928" t="s">
        <v>427</v>
      </c>
      <c r="D115" s="928"/>
      <c r="E115" s="928"/>
      <c r="F115" s="928"/>
      <c r="G115" s="928"/>
      <c r="H115" s="928"/>
      <c r="I115" s="928"/>
      <c r="J115" s="928"/>
      <c r="K115" s="928"/>
      <c r="L115" s="928"/>
      <c r="M115" s="928"/>
      <c r="N115" s="928"/>
      <c r="O115" s="928"/>
      <c r="P115" s="928"/>
      <c r="Q115" s="928"/>
      <c r="R115" s="928"/>
      <c r="S115" s="928"/>
      <c r="T115" s="928"/>
      <c r="U115" s="928"/>
      <c r="V115" s="928"/>
      <c r="W115" s="928"/>
      <c r="X115" s="928"/>
      <c r="Y115" s="928"/>
      <c r="Z115" s="929"/>
      <c r="AA115" s="942" t="s">
        <v>121</v>
      </c>
      <c r="AB115" s="943"/>
      <c r="AC115" s="943"/>
      <c r="AD115" s="943"/>
      <c r="AE115" s="944"/>
      <c r="AF115" s="945" t="s">
        <v>121</v>
      </c>
      <c r="AG115" s="943"/>
      <c r="AH115" s="943"/>
      <c r="AI115" s="943"/>
      <c r="AJ115" s="944"/>
      <c r="AK115" s="945" t="s">
        <v>121</v>
      </c>
      <c r="AL115" s="943"/>
      <c r="AM115" s="943"/>
      <c r="AN115" s="943"/>
      <c r="AO115" s="944"/>
      <c r="AP115" s="946" t="s">
        <v>121</v>
      </c>
      <c r="AQ115" s="947"/>
      <c r="AR115" s="947"/>
      <c r="AS115" s="947"/>
      <c r="AT115" s="948"/>
      <c r="AU115" s="913"/>
      <c r="AV115" s="914"/>
      <c r="AW115" s="914"/>
      <c r="AX115" s="914"/>
      <c r="AY115" s="914"/>
      <c r="AZ115" s="927" t="s">
        <v>428</v>
      </c>
      <c r="BA115" s="928"/>
      <c r="BB115" s="928"/>
      <c r="BC115" s="928"/>
      <c r="BD115" s="928"/>
      <c r="BE115" s="928"/>
      <c r="BF115" s="928"/>
      <c r="BG115" s="928"/>
      <c r="BH115" s="928"/>
      <c r="BI115" s="928"/>
      <c r="BJ115" s="928"/>
      <c r="BK115" s="928"/>
      <c r="BL115" s="928"/>
      <c r="BM115" s="928"/>
      <c r="BN115" s="928"/>
      <c r="BO115" s="928"/>
      <c r="BP115" s="929"/>
      <c r="BQ115" s="930" t="s">
        <v>121</v>
      </c>
      <c r="BR115" s="931"/>
      <c r="BS115" s="931"/>
      <c r="BT115" s="931"/>
      <c r="BU115" s="931"/>
      <c r="BV115" s="931" t="s">
        <v>121</v>
      </c>
      <c r="BW115" s="931"/>
      <c r="BX115" s="931"/>
      <c r="BY115" s="931"/>
      <c r="BZ115" s="931"/>
      <c r="CA115" s="931" t="s">
        <v>121</v>
      </c>
      <c r="CB115" s="931"/>
      <c r="CC115" s="931"/>
      <c r="CD115" s="931"/>
      <c r="CE115" s="931"/>
      <c r="CF115" s="925" t="s">
        <v>121</v>
      </c>
      <c r="CG115" s="926"/>
      <c r="CH115" s="926"/>
      <c r="CI115" s="926"/>
      <c r="CJ115" s="926"/>
      <c r="CK115" s="953"/>
      <c r="CL115" s="954"/>
      <c r="CM115" s="927" t="s">
        <v>429</v>
      </c>
      <c r="CN115" s="928"/>
      <c r="CO115" s="928"/>
      <c r="CP115" s="928"/>
      <c r="CQ115" s="928"/>
      <c r="CR115" s="928"/>
      <c r="CS115" s="928"/>
      <c r="CT115" s="928"/>
      <c r="CU115" s="928"/>
      <c r="CV115" s="928"/>
      <c r="CW115" s="928"/>
      <c r="CX115" s="928"/>
      <c r="CY115" s="928"/>
      <c r="CZ115" s="928"/>
      <c r="DA115" s="928"/>
      <c r="DB115" s="928"/>
      <c r="DC115" s="928"/>
      <c r="DD115" s="928"/>
      <c r="DE115" s="928"/>
      <c r="DF115" s="929"/>
      <c r="DG115" s="963" t="s">
        <v>121</v>
      </c>
      <c r="DH115" s="964"/>
      <c r="DI115" s="964"/>
      <c r="DJ115" s="964"/>
      <c r="DK115" s="965"/>
      <c r="DL115" s="966" t="s">
        <v>121</v>
      </c>
      <c r="DM115" s="964"/>
      <c r="DN115" s="964"/>
      <c r="DO115" s="964"/>
      <c r="DP115" s="965"/>
      <c r="DQ115" s="966" t="s">
        <v>121</v>
      </c>
      <c r="DR115" s="964"/>
      <c r="DS115" s="964"/>
      <c r="DT115" s="964"/>
      <c r="DU115" s="965"/>
      <c r="DV115" s="967" t="s">
        <v>121</v>
      </c>
      <c r="DW115" s="968"/>
      <c r="DX115" s="968"/>
      <c r="DY115" s="968"/>
      <c r="DZ115" s="969"/>
    </row>
    <row r="116" spans="1:130" s="230" customFormat="1" ht="26.25" customHeight="1" x14ac:dyDescent="0.15">
      <c r="A116" s="961"/>
      <c r="B116" s="962"/>
      <c r="C116" s="970" t="s">
        <v>430</v>
      </c>
      <c r="D116" s="970"/>
      <c r="E116" s="970"/>
      <c r="F116" s="970"/>
      <c r="G116" s="970"/>
      <c r="H116" s="970"/>
      <c r="I116" s="970"/>
      <c r="J116" s="970"/>
      <c r="K116" s="970"/>
      <c r="L116" s="970"/>
      <c r="M116" s="970"/>
      <c r="N116" s="970"/>
      <c r="O116" s="970"/>
      <c r="P116" s="970"/>
      <c r="Q116" s="970"/>
      <c r="R116" s="970"/>
      <c r="S116" s="970"/>
      <c r="T116" s="970"/>
      <c r="U116" s="970"/>
      <c r="V116" s="970"/>
      <c r="W116" s="970"/>
      <c r="X116" s="970"/>
      <c r="Y116" s="970"/>
      <c r="Z116" s="971"/>
      <c r="AA116" s="963" t="s">
        <v>121</v>
      </c>
      <c r="AB116" s="964"/>
      <c r="AC116" s="964"/>
      <c r="AD116" s="964"/>
      <c r="AE116" s="965"/>
      <c r="AF116" s="966" t="s">
        <v>121</v>
      </c>
      <c r="AG116" s="964"/>
      <c r="AH116" s="964"/>
      <c r="AI116" s="964"/>
      <c r="AJ116" s="965"/>
      <c r="AK116" s="966" t="s">
        <v>121</v>
      </c>
      <c r="AL116" s="964"/>
      <c r="AM116" s="964"/>
      <c r="AN116" s="964"/>
      <c r="AO116" s="965"/>
      <c r="AP116" s="967" t="s">
        <v>121</v>
      </c>
      <c r="AQ116" s="968"/>
      <c r="AR116" s="968"/>
      <c r="AS116" s="968"/>
      <c r="AT116" s="969"/>
      <c r="AU116" s="913"/>
      <c r="AV116" s="914"/>
      <c r="AW116" s="914"/>
      <c r="AX116" s="914"/>
      <c r="AY116" s="914"/>
      <c r="AZ116" s="972" t="s">
        <v>431</v>
      </c>
      <c r="BA116" s="973"/>
      <c r="BB116" s="973"/>
      <c r="BC116" s="973"/>
      <c r="BD116" s="973"/>
      <c r="BE116" s="973"/>
      <c r="BF116" s="973"/>
      <c r="BG116" s="973"/>
      <c r="BH116" s="973"/>
      <c r="BI116" s="973"/>
      <c r="BJ116" s="973"/>
      <c r="BK116" s="973"/>
      <c r="BL116" s="973"/>
      <c r="BM116" s="973"/>
      <c r="BN116" s="973"/>
      <c r="BO116" s="973"/>
      <c r="BP116" s="974"/>
      <c r="BQ116" s="930" t="s">
        <v>121</v>
      </c>
      <c r="BR116" s="931"/>
      <c r="BS116" s="931"/>
      <c r="BT116" s="931"/>
      <c r="BU116" s="931"/>
      <c r="BV116" s="931" t="s">
        <v>121</v>
      </c>
      <c r="BW116" s="931"/>
      <c r="BX116" s="931"/>
      <c r="BY116" s="931"/>
      <c r="BZ116" s="931"/>
      <c r="CA116" s="931" t="s">
        <v>121</v>
      </c>
      <c r="CB116" s="931"/>
      <c r="CC116" s="931"/>
      <c r="CD116" s="931"/>
      <c r="CE116" s="931"/>
      <c r="CF116" s="925" t="s">
        <v>121</v>
      </c>
      <c r="CG116" s="926"/>
      <c r="CH116" s="926"/>
      <c r="CI116" s="926"/>
      <c r="CJ116" s="926"/>
      <c r="CK116" s="953"/>
      <c r="CL116" s="954"/>
      <c r="CM116" s="927" t="s">
        <v>432</v>
      </c>
      <c r="CN116" s="928"/>
      <c r="CO116" s="928"/>
      <c r="CP116" s="928"/>
      <c r="CQ116" s="928"/>
      <c r="CR116" s="928"/>
      <c r="CS116" s="928"/>
      <c r="CT116" s="928"/>
      <c r="CU116" s="928"/>
      <c r="CV116" s="928"/>
      <c r="CW116" s="928"/>
      <c r="CX116" s="928"/>
      <c r="CY116" s="928"/>
      <c r="CZ116" s="928"/>
      <c r="DA116" s="928"/>
      <c r="DB116" s="928"/>
      <c r="DC116" s="928"/>
      <c r="DD116" s="928"/>
      <c r="DE116" s="928"/>
      <c r="DF116" s="929"/>
      <c r="DG116" s="963" t="s">
        <v>121</v>
      </c>
      <c r="DH116" s="964"/>
      <c r="DI116" s="964"/>
      <c r="DJ116" s="964"/>
      <c r="DK116" s="965"/>
      <c r="DL116" s="966" t="s">
        <v>121</v>
      </c>
      <c r="DM116" s="964"/>
      <c r="DN116" s="964"/>
      <c r="DO116" s="964"/>
      <c r="DP116" s="965"/>
      <c r="DQ116" s="966" t="s">
        <v>121</v>
      </c>
      <c r="DR116" s="964"/>
      <c r="DS116" s="964"/>
      <c r="DT116" s="964"/>
      <c r="DU116" s="965"/>
      <c r="DV116" s="967" t="s">
        <v>121</v>
      </c>
      <c r="DW116" s="968"/>
      <c r="DX116" s="968"/>
      <c r="DY116" s="968"/>
      <c r="DZ116" s="969"/>
    </row>
    <row r="117" spans="1:130" s="230" customFormat="1" ht="26.25" customHeight="1" x14ac:dyDescent="0.15">
      <c r="A117" s="917" t="s">
        <v>177</v>
      </c>
      <c r="B117" s="898"/>
      <c r="C117" s="898"/>
      <c r="D117" s="898"/>
      <c r="E117" s="898"/>
      <c r="F117" s="898"/>
      <c r="G117" s="898"/>
      <c r="H117" s="898"/>
      <c r="I117" s="898"/>
      <c r="J117" s="898"/>
      <c r="K117" s="898"/>
      <c r="L117" s="898"/>
      <c r="M117" s="898"/>
      <c r="N117" s="898"/>
      <c r="O117" s="898"/>
      <c r="P117" s="898"/>
      <c r="Q117" s="898"/>
      <c r="R117" s="898"/>
      <c r="S117" s="898"/>
      <c r="T117" s="898"/>
      <c r="U117" s="898"/>
      <c r="V117" s="898"/>
      <c r="W117" s="898"/>
      <c r="X117" s="898"/>
      <c r="Y117" s="982" t="s">
        <v>433</v>
      </c>
      <c r="Z117" s="899"/>
      <c r="AA117" s="983">
        <v>440172</v>
      </c>
      <c r="AB117" s="984"/>
      <c r="AC117" s="984"/>
      <c r="AD117" s="984"/>
      <c r="AE117" s="985"/>
      <c r="AF117" s="986">
        <v>420494</v>
      </c>
      <c r="AG117" s="984"/>
      <c r="AH117" s="984"/>
      <c r="AI117" s="984"/>
      <c r="AJ117" s="985"/>
      <c r="AK117" s="986">
        <v>426702</v>
      </c>
      <c r="AL117" s="984"/>
      <c r="AM117" s="984"/>
      <c r="AN117" s="984"/>
      <c r="AO117" s="985"/>
      <c r="AP117" s="987"/>
      <c r="AQ117" s="988"/>
      <c r="AR117" s="988"/>
      <c r="AS117" s="988"/>
      <c r="AT117" s="989"/>
      <c r="AU117" s="913"/>
      <c r="AV117" s="914"/>
      <c r="AW117" s="914"/>
      <c r="AX117" s="914"/>
      <c r="AY117" s="914"/>
      <c r="AZ117" s="979" t="s">
        <v>434</v>
      </c>
      <c r="BA117" s="980"/>
      <c r="BB117" s="980"/>
      <c r="BC117" s="980"/>
      <c r="BD117" s="980"/>
      <c r="BE117" s="980"/>
      <c r="BF117" s="980"/>
      <c r="BG117" s="980"/>
      <c r="BH117" s="980"/>
      <c r="BI117" s="980"/>
      <c r="BJ117" s="980"/>
      <c r="BK117" s="980"/>
      <c r="BL117" s="980"/>
      <c r="BM117" s="980"/>
      <c r="BN117" s="980"/>
      <c r="BO117" s="980"/>
      <c r="BP117" s="981"/>
      <c r="BQ117" s="930" t="s">
        <v>121</v>
      </c>
      <c r="BR117" s="931"/>
      <c r="BS117" s="931"/>
      <c r="BT117" s="931"/>
      <c r="BU117" s="931"/>
      <c r="BV117" s="931" t="s">
        <v>121</v>
      </c>
      <c r="BW117" s="931"/>
      <c r="BX117" s="931"/>
      <c r="BY117" s="931"/>
      <c r="BZ117" s="931"/>
      <c r="CA117" s="931" t="s">
        <v>121</v>
      </c>
      <c r="CB117" s="931"/>
      <c r="CC117" s="931"/>
      <c r="CD117" s="931"/>
      <c r="CE117" s="931"/>
      <c r="CF117" s="925" t="s">
        <v>121</v>
      </c>
      <c r="CG117" s="926"/>
      <c r="CH117" s="926"/>
      <c r="CI117" s="926"/>
      <c r="CJ117" s="926"/>
      <c r="CK117" s="953"/>
      <c r="CL117" s="954"/>
      <c r="CM117" s="927" t="s">
        <v>435</v>
      </c>
      <c r="CN117" s="928"/>
      <c r="CO117" s="928"/>
      <c r="CP117" s="928"/>
      <c r="CQ117" s="928"/>
      <c r="CR117" s="928"/>
      <c r="CS117" s="928"/>
      <c r="CT117" s="928"/>
      <c r="CU117" s="928"/>
      <c r="CV117" s="928"/>
      <c r="CW117" s="928"/>
      <c r="CX117" s="928"/>
      <c r="CY117" s="928"/>
      <c r="CZ117" s="928"/>
      <c r="DA117" s="928"/>
      <c r="DB117" s="928"/>
      <c r="DC117" s="928"/>
      <c r="DD117" s="928"/>
      <c r="DE117" s="928"/>
      <c r="DF117" s="929"/>
      <c r="DG117" s="963" t="s">
        <v>121</v>
      </c>
      <c r="DH117" s="964"/>
      <c r="DI117" s="964"/>
      <c r="DJ117" s="964"/>
      <c r="DK117" s="965"/>
      <c r="DL117" s="966" t="s">
        <v>121</v>
      </c>
      <c r="DM117" s="964"/>
      <c r="DN117" s="964"/>
      <c r="DO117" s="964"/>
      <c r="DP117" s="965"/>
      <c r="DQ117" s="966" t="s">
        <v>121</v>
      </c>
      <c r="DR117" s="964"/>
      <c r="DS117" s="964"/>
      <c r="DT117" s="964"/>
      <c r="DU117" s="965"/>
      <c r="DV117" s="967" t="s">
        <v>121</v>
      </c>
      <c r="DW117" s="968"/>
      <c r="DX117" s="968"/>
      <c r="DY117" s="968"/>
      <c r="DZ117" s="969"/>
    </row>
    <row r="118" spans="1:130" s="230" customFormat="1" ht="26.25" customHeight="1" x14ac:dyDescent="0.15">
      <c r="A118" s="917" t="s">
        <v>409</v>
      </c>
      <c r="B118" s="898"/>
      <c r="C118" s="898"/>
      <c r="D118" s="898"/>
      <c r="E118" s="898"/>
      <c r="F118" s="898"/>
      <c r="G118" s="898"/>
      <c r="H118" s="898"/>
      <c r="I118" s="898"/>
      <c r="J118" s="898"/>
      <c r="K118" s="898"/>
      <c r="L118" s="898"/>
      <c r="M118" s="898"/>
      <c r="N118" s="898"/>
      <c r="O118" s="898"/>
      <c r="P118" s="898"/>
      <c r="Q118" s="898"/>
      <c r="R118" s="898"/>
      <c r="S118" s="898"/>
      <c r="T118" s="898"/>
      <c r="U118" s="898"/>
      <c r="V118" s="898"/>
      <c r="W118" s="898"/>
      <c r="X118" s="898"/>
      <c r="Y118" s="898"/>
      <c r="Z118" s="899"/>
      <c r="AA118" s="897" t="s">
        <v>406</v>
      </c>
      <c r="AB118" s="898"/>
      <c r="AC118" s="898"/>
      <c r="AD118" s="898"/>
      <c r="AE118" s="899"/>
      <c r="AF118" s="897" t="s">
        <v>407</v>
      </c>
      <c r="AG118" s="898"/>
      <c r="AH118" s="898"/>
      <c r="AI118" s="898"/>
      <c r="AJ118" s="899"/>
      <c r="AK118" s="897" t="s">
        <v>294</v>
      </c>
      <c r="AL118" s="898"/>
      <c r="AM118" s="898"/>
      <c r="AN118" s="898"/>
      <c r="AO118" s="899"/>
      <c r="AP118" s="975" t="s">
        <v>408</v>
      </c>
      <c r="AQ118" s="976"/>
      <c r="AR118" s="976"/>
      <c r="AS118" s="976"/>
      <c r="AT118" s="977"/>
      <c r="AU118" s="913"/>
      <c r="AV118" s="914"/>
      <c r="AW118" s="914"/>
      <c r="AX118" s="914"/>
      <c r="AY118" s="914"/>
      <c r="AZ118" s="978" t="s">
        <v>436</v>
      </c>
      <c r="BA118" s="970"/>
      <c r="BB118" s="970"/>
      <c r="BC118" s="970"/>
      <c r="BD118" s="970"/>
      <c r="BE118" s="970"/>
      <c r="BF118" s="970"/>
      <c r="BG118" s="970"/>
      <c r="BH118" s="970"/>
      <c r="BI118" s="970"/>
      <c r="BJ118" s="970"/>
      <c r="BK118" s="970"/>
      <c r="BL118" s="970"/>
      <c r="BM118" s="970"/>
      <c r="BN118" s="970"/>
      <c r="BO118" s="970"/>
      <c r="BP118" s="971"/>
      <c r="BQ118" s="1004" t="s">
        <v>121</v>
      </c>
      <c r="BR118" s="1005"/>
      <c r="BS118" s="1005"/>
      <c r="BT118" s="1005"/>
      <c r="BU118" s="1005"/>
      <c r="BV118" s="1005" t="s">
        <v>121</v>
      </c>
      <c r="BW118" s="1005"/>
      <c r="BX118" s="1005"/>
      <c r="BY118" s="1005"/>
      <c r="BZ118" s="1005"/>
      <c r="CA118" s="1005" t="s">
        <v>121</v>
      </c>
      <c r="CB118" s="1005"/>
      <c r="CC118" s="1005"/>
      <c r="CD118" s="1005"/>
      <c r="CE118" s="1005"/>
      <c r="CF118" s="925" t="s">
        <v>121</v>
      </c>
      <c r="CG118" s="926"/>
      <c r="CH118" s="926"/>
      <c r="CI118" s="926"/>
      <c r="CJ118" s="926"/>
      <c r="CK118" s="953"/>
      <c r="CL118" s="954"/>
      <c r="CM118" s="927" t="s">
        <v>437</v>
      </c>
      <c r="CN118" s="928"/>
      <c r="CO118" s="928"/>
      <c r="CP118" s="928"/>
      <c r="CQ118" s="928"/>
      <c r="CR118" s="928"/>
      <c r="CS118" s="928"/>
      <c r="CT118" s="928"/>
      <c r="CU118" s="928"/>
      <c r="CV118" s="928"/>
      <c r="CW118" s="928"/>
      <c r="CX118" s="928"/>
      <c r="CY118" s="928"/>
      <c r="CZ118" s="928"/>
      <c r="DA118" s="928"/>
      <c r="DB118" s="928"/>
      <c r="DC118" s="928"/>
      <c r="DD118" s="928"/>
      <c r="DE118" s="928"/>
      <c r="DF118" s="929"/>
      <c r="DG118" s="963" t="s">
        <v>121</v>
      </c>
      <c r="DH118" s="964"/>
      <c r="DI118" s="964"/>
      <c r="DJ118" s="964"/>
      <c r="DK118" s="965"/>
      <c r="DL118" s="966" t="s">
        <v>121</v>
      </c>
      <c r="DM118" s="964"/>
      <c r="DN118" s="964"/>
      <c r="DO118" s="964"/>
      <c r="DP118" s="965"/>
      <c r="DQ118" s="966" t="s">
        <v>121</v>
      </c>
      <c r="DR118" s="964"/>
      <c r="DS118" s="964"/>
      <c r="DT118" s="964"/>
      <c r="DU118" s="965"/>
      <c r="DV118" s="967" t="s">
        <v>121</v>
      </c>
      <c r="DW118" s="968"/>
      <c r="DX118" s="968"/>
      <c r="DY118" s="968"/>
      <c r="DZ118" s="969"/>
    </row>
    <row r="119" spans="1:130" s="230" customFormat="1" ht="26.25" customHeight="1" x14ac:dyDescent="0.15">
      <c r="A119" s="1061" t="s">
        <v>412</v>
      </c>
      <c r="B119" s="952"/>
      <c r="C119" s="934" t="s">
        <v>413</v>
      </c>
      <c r="D119" s="902"/>
      <c r="E119" s="902"/>
      <c r="F119" s="902"/>
      <c r="G119" s="902"/>
      <c r="H119" s="902"/>
      <c r="I119" s="902"/>
      <c r="J119" s="902"/>
      <c r="K119" s="902"/>
      <c r="L119" s="902"/>
      <c r="M119" s="902"/>
      <c r="N119" s="902"/>
      <c r="O119" s="902"/>
      <c r="P119" s="902"/>
      <c r="Q119" s="902"/>
      <c r="R119" s="902"/>
      <c r="S119" s="902"/>
      <c r="T119" s="902"/>
      <c r="U119" s="902"/>
      <c r="V119" s="902"/>
      <c r="W119" s="902"/>
      <c r="X119" s="902"/>
      <c r="Y119" s="902"/>
      <c r="Z119" s="903"/>
      <c r="AA119" s="904" t="s">
        <v>121</v>
      </c>
      <c r="AB119" s="905"/>
      <c r="AC119" s="905"/>
      <c r="AD119" s="905"/>
      <c r="AE119" s="906"/>
      <c r="AF119" s="907" t="s">
        <v>121</v>
      </c>
      <c r="AG119" s="905"/>
      <c r="AH119" s="905"/>
      <c r="AI119" s="905"/>
      <c r="AJ119" s="906"/>
      <c r="AK119" s="907" t="s">
        <v>121</v>
      </c>
      <c r="AL119" s="905"/>
      <c r="AM119" s="905"/>
      <c r="AN119" s="905"/>
      <c r="AO119" s="906"/>
      <c r="AP119" s="908" t="s">
        <v>121</v>
      </c>
      <c r="AQ119" s="909"/>
      <c r="AR119" s="909"/>
      <c r="AS119" s="909"/>
      <c r="AT119" s="910"/>
      <c r="AU119" s="915"/>
      <c r="AV119" s="916"/>
      <c r="AW119" s="916"/>
      <c r="AX119" s="916"/>
      <c r="AY119" s="916"/>
      <c r="AZ119" s="251" t="s">
        <v>177</v>
      </c>
      <c r="BA119" s="251"/>
      <c r="BB119" s="251"/>
      <c r="BC119" s="251"/>
      <c r="BD119" s="251"/>
      <c r="BE119" s="251"/>
      <c r="BF119" s="251"/>
      <c r="BG119" s="251"/>
      <c r="BH119" s="251"/>
      <c r="BI119" s="251"/>
      <c r="BJ119" s="251"/>
      <c r="BK119" s="251"/>
      <c r="BL119" s="251"/>
      <c r="BM119" s="251"/>
      <c r="BN119" s="251"/>
      <c r="BO119" s="982" t="s">
        <v>438</v>
      </c>
      <c r="BP119" s="1010"/>
      <c r="BQ119" s="1004">
        <v>3170463</v>
      </c>
      <c r="BR119" s="1005"/>
      <c r="BS119" s="1005"/>
      <c r="BT119" s="1005"/>
      <c r="BU119" s="1005"/>
      <c r="BV119" s="1005">
        <v>3264767</v>
      </c>
      <c r="BW119" s="1005"/>
      <c r="BX119" s="1005"/>
      <c r="BY119" s="1005"/>
      <c r="BZ119" s="1005"/>
      <c r="CA119" s="1005">
        <v>4253757</v>
      </c>
      <c r="CB119" s="1005"/>
      <c r="CC119" s="1005"/>
      <c r="CD119" s="1005"/>
      <c r="CE119" s="1005"/>
      <c r="CF119" s="1006"/>
      <c r="CG119" s="1007"/>
      <c r="CH119" s="1007"/>
      <c r="CI119" s="1007"/>
      <c r="CJ119" s="1008"/>
      <c r="CK119" s="955"/>
      <c r="CL119" s="956"/>
      <c r="CM119" s="978" t="s">
        <v>439</v>
      </c>
      <c r="CN119" s="970"/>
      <c r="CO119" s="970"/>
      <c r="CP119" s="970"/>
      <c r="CQ119" s="970"/>
      <c r="CR119" s="970"/>
      <c r="CS119" s="970"/>
      <c r="CT119" s="970"/>
      <c r="CU119" s="970"/>
      <c r="CV119" s="970"/>
      <c r="CW119" s="970"/>
      <c r="CX119" s="970"/>
      <c r="CY119" s="970"/>
      <c r="CZ119" s="970"/>
      <c r="DA119" s="970"/>
      <c r="DB119" s="970"/>
      <c r="DC119" s="970"/>
      <c r="DD119" s="970"/>
      <c r="DE119" s="970"/>
      <c r="DF119" s="971"/>
      <c r="DG119" s="1009" t="s">
        <v>121</v>
      </c>
      <c r="DH119" s="991"/>
      <c r="DI119" s="991"/>
      <c r="DJ119" s="991"/>
      <c r="DK119" s="992"/>
      <c r="DL119" s="990" t="s">
        <v>121</v>
      </c>
      <c r="DM119" s="991"/>
      <c r="DN119" s="991"/>
      <c r="DO119" s="991"/>
      <c r="DP119" s="992"/>
      <c r="DQ119" s="990" t="s">
        <v>121</v>
      </c>
      <c r="DR119" s="991"/>
      <c r="DS119" s="991"/>
      <c r="DT119" s="991"/>
      <c r="DU119" s="992"/>
      <c r="DV119" s="993" t="s">
        <v>121</v>
      </c>
      <c r="DW119" s="994"/>
      <c r="DX119" s="994"/>
      <c r="DY119" s="994"/>
      <c r="DZ119" s="995"/>
    </row>
    <row r="120" spans="1:130" s="230" customFormat="1" ht="26.25" customHeight="1" x14ac:dyDescent="0.15">
      <c r="A120" s="1062"/>
      <c r="B120" s="954"/>
      <c r="C120" s="927" t="s">
        <v>416</v>
      </c>
      <c r="D120" s="928"/>
      <c r="E120" s="928"/>
      <c r="F120" s="928"/>
      <c r="G120" s="928"/>
      <c r="H120" s="928"/>
      <c r="I120" s="928"/>
      <c r="J120" s="928"/>
      <c r="K120" s="928"/>
      <c r="L120" s="928"/>
      <c r="M120" s="928"/>
      <c r="N120" s="928"/>
      <c r="O120" s="928"/>
      <c r="P120" s="928"/>
      <c r="Q120" s="928"/>
      <c r="R120" s="928"/>
      <c r="S120" s="928"/>
      <c r="T120" s="928"/>
      <c r="U120" s="928"/>
      <c r="V120" s="928"/>
      <c r="W120" s="928"/>
      <c r="X120" s="928"/>
      <c r="Y120" s="928"/>
      <c r="Z120" s="929"/>
      <c r="AA120" s="963" t="s">
        <v>121</v>
      </c>
      <c r="AB120" s="964"/>
      <c r="AC120" s="964"/>
      <c r="AD120" s="964"/>
      <c r="AE120" s="965"/>
      <c r="AF120" s="966" t="s">
        <v>121</v>
      </c>
      <c r="AG120" s="964"/>
      <c r="AH120" s="964"/>
      <c r="AI120" s="964"/>
      <c r="AJ120" s="965"/>
      <c r="AK120" s="966" t="s">
        <v>121</v>
      </c>
      <c r="AL120" s="964"/>
      <c r="AM120" s="964"/>
      <c r="AN120" s="964"/>
      <c r="AO120" s="965"/>
      <c r="AP120" s="967" t="s">
        <v>121</v>
      </c>
      <c r="AQ120" s="968"/>
      <c r="AR120" s="968"/>
      <c r="AS120" s="968"/>
      <c r="AT120" s="969"/>
      <c r="AU120" s="996" t="s">
        <v>440</v>
      </c>
      <c r="AV120" s="997"/>
      <c r="AW120" s="997"/>
      <c r="AX120" s="997"/>
      <c r="AY120" s="998"/>
      <c r="AZ120" s="934" t="s">
        <v>441</v>
      </c>
      <c r="BA120" s="902"/>
      <c r="BB120" s="902"/>
      <c r="BC120" s="902"/>
      <c r="BD120" s="902"/>
      <c r="BE120" s="902"/>
      <c r="BF120" s="902"/>
      <c r="BG120" s="902"/>
      <c r="BH120" s="902"/>
      <c r="BI120" s="902"/>
      <c r="BJ120" s="902"/>
      <c r="BK120" s="902"/>
      <c r="BL120" s="902"/>
      <c r="BM120" s="902"/>
      <c r="BN120" s="902"/>
      <c r="BO120" s="902"/>
      <c r="BP120" s="903"/>
      <c r="BQ120" s="935">
        <v>11624613</v>
      </c>
      <c r="BR120" s="936"/>
      <c r="BS120" s="936"/>
      <c r="BT120" s="936"/>
      <c r="BU120" s="936"/>
      <c r="BV120" s="936">
        <v>15235894</v>
      </c>
      <c r="BW120" s="936"/>
      <c r="BX120" s="936"/>
      <c r="BY120" s="936"/>
      <c r="BZ120" s="936"/>
      <c r="CA120" s="936">
        <v>10871487</v>
      </c>
      <c r="CB120" s="936"/>
      <c r="CC120" s="936"/>
      <c r="CD120" s="936"/>
      <c r="CE120" s="936"/>
      <c r="CF120" s="949">
        <v>252.7</v>
      </c>
      <c r="CG120" s="950"/>
      <c r="CH120" s="950"/>
      <c r="CI120" s="950"/>
      <c r="CJ120" s="950"/>
      <c r="CK120" s="1011" t="s">
        <v>442</v>
      </c>
      <c r="CL120" s="1012"/>
      <c r="CM120" s="1012"/>
      <c r="CN120" s="1012"/>
      <c r="CO120" s="1013"/>
      <c r="CP120" s="1019" t="s">
        <v>392</v>
      </c>
      <c r="CQ120" s="1020"/>
      <c r="CR120" s="1020"/>
      <c r="CS120" s="1020"/>
      <c r="CT120" s="1020"/>
      <c r="CU120" s="1020"/>
      <c r="CV120" s="1020"/>
      <c r="CW120" s="1020"/>
      <c r="CX120" s="1020"/>
      <c r="CY120" s="1020"/>
      <c r="CZ120" s="1020"/>
      <c r="DA120" s="1020"/>
      <c r="DB120" s="1020"/>
      <c r="DC120" s="1020"/>
      <c r="DD120" s="1020"/>
      <c r="DE120" s="1020"/>
      <c r="DF120" s="1021"/>
      <c r="DG120" s="935" t="s">
        <v>121</v>
      </c>
      <c r="DH120" s="936"/>
      <c r="DI120" s="936"/>
      <c r="DJ120" s="936"/>
      <c r="DK120" s="936"/>
      <c r="DL120" s="936" t="s">
        <v>121</v>
      </c>
      <c r="DM120" s="936"/>
      <c r="DN120" s="936"/>
      <c r="DO120" s="936"/>
      <c r="DP120" s="936"/>
      <c r="DQ120" s="936">
        <v>260735</v>
      </c>
      <c r="DR120" s="936"/>
      <c r="DS120" s="936"/>
      <c r="DT120" s="936"/>
      <c r="DU120" s="936"/>
      <c r="DV120" s="937">
        <v>6.1</v>
      </c>
      <c r="DW120" s="937"/>
      <c r="DX120" s="937"/>
      <c r="DY120" s="937"/>
      <c r="DZ120" s="938"/>
    </row>
    <row r="121" spans="1:130" s="230" customFormat="1" ht="26.25" customHeight="1" x14ac:dyDescent="0.15">
      <c r="A121" s="1062"/>
      <c r="B121" s="954"/>
      <c r="C121" s="979" t="s">
        <v>443</v>
      </c>
      <c r="D121" s="980"/>
      <c r="E121" s="980"/>
      <c r="F121" s="980"/>
      <c r="G121" s="980"/>
      <c r="H121" s="980"/>
      <c r="I121" s="980"/>
      <c r="J121" s="980"/>
      <c r="K121" s="980"/>
      <c r="L121" s="980"/>
      <c r="M121" s="980"/>
      <c r="N121" s="980"/>
      <c r="O121" s="980"/>
      <c r="P121" s="980"/>
      <c r="Q121" s="980"/>
      <c r="R121" s="980"/>
      <c r="S121" s="980"/>
      <c r="T121" s="980"/>
      <c r="U121" s="980"/>
      <c r="V121" s="980"/>
      <c r="W121" s="980"/>
      <c r="X121" s="980"/>
      <c r="Y121" s="980"/>
      <c r="Z121" s="981"/>
      <c r="AA121" s="963" t="s">
        <v>121</v>
      </c>
      <c r="AB121" s="964"/>
      <c r="AC121" s="964"/>
      <c r="AD121" s="964"/>
      <c r="AE121" s="965"/>
      <c r="AF121" s="966" t="s">
        <v>121</v>
      </c>
      <c r="AG121" s="964"/>
      <c r="AH121" s="964"/>
      <c r="AI121" s="964"/>
      <c r="AJ121" s="965"/>
      <c r="AK121" s="966" t="s">
        <v>121</v>
      </c>
      <c r="AL121" s="964"/>
      <c r="AM121" s="964"/>
      <c r="AN121" s="964"/>
      <c r="AO121" s="965"/>
      <c r="AP121" s="967" t="s">
        <v>121</v>
      </c>
      <c r="AQ121" s="968"/>
      <c r="AR121" s="968"/>
      <c r="AS121" s="968"/>
      <c r="AT121" s="969"/>
      <c r="AU121" s="999"/>
      <c r="AV121" s="1000"/>
      <c r="AW121" s="1000"/>
      <c r="AX121" s="1000"/>
      <c r="AY121" s="1001"/>
      <c r="AZ121" s="927" t="s">
        <v>444</v>
      </c>
      <c r="BA121" s="928"/>
      <c r="BB121" s="928"/>
      <c r="BC121" s="928"/>
      <c r="BD121" s="928"/>
      <c r="BE121" s="928"/>
      <c r="BF121" s="928"/>
      <c r="BG121" s="928"/>
      <c r="BH121" s="928"/>
      <c r="BI121" s="928"/>
      <c r="BJ121" s="928"/>
      <c r="BK121" s="928"/>
      <c r="BL121" s="928"/>
      <c r="BM121" s="928"/>
      <c r="BN121" s="928"/>
      <c r="BO121" s="928"/>
      <c r="BP121" s="929"/>
      <c r="BQ121" s="930">
        <v>49929</v>
      </c>
      <c r="BR121" s="931"/>
      <c r="BS121" s="931"/>
      <c r="BT121" s="931"/>
      <c r="BU121" s="931"/>
      <c r="BV121" s="931">
        <v>33563</v>
      </c>
      <c r="BW121" s="931"/>
      <c r="BX121" s="931"/>
      <c r="BY121" s="931"/>
      <c r="BZ121" s="931"/>
      <c r="CA121" s="931">
        <v>34512</v>
      </c>
      <c r="CB121" s="931"/>
      <c r="CC121" s="931"/>
      <c r="CD121" s="931"/>
      <c r="CE121" s="931"/>
      <c r="CF121" s="925">
        <v>0.8</v>
      </c>
      <c r="CG121" s="926"/>
      <c r="CH121" s="926"/>
      <c r="CI121" s="926"/>
      <c r="CJ121" s="926"/>
      <c r="CK121" s="1014"/>
      <c r="CL121" s="1015"/>
      <c r="CM121" s="1015"/>
      <c r="CN121" s="1015"/>
      <c r="CO121" s="1016"/>
      <c r="CP121" s="1024" t="s">
        <v>389</v>
      </c>
      <c r="CQ121" s="1025"/>
      <c r="CR121" s="1025"/>
      <c r="CS121" s="1025"/>
      <c r="CT121" s="1025"/>
      <c r="CU121" s="1025"/>
      <c r="CV121" s="1025"/>
      <c r="CW121" s="1025"/>
      <c r="CX121" s="1025"/>
      <c r="CY121" s="1025"/>
      <c r="CZ121" s="1025"/>
      <c r="DA121" s="1025"/>
      <c r="DB121" s="1025"/>
      <c r="DC121" s="1025"/>
      <c r="DD121" s="1025"/>
      <c r="DE121" s="1025"/>
      <c r="DF121" s="1026"/>
      <c r="DG121" s="930" t="s">
        <v>121</v>
      </c>
      <c r="DH121" s="931"/>
      <c r="DI121" s="931"/>
      <c r="DJ121" s="931"/>
      <c r="DK121" s="931"/>
      <c r="DL121" s="931" t="s">
        <v>121</v>
      </c>
      <c r="DM121" s="931"/>
      <c r="DN121" s="931"/>
      <c r="DO121" s="931"/>
      <c r="DP121" s="931"/>
      <c r="DQ121" s="931" t="s">
        <v>121</v>
      </c>
      <c r="DR121" s="931"/>
      <c r="DS121" s="931"/>
      <c r="DT121" s="931"/>
      <c r="DU121" s="931"/>
      <c r="DV121" s="932" t="s">
        <v>121</v>
      </c>
      <c r="DW121" s="932"/>
      <c r="DX121" s="932"/>
      <c r="DY121" s="932"/>
      <c r="DZ121" s="933"/>
    </row>
    <row r="122" spans="1:130" s="230" customFormat="1" ht="26.25" customHeight="1" x14ac:dyDescent="0.15">
      <c r="A122" s="1062"/>
      <c r="B122" s="954"/>
      <c r="C122" s="927" t="s">
        <v>426</v>
      </c>
      <c r="D122" s="928"/>
      <c r="E122" s="928"/>
      <c r="F122" s="928"/>
      <c r="G122" s="928"/>
      <c r="H122" s="928"/>
      <c r="I122" s="928"/>
      <c r="J122" s="928"/>
      <c r="K122" s="928"/>
      <c r="L122" s="928"/>
      <c r="M122" s="928"/>
      <c r="N122" s="928"/>
      <c r="O122" s="928"/>
      <c r="P122" s="928"/>
      <c r="Q122" s="928"/>
      <c r="R122" s="928"/>
      <c r="S122" s="928"/>
      <c r="T122" s="928"/>
      <c r="U122" s="928"/>
      <c r="V122" s="928"/>
      <c r="W122" s="928"/>
      <c r="X122" s="928"/>
      <c r="Y122" s="928"/>
      <c r="Z122" s="929"/>
      <c r="AA122" s="963" t="s">
        <v>121</v>
      </c>
      <c r="AB122" s="964"/>
      <c r="AC122" s="964"/>
      <c r="AD122" s="964"/>
      <c r="AE122" s="965"/>
      <c r="AF122" s="966" t="s">
        <v>121</v>
      </c>
      <c r="AG122" s="964"/>
      <c r="AH122" s="964"/>
      <c r="AI122" s="964"/>
      <c r="AJ122" s="965"/>
      <c r="AK122" s="966" t="s">
        <v>121</v>
      </c>
      <c r="AL122" s="964"/>
      <c r="AM122" s="964"/>
      <c r="AN122" s="964"/>
      <c r="AO122" s="965"/>
      <c r="AP122" s="967" t="s">
        <v>121</v>
      </c>
      <c r="AQ122" s="968"/>
      <c r="AR122" s="968"/>
      <c r="AS122" s="968"/>
      <c r="AT122" s="969"/>
      <c r="AU122" s="999"/>
      <c r="AV122" s="1000"/>
      <c r="AW122" s="1000"/>
      <c r="AX122" s="1000"/>
      <c r="AY122" s="1001"/>
      <c r="AZ122" s="978" t="s">
        <v>445</v>
      </c>
      <c r="BA122" s="970"/>
      <c r="BB122" s="970"/>
      <c r="BC122" s="970"/>
      <c r="BD122" s="970"/>
      <c r="BE122" s="970"/>
      <c r="BF122" s="970"/>
      <c r="BG122" s="970"/>
      <c r="BH122" s="970"/>
      <c r="BI122" s="970"/>
      <c r="BJ122" s="970"/>
      <c r="BK122" s="970"/>
      <c r="BL122" s="970"/>
      <c r="BM122" s="970"/>
      <c r="BN122" s="970"/>
      <c r="BO122" s="970"/>
      <c r="BP122" s="971"/>
      <c r="BQ122" s="1004">
        <v>4713545</v>
      </c>
      <c r="BR122" s="1005"/>
      <c r="BS122" s="1005"/>
      <c r="BT122" s="1005"/>
      <c r="BU122" s="1005"/>
      <c r="BV122" s="1005">
        <v>4475410</v>
      </c>
      <c r="BW122" s="1005"/>
      <c r="BX122" s="1005"/>
      <c r="BY122" s="1005"/>
      <c r="BZ122" s="1005"/>
      <c r="CA122" s="1005">
        <v>4176802</v>
      </c>
      <c r="CB122" s="1005"/>
      <c r="CC122" s="1005"/>
      <c r="CD122" s="1005"/>
      <c r="CE122" s="1005"/>
      <c r="CF122" s="1022">
        <v>97.1</v>
      </c>
      <c r="CG122" s="1023"/>
      <c r="CH122" s="1023"/>
      <c r="CI122" s="1023"/>
      <c r="CJ122" s="1023"/>
      <c r="CK122" s="1014"/>
      <c r="CL122" s="1015"/>
      <c r="CM122" s="1015"/>
      <c r="CN122" s="1015"/>
      <c r="CO122" s="1016"/>
      <c r="CP122" s="1024" t="s">
        <v>388</v>
      </c>
      <c r="CQ122" s="1025"/>
      <c r="CR122" s="1025"/>
      <c r="CS122" s="1025"/>
      <c r="CT122" s="1025"/>
      <c r="CU122" s="1025"/>
      <c r="CV122" s="1025"/>
      <c r="CW122" s="1025"/>
      <c r="CX122" s="1025"/>
      <c r="CY122" s="1025"/>
      <c r="CZ122" s="1025"/>
      <c r="DA122" s="1025"/>
      <c r="DB122" s="1025"/>
      <c r="DC122" s="1025"/>
      <c r="DD122" s="1025"/>
      <c r="DE122" s="1025"/>
      <c r="DF122" s="1026"/>
      <c r="DG122" s="930" t="s">
        <v>121</v>
      </c>
      <c r="DH122" s="931"/>
      <c r="DI122" s="931"/>
      <c r="DJ122" s="931"/>
      <c r="DK122" s="931"/>
      <c r="DL122" s="931" t="s">
        <v>121</v>
      </c>
      <c r="DM122" s="931"/>
      <c r="DN122" s="931"/>
      <c r="DO122" s="931"/>
      <c r="DP122" s="931"/>
      <c r="DQ122" s="931" t="s">
        <v>121</v>
      </c>
      <c r="DR122" s="931"/>
      <c r="DS122" s="931"/>
      <c r="DT122" s="931"/>
      <c r="DU122" s="931"/>
      <c r="DV122" s="932" t="s">
        <v>121</v>
      </c>
      <c r="DW122" s="932"/>
      <c r="DX122" s="932"/>
      <c r="DY122" s="932"/>
      <c r="DZ122" s="933"/>
    </row>
    <row r="123" spans="1:130" s="230" customFormat="1" ht="26.25" customHeight="1" x14ac:dyDescent="0.15">
      <c r="A123" s="1062"/>
      <c r="B123" s="954"/>
      <c r="C123" s="927" t="s">
        <v>432</v>
      </c>
      <c r="D123" s="928"/>
      <c r="E123" s="928"/>
      <c r="F123" s="928"/>
      <c r="G123" s="928"/>
      <c r="H123" s="928"/>
      <c r="I123" s="928"/>
      <c r="J123" s="928"/>
      <c r="K123" s="928"/>
      <c r="L123" s="928"/>
      <c r="M123" s="928"/>
      <c r="N123" s="928"/>
      <c r="O123" s="928"/>
      <c r="P123" s="928"/>
      <c r="Q123" s="928"/>
      <c r="R123" s="928"/>
      <c r="S123" s="928"/>
      <c r="T123" s="928"/>
      <c r="U123" s="928"/>
      <c r="V123" s="928"/>
      <c r="W123" s="928"/>
      <c r="X123" s="928"/>
      <c r="Y123" s="928"/>
      <c r="Z123" s="929"/>
      <c r="AA123" s="963" t="s">
        <v>121</v>
      </c>
      <c r="AB123" s="964"/>
      <c r="AC123" s="964"/>
      <c r="AD123" s="964"/>
      <c r="AE123" s="965"/>
      <c r="AF123" s="966" t="s">
        <v>121</v>
      </c>
      <c r="AG123" s="964"/>
      <c r="AH123" s="964"/>
      <c r="AI123" s="964"/>
      <c r="AJ123" s="965"/>
      <c r="AK123" s="966" t="s">
        <v>121</v>
      </c>
      <c r="AL123" s="964"/>
      <c r="AM123" s="964"/>
      <c r="AN123" s="964"/>
      <c r="AO123" s="965"/>
      <c r="AP123" s="967" t="s">
        <v>121</v>
      </c>
      <c r="AQ123" s="968"/>
      <c r="AR123" s="968"/>
      <c r="AS123" s="968"/>
      <c r="AT123" s="969"/>
      <c r="AU123" s="1002"/>
      <c r="AV123" s="1003"/>
      <c r="AW123" s="1003"/>
      <c r="AX123" s="1003"/>
      <c r="AY123" s="1003"/>
      <c r="AZ123" s="251" t="s">
        <v>177</v>
      </c>
      <c r="BA123" s="251"/>
      <c r="BB123" s="251"/>
      <c r="BC123" s="251"/>
      <c r="BD123" s="251"/>
      <c r="BE123" s="251"/>
      <c r="BF123" s="251"/>
      <c r="BG123" s="251"/>
      <c r="BH123" s="251"/>
      <c r="BI123" s="251"/>
      <c r="BJ123" s="251"/>
      <c r="BK123" s="251"/>
      <c r="BL123" s="251"/>
      <c r="BM123" s="251"/>
      <c r="BN123" s="251"/>
      <c r="BO123" s="982" t="s">
        <v>446</v>
      </c>
      <c r="BP123" s="1010"/>
      <c r="BQ123" s="1068">
        <v>16388087</v>
      </c>
      <c r="BR123" s="1069"/>
      <c r="BS123" s="1069"/>
      <c r="BT123" s="1069"/>
      <c r="BU123" s="1069"/>
      <c r="BV123" s="1069">
        <v>19744867</v>
      </c>
      <c r="BW123" s="1069"/>
      <c r="BX123" s="1069"/>
      <c r="BY123" s="1069"/>
      <c r="BZ123" s="1069"/>
      <c r="CA123" s="1069">
        <v>15082801</v>
      </c>
      <c r="CB123" s="1069"/>
      <c r="CC123" s="1069"/>
      <c r="CD123" s="1069"/>
      <c r="CE123" s="1069"/>
      <c r="CF123" s="1006"/>
      <c r="CG123" s="1007"/>
      <c r="CH123" s="1007"/>
      <c r="CI123" s="1007"/>
      <c r="CJ123" s="1008"/>
      <c r="CK123" s="1014"/>
      <c r="CL123" s="1015"/>
      <c r="CM123" s="1015"/>
      <c r="CN123" s="1015"/>
      <c r="CO123" s="1016"/>
      <c r="CP123" s="1024" t="s">
        <v>390</v>
      </c>
      <c r="CQ123" s="1025"/>
      <c r="CR123" s="1025"/>
      <c r="CS123" s="1025"/>
      <c r="CT123" s="1025"/>
      <c r="CU123" s="1025"/>
      <c r="CV123" s="1025"/>
      <c r="CW123" s="1025"/>
      <c r="CX123" s="1025"/>
      <c r="CY123" s="1025"/>
      <c r="CZ123" s="1025"/>
      <c r="DA123" s="1025"/>
      <c r="DB123" s="1025"/>
      <c r="DC123" s="1025"/>
      <c r="DD123" s="1025"/>
      <c r="DE123" s="1025"/>
      <c r="DF123" s="1026"/>
      <c r="DG123" s="963" t="s">
        <v>121</v>
      </c>
      <c r="DH123" s="964"/>
      <c r="DI123" s="964"/>
      <c r="DJ123" s="964"/>
      <c r="DK123" s="965"/>
      <c r="DL123" s="966" t="s">
        <v>121</v>
      </c>
      <c r="DM123" s="964"/>
      <c r="DN123" s="964"/>
      <c r="DO123" s="964"/>
      <c r="DP123" s="965"/>
      <c r="DQ123" s="966" t="s">
        <v>121</v>
      </c>
      <c r="DR123" s="964"/>
      <c r="DS123" s="964"/>
      <c r="DT123" s="964"/>
      <c r="DU123" s="965"/>
      <c r="DV123" s="967" t="s">
        <v>121</v>
      </c>
      <c r="DW123" s="968"/>
      <c r="DX123" s="968"/>
      <c r="DY123" s="968"/>
      <c r="DZ123" s="969"/>
    </row>
    <row r="124" spans="1:130" s="230" customFormat="1" ht="26.25" customHeight="1" thickBot="1" x14ac:dyDescent="0.2">
      <c r="A124" s="1062"/>
      <c r="B124" s="954"/>
      <c r="C124" s="927" t="s">
        <v>435</v>
      </c>
      <c r="D124" s="928"/>
      <c r="E124" s="928"/>
      <c r="F124" s="928"/>
      <c r="G124" s="928"/>
      <c r="H124" s="928"/>
      <c r="I124" s="928"/>
      <c r="J124" s="928"/>
      <c r="K124" s="928"/>
      <c r="L124" s="928"/>
      <c r="M124" s="928"/>
      <c r="N124" s="928"/>
      <c r="O124" s="928"/>
      <c r="P124" s="928"/>
      <c r="Q124" s="928"/>
      <c r="R124" s="928"/>
      <c r="S124" s="928"/>
      <c r="T124" s="928"/>
      <c r="U124" s="928"/>
      <c r="V124" s="928"/>
      <c r="W124" s="928"/>
      <c r="X124" s="928"/>
      <c r="Y124" s="928"/>
      <c r="Z124" s="929"/>
      <c r="AA124" s="963" t="s">
        <v>121</v>
      </c>
      <c r="AB124" s="964"/>
      <c r="AC124" s="964"/>
      <c r="AD124" s="964"/>
      <c r="AE124" s="965"/>
      <c r="AF124" s="966" t="s">
        <v>121</v>
      </c>
      <c r="AG124" s="964"/>
      <c r="AH124" s="964"/>
      <c r="AI124" s="964"/>
      <c r="AJ124" s="965"/>
      <c r="AK124" s="966" t="s">
        <v>121</v>
      </c>
      <c r="AL124" s="964"/>
      <c r="AM124" s="964"/>
      <c r="AN124" s="964"/>
      <c r="AO124" s="965"/>
      <c r="AP124" s="967" t="s">
        <v>121</v>
      </c>
      <c r="AQ124" s="968"/>
      <c r="AR124" s="968"/>
      <c r="AS124" s="968"/>
      <c r="AT124" s="969"/>
      <c r="AU124" s="1064" t="s">
        <v>447</v>
      </c>
      <c r="AV124" s="1065"/>
      <c r="AW124" s="1065"/>
      <c r="AX124" s="1065"/>
      <c r="AY124" s="1065"/>
      <c r="AZ124" s="1065"/>
      <c r="BA124" s="1065"/>
      <c r="BB124" s="1065"/>
      <c r="BC124" s="1065"/>
      <c r="BD124" s="1065"/>
      <c r="BE124" s="1065"/>
      <c r="BF124" s="1065"/>
      <c r="BG124" s="1065"/>
      <c r="BH124" s="1065"/>
      <c r="BI124" s="1065"/>
      <c r="BJ124" s="1065"/>
      <c r="BK124" s="1065"/>
      <c r="BL124" s="1065"/>
      <c r="BM124" s="1065"/>
      <c r="BN124" s="1065"/>
      <c r="BO124" s="1065"/>
      <c r="BP124" s="1066"/>
      <c r="BQ124" s="1067" t="s">
        <v>121</v>
      </c>
      <c r="BR124" s="1032"/>
      <c r="BS124" s="1032"/>
      <c r="BT124" s="1032"/>
      <c r="BU124" s="1032"/>
      <c r="BV124" s="1032" t="s">
        <v>121</v>
      </c>
      <c r="BW124" s="1032"/>
      <c r="BX124" s="1032"/>
      <c r="BY124" s="1032"/>
      <c r="BZ124" s="1032"/>
      <c r="CA124" s="1032" t="s">
        <v>121</v>
      </c>
      <c r="CB124" s="1032"/>
      <c r="CC124" s="1032"/>
      <c r="CD124" s="1032"/>
      <c r="CE124" s="1032"/>
      <c r="CF124" s="1033"/>
      <c r="CG124" s="1034"/>
      <c r="CH124" s="1034"/>
      <c r="CI124" s="1034"/>
      <c r="CJ124" s="1035"/>
      <c r="CK124" s="1017"/>
      <c r="CL124" s="1017"/>
      <c r="CM124" s="1017"/>
      <c r="CN124" s="1017"/>
      <c r="CO124" s="1018"/>
      <c r="CP124" s="1024" t="s">
        <v>448</v>
      </c>
      <c r="CQ124" s="1025"/>
      <c r="CR124" s="1025"/>
      <c r="CS124" s="1025"/>
      <c r="CT124" s="1025"/>
      <c r="CU124" s="1025"/>
      <c r="CV124" s="1025"/>
      <c r="CW124" s="1025"/>
      <c r="CX124" s="1025"/>
      <c r="CY124" s="1025"/>
      <c r="CZ124" s="1025"/>
      <c r="DA124" s="1025"/>
      <c r="DB124" s="1025"/>
      <c r="DC124" s="1025"/>
      <c r="DD124" s="1025"/>
      <c r="DE124" s="1025"/>
      <c r="DF124" s="1026"/>
      <c r="DG124" s="1009">
        <v>271389</v>
      </c>
      <c r="DH124" s="991"/>
      <c r="DI124" s="991"/>
      <c r="DJ124" s="991"/>
      <c r="DK124" s="992"/>
      <c r="DL124" s="990">
        <v>296644</v>
      </c>
      <c r="DM124" s="991"/>
      <c r="DN124" s="991"/>
      <c r="DO124" s="991"/>
      <c r="DP124" s="992"/>
      <c r="DQ124" s="990" t="s">
        <v>121</v>
      </c>
      <c r="DR124" s="991"/>
      <c r="DS124" s="991"/>
      <c r="DT124" s="991"/>
      <c r="DU124" s="992"/>
      <c r="DV124" s="993" t="s">
        <v>121</v>
      </c>
      <c r="DW124" s="994"/>
      <c r="DX124" s="994"/>
      <c r="DY124" s="994"/>
      <c r="DZ124" s="995"/>
    </row>
    <row r="125" spans="1:130" s="230" customFormat="1" ht="26.25" customHeight="1" x14ac:dyDescent="0.15">
      <c r="A125" s="1062"/>
      <c r="B125" s="954"/>
      <c r="C125" s="927" t="s">
        <v>437</v>
      </c>
      <c r="D125" s="928"/>
      <c r="E125" s="928"/>
      <c r="F125" s="928"/>
      <c r="G125" s="928"/>
      <c r="H125" s="928"/>
      <c r="I125" s="928"/>
      <c r="J125" s="928"/>
      <c r="K125" s="928"/>
      <c r="L125" s="928"/>
      <c r="M125" s="928"/>
      <c r="N125" s="928"/>
      <c r="O125" s="928"/>
      <c r="P125" s="928"/>
      <c r="Q125" s="928"/>
      <c r="R125" s="928"/>
      <c r="S125" s="928"/>
      <c r="T125" s="928"/>
      <c r="U125" s="928"/>
      <c r="V125" s="928"/>
      <c r="W125" s="928"/>
      <c r="X125" s="928"/>
      <c r="Y125" s="928"/>
      <c r="Z125" s="929"/>
      <c r="AA125" s="963" t="s">
        <v>121</v>
      </c>
      <c r="AB125" s="964"/>
      <c r="AC125" s="964"/>
      <c r="AD125" s="964"/>
      <c r="AE125" s="965"/>
      <c r="AF125" s="966" t="s">
        <v>121</v>
      </c>
      <c r="AG125" s="964"/>
      <c r="AH125" s="964"/>
      <c r="AI125" s="964"/>
      <c r="AJ125" s="965"/>
      <c r="AK125" s="966" t="s">
        <v>121</v>
      </c>
      <c r="AL125" s="964"/>
      <c r="AM125" s="964"/>
      <c r="AN125" s="964"/>
      <c r="AO125" s="965"/>
      <c r="AP125" s="967" t="s">
        <v>121</v>
      </c>
      <c r="AQ125" s="968"/>
      <c r="AR125" s="968"/>
      <c r="AS125" s="968"/>
      <c r="AT125" s="969"/>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7" t="s">
        <v>449</v>
      </c>
      <c r="CL125" s="1012"/>
      <c r="CM125" s="1012"/>
      <c r="CN125" s="1012"/>
      <c r="CO125" s="1013"/>
      <c r="CP125" s="934" t="s">
        <v>450</v>
      </c>
      <c r="CQ125" s="902"/>
      <c r="CR125" s="902"/>
      <c r="CS125" s="902"/>
      <c r="CT125" s="902"/>
      <c r="CU125" s="902"/>
      <c r="CV125" s="902"/>
      <c r="CW125" s="902"/>
      <c r="CX125" s="902"/>
      <c r="CY125" s="902"/>
      <c r="CZ125" s="902"/>
      <c r="DA125" s="902"/>
      <c r="DB125" s="902"/>
      <c r="DC125" s="902"/>
      <c r="DD125" s="902"/>
      <c r="DE125" s="902"/>
      <c r="DF125" s="903"/>
      <c r="DG125" s="935" t="s">
        <v>121</v>
      </c>
      <c r="DH125" s="936"/>
      <c r="DI125" s="936"/>
      <c r="DJ125" s="936"/>
      <c r="DK125" s="936"/>
      <c r="DL125" s="936" t="s">
        <v>121</v>
      </c>
      <c r="DM125" s="936"/>
      <c r="DN125" s="936"/>
      <c r="DO125" s="936"/>
      <c r="DP125" s="936"/>
      <c r="DQ125" s="936" t="s">
        <v>121</v>
      </c>
      <c r="DR125" s="936"/>
      <c r="DS125" s="936"/>
      <c r="DT125" s="936"/>
      <c r="DU125" s="936"/>
      <c r="DV125" s="937" t="s">
        <v>121</v>
      </c>
      <c r="DW125" s="937"/>
      <c r="DX125" s="937"/>
      <c r="DY125" s="937"/>
      <c r="DZ125" s="938"/>
    </row>
    <row r="126" spans="1:130" s="230" customFormat="1" ht="26.25" customHeight="1" thickBot="1" x14ac:dyDescent="0.2">
      <c r="A126" s="1062"/>
      <c r="B126" s="954"/>
      <c r="C126" s="927" t="s">
        <v>439</v>
      </c>
      <c r="D126" s="928"/>
      <c r="E126" s="928"/>
      <c r="F126" s="928"/>
      <c r="G126" s="928"/>
      <c r="H126" s="928"/>
      <c r="I126" s="928"/>
      <c r="J126" s="928"/>
      <c r="K126" s="928"/>
      <c r="L126" s="928"/>
      <c r="M126" s="928"/>
      <c r="N126" s="928"/>
      <c r="O126" s="928"/>
      <c r="P126" s="928"/>
      <c r="Q126" s="928"/>
      <c r="R126" s="928"/>
      <c r="S126" s="928"/>
      <c r="T126" s="928"/>
      <c r="U126" s="928"/>
      <c r="V126" s="928"/>
      <c r="W126" s="928"/>
      <c r="X126" s="928"/>
      <c r="Y126" s="928"/>
      <c r="Z126" s="929"/>
      <c r="AA126" s="963" t="s">
        <v>121</v>
      </c>
      <c r="AB126" s="964"/>
      <c r="AC126" s="964"/>
      <c r="AD126" s="964"/>
      <c r="AE126" s="965"/>
      <c r="AF126" s="966" t="s">
        <v>121</v>
      </c>
      <c r="AG126" s="964"/>
      <c r="AH126" s="964"/>
      <c r="AI126" s="964"/>
      <c r="AJ126" s="965"/>
      <c r="AK126" s="966" t="s">
        <v>121</v>
      </c>
      <c r="AL126" s="964"/>
      <c r="AM126" s="964"/>
      <c r="AN126" s="964"/>
      <c r="AO126" s="965"/>
      <c r="AP126" s="967" t="s">
        <v>121</v>
      </c>
      <c r="AQ126" s="968"/>
      <c r="AR126" s="968"/>
      <c r="AS126" s="968"/>
      <c r="AT126" s="969"/>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8"/>
      <c r="CL126" s="1015"/>
      <c r="CM126" s="1015"/>
      <c r="CN126" s="1015"/>
      <c r="CO126" s="1016"/>
      <c r="CP126" s="927" t="s">
        <v>451</v>
      </c>
      <c r="CQ126" s="928"/>
      <c r="CR126" s="928"/>
      <c r="CS126" s="928"/>
      <c r="CT126" s="928"/>
      <c r="CU126" s="928"/>
      <c r="CV126" s="928"/>
      <c r="CW126" s="928"/>
      <c r="CX126" s="928"/>
      <c r="CY126" s="928"/>
      <c r="CZ126" s="928"/>
      <c r="DA126" s="928"/>
      <c r="DB126" s="928"/>
      <c r="DC126" s="928"/>
      <c r="DD126" s="928"/>
      <c r="DE126" s="928"/>
      <c r="DF126" s="929"/>
      <c r="DG126" s="930" t="s">
        <v>121</v>
      </c>
      <c r="DH126" s="931"/>
      <c r="DI126" s="931"/>
      <c r="DJ126" s="931"/>
      <c r="DK126" s="931"/>
      <c r="DL126" s="931" t="s">
        <v>121</v>
      </c>
      <c r="DM126" s="931"/>
      <c r="DN126" s="931"/>
      <c r="DO126" s="931"/>
      <c r="DP126" s="931"/>
      <c r="DQ126" s="931" t="s">
        <v>121</v>
      </c>
      <c r="DR126" s="931"/>
      <c r="DS126" s="931"/>
      <c r="DT126" s="931"/>
      <c r="DU126" s="931"/>
      <c r="DV126" s="932" t="s">
        <v>121</v>
      </c>
      <c r="DW126" s="932"/>
      <c r="DX126" s="932"/>
      <c r="DY126" s="932"/>
      <c r="DZ126" s="933"/>
    </row>
    <row r="127" spans="1:130" s="230" customFormat="1" ht="26.25" customHeight="1" x14ac:dyDescent="0.15">
      <c r="A127" s="1063"/>
      <c r="B127" s="956"/>
      <c r="C127" s="978" t="s">
        <v>452</v>
      </c>
      <c r="D127" s="970"/>
      <c r="E127" s="970"/>
      <c r="F127" s="970"/>
      <c r="G127" s="970"/>
      <c r="H127" s="970"/>
      <c r="I127" s="970"/>
      <c r="J127" s="970"/>
      <c r="K127" s="970"/>
      <c r="L127" s="970"/>
      <c r="M127" s="970"/>
      <c r="N127" s="970"/>
      <c r="O127" s="970"/>
      <c r="P127" s="970"/>
      <c r="Q127" s="970"/>
      <c r="R127" s="970"/>
      <c r="S127" s="970"/>
      <c r="T127" s="970"/>
      <c r="U127" s="970"/>
      <c r="V127" s="970"/>
      <c r="W127" s="970"/>
      <c r="X127" s="970"/>
      <c r="Y127" s="970"/>
      <c r="Z127" s="971"/>
      <c r="AA127" s="963" t="s">
        <v>121</v>
      </c>
      <c r="AB127" s="964"/>
      <c r="AC127" s="964"/>
      <c r="AD127" s="964"/>
      <c r="AE127" s="965"/>
      <c r="AF127" s="966" t="s">
        <v>121</v>
      </c>
      <c r="AG127" s="964"/>
      <c r="AH127" s="964"/>
      <c r="AI127" s="964"/>
      <c r="AJ127" s="965"/>
      <c r="AK127" s="966" t="s">
        <v>121</v>
      </c>
      <c r="AL127" s="964"/>
      <c r="AM127" s="964"/>
      <c r="AN127" s="964"/>
      <c r="AO127" s="965"/>
      <c r="AP127" s="967" t="s">
        <v>121</v>
      </c>
      <c r="AQ127" s="968"/>
      <c r="AR127" s="968"/>
      <c r="AS127" s="968"/>
      <c r="AT127" s="969"/>
      <c r="AU127" s="232"/>
      <c r="AV127" s="232"/>
      <c r="AW127" s="232"/>
      <c r="AX127" s="1036" t="s">
        <v>453</v>
      </c>
      <c r="AY127" s="1037"/>
      <c r="AZ127" s="1037"/>
      <c r="BA127" s="1037"/>
      <c r="BB127" s="1037"/>
      <c r="BC127" s="1037"/>
      <c r="BD127" s="1037"/>
      <c r="BE127" s="1038"/>
      <c r="BF127" s="1039" t="s">
        <v>454</v>
      </c>
      <c r="BG127" s="1037"/>
      <c r="BH127" s="1037"/>
      <c r="BI127" s="1037"/>
      <c r="BJ127" s="1037"/>
      <c r="BK127" s="1037"/>
      <c r="BL127" s="1038"/>
      <c r="BM127" s="1039" t="s">
        <v>455</v>
      </c>
      <c r="BN127" s="1037"/>
      <c r="BO127" s="1037"/>
      <c r="BP127" s="1037"/>
      <c r="BQ127" s="1037"/>
      <c r="BR127" s="1037"/>
      <c r="BS127" s="1038"/>
      <c r="BT127" s="1039" t="s">
        <v>456</v>
      </c>
      <c r="BU127" s="1037"/>
      <c r="BV127" s="1037"/>
      <c r="BW127" s="1037"/>
      <c r="BX127" s="1037"/>
      <c r="BY127" s="1037"/>
      <c r="BZ127" s="1060"/>
      <c r="CA127" s="232"/>
      <c r="CB127" s="232"/>
      <c r="CC127" s="232"/>
      <c r="CD127" s="255"/>
      <c r="CE127" s="255"/>
      <c r="CF127" s="255"/>
      <c r="CG127" s="232"/>
      <c r="CH127" s="232"/>
      <c r="CI127" s="232"/>
      <c r="CJ127" s="254"/>
      <c r="CK127" s="1028"/>
      <c r="CL127" s="1015"/>
      <c r="CM127" s="1015"/>
      <c r="CN127" s="1015"/>
      <c r="CO127" s="1016"/>
      <c r="CP127" s="927" t="s">
        <v>457</v>
      </c>
      <c r="CQ127" s="928"/>
      <c r="CR127" s="928"/>
      <c r="CS127" s="928"/>
      <c r="CT127" s="928"/>
      <c r="CU127" s="928"/>
      <c r="CV127" s="928"/>
      <c r="CW127" s="928"/>
      <c r="CX127" s="928"/>
      <c r="CY127" s="928"/>
      <c r="CZ127" s="928"/>
      <c r="DA127" s="928"/>
      <c r="DB127" s="928"/>
      <c r="DC127" s="928"/>
      <c r="DD127" s="928"/>
      <c r="DE127" s="928"/>
      <c r="DF127" s="929"/>
      <c r="DG127" s="930" t="s">
        <v>121</v>
      </c>
      <c r="DH127" s="931"/>
      <c r="DI127" s="931"/>
      <c r="DJ127" s="931"/>
      <c r="DK127" s="931"/>
      <c r="DL127" s="931" t="s">
        <v>121</v>
      </c>
      <c r="DM127" s="931"/>
      <c r="DN127" s="931"/>
      <c r="DO127" s="931"/>
      <c r="DP127" s="931"/>
      <c r="DQ127" s="931" t="s">
        <v>121</v>
      </c>
      <c r="DR127" s="931"/>
      <c r="DS127" s="931"/>
      <c r="DT127" s="931"/>
      <c r="DU127" s="931"/>
      <c r="DV127" s="932" t="s">
        <v>121</v>
      </c>
      <c r="DW127" s="932"/>
      <c r="DX127" s="932"/>
      <c r="DY127" s="932"/>
      <c r="DZ127" s="933"/>
    </row>
    <row r="128" spans="1:130" s="230" customFormat="1" ht="26.25" customHeight="1" thickBot="1" x14ac:dyDescent="0.2">
      <c r="A128" s="1046" t="s">
        <v>458</v>
      </c>
      <c r="B128" s="1047"/>
      <c r="C128" s="1047"/>
      <c r="D128" s="1047"/>
      <c r="E128" s="1047"/>
      <c r="F128" s="1047"/>
      <c r="G128" s="1047"/>
      <c r="H128" s="1047"/>
      <c r="I128" s="1047"/>
      <c r="J128" s="1047"/>
      <c r="K128" s="1047"/>
      <c r="L128" s="1047"/>
      <c r="M128" s="1047"/>
      <c r="N128" s="1047"/>
      <c r="O128" s="1047"/>
      <c r="P128" s="1047"/>
      <c r="Q128" s="1047"/>
      <c r="R128" s="1047"/>
      <c r="S128" s="1047"/>
      <c r="T128" s="1047"/>
      <c r="U128" s="1047"/>
      <c r="V128" s="1047"/>
      <c r="W128" s="1048" t="s">
        <v>459</v>
      </c>
      <c r="X128" s="1048"/>
      <c r="Y128" s="1048"/>
      <c r="Z128" s="1049"/>
      <c r="AA128" s="1050">
        <v>13276</v>
      </c>
      <c r="AB128" s="1051"/>
      <c r="AC128" s="1051"/>
      <c r="AD128" s="1051"/>
      <c r="AE128" s="1052"/>
      <c r="AF128" s="1053">
        <v>18155</v>
      </c>
      <c r="AG128" s="1051"/>
      <c r="AH128" s="1051"/>
      <c r="AI128" s="1051"/>
      <c r="AJ128" s="1052"/>
      <c r="AK128" s="1053">
        <v>8383</v>
      </c>
      <c r="AL128" s="1051"/>
      <c r="AM128" s="1051"/>
      <c r="AN128" s="1051"/>
      <c r="AO128" s="1052"/>
      <c r="AP128" s="1054"/>
      <c r="AQ128" s="1055"/>
      <c r="AR128" s="1055"/>
      <c r="AS128" s="1055"/>
      <c r="AT128" s="1056"/>
      <c r="AU128" s="232"/>
      <c r="AV128" s="232"/>
      <c r="AW128" s="232"/>
      <c r="AX128" s="901" t="s">
        <v>460</v>
      </c>
      <c r="AY128" s="902"/>
      <c r="AZ128" s="902"/>
      <c r="BA128" s="902"/>
      <c r="BB128" s="902"/>
      <c r="BC128" s="902"/>
      <c r="BD128" s="902"/>
      <c r="BE128" s="903"/>
      <c r="BF128" s="1057" t="s">
        <v>121</v>
      </c>
      <c r="BG128" s="1058"/>
      <c r="BH128" s="1058"/>
      <c r="BI128" s="1058"/>
      <c r="BJ128" s="1058"/>
      <c r="BK128" s="1058"/>
      <c r="BL128" s="1059"/>
      <c r="BM128" s="1057">
        <v>15</v>
      </c>
      <c r="BN128" s="1058"/>
      <c r="BO128" s="1058"/>
      <c r="BP128" s="1058"/>
      <c r="BQ128" s="1058"/>
      <c r="BR128" s="1058"/>
      <c r="BS128" s="1059"/>
      <c r="BT128" s="1057">
        <v>20</v>
      </c>
      <c r="BU128" s="1058"/>
      <c r="BV128" s="1058"/>
      <c r="BW128" s="1058"/>
      <c r="BX128" s="1058"/>
      <c r="BY128" s="1058"/>
      <c r="BZ128" s="1081"/>
      <c r="CA128" s="255"/>
      <c r="CB128" s="255"/>
      <c r="CC128" s="255"/>
      <c r="CD128" s="255"/>
      <c r="CE128" s="255"/>
      <c r="CF128" s="255"/>
      <c r="CG128" s="232"/>
      <c r="CH128" s="232"/>
      <c r="CI128" s="232"/>
      <c r="CJ128" s="254"/>
      <c r="CK128" s="1029"/>
      <c r="CL128" s="1030"/>
      <c r="CM128" s="1030"/>
      <c r="CN128" s="1030"/>
      <c r="CO128" s="1031"/>
      <c r="CP128" s="1040" t="s">
        <v>461</v>
      </c>
      <c r="CQ128" s="726"/>
      <c r="CR128" s="726"/>
      <c r="CS128" s="726"/>
      <c r="CT128" s="726"/>
      <c r="CU128" s="726"/>
      <c r="CV128" s="726"/>
      <c r="CW128" s="726"/>
      <c r="CX128" s="726"/>
      <c r="CY128" s="726"/>
      <c r="CZ128" s="726"/>
      <c r="DA128" s="726"/>
      <c r="DB128" s="726"/>
      <c r="DC128" s="726"/>
      <c r="DD128" s="726"/>
      <c r="DE128" s="726"/>
      <c r="DF128" s="1041"/>
      <c r="DG128" s="1042" t="s">
        <v>121</v>
      </c>
      <c r="DH128" s="1043"/>
      <c r="DI128" s="1043"/>
      <c r="DJ128" s="1043"/>
      <c r="DK128" s="1043"/>
      <c r="DL128" s="1043" t="s">
        <v>121</v>
      </c>
      <c r="DM128" s="1043"/>
      <c r="DN128" s="1043"/>
      <c r="DO128" s="1043"/>
      <c r="DP128" s="1043"/>
      <c r="DQ128" s="1043" t="s">
        <v>121</v>
      </c>
      <c r="DR128" s="1043"/>
      <c r="DS128" s="1043"/>
      <c r="DT128" s="1043"/>
      <c r="DU128" s="1043"/>
      <c r="DV128" s="1044" t="s">
        <v>121</v>
      </c>
      <c r="DW128" s="1044"/>
      <c r="DX128" s="1044"/>
      <c r="DY128" s="1044"/>
      <c r="DZ128" s="1045"/>
    </row>
    <row r="129" spans="1:131" s="230" customFormat="1" ht="26.25" customHeight="1" x14ac:dyDescent="0.15">
      <c r="A129" s="939" t="s">
        <v>102</v>
      </c>
      <c r="B129" s="940"/>
      <c r="C129" s="940"/>
      <c r="D129" s="940"/>
      <c r="E129" s="940"/>
      <c r="F129" s="940"/>
      <c r="G129" s="940"/>
      <c r="H129" s="940"/>
      <c r="I129" s="940"/>
      <c r="J129" s="940"/>
      <c r="K129" s="940"/>
      <c r="L129" s="940"/>
      <c r="M129" s="940"/>
      <c r="N129" s="940"/>
      <c r="O129" s="940"/>
      <c r="P129" s="940"/>
      <c r="Q129" s="940"/>
      <c r="R129" s="940"/>
      <c r="S129" s="940"/>
      <c r="T129" s="940"/>
      <c r="U129" s="940"/>
      <c r="V129" s="940"/>
      <c r="W129" s="1075" t="s">
        <v>462</v>
      </c>
      <c r="X129" s="1076"/>
      <c r="Y129" s="1076"/>
      <c r="Z129" s="1077"/>
      <c r="AA129" s="963">
        <v>4676411</v>
      </c>
      <c r="AB129" s="964"/>
      <c r="AC129" s="964"/>
      <c r="AD129" s="964"/>
      <c r="AE129" s="965"/>
      <c r="AF129" s="966">
        <v>4588432</v>
      </c>
      <c r="AG129" s="964"/>
      <c r="AH129" s="964"/>
      <c r="AI129" s="964"/>
      <c r="AJ129" s="965"/>
      <c r="AK129" s="966">
        <v>4640343</v>
      </c>
      <c r="AL129" s="964"/>
      <c r="AM129" s="964"/>
      <c r="AN129" s="964"/>
      <c r="AO129" s="965"/>
      <c r="AP129" s="1078"/>
      <c r="AQ129" s="1079"/>
      <c r="AR129" s="1079"/>
      <c r="AS129" s="1079"/>
      <c r="AT129" s="1080"/>
      <c r="AU129" s="233"/>
      <c r="AV129" s="233"/>
      <c r="AW129" s="233"/>
      <c r="AX129" s="1070" t="s">
        <v>463</v>
      </c>
      <c r="AY129" s="928"/>
      <c r="AZ129" s="928"/>
      <c r="BA129" s="928"/>
      <c r="BB129" s="928"/>
      <c r="BC129" s="928"/>
      <c r="BD129" s="928"/>
      <c r="BE129" s="929"/>
      <c r="BF129" s="1071" t="s">
        <v>121</v>
      </c>
      <c r="BG129" s="1072"/>
      <c r="BH129" s="1072"/>
      <c r="BI129" s="1072"/>
      <c r="BJ129" s="1072"/>
      <c r="BK129" s="1072"/>
      <c r="BL129" s="1073"/>
      <c r="BM129" s="1071">
        <v>20</v>
      </c>
      <c r="BN129" s="1072"/>
      <c r="BO129" s="1072"/>
      <c r="BP129" s="1072"/>
      <c r="BQ129" s="1072"/>
      <c r="BR129" s="1072"/>
      <c r="BS129" s="1073"/>
      <c r="BT129" s="1071">
        <v>30</v>
      </c>
      <c r="BU129" s="1072"/>
      <c r="BV129" s="1072"/>
      <c r="BW129" s="1072"/>
      <c r="BX129" s="1072"/>
      <c r="BY129" s="1072"/>
      <c r="BZ129" s="1074"/>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9" t="s">
        <v>464</v>
      </c>
      <c r="B130" s="940"/>
      <c r="C130" s="940"/>
      <c r="D130" s="940"/>
      <c r="E130" s="940"/>
      <c r="F130" s="940"/>
      <c r="G130" s="940"/>
      <c r="H130" s="940"/>
      <c r="I130" s="940"/>
      <c r="J130" s="940"/>
      <c r="K130" s="940"/>
      <c r="L130" s="940"/>
      <c r="M130" s="940"/>
      <c r="N130" s="940"/>
      <c r="O130" s="940"/>
      <c r="P130" s="940"/>
      <c r="Q130" s="940"/>
      <c r="R130" s="940"/>
      <c r="S130" s="940"/>
      <c r="T130" s="940"/>
      <c r="U130" s="940"/>
      <c r="V130" s="940"/>
      <c r="W130" s="1075" t="s">
        <v>465</v>
      </c>
      <c r="X130" s="1076"/>
      <c r="Y130" s="1076"/>
      <c r="Z130" s="1077"/>
      <c r="AA130" s="963">
        <v>376821</v>
      </c>
      <c r="AB130" s="964"/>
      <c r="AC130" s="964"/>
      <c r="AD130" s="964"/>
      <c r="AE130" s="965"/>
      <c r="AF130" s="966">
        <v>358417</v>
      </c>
      <c r="AG130" s="964"/>
      <c r="AH130" s="964"/>
      <c r="AI130" s="964"/>
      <c r="AJ130" s="965"/>
      <c r="AK130" s="966">
        <v>338836</v>
      </c>
      <c r="AL130" s="964"/>
      <c r="AM130" s="964"/>
      <c r="AN130" s="964"/>
      <c r="AO130" s="965"/>
      <c r="AP130" s="1078"/>
      <c r="AQ130" s="1079"/>
      <c r="AR130" s="1079"/>
      <c r="AS130" s="1079"/>
      <c r="AT130" s="1080"/>
      <c r="AU130" s="233"/>
      <c r="AV130" s="233"/>
      <c r="AW130" s="233"/>
      <c r="AX130" s="1070" t="s">
        <v>466</v>
      </c>
      <c r="AY130" s="928"/>
      <c r="AZ130" s="928"/>
      <c r="BA130" s="928"/>
      <c r="BB130" s="928"/>
      <c r="BC130" s="928"/>
      <c r="BD130" s="928"/>
      <c r="BE130" s="929"/>
      <c r="BF130" s="1106">
        <v>1.3</v>
      </c>
      <c r="BG130" s="1107"/>
      <c r="BH130" s="1107"/>
      <c r="BI130" s="1107"/>
      <c r="BJ130" s="1107"/>
      <c r="BK130" s="1107"/>
      <c r="BL130" s="1108"/>
      <c r="BM130" s="1106">
        <v>25</v>
      </c>
      <c r="BN130" s="1107"/>
      <c r="BO130" s="1107"/>
      <c r="BP130" s="1107"/>
      <c r="BQ130" s="1107"/>
      <c r="BR130" s="1107"/>
      <c r="BS130" s="1108"/>
      <c r="BT130" s="1106">
        <v>35</v>
      </c>
      <c r="BU130" s="1107"/>
      <c r="BV130" s="1107"/>
      <c r="BW130" s="1107"/>
      <c r="BX130" s="1107"/>
      <c r="BY130" s="1107"/>
      <c r="BZ130" s="1109"/>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10"/>
      <c r="B131" s="1111"/>
      <c r="C131" s="1111"/>
      <c r="D131" s="1111"/>
      <c r="E131" s="1111"/>
      <c r="F131" s="1111"/>
      <c r="G131" s="1111"/>
      <c r="H131" s="1111"/>
      <c r="I131" s="1111"/>
      <c r="J131" s="1111"/>
      <c r="K131" s="1111"/>
      <c r="L131" s="1111"/>
      <c r="M131" s="1111"/>
      <c r="N131" s="1111"/>
      <c r="O131" s="1111"/>
      <c r="P131" s="1111"/>
      <c r="Q131" s="1111"/>
      <c r="R131" s="1111"/>
      <c r="S131" s="1111"/>
      <c r="T131" s="1111"/>
      <c r="U131" s="1111"/>
      <c r="V131" s="1111"/>
      <c r="W131" s="1112" t="s">
        <v>467</v>
      </c>
      <c r="X131" s="1113"/>
      <c r="Y131" s="1113"/>
      <c r="Z131" s="1114"/>
      <c r="AA131" s="1009">
        <v>4299590</v>
      </c>
      <c r="AB131" s="991"/>
      <c r="AC131" s="991"/>
      <c r="AD131" s="991"/>
      <c r="AE131" s="992"/>
      <c r="AF131" s="990">
        <v>4230015</v>
      </c>
      <c r="AG131" s="991"/>
      <c r="AH131" s="991"/>
      <c r="AI131" s="991"/>
      <c r="AJ131" s="992"/>
      <c r="AK131" s="990">
        <v>4301507</v>
      </c>
      <c r="AL131" s="991"/>
      <c r="AM131" s="991"/>
      <c r="AN131" s="991"/>
      <c r="AO131" s="992"/>
      <c r="AP131" s="1115"/>
      <c r="AQ131" s="1116"/>
      <c r="AR131" s="1116"/>
      <c r="AS131" s="1116"/>
      <c r="AT131" s="1117"/>
      <c r="AU131" s="233"/>
      <c r="AV131" s="233"/>
      <c r="AW131" s="233"/>
      <c r="AX131" s="1088" t="s">
        <v>468</v>
      </c>
      <c r="AY131" s="726"/>
      <c r="AZ131" s="726"/>
      <c r="BA131" s="726"/>
      <c r="BB131" s="726"/>
      <c r="BC131" s="726"/>
      <c r="BD131" s="726"/>
      <c r="BE131" s="1041"/>
      <c r="BF131" s="1089" t="s">
        <v>121</v>
      </c>
      <c r="BG131" s="1090"/>
      <c r="BH131" s="1090"/>
      <c r="BI131" s="1090"/>
      <c r="BJ131" s="1090"/>
      <c r="BK131" s="1090"/>
      <c r="BL131" s="1091"/>
      <c r="BM131" s="1089">
        <v>350</v>
      </c>
      <c r="BN131" s="1090"/>
      <c r="BO131" s="1090"/>
      <c r="BP131" s="1090"/>
      <c r="BQ131" s="1090"/>
      <c r="BR131" s="1090"/>
      <c r="BS131" s="1091"/>
      <c r="BT131" s="1092"/>
      <c r="BU131" s="1093"/>
      <c r="BV131" s="1093"/>
      <c r="BW131" s="1093"/>
      <c r="BX131" s="1093"/>
      <c r="BY131" s="1093"/>
      <c r="BZ131" s="1094"/>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5" t="s">
        <v>469</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470</v>
      </c>
      <c r="W132" s="1099"/>
      <c r="X132" s="1099"/>
      <c r="Y132" s="1099"/>
      <c r="Z132" s="1100"/>
      <c r="AA132" s="1101">
        <v>1.1646459309999999</v>
      </c>
      <c r="AB132" s="1102"/>
      <c r="AC132" s="1102"/>
      <c r="AD132" s="1102"/>
      <c r="AE132" s="1103"/>
      <c r="AF132" s="1104">
        <v>1.0383414719999999</v>
      </c>
      <c r="AG132" s="1102"/>
      <c r="AH132" s="1102"/>
      <c r="AI132" s="1102"/>
      <c r="AJ132" s="1103"/>
      <c r="AK132" s="1104">
        <v>1.8477942730000001</v>
      </c>
      <c r="AL132" s="1102"/>
      <c r="AM132" s="1102"/>
      <c r="AN132" s="1102"/>
      <c r="AO132" s="1103"/>
      <c r="AP132" s="1006"/>
      <c r="AQ132" s="1007"/>
      <c r="AR132" s="1007"/>
      <c r="AS132" s="1007"/>
      <c r="AT132" s="1105"/>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082" t="s">
        <v>471</v>
      </c>
      <c r="W133" s="1082"/>
      <c r="X133" s="1082"/>
      <c r="Y133" s="1082"/>
      <c r="Z133" s="1083"/>
      <c r="AA133" s="1084">
        <v>-0.1</v>
      </c>
      <c r="AB133" s="1085"/>
      <c r="AC133" s="1085"/>
      <c r="AD133" s="1085"/>
      <c r="AE133" s="1086"/>
      <c r="AF133" s="1084">
        <v>0.6</v>
      </c>
      <c r="AG133" s="1085"/>
      <c r="AH133" s="1085"/>
      <c r="AI133" s="1085"/>
      <c r="AJ133" s="1086"/>
      <c r="AK133" s="1084">
        <v>1.3</v>
      </c>
      <c r="AL133" s="1085"/>
      <c r="AM133" s="1085"/>
      <c r="AN133" s="1085"/>
      <c r="AO133" s="1086"/>
      <c r="AP133" s="1033"/>
      <c r="AQ133" s="1034"/>
      <c r="AR133" s="1034"/>
      <c r="AS133" s="1034"/>
      <c r="AT133" s="1087"/>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6kbckchxyrec0TNH8g0/b3HicCAdq/68F/TGZr/0qjCC5lFzfkhacSUrF9PUq2TzCLRX7l1GYL+YFvsUREPMw==" saltValue="GZaU5AYFe979UP9J/SRLS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E52" zoomScaleNormal="85" zoomScaleSheetLayoutView="100" workbookViewId="0">
      <selection activeCell="CO74" sqref="CO74"/>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0zCsYMEOWRNYD1IVzpduOEne6x53LdW5Usog2r7S+UQMzXw1lbo4VwHJJ2JoLCzHv0WSWNZepUWB4TnrV1fqJg==" saltValue="06c6j0u6L9ut4UY9gTROy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A34"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CQKQNZBQ4sCNOKG8KRodspkVrIOeUS2Fc190dthpRaI4yusZTUPw+evSlu+bdev/yjtxjrE7qdcKofi4l8QoQ==" saltValue="fIv7oNY8b5WYssRQg96rf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9" t="s">
        <v>475</v>
      </c>
      <c r="AP7" s="272"/>
      <c r="AQ7" s="273" t="s">
        <v>476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0"/>
      <c r="AP8" s="278" t="s">
        <v>477</v>
      </c>
      <c r="AQ8" s="279" t="s">
        <v>478</v>
      </c>
      <c r="AR8" s="280" t="s">
        <v>479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1" t="s">
        <v>480</v>
      </c>
      <c r="AL9" s="1122"/>
      <c r="AM9" s="1122"/>
      <c r="AN9" s="1123"/>
      <c r="AO9" s="281">
        <v>1910637</v>
      </c>
      <c r="AP9" s="281">
        <v>146532</v>
      </c>
      <c r="AQ9" s="282">
        <v>111034</v>
      </c>
      <c r="AR9" s="283">
        <v>32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1" t="s">
        <v>481</v>
      </c>
      <c r="AL10" s="1122"/>
      <c r="AM10" s="1122"/>
      <c r="AN10" s="1123"/>
      <c r="AO10" s="284">
        <v>247422</v>
      </c>
      <c r="AP10" s="284">
        <v>18976</v>
      </c>
      <c r="AQ10" s="285">
        <v>15617</v>
      </c>
      <c r="AR10" s="286">
        <v>21.5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1" t="s">
        <v>482</v>
      </c>
      <c r="AL11" s="1122"/>
      <c r="AM11" s="1122"/>
      <c r="AN11" s="1123"/>
      <c r="AO11" s="284">
        <v>3780</v>
      </c>
      <c r="AP11" s="284">
        <v>290</v>
      </c>
      <c r="AQ11" s="285">
        <v>1538</v>
      </c>
      <c r="AR11" s="286">
        <v>-81.099999999999994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1" t="s">
        <v>483</v>
      </c>
      <c r="AL12" s="1122"/>
      <c r="AM12" s="1122"/>
      <c r="AN12" s="1123"/>
      <c r="AO12" s="284" t="s">
        <v>484</v>
      </c>
      <c r="AP12" s="284" t="s">
        <v>484</v>
      </c>
      <c r="AQ12" s="285">
        <v>0</v>
      </c>
      <c r="AR12" s="286" t="s">
        <v>484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1" t="s">
        <v>485</v>
      </c>
      <c r="AL13" s="1122"/>
      <c r="AM13" s="1122"/>
      <c r="AN13" s="1123"/>
      <c r="AO13" s="284">
        <v>83403</v>
      </c>
      <c r="AP13" s="284">
        <v>6396</v>
      </c>
      <c r="AQ13" s="285">
        <v>4378</v>
      </c>
      <c r="AR13" s="286">
        <v>46.1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1" t="s">
        <v>486</v>
      </c>
      <c r="AL14" s="1122"/>
      <c r="AM14" s="1122"/>
      <c r="AN14" s="1123"/>
      <c r="AO14" s="284">
        <v>61226</v>
      </c>
      <c r="AP14" s="284">
        <v>4696</v>
      </c>
      <c r="AQ14" s="285">
        <v>2499</v>
      </c>
      <c r="AR14" s="286">
        <v>87.9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4" t="s">
        <v>487</v>
      </c>
      <c r="AL15" s="1125"/>
      <c r="AM15" s="1125"/>
      <c r="AN15" s="1126"/>
      <c r="AO15" s="284">
        <v>-128544</v>
      </c>
      <c r="AP15" s="284">
        <v>-9858</v>
      </c>
      <c r="AQ15" s="285">
        <v>-6867</v>
      </c>
      <c r="AR15" s="286">
        <v>43.6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4" t="s">
        <v>177</v>
      </c>
      <c r="AL16" s="1125"/>
      <c r="AM16" s="1125"/>
      <c r="AN16" s="1126"/>
      <c r="AO16" s="284">
        <v>2177924</v>
      </c>
      <c r="AP16" s="284">
        <v>167032</v>
      </c>
      <c r="AQ16" s="285">
        <v>128199</v>
      </c>
      <c r="AR16" s="286">
        <v>30.3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489</v>
      </c>
      <c r="AP20" s="293" t="s">
        <v>490</v>
      </c>
      <c r="AQ20" s="294" t="s">
        <v>491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7" t="s">
        <v>492</v>
      </c>
      <c r="AL21" s="1128"/>
      <c r="AM21" s="1128"/>
      <c r="AN21" s="1129"/>
      <c r="AO21" s="297">
        <v>11.81</v>
      </c>
      <c r="AP21" s="298">
        <v>10.85</v>
      </c>
      <c r="AQ21" s="299">
        <v>0.96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7" t="s">
        <v>493</v>
      </c>
      <c r="AL22" s="1128"/>
      <c r="AM22" s="1128"/>
      <c r="AN22" s="1129"/>
      <c r="AO22" s="302">
        <v>95.2</v>
      </c>
      <c r="AP22" s="303">
        <v>96.2</v>
      </c>
      <c r="AQ22" s="304">
        <v>-1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8" t="s">
        <v>494</v>
      </c>
      <c r="B26" s="1118"/>
      <c r="C26" s="1118"/>
      <c r="D26" s="1118"/>
      <c r="E26" s="1118"/>
      <c r="F26" s="1118"/>
      <c r="G26" s="1118"/>
      <c r="H26" s="1118"/>
      <c r="I26" s="1118"/>
      <c r="J26" s="1118"/>
      <c r="K26" s="1118"/>
      <c r="L26" s="1118"/>
      <c r="M26" s="1118"/>
      <c r="N26" s="1118"/>
      <c r="O26" s="1118"/>
      <c r="P26" s="1118"/>
      <c r="Q26" s="1118"/>
      <c r="R26" s="1118"/>
      <c r="S26" s="1118"/>
      <c r="T26" s="1118"/>
      <c r="U26" s="1118"/>
      <c r="V26" s="1118"/>
      <c r="W26" s="1118"/>
      <c r="X26" s="1118"/>
      <c r="Y26" s="1118"/>
      <c r="Z26" s="1118"/>
      <c r="AA26" s="1118"/>
      <c r="AB26" s="1118"/>
      <c r="AC26" s="1118"/>
      <c r="AD26" s="1118"/>
      <c r="AE26" s="1118"/>
      <c r="AF26" s="1118"/>
      <c r="AG26" s="1118"/>
      <c r="AH26" s="1118"/>
      <c r="AI26" s="1118"/>
      <c r="AJ26" s="1118"/>
      <c r="AK26" s="1118"/>
      <c r="AL26" s="1118"/>
      <c r="AM26" s="1118"/>
      <c r="AN26" s="1118"/>
      <c r="AO26" s="1118"/>
      <c r="AP26" s="1118"/>
      <c r="AQ26" s="1118"/>
      <c r="AR26" s="1118"/>
      <c r="AS26" s="1118"/>
      <c r="AT26" s="267"/>
    </row>
    <row r="27" spans="1:46" x14ac:dyDescent="0.15">
      <c r="A27" s="309"/>
      <c r="AO27" s="262"/>
      <c r="AP27" s="262"/>
      <c r="AQ27" s="262"/>
      <c r="AR27" s="262"/>
      <c r="AS27" s="262"/>
      <c r="AT27" s="262"/>
    </row>
    <row r="28" spans="1:46" ht="17.25" x14ac:dyDescent="0.15">
      <c r="A28" s="263" t="s">
        <v>495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9" t="s">
        <v>475</v>
      </c>
      <c r="AP30" s="272"/>
      <c r="AQ30" s="273" t="s">
        <v>476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0"/>
      <c r="AP31" s="278" t="s">
        <v>477</v>
      </c>
      <c r="AQ31" s="279" t="s">
        <v>478</v>
      </c>
      <c r="AR31" s="280" t="s">
        <v>479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5" t="s">
        <v>497</v>
      </c>
      <c r="AL32" s="1136"/>
      <c r="AM32" s="1136"/>
      <c r="AN32" s="1137"/>
      <c r="AO32" s="312">
        <v>357291</v>
      </c>
      <c r="AP32" s="312">
        <v>27402</v>
      </c>
      <c r="AQ32" s="313">
        <v>62185</v>
      </c>
      <c r="AR32" s="314">
        <v>-55.9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5" t="s">
        <v>498</v>
      </c>
      <c r="AL33" s="1136"/>
      <c r="AM33" s="1136"/>
      <c r="AN33" s="1137"/>
      <c r="AO33" s="312" t="s">
        <v>484</v>
      </c>
      <c r="AP33" s="312" t="s">
        <v>484</v>
      </c>
      <c r="AQ33" s="313" t="s">
        <v>484</v>
      </c>
      <c r="AR33" s="314" t="s">
        <v>484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5" t="s">
        <v>499</v>
      </c>
      <c r="AL34" s="1136"/>
      <c r="AM34" s="1136"/>
      <c r="AN34" s="1137"/>
      <c r="AO34" s="312" t="s">
        <v>484</v>
      </c>
      <c r="AP34" s="312" t="s">
        <v>484</v>
      </c>
      <c r="AQ34" s="313" t="s">
        <v>484</v>
      </c>
      <c r="AR34" s="314" t="s">
        <v>484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5" t="s">
        <v>500</v>
      </c>
      <c r="AL35" s="1136"/>
      <c r="AM35" s="1136"/>
      <c r="AN35" s="1137"/>
      <c r="AO35" s="312">
        <v>22985</v>
      </c>
      <c r="AP35" s="312">
        <v>1763</v>
      </c>
      <c r="AQ35" s="313">
        <v>15497</v>
      </c>
      <c r="AR35" s="314">
        <v>-88.6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5" t="s">
        <v>501</v>
      </c>
      <c r="AL36" s="1136"/>
      <c r="AM36" s="1136"/>
      <c r="AN36" s="1137"/>
      <c r="AO36" s="312">
        <v>46426</v>
      </c>
      <c r="AP36" s="312">
        <v>3561</v>
      </c>
      <c r="AQ36" s="313">
        <v>3842</v>
      </c>
      <c r="AR36" s="314">
        <v>-7.3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5" t="s">
        <v>502</v>
      </c>
      <c r="AL37" s="1136"/>
      <c r="AM37" s="1136"/>
      <c r="AN37" s="1137"/>
      <c r="AO37" s="312" t="s">
        <v>484</v>
      </c>
      <c r="AP37" s="312" t="s">
        <v>484</v>
      </c>
      <c r="AQ37" s="313">
        <v>306</v>
      </c>
      <c r="AR37" s="314" t="s">
        <v>484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8" t="s">
        <v>503</v>
      </c>
      <c r="AL38" s="1139"/>
      <c r="AM38" s="1139"/>
      <c r="AN38" s="1140"/>
      <c r="AO38" s="315" t="s">
        <v>484</v>
      </c>
      <c r="AP38" s="315" t="s">
        <v>484</v>
      </c>
      <c r="AQ38" s="316">
        <v>4</v>
      </c>
      <c r="AR38" s="304" t="s">
        <v>484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8" t="s">
        <v>504</v>
      </c>
      <c r="AL39" s="1139"/>
      <c r="AM39" s="1139"/>
      <c r="AN39" s="1140"/>
      <c r="AO39" s="312">
        <v>-8383</v>
      </c>
      <c r="AP39" s="312">
        <v>-643</v>
      </c>
      <c r="AQ39" s="313">
        <v>-2250</v>
      </c>
      <c r="AR39" s="314">
        <v>-71.400000000000006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5" t="s">
        <v>505</v>
      </c>
      <c r="AL40" s="1136"/>
      <c r="AM40" s="1136"/>
      <c r="AN40" s="1137"/>
      <c r="AO40" s="312">
        <v>-338836</v>
      </c>
      <c r="AP40" s="312">
        <v>-25986</v>
      </c>
      <c r="AQ40" s="313">
        <v>-52332</v>
      </c>
      <c r="AR40" s="314">
        <v>-50.3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41" t="s">
        <v>287</v>
      </c>
      <c r="AL41" s="1142"/>
      <c r="AM41" s="1142"/>
      <c r="AN41" s="1143"/>
      <c r="AO41" s="312">
        <v>79483</v>
      </c>
      <c r="AP41" s="312">
        <v>6096</v>
      </c>
      <c r="AQ41" s="313">
        <v>27253</v>
      </c>
      <c r="AR41" s="314">
        <v>-77.599999999999994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30" t="s">
        <v>475</v>
      </c>
      <c r="AN49" s="1132" t="s">
        <v>508</v>
      </c>
      <c r="AO49" s="1133"/>
      <c r="AP49" s="1133"/>
      <c r="AQ49" s="1133"/>
      <c r="AR49" s="1134"/>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31"/>
      <c r="AN50" s="328" t="s">
        <v>509</v>
      </c>
      <c r="AO50" s="329" t="s">
        <v>510</v>
      </c>
      <c r="AP50" s="330" t="s">
        <v>511</v>
      </c>
      <c r="AQ50" s="331" t="s">
        <v>512</v>
      </c>
      <c r="AR50" s="332" t="s">
        <v>513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514</v>
      </c>
      <c r="AL51" s="325"/>
      <c r="AM51" s="333">
        <v>3723304</v>
      </c>
      <c r="AN51" s="334">
        <v>275311</v>
      </c>
      <c r="AO51" s="335">
        <v>271.2</v>
      </c>
      <c r="AP51" s="336">
        <v>103390</v>
      </c>
      <c r="AQ51" s="337">
        <v>17.100000000000001</v>
      </c>
      <c r="AR51" s="338">
        <v>254.1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515</v>
      </c>
      <c r="AM52" s="341">
        <v>1062977</v>
      </c>
      <c r="AN52" s="342">
        <v>78599</v>
      </c>
      <c r="AO52" s="343">
        <v>80</v>
      </c>
      <c r="AP52" s="344">
        <v>51269</v>
      </c>
      <c r="AQ52" s="345">
        <v>4.5999999999999996</v>
      </c>
      <c r="AR52" s="346">
        <v>75.400000000000006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516</v>
      </c>
      <c r="AL53" s="325"/>
      <c r="AM53" s="333">
        <v>2509226</v>
      </c>
      <c r="AN53" s="334">
        <v>187130</v>
      </c>
      <c r="AO53" s="335">
        <v>-32</v>
      </c>
      <c r="AP53" s="336">
        <v>117234</v>
      </c>
      <c r="AQ53" s="337">
        <v>13.4</v>
      </c>
      <c r="AR53" s="338">
        <v>-45.4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515</v>
      </c>
      <c r="AM54" s="341">
        <v>1410517</v>
      </c>
      <c r="AN54" s="342">
        <v>105192</v>
      </c>
      <c r="AO54" s="343">
        <v>33.799999999999997</v>
      </c>
      <c r="AP54" s="344">
        <v>59796</v>
      </c>
      <c r="AQ54" s="345">
        <v>16.600000000000001</v>
      </c>
      <c r="AR54" s="346">
        <v>17.2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517</v>
      </c>
      <c r="AL55" s="325"/>
      <c r="AM55" s="333">
        <v>3241782</v>
      </c>
      <c r="AN55" s="334">
        <v>244276</v>
      </c>
      <c r="AO55" s="335">
        <v>30.5</v>
      </c>
      <c r="AP55" s="336">
        <v>97758</v>
      </c>
      <c r="AQ55" s="337">
        <v>-16.600000000000001</v>
      </c>
      <c r="AR55" s="338">
        <v>47.1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515</v>
      </c>
      <c r="AM56" s="341">
        <v>930624</v>
      </c>
      <c r="AN56" s="342">
        <v>70125</v>
      </c>
      <c r="AO56" s="343">
        <v>-33.299999999999997</v>
      </c>
      <c r="AP56" s="344">
        <v>45946</v>
      </c>
      <c r="AQ56" s="345">
        <v>-23.2</v>
      </c>
      <c r="AR56" s="346">
        <v>-10.1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518</v>
      </c>
      <c r="AL57" s="325"/>
      <c r="AM57" s="333">
        <v>3211382</v>
      </c>
      <c r="AN57" s="334">
        <v>244137</v>
      </c>
      <c r="AO57" s="335">
        <v>-0.1</v>
      </c>
      <c r="AP57" s="336">
        <v>91338</v>
      </c>
      <c r="AQ57" s="337">
        <v>-6.6</v>
      </c>
      <c r="AR57" s="338">
        <v>6.5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515</v>
      </c>
      <c r="AM58" s="341">
        <v>609289</v>
      </c>
      <c r="AN58" s="342">
        <v>46320</v>
      </c>
      <c r="AO58" s="343">
        <v>-33.9</v>
      </c>
      <c r="AP58" s="344">
        <v>43989</v>
      </c>
      <c r="AQ58" s="345">
        <v>-4.3</v>
      </c>
      <c r="AR58" s="346">
        <v>-29.6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519</v>
      </c>
      <c r="AL59" s="325"/>
      <c r="AM59" s="333">
        <v>4447992</v>
      </c>
      <c r="AN59" s="334">
        <v>341130</v>
      </c>
      <c r="AO59" s="335">
        <v>39.700000000000003</v>
      </c>
      <c r="AP59" s="336">
        <v>103975</v>
      </c>
      <c r="AQ59" s="337">
        <v>13.8</v>
      </c>
      <c r="AR59" s="338">
        <v>25.9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515</v>
      </c>
      <c r="AM60" s="341">
        <v>963693</v>
      </c>
      <c r="AN60" s="342">
        <v>73909</v>
      </c>
      <c r="AO60" s="343">
        <v>59.6</v>
      </c>
      <c r="AP60" s="344">
        <v>52698</v>
      </c>
      <c r="AQ60" s="345">
        <v>19.8</v>
      </c>
      <c r="AR60" s="346">
        <v>39.799999999999997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520</v>
      </c>
      <c r="AL61" s="347"/>
      <c r="AM61" s="348">
        <v>3426737</v>
      </c>
      <c r="AN61" s="349">
        <v>258397</v>
      </c>
      <c r="AO61" s="350">
        <v>61.9</v>
      </c>
      <c r="AP61" s="351">
        <v>102739</v>
      </c>
      <c r="AQ61" s="352">
        <v>4.2</v>
      </c>
      <c r="AR61" s="338">
        <v>57.7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515</v>
      </c>
      <c r="AM62" s="341">
        <v>995420</v>
      </c>
      <c r="AN62" s="342">
        <v>74829</v>
      </c>
      <c r="AO62" s="343">
        <v>21.2</v>
      </c>
      <c r="AP62" s="344">
        <v>50740</v>
      </c>
      <c r="AQ62" s="345">
        <v>2.7</v>
      </c>
      <c r="AR62" s="346">
        <v>18.5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h2eEc+y0MTagSomUm7KXu5gg2mwVxQ/NAK1u6Vhep6NIhIJR3n50WqsPFSvEuQVlLys/uTae2Xs4Ig78it5c9g==" saltValue="XYyNw0wtlhHDJu8+fDyem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9" zoomScaleNormal="100" zoomScaleSheetLayoutView="55" workbookViewId="0">
      <selection activeCell="BJ78" sqref="BJ78"/>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472</v>
      </c>
    </row>
    <row r="120" spans="125:125" ht="13.5" hidden="1" customHeight="1" x14ac:dyDescent="0.15"/>
    <row r="121" spans="125:125" ht="13.5" hidden="1" customHeight="1" x14ac:dyDescent="0.15">
      <c r="DU121" s="259"/>
    </row>
  </sheetData>
  <sheetProtection algorithmName="SHA-512" hashValue="OF3nSOtgBBFnK8YjqoLxJvGYjPrHsETQgEHztyl5Xk2LlfPqhDaThkwvjzJEsbq4/BwuYTG+q241mI+0OxlDXg==" saltValue="5oWWJKgeImnXrxuMsLZKJ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472</v>
      </c>
    </row>
  </sheetData>
  <sheetProtection algorithmName="SHA-512" hashValue="ANExfgDwGID4vEUS6gcGH5U5Ajfj+xpLa5kFQaJBW88zE+3etpQQ/5CIBm4GHvOUqumO2A2AacQhuiyp58JdLA==" saltValue="DUi99jZORUWGwj71ur7ul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4" zoomScaleSheetLayoutView="100" workbookViewId="0">
      <selection activeCell="O45" sqref="O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44" t="s">
        <v>3</v>
      </c>
      <c r="D47" s="1144"/>
      <c r="E47" s="1145"/>
      <c r="F47" s="11">
        <v>143.6</v>
      </c>
      <c r="G47" s="12">
        <v>132.54</v>
      </c>
      <c r="H47" s="12">
        <v>123.93</v>
      </c>
      <c r="I47" s="12">
        <v>125.84</v>
      </c>
      <c r="J47" s="13">
        <v>123.22</v>
      </c>
    </row>
    <row r="48" spans="2:10" ht="57.75" customHeight="1" x14ac:dyDescent="0.15">
      <c r="B48" s="14"/>
      <c r="C48" s="1146" t="s">
        <v>4</v>
      </c>
      <c r="D48" s="1146"/>
      <c r="E48" s="1147"/>
      <c r="F48" s="15">
        <v>9.1999999999999993</v>
      </c>
      <c r="G48" s="16">
        <v>6.92</v>
      </c>
      <c r="H48" s="16">
        <v>5.27</v>
      </c>
      <c r="I48" s="16">
        <v>6.23</v>
      </c>
      <c r="J48" s="17">
        <v>7.77</v>
      </c>
    </row>
    <row r="49" spans="2:10" ht="57.75" customHeight="1" thickBot="1" x14ac:dyDescent="0.2">
      <c r="B49" s="18"/>
      <c r="C49" s="1148" t="s">
        <v>5</v>
      </c>
      <c r="D49" s="1148"/>
      <c r="E49" s="1149"/>
      <c r="F49" s="19">
        <v>4.68</v>
      </c>
      <c r="G49" s="20" t="s">
        <v>527</v>
      </c>
      <c r="H49" s="20" t="s">
        <v>528</v>
      </c>
      <c r="I49" s="20">
        <v>0.38</v>
      </c>
      <c r="J49" s="21">
        <v>0.41</v>
      </c>
    </row>
    <row r="50" spans="2:10" x14ac:dyDescent="0.15"/>
  </sheetData>
  <sheetProtection algorithmName="SHA-512" hashValue="y7TTRu+Fnld42MkZWhfSuX7bBge8S31Z7jKI1AWPyco7t8xW+5aLctX07dlBgAEbpRBwAe+ruophHDiJAk5Jjg==" saltValue="986N8KA1+67CmfKCb/H7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election activeCell="P41" sqref="P41"/>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56" t="s">
        <v>529</v>
      </c>
      <c r="D34" s="1156"/>
      <c r="E34" s="1157"/>
      <c r="F34" s="32">
        <v>25.75</v>
      </c>
      <c r="G34" s="33">
        <v>23.06</v>
      </c>
      <c r="H34" s="33">
        <v>22.14</v>
      </c>
      <c r="I34" s="33">
        <v>13.55</v>
      </c>
      <c r="J34" s="34">
        <v>13.39</v>
      </c>
      <c r="K34" s="22"/>
      <c r="L34" s="22"/>
      <c r="M34" s="22"/>
      <c r="N34" s="22"/>
      <c r="O34" s="22"/>
      <c r="P34" s="22"/>
    </row>
    <row r="35" spans="1:16" ht="39" customHeight="1" x14ac:dyDescent="0.15">
      <c r="A35" s="22"/>
      <c r="B35" s="35"/>
      <c r="C35" s="1150" t="s">
        <v>530</v>
      </c>
      <c r="D35" s="1151"/>
      <c r="E35" s="1152"/>
      <c r="F35" s="36">
        <v>9.19</v>
      </c>
      <c r="G35" s="37">
        <v>6.91</v>
      </c>
      <c r="H35" s="37">
        <v>5.27</v>
      </c>
      <c r="I35" s="37">
        <v>6.22</v>
      </c>
      <c r="J35" s="38">
        <v>7.77</v>
      </c>
      <c r="K35" s="22"/>
      <c r="L35" s="22"/>
      <c r="M35" s="22"/>
      <c r="N35" s="22"/>
      <c r="O35" s="22"/>
      <c r="P35" s="22"/>
    </row>
    <row r="36" spans="1:16" ht="39" customHeight="1" x14ac:dyDescent="0.15">
      <c r="A36" s="22"/>
      <c r="B36" s="35"/>
      <c r="C36" s="1150" t="s">
        <v>531</v>
      </c>
      <c r="D36" s="1151"/>
      <c r="E36" s="1152"/>
      <c r="F36" s="36">
        <v>1.65</v>
      </c>
      <c r="G36" s="37">
        <v>1.94</v>
      </c>
      <c r="H36" s="37">
        <v>1.97</v>
      </c>
      <c r="I36" s="37">
        <v>0.85</v>
      </c>
      <c r="J36" s="38">
        <v>5.55</v>
      </c>
      <c r="K36" s="22"/>
      <c r="L36" s="22"/>
      <c r="M36" s="22"/>
      <c r="N36" s="22"/>
      <c r="O36" s="22"/>
      <c r="P36" s="22"/>
    </row>
    <row r="37" spans="1:16" ht="39" customHeight="1" x14ac:dyDescent="0.15">
      <c r="A37" s="22"/>
      <c r="B37" s="35"/>
      <c r="C37" s="1150" t="s">
        <v>532</v>
      </c>
      <c r="D37" s="1151"/>
      <c r="E37" s="1152"/>
      <c r="F37" s="36" t="s">
        <v>484</v>
      </c>
      <c r="G37" s="37" t="s">
        <v>484</v>
      </c>
      <c r="H37" s="37" t="s">
        <v>484</v>
      </c>
      <c r="I37" s="37" t="s">
        <v>484</v>
      </c>
      <c r="J37" s="38">
        <v>0.57999999999999996</v>
      </c>
      <c r="K37" s="22"/>
      <c r="L37" s="22"/>
      <c r="M37" s="22"/>
      <c r="N37" s="22"/>
      <c r="O37" s="22"/>
      <c r="P37" s="22"/>
    </row>
    <row r="38" spans="1:16" ht="39" customHeight="1" x14ac:dyDescent="0.15">
      <c r="A38" s="22"/>
      <c r="B38" s="35"/>
      <c r="C38" s="1150" t="s">
        <v>533</v>
      </c>
      <c r="D38" s="1151"/>
      <c r="E38" s="1152"/>
      <c r="F38" s="36">
        <v>0.02</v>
      </c>
      <c r="G38" s="37">
        <v>0.04</v>
      </c>
      <c r="H38" s="37">
        <v>0.03</v>
      </c>
      <c r="I38" s="37">
        <v>0.03</v>
      </c>
      <c r="J38" s="38">
        <v>0.02</v>
      </c>
      <c r="K38" s="22"/>
      <c r="L38" s="22"/>
      <c r="M38" s="22"/>
      <c r="N38" s="22"/>
      <c r="O38" s="22"/>
      <c r="P38" s="22"/>
    </row>
    <row r="39" spans="1:16" ht="39" customHeight="1" x14ac:dyDescent="0.15">
      <c r="A39" s="22"/>
      <c r="B39" s="35"/>
      <c r="C39" s="1150"/>
      <c r="D39" s="1151"/>
      <c r="E39" s="1152"/>
      <c r="F39" s="36"/>
      <c r="G39" s="37"/>
      <c r="H39" s="37"/>
      <c r="I39" s="37"/>
      <c r="J39" s="38"/>
      <c r="K39" s="22"/>
      <c r="L39" s="22"/>
      <c r="M39" s="22"/>
      <c r="N39" s="22"/>
      <c r="O39" s="22"/>
      <c r="P39" s="22"/>
    </row>
    <row r="40" spans="1:16" ht="39" customHeight="1" x14ac:dyDescent="0.15">
      <c r="A40" s="22"/>
      <c r="B40" s="35"/>
      <c r="C40" s="1150"/>
      <c r="D40" s="1151"/>
      <c r="E40" s="1152"/>
      <c r="F40" s="36"/>
      <c r="G40" s="37"/>
      <c r="H40" s="37"/>
      <c r="I40" s="37"/>
      <c r="J40" s="38"/>
      <c r="K40" s="22"/>
      <c r="L40" s="22"/>
      <c r="M40" s="22"/>
      <c r="N40" s="22"/>
      <c r="O40" s="22"/>
      <c r="P40" s="22"/>
    </row>
    <row r="41" spans="1:16" ht="39" customHeight="1" x14ac:dyDescent="0.15">
      <c r="A41" s="22"/>
      <c r="B41" s="35"/>
      <c r="C41" s="1150"/>
      <c r="D41" s="1151"/>
      <c r="E41" s="1152"/>
      <c r="F41" s="36"/>
      <c r="G41" s="37"/>
      <c r="H41" s="37"/>
      <c r="I41" s="37"/>
      <c r="J41" s="38"/>
      <c r="K41" s="22"/>
      <c r="L41" s="22"/>
      <c r="M41" s="22"/>
      <c r="N41" s="22"/>
      <c r="O41" s="22"/>
      <c r="P41" s="22"/>
    </row>
    <row r="42" spans="1:16" ht="39" customHeight="1" x14ac:dyDescent="0.15">
      <c r="A42" s="22"/>
      <c r="B42" s="39"/>
      <c r="C42" s="1150" t="s">
        <v>534</v>
      </c>
      <c r="D42" s="1151"/>
      <c r="E42" s="1152"/>
      <c r="F42" s="36" t="s">
        <v>484</v>
      </c>
      <c r="G42" s="37" t="s">
        <v>484</v>
      </c>
      <c r="H42" s="37" t="s">
        <v>484</v>
      </c>
      <c r="I42" s="37" t="s">
        <v>484</v>
      </c>
      <c r="J42" s="38" t="s">
        <v>484</v>
      </c>
      <c r="K42" s="22"/>
      <c r="L42" s="22"/>
      <c r="M42" s="22"/>
      <c r="N42" s="22"/>
      <c r="O42" s="22"/>
      <c r="P42" s="22"/>
    </row>
    <row r="43" spans="1:16" ht="39" customHeight="1" thickBot="1" x14ac:dyDescent="0.2">
      <c r="A43" s="22"/>
      <c r="B43" s="40"/>
      <c r="C43" s="1153" t="s">
        <v>535</v>
      </c>
      <c r="D43" s="1154"/>
      <c r="E43" s="1155"/>
      <c r="F43" s="41">
        <v>0.66</v>
      </c>
      <c r="G43" s="42">
        <v>0.1</v>
      </c>
      <c r="H43" s="42">
        <v>0.2</v>
      </c>
      <c r="I43" s="42">
        <v>1.0900000000000001</v>
      </c>
      <c r="J43" s="43" t="s">
        <v>484</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TKM5/4+WB/m6h6fiPs5mcAb7O7xQKAAw9s/Z2AdyLdP3LT+CJf4D5ML2zAMJacMrms0QtX+zebZwdVG/pt6YQ==" saltValue="vg71DhUJ0t1hkel90p2H3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28"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58" t="s">
        <v>9</v>
      </c>
      <c r="C45" s="1159"/>
      <c r="D45" s="58"/>
      <c r="E45" s="1164" t="s">
        <v>10</v>
      </c>
      <c r="F45" s="1164"/>
      <c r="G45" s="1164"/>
      <c r="H45" s="1164"/>
      <c r="I45" s="1164"/>
      <c r="J45" s="1165"/>
      <c r="K45" s="59">
        <v>328</v>
      </c>
      <c r="L45" s="60">
        <v>331</v>
      </c>
      <c r="M45" s="60">
        <v>350</v>
      </c>
      <c r="N45" s="60">
        <v>341</v>
      </c>
      <c r="O45" s="61">
        <v>357</v>
      </c>
      <c r="P45" s="48"/>
      <c r="Q45" s="48"/>
      <c r="R45" s="48"/>
      <c r="S45" s="48"/>
      <c r="T45" s="48"/>
      <c r="U45" s="48"/>
    </row>
    <row r="46" spans="1:21" ht="30.75" customHeight="1" x14ac:dyDescent="0.15">
      <c r="A46" s="48"/>
      <c r="B46" s="1160"/>
      <c r="C46" s="1161"/>
      <c r="D46" s="62"/>
      <c r="E46" s="1166" t="s">
        <v>11</v>
      </c>
      <c r="F46" s="1166"/>
      <c r="G46" s="1166"/>
      <c r="H46" s="1166"/>
      <c r="I46" s="1166"/>
      <c r="J46" s="1167"/>
      <c r="K46" s="63" t="s">
        <v>484</v>
      </c>
      <c r="L46" s="64" t="s">
        <v>484</v>
      </c>
      <c r="M46" s="64" t="s">
        <v>484</v>
      </c>
      <c r="N46" s="64" t="s">
        <v>484</v>
      </c>
      <c r="O46" s="65" t="s">
        <v>484</v>
      </c>
      <c r="P46" s="48"/>
      <c r="Q46" s="48"/>
      <c r="R46" s="48"/>
      <c r="S46" s="48"/>
      <c r="T46" s="48"/>
      <c r="U46" s="48"/>
    </row>
    <row r="47" spans="1:21" ht="30.75" customHeight="1" x14ac:dyDescent="0.15">
      <c r="A47" s="48"/>
      <c r="B47" s="1160"/>
      <c r="C47" s="1161"/>
      <c r="D47" s="62"/>
      <c r="E47" s="1166" t="s">
        <v>12</v>
      </c>
      <c r="F47" s="1166"/>
      <c r="G47" s="1166"/>
      <c r="H47" s="1166"/>
      <c r="I47" s="1166"/>
      <c r="J47" s="1167"/>
      <c r="K47" s="63" t="s">
        <v>484</v>
      </c>
      <c r="L47" s="64" t="s">
        <v>484</v>
      </c>
      <c r="M47" s="64" t="s">
        <v>484</v>
      </c>
      <c r="N47" s="64" t="s">
        <v>484</v>
      </c>
      <c r="O47" s="65" t="s">
        <v>484</v>
      </c>
      <c r="P47" s="48"/>
      <c r="Q47" s="48"/>
      <c r="R47" s="48"/>
      <c r="S47" s="48"/>
      <c r="T47" s="48"/>
      <c r="U47" s="48"/>
    </row>
    <row r="48" spans="1:21" ht="30.75" customHeight="1" x14ac:dyDescent="0.15">
      <c r="A48" s="48"/>
      <c r="B48" s="1160"/>
      <c r="C48" s="1161"/>
      <c r="D48" s="62"/>
      <c r="E48" s="1166" t="s">
        <v>13</v>
      </c>
      <c r="F48" s="1166"/>
      <c r="G48" s="1166"/>
      <c r="H48" s="1166"/>
      <c r="I48" s="1166"/>
      <c r="J48" s="1167"/>
      <c r="K48" s="63">
        <v>17</v>
      </c>
      <c r="L48" s="64">
        <v>19</v>
      </c>
      <c r="M48" s="64">
        <v>25</v>
      </c>
      <c r="N48" s="64">
        <v>24</v>
      </c>
      <c r="O48" s="65">
        <v>23</v>
      </c>
      <c r="P48" s="48"/>
      <c r="Q48" s="48"/>
      <c r="R48" s="48"/>
      <c r="S48" s="48"/>
      <c r="T48" s="48"/>
      <c r="U48" s="48"/>
    </row>
    <row r="49" spans="1:21" ht="30.75" customHeight="1" x14ac:dyDescent="0.15">
      <c r="A49" s="48"/>
      <c r="B49" s="1160"/>
      <c r="C49" s="1161"/>
      <c r="D49" s="62"/>
      <c r="E49" s="1166" t="s">
        <v>14</v>
      </c>
      <c r="F49" s="1166"/>
      <c r="G49" s="1166"/>
      <c r="H49" s="1166"/>
      <c r="I49" s="1166"/>
      <c r="J49" s="1167"/>
      <c r="K49" s="63">
        <v>49</v>
      </c>
      <c r="L49" s="64">
        <v>67</v>
      </c>
      <c r="M49" s="64">
        <v>65</v>
      </c>
      <c r="N49" s="64">
        <v>56</v>
      </c>
      <c r="O49" s="65">
        <v>46</v>
      </c>
      <c r="P49" s="48"/>
      <c r="Q49" s="48"/>
      <c r="R49" s="48"/>
      <c r="S49" s="48"/>
      <c r="T49" s="48"/>
      <c r="U49" s="48"/>
    </row>
    <row r="50" spans="1:21" ht="30.75" customHeight="1" x14ac:dyDescent="0.15">
      <c r="A50" s="48"/>
      <c r="B50" s="1160"/>
      <c r="C50" s="1161"/>
      <c r="D50" s="62"/>
      <c r="E50" s="1166" t="s">
        <v>15</v>
      </c>
      <c r="F50" s="1166"/>
      <c r="G50" s="1166"/>
      <c r="H50" s="1166"/>
      <c r="I50" s="1166"/>
      <c r="J50" s="1167"/>
      <c r="K50" s="63" t="s">
        <v>484</v>
      </c>
      <c r="L50" s="64" t="s">
        <v>484</v>
      </c>
      <c r="M50" s="64" t="s">
        <v>484</v>
      </c>
      <c r="N50" s="64" t="s">
        <v>484</v>
      </c>
      <c r="O50" s="65" t="s">
        <v>484</v>
      </c>
      <c r="P50" s="48"/>
      <c r="Q50" s="48"/>
      <c r="R50" s="48"/>
      <c r="S50" s="48"/>
      <c r="T50" s="48"/>
      <c r="U50" s="48"/>
    </row>
    <row r="51" spans="1:21" ht="30.75" customHeight="1" x14ac:dyDescent="0.15">
      <c r="A51" s="48"/>
      <c r="B51" s="1162"/>
      <c r="C51" s="1163"/>
      <c r="D51" s="66"/>
      <c r="E51" s="1166" t="s">
        <v>16</v>
      </c>
      <c r="F51" s="1166"/>
      <c r="G51" s="1166"/>
      <c r="H51" s="1166"/>
      <c r="I51" s="1166"/>
      <c r="J51" s="1167"/>
      <c r="K51" s="63" t="s">
        <v>484</v>
      </c>
      <c r="L51" s="64" t="s">
        <v>484</v>
      </c>
      <c r="M51" s="64" t="s">
        <v>484</v>
      </c>
      <c r="N51" s="64" t="s">
        <v>484</v>
      </c>
      <c r="O51" s="65" t="s">
        <v>484</v>
      </c>
      <c r="P51" s="48"/>
      <c r="Q51" s="48"/>
      <c r="R51" s="48"/>
      <c r="S51" s="48"/>
      <c r="T51" s="48"/>
      <c r="U51" s="48"/>
    </row>
    <row r="52" spans="1:21" ht="30.75" customHeight="1" x14ac:dyDescent="0.15">
      <c r="A52" s="48"/>
      <c r="B52" s="1168" t="s">
        <v>17</v>
      </c>
      <c r="C52" s="1169"/>
      <c r="D52" s="66"/>
      <c r="E52" s="1166" t="s">
        <v>18</v>
      </c>
      <c r="F52" s="1166"/>
      <c r="G52" s="1166"/>
      <c r="H52" s="1166"/>
      <c r="I52" s="1166"/>
      <c r="J52" s="1167"/>
      <c r="K52" s="63">
        <v>453</v>
      </c>
      <c r="L52" s="64">
        <v>421</v>
      </c>
      <c r="M52" s="64">
        <v>390</v>
      </c>
      <c r="N52" s="64">
        <v>377</v>
      </c>
      <c r="O52" s="65">
        <v>346</v>
      </c>
      <c r="P52" s="48"/>
      <c r="Q52" s="48"/>
      <c r="R52" s="48"/>
      <c r="S52" s="48"/>
      <c r="T52" s="48"/>
      <c r="U52" s="48"/>
    </row>
    <row r="53" spans="1:21" ht="30.75" customHeight="1" thickBot="1" x14ac:dyDescent="0.2">
      <c r="A53" s="48"/>
      <c r="B53" s="1170" t="s">
        <v>19</v>
      </c>
      <c r="C53" s="1171"/>
      <c r="D53" s="67"/>
      <c r="E53" s="1172" t="s">
        <v>20</v>
      </c>
      <c r="F53" s="1172"/>
      <c r="G53" s="1172"/>
      <c r="H53" s="1172"/>
      <c r="I53" s="1172"/>
      <c r="J53" s="1173"/>
      <c r="K53" s="68">
        <v>-59</v>
      </c>
      <c r="L53" s="69">
        <v>-4</v>
      </c>
      <c r="M53" s="69">
        <v>50</v>
      </c>
      <c r="N53" s="69">
        <v>44</v>
      </c>
      <c r="O53" s="70">
        <v>80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536</v>
      </c>
      <c r="L57" s="81" t="s">
        <v>537</v>
      </c>
      <c r="M57" s="81" t="s">
        <v>538</v>
      </c>
      <c r="N57" s="81" t="s">
        <v>539</v>
      </c>
      <c r="O57" s="82" t="s">
        <v>540</v>
      </c>
      <c r="P57" s="48"/>
      <c r="Q57" s="48"/>
      <c r="R57" s="48"/>
      <c r="S57" s="48"/>
      <c r="T57" s="48"/>
      <c r="U57" s="48"/>
    </row>
    <row r="58" spans="1:21" ht="31.5" customHeight="1" x14ac:dyDescent="0.15">
      <c r="B58" s="1174" t="s">
        <v>24</v>
      </c>
      <c r="C58" s="1175"/>
      <c r="D58" s="1180" t="s">
        <v>25</v>
      </c>
      <c r="E58" s="1181"/>
      <c r="F58" s="1181"/>
      <c r="G58" s="1181"/>
      <c r="H58" s="1181"/>
      <c r="I58" s="1181"/>
      <c r="J58" s="1182"/>
      <c r="K58" s="83"/>
      <c r="L58" s="84"/>
      <c r="M58" s="84"/>
      <c r="N58" s="84"/>
      <c r="O58" s="85"/>
    </row>
    <row r="59" spans="1:21" ht="31.5" customHeight="1" x14ac:dyDescent="0.15">
      <c r="B59" s="1176"/>
      <c r="C59" s="1177"/>
      <c r="D59" s="1183" t="s">
        <v>26</v>
      </c>
      <c r="E59" s="1184"/>
      <c r="F59" s="1184"/>
      <c r="G59" s="1184"/>
      <c r="H59" s="1184"/>
      <c r="I59" s="1184"/>
      <c r="J59" s="1185"/>
      <c r="K59" s="86"/>
      <c r="L59" s="87"/>
      <c r="M59" s="87"/>
      <c r="N59" s="87"/>
      <c r="O59" s="88"/>
    </row>
    <row r="60" spans="1:21" ht="31.5" customHeight="1" thickBot="1" x14ac:dyDescent="0.2">
      <c r="B60" s="1178"/>
      <c r="C60" s="1179"/>
      <c r="D60" s="1186" t="s">
        <v>27</v>
      </c>
      <c r="E60" s="1187"/>
      <c r="F60" s="1187"/>
      <c r="G60" s="1187"/>
      <c r="H60" s="1187"/>
      <c r="I60" s="1187"/>
      <c r="J60" s="1188"/>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Y6LcNtiNnUfPS1biOULnbELkjqfHvm/gjWd50I8vcIMkHUPn58Q2/dYa0JTywJ+AnzDo/eJEAl4NZ4l+Fd5Mg==" saltValue="vVPYf3POlSfNS1LRr68Vl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13"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522</v>
      </c>
      <c r="J40" s="103" t="s">
        <v>523</v>
      </c>
      <c r="K40" s="103" t="s">
        <v>524</v>
      </c>
      <c r="L40" s="103" t="s">
        <v>525</v>
      </c>
      <c r="M40" s="104" t="s">
        <v>526</v>
      </c>
    </row>
    <row r="41" spans="2:13" ht="27.75" customHeight="1" x14ac:dyDescent="0.15">
      <c r="B41" s="1189" t="s">
        <v>30</v>
      </c>
      <c r="C41" s="1190"/>
      <c r="D41" s="105"/>
      <c r="E41" s="1195" t="s">
        <v>31</v>
      </c>
      <c r="F41" s="1195"/>
      <c r="G41" s="1195"/>
      <c r="H41" s="1196"/>
      <c r="I41" s="355">
        <v>2111</v>
      </c>
      <c r="J41" s="356">
        <v>2254</v>
      </c>
      <c r="K41" s="356">
        <v>2407</v>
      </c>
      <c r="L41" s="356">
        <v>2538</v>
      </c>
      <c r="M41" s="357">
        <v>3596</v>
      </c>
    </row>
    <row r="42" spans="2:13" ht="27.75" customHeight="1" x14ac:dyDescent="0.15">
      <c r="B42" s="1191"/>
      <c r="C42" s="1192"/>
      <c r="D42" s="106"/>
      <c r="E42" s="1197" t="s">
        <v>32</v>
      </c>
      <c r="F42" s="1197"/>
      <c r="G42" s="1197"/>
      <c r="H42" s="1198"/>
      <c r="I42" s="358" t="s">
        <v>484</v>
      </c>
      <c r="J42" s="359" t="s">
        <v>484</v>
      </c>
      <c r="K42" s="359" t="s">
        <v>484</v>
      </c>
      <c r="L42" s="359" t="s">
        <v>484</v>
      </c>
      <c r="M42" s="360" t="s">
        <v>484</v>
      </c>
    </row>
    <row r="43" spans="2:13" ht="27.75" customHeight="1" x14ac:dyDescent="0.15">
      <c r="B43" s="1191"/>
      <c r="C43" s="1192"/>
      <c r="D43" s="106"/>
      <c r="E43" s="1197" t="s">
        <v>33</v>
      </c>
      <c r="F43" s="1197"/>
      <c r="G43" s="1197"/>
      <c r="H43" s="1198"/>
      <c r="I43" s="358">
        <v>285</v>
      </c>
      <c r="J43" s="359">
        <v>289</v>
      </c>
      <c r="K43" s="359">
        <v>271</v>
      </c>
      <c r="L43" s="359">
        <v>297</v>
      </c>
      <c r="M43" s="360">
        <v>261</v>
      </c>
    </row>
    <row r="44" spans="2:13" ht="27.75" customHeight="1" x14ac:dyDescent="0.15">
      <c r="B44" s="1191"/>
      <c r="C44" s="1192"/>
      <c r="D44" s="106"/>
      <c r="E44" s="1197" t="s">
        <v>34</v>
      </c>
      <c r="F44" s="1197"/>
      <c r="G44" s="1197"/>
      <c r="H44" s="1198"/>
      <c r="I44" s="358">
        <v>563</v>
      </c>
      <c r="J44" s="359">
        <v>561</v>
      </c>
      <c r="K44" s="359">
        <v>492</v>
      </c>
      <c r="L44" s="359">
        <v>430</v>
      </c>
      <c r="M44" s="360">
        <v>397</v>
      </c>
    </row>
    <row r="45" spans="2:13" ht="27.75" customHeight="1" x14ac:dyDescent="0.15">
      <c r="B45" s="1191"/>
      <c r="C45" s="1192"/>
      <c r="D45" s="106"/>
      <c r="E45" s="1197" t="s">
        <v>35</v>
      </c>
      <c r="F45" s="1197"/>
      <c r="G45" s="1197"/>
      <c r="H45" s="1198"/>
      <c r="I45" s="358">
        <v>72</v>
      </c>
      <c r="J45" s="359">
        <v>44</v>
      </c>
      <c r="K45" s="359" t="s">
        <v>484</v>
      </c>
      <c r="L45" s="359" t="s">
        <v>484</v>
      </c>
      <c r="M45" s="360" t="s">
        <v>484</v>
      </c>
    </row>
    <row r="46" spans="2:13" ht="27.75" customHeight="1" x14ac:dyDescent="0.15">
      <c r="B46" s="1191"/>
      <c r="C46" s="1192"/>
      <c r="D46" s="107"/>
      <c r="E46" s="1197" t="s">
        <v>36</v>
      </c>
      <c r="F46" s="1197"/>
      <c r="G46" s="1197"/>
      <c r="H46" s="1198"/>
      <c r="I46" s="358" t="s">
        <v>484</v>
      </c>
      <c r="J46" s="359" t="s">
        <v>484</v>
      </c>
      <c r="K46" s="359" t="s">
        <v>484</v>
      </c>
      <c r="L46" s="359" t="s">
        <v>484</v>
      </c>
      <c r="M46" s="360" t="s">
        <v>484</v>
      </c>
    </row>
    <row r="47" spans="2:13" ht="27.75" customHeight="1" x14ac:dyDescent="0.15">
      <c r="B47" s="1191"/>
      <c r="C47" s="1192"/>
      <c r="D47" s="108"/>
      <c r="E47" s="1199" t="s">
        <v>37</v>
      </c>
      <c r="F47" s="1200"/>
      <c r="G47" s="1200"/>
      <c r="H47" s="1201"/>
      <c r="I47" s="358" t="s">
        <v>484</v>
      </c>
      <c r="J47" s="359" t="s">
        <v>484</v>
      </c>
      <c r="K47" s="359" t="s">
        <v>484</v>
      </c>
      <c r="L47" s="359" t="s">
        <v>484</v>
      </c>
      <c r="M47" s="360" t="s">
        <v>484</v>
      </c>
    </row>
    <row r="48" spans="2:13" ht="27.75" customHeight="1" x14ac:dyDescent="0.15">
      <c r="B48" s="1191"/>
      <c r="C48" s="1192"/>
      <c r="D48" s="106"/>
      <c r="E48" s="1197" t="s">
        <v>38</v>
      </c>
      <c r="F48" s="1197"/>
      <c r="G48" s="1197"/>
      <c r="H48" s="1198"/>
      <c r="I48" s="358" t="s">
        <v>484</v>
      </c>
      <c r="J48" s="359" t="s">
        <v>484</v>
      </c>
      <c r="K48" s="359" t="s">
        <v>484</v>
      </c>
      <c r="L48" s="359" t="s">
        <v>484</v>
      </c>
      <c r="M48" s="360" t="s">
        <v>484</v>
      </c>
    </row>
    <row r="49" spans="2:13" ht="27.75" customHeight="1" x14ac:dyDescent="0.15">
      <c r="B49" s="1193"/>
      <c r="C49" s="1194"/>
      <c r="D49" s="106"/>
      <c r="E49" s="1197" t="s">
        <v>39</v>
      </c>
      <c r="F49" s="1197"/>
      <c r="G49" s="1197"/>
      <c r="H49" s="1198"/>
      <c r="I49" s="358" t="s">
        <v>484</v>
      </c>
      <c r="J49" s="359" t="s">
        <v>484</v>
      </c>
      <c r="K49" s="359" t="s">
        <v>484</v>
      </c>
      <c r="L49" s="359" t="s">
        <v>484</v>
      </c>
      <c r="M49" s="360" t="s">
        <v>484</v>
      </c>
    </row>
    <row r="50" spans="2:13" ht="27.75" customHeight="1" x14ac:dyDescent="0.15">
      <c r="B50" s="1202" t="s">
        <v>40</v>
      </c>
      <c r="C50" s="1203"/>
      <c r="D50" s="109"/>
      <c r="E50" s="1197" t="s">
        <v>41</v>
      </c>
      <c r="F50" s="1197"/>
      <c r="G50" s="1197"/>
      <c r="H50" s="1198"/>
      <c r="I50" s="358">
        <v>12226</v>
      </c>
      <c r="J50" s="359">
        <v>12427</v>
      </c>
      <c r="K50" s="359">
        <v>11625</v>
      </c>
      <c r="L50" s="359">
        <v>15236</v>
      </c>
      <c r="M50" s="360">
        <v>10871</v>
      </c>
    </row>
    <row r="51" spans="2:13" ht="27.75" customHeight="1" x14ac:dyDescent="0.15">
      <c r="B51" s="1191"/>
      <c r="C51" s="1192"/>
      <c r="D51" s="106"/>
      <c r="E51" s="1197" t="s">
        <v>42</v>
      </c>
      <c r="F51" s="1197"/>
      <c r="G51" s="1197"/>
      <c r="H51" s="1198"/>
      <c r="I51" s="358">
        <v>93</v>
      </c>
      <c r="J51" s="359">
        <v>188</v>
      </c>
      <c r="K51" s="359">
        <v>50</v>
      </c>
      <c r="L51" s="359">
        <v>34</v>
      </c>
      <c r="M51" s="360">
        <v>35</v>
      </c>
    </row>
    <row r="52" spans="2:13" ht="27.75" customHeight="1" x14ac:dyDescent="0.15">
      <c r="B52" s="1193"/>
      <c r="C52" s="1194"/>
      <c r="D52" s="106"/>
      <c r="E52" s="1197" t="s">
        <v>43</v>
      </c>
      <c r="F52" s="1197"/>
      <c r="G52" s="1197"/>
      <c r="H52" s="1198"/>
      <c r="I52" s="358">
        <v>4679</v>
      </c>
      <c r="J52" s="359">
        <v>4760</v>
      </c>
      <c r="K52" s="359">
        <v>4714</v>
      </c>
      <c r="L52" s="359">
        <v>4475</v>
      </c>
      <c r="M52" s="360">
        <v>4177</v>
      </c>
    </row>
    <row r="53" spans="2:13" ht="27.75" customHeight="1" thickBot="1" x14ac:dyDescent="0.2">
      <c r="B53" s="1204" t="s">
        <v>19</v>
      </c>
      <c r="C53" s="1205"/>
      <c r="D53" s="110"/>
      <c r="E53" s="1206" t="s">
        <v>44</v>
      </c>
      <c r="F53" s="1206"/>
      <c r="G53" s="1206"/>
      <c r="H53" s="1207"/>
      <c r="I53" s="361">
        <v>-13967</v>
      </c>
      <c r="J53" s="362">
        <v>-14227</v>
      </c>
      <c r="K53" s="362">
        <v>-13218</v>
      </c>
      <c r="L53" s="362">
        <v>-16480</v>
      </c>
      <c r="M53" s="363">
        <v>-10829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MsVNKHI2J7U/C2WjrqJ+++0b3+8iCuxxdduSTAk9+DQChCq7dL6NZSEygI0NoYvvXb9mHIQnzCo64OPFKUvZNA==" saltValue="8OmQUtLv9mxJ1WWRtmKS0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zoomScale="55" zoomScaleNormal="55"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524</v>
      </c>
      <c r="G54" s="119" t="s">
        <v>525</v>
      </c>
      <c r="H54" s="120" t="s">
        <v>526</v>
      </c>
    </row>
    <row r="55" spans="2:8" ht="52.5" customHeight="1" x14ac:dyDescent="0.15">
      <c r="B55" s="121"/>
      <c r="C55" s="1216" t="s">
        <v>46</v>
      </c>
      <c r="D55" s="1216"/>
      <c r="E55" s="1217"/>
      <c r="F55" s="122">
        <v>5796</v>
      </c>
      <c r="G55" s="122">
        <v>5774</v>
      </c>
      <c r="H55" s="123">
        <v>5718</v>
      </c>
    </row>
    <row r="56" spans="2:8" ht="52.5" customHeight="1" x14ac:dyDescent="0.15">
      <c r="B56" s="124"/>
      <c r="C56" s="1218" t="s">
        <v>47</v>
      </c>
      <c r="D56" s="1218"/>
      <c r="E56" s="1219"/>
      <c r="F56" s="125">
        <v>764</v>
      </c>
      <c r="G56" s="125">
        <v>764</v>
      </c>
      <c r="H56" s="126">
        <v>764</v>
      </c>
    </row>
    <row r="57" spans="2:8" ht="53.25" customHeight="1" x14ac:dyDescent="0.15">
      <c r="B57" s="124"/>
      <c r="C57" s="1220" t="s">
        <v>48</v>
      </c>
      <c r="D57" s="1220"/>
      <c r="E57" s="1221"/>
      <c r="F57" s="127">
        <v>5707</v>
      </c>
      <c r="G57" s="127">
        <v>6390</v>
      </c>
      <c r="H57" s="128">
        <v>6457</v>
      </c>
    </row>
    <row r="58" spans="2:8" ht="45.75" customHeight="1" x14ac:dyDescent="0.15">
      <c r="B58" s="129"/>
      <c r="C58" s="1208" t="s">
        <v>555</v>
      </c>
      <c r="D58" s="1209"/>
      <c r="E58" s="1210"/>
      <c r="F58" s="130">
        <v>4091</v>
      </c>
      <c r="G58" s="130">
        <v>4556</v>
      </c>
      <c r="H58" s="131">
        <v>4556</v>
      </c>
    </row>
    <row r="59" spans="2:8" ht="45.75" customHeight="1" x14ac:dyDescent="0.15">
      <c r="B59" s="129"/>
      <c r="C59" s="1208" t="s">
        <v>556</v>
      </c>
      <c r="D59" s="1209"/>
      <c r="E59" s="1210"/>
      <c r="F59" s="130">
        <v>825</v>
      </c>
      <c r="G59" s="130">
        <v>1043</v>
      </c>
      <c r="H59" s="131">
        <v>1111</v>
      </c>
    </row>
    <row r="60" spans="2:8" ht="45.75" customHeight="1" x14ac:dyDescent="0.15">
      <c r="B60" s="129"/>
      <c r="C60" s="1208" t="s">
        <v>557</v>
      </c>
      <c r="D60" s="1209"/>
      <c r="E60" s="1210"/>
      <c r="F60" s="130">
        <v>355</v>
      </c>
      <c r="G60" s="130">
        <v>355</v>
      </c>
      <c r="H60" s="131">
        <v>355</v>
      </c>
    </row>
    <row r="61" spans="2:8" ht="45.75" customHeight="1" x14ac:dyDescent="0.15">
      <c r="B61" s="129"/>
      <c r="C61" s="1208" t="s">
        <v>558</v>
      </c>
      <c r="D61" s="1209"/>
      <c r="E61" s="1210"/>
      <c r="F61" s="130">
        <v>250</v>
      </c>
      <c r="G61" s="130">
        <v>250</v>
      </c>
      <c r="H61" s="131">
        <v>250</v>
      </c>
    </row>
    <row r="62" spans="2:8" ht="45.75" customHeight="1" thickBot="1" x14ac:dyDescent="0.2">
      <c r="B62" s="132"/>
      <c r="C62" s="1211" t="s">
        <v>559</v>
      </c>
      <c r="D62" s="1212"/>
      <c r="E62" s="1213"/>
      <c r="F62" s="133">
        <v>186</v>
      </c>
      <c r="G62" s="133">
        <v>186</v>
      </c>
      <c r="H62" s="134">
        <v>186</v>
      </c>
    </row>
    <row r="63" spans="2:8" ht="52.5" customHeight="1" thickBot="1" x14ac:dyDescent="0.2">
      <c r="B63" s="135"/>
      <c r="C63" s="1214" t="s">
        <v>49</v>
      </c>
      <c r="D63" s="1214"/>
      <c r="E63" s="1215"/>
      <c r="F63" s="136">
        <v>12267</v>
      </c>
      <c r="G63" s="136">
        <v>12928</v>
      </c>
      <c r="H63" s="137">
        <v>12939</v>
      </c>
    </row>
    <row r="64" spans="2:8" x14ac:dyDescent="0.15"/>
  </sheetData>
  <sheetProtection algorithmName="SHA-512" hashValue="EV1GAelFruxKv8orYA9i7KcUEG3zZUZO8m2xWSCoxGfN2qZNghX8I2+8SewcGf+aKOWOGquw3Bw9uVYvq4n3gQ==" saltValue="w20w9YG56oQtJfuzHEFT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521</v>
      </c>
      <c r="G2" s="151"/>
      <c r="H2" s="152"/>
    </row>
    <row r="3" spans="1:8" x14ac:dyDescent="0.15">
      <c r="A3" s="148" t="s">
        <v>514</v>
      </c>
      <c r="B3" s="153"/>
      <c r="C3" s="154"/>
      <c r="D3" s="155">
        <v>275311</v>
      </c>
      <c r="E3" s="156"/>
      <c r="F3" s="157">
        <v>103390</v>
      </c>
      <c r="G3" s="158"/>
      <c r="H3" s="159"/>
    </row>
    <row r="4" spans="1:8" x14ac:dyDescent="0.15">
      <c r="A4" s="160"/>
      <c r="B4" s="161"/>
      <c r="C4" s="162"/>
      <c r="D4" s="163">
        <v>78599</v>
      </c>
      <c r="E4" s="164"/>
      <c r="F4" s="165">
        <v>51269</v>
      </c>
      <c r="G4" s="166"/>
      <c r="H4" s="167"/>
    </row>
    <row r="5" spans="1:8" x14ac:dyDescent="0.15">
      <c r="A5" s="148" t="s">
        <v>516</v>
      </c>
      <c r="B5" s="153"/>
      <c r="C5" s="154"/>
      <c r="D5" s="155">
        <v>187130</v>
      </c>
      <c r="E5" s="156"/>
      <c r="F5" s="157">
        <v>117234</v>
      </c>
      <c r="G5" s="158"/>
      <c r="H5" s="159"/>
    </row>
    <row r="6" spans="1:8" x14ac:dyDescent="0.15">
      <c r="A6" s="160"/>
      <c r="B6" s="161"/>
      <c r="C6" s="162"/>
      <c r="D6" s="163">
        <v>105192</v>
      </c>
      <c r="E6" s="164"/>
      <c r="F6" s="165">
        <v>59796</v>
      </c>
      <c r="G6" s="166"/>
      <c r="H6" s="167"/>
    </row>
    <row r="7" spans="1:8" x14ac:dyDescent="0.15">
      <c r="A7" s="148" t="s">
        <v>517</v>
      </c>
      <c r="B7" s="153"/>
      <c r="C7" s="154"/>
      <c r="D7" s="155">
        <v>244276</v>
      </c>
      <c r="E7" s="156"/>
      <c r="F7" s="157">
        <v>97758</v>
      </c>
      <c r="G7" s="158"/>
      <c r="H7" s="159"/>
    </row>
    <row r="8" spans="1:8" x14ac:dyDescent="0.15">
      <c r="A8" s="160"/>
      <c r="B8" s="161"/>
      <c r="C8" s="162"/>
      <c r="D8" s="163">
        <v>70125</v>
      </c>
      <c r="E8" s="164"/>
      <c r="F8" s="165">
        <v>45946</v>
      </c>
      <c r="G8" s="166"/>
      <c r="H8" s="167"/>
    </row>
    <row r="9" spans="1:8" x14ac:dyDescent="0.15">
      <c r="A9" s="148" t="s">
        <v>518</v>
      </c>
      <c r="B9" s="153"/>
      <c r="C9" s="154"/>
      <c r="D9" s="155">
        <v>244137</v>
      </c>
      <c r="E9" s="156"/>
      <c r="F9" s="157">
        <v>91338</v>
      </c>
      <c r="G9" s="158"/>
      <c r="H9" s="159"/>
    </row>
    <row r="10" spans="1:8" x14ac:dyDescent="0.15">
      <c r="A10" s="160"/>
      <c r="B10" s="161"/>
      <c r="C10" s="162"/>
      <c r="D10" s="163">
        <v>46320</v>
      </c>
      <c r="E10" s="164"/>
      <c r="F10" s="165">
        <v>43989</v>
      </c>
      <c r="G10" s="166"/>
      <c r="H10" s="167"/>
    </row>
    <row r="11" spans="1:8" x14ac:dyDescent="0.15">
      <c r="A11" s="148" t="s">
        <v>519</v>
      </c>
      <c r="B11" s="153"/>
      <c r="C11" s="154"/>
      <c r="D11" s="155">
        <v>341130</v>
      </c>
      <c r="E11" s="156"/>
      <c r="F11" s="157">
        <v>103975</v>
      </c>
      <c r="G11" s="158"/>
      <c r="H11" s="159"/>
    </row>
    <row r="12" spans="1:8" x14ac:dyDescent="0.15">
      <c r="A12" s="160"/>
      <c r="B12" s="161"/>
      <c r="C12" s="168"/>
      <c r="D12" s="163">
        <v>73909</v>
      </c>
      <c r="E12" s="164"/>
      <c r="F12" s="165">
        <v>52698</v>
      </c>
      <c r="G12" s="166"/>
      <c r="H12" s="167"/>
    </row>
    <row r="13" spans="1:8" x14ac:dyDescent="0.15">
      <c r="A13" s="148"/>
      <c r="B13" s="153"/>
      <c r="C13" s="169"/>
      <c r="D13" s="170">
        <v>258397</v>
      </c>
      <c r="E13" s="171"/>
      <c r="F13" s="172">
        <v>102739</v>
      </c>
      <c r="G13" s="173"/>
      <c r="H13" s="159"/>
    </row>
    <row r="14" spans="1:8" x14ac:dyDescent="0.15">
      <c r="A14" s="160"/>
      <c r="B14" s="161"/>
      <c r="C14" s="162"/>
      <c r="D14" s="163">
        <v>74829</v>
      </c>
      <c r="E14" s="164"/>
      <c r="F14" s="165">
        <v>50740</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9.1999999999999993</v>
      </c>
      <c r="C19" s="174">
        <f>ROUND(VALUE(SUBSTITUTE(実質収支比率等に係る経年分析!G$48,"▲","-")),2)</f>
        <v>6.92</v>
      </c>
      <c r="D19" s="174">
        <f>ROUND(VALUE(SUBSTITUTE(実質収支比率等に係る経年分析!H$48,"▲","-")),2)</f>
        <v>5.27</v>
      </c>
      <c r="E19" s="174">
        <f>ROUND(VALUE(SUBSTITUTE(実質収支比率等に係る経年分析!I$48,"▲","-")),2)</f>
        <v>6.23</v>
      </c>
      <c r="F19" s="174">
        <f>ROUND(VALUE(SUBSTITUTE(実質収支比率等に係る経年分析!J$48,"▲","-")),2)</f>
        <v>7.77</v>
      </c>
    </row>
    <row r="20" spans="1:11" x14ac:dyDescent="0.15">
      <c r="A20" s="174" t="s">
        <v>53</v>
      </c>
      <c r="B20" s="174">
        <f>ROUND(VALUE(SUBSTITUTE(実質収支比率等に係る経年分析!F$47,"▲","-")),2)</f>
        <v>143.6</v>
      </c>
      <c r="C20" s="174">
        <f>ROUND(VALUE(SUBSTITUTE(実質収支比率等に係る経年分析!G$47,"▲","-")),2)</f>
        <v>132.54</v>
      </c>
      <c r="D20" s="174">
        <f>ROUND(VALUE(SUBSTITUTE(実質収支比率等に係る経年分析!H$47,"▲","-")),2)</f>
        <v>123.93</v>
      </c>
      <c r="E20" s="174">
        <f>ROUND(VALUE(SUBSTITUTE(実質収支比率等に係る経年分析!I$47,"▲","-")),2)</f>
        <v>125.84</v>
      </c>
      <c r="F20" s="174">
        <f>ROUND(VALUE(SUBSTITUTE(実質収支比率等に係る経年分析!J$47,"▲","-")),2)</f>
        <v>123.22</v>
      </c>
    </row>
    <row r="21" spans="1:11" x14ac:dyDescent="0.15">
      <c r="A21" s="174" t="s">
        <v>54</v>
      </c>
      <c r="B21" s="174">
        <f>IF(ISNUMBER(VALUE(SUBSTITUTE(実質収支比率等に係る経年分析!F$49,"▲","-"))),ROUND(VALUE(SUBSTITUTE(実質収支比率等に係る経年分析!F$49,"▲","-")),2),NA())</f>
        <v>4.68</v>
      </c>
      <c r="C21" s="174">
        <f>IF(ISNUMBER(VALUE(SUBSTITUTE(実質収支比率等に係る経年分析!G$49,"▲","-"))),ROUND(VALUE(SUBSTITUTE(実質収支比率等に係る経年分析!G$49,"▲","-")),2),NA())</f>
        <v>-9.2899999999999991</v>
      </c>
      <c r="D21" s="174">
        <f>IF(ISNUMBER(VALUE(SUBSTITUTE(実質収支比率等に係る経年分析!H$49,"▲","-"))),ROUND(VALUE(SUBSTITUTE(実質収支比率等に係る経年分析!H$49,"▲","-")),2),NA())</f>
        <v>-2.04</v>
      </c>
      <c r="E21" s="174">
        <f>IF(ISNUMBER(VALUE(SUBSTITUTE(実質収支比率等に係る経年分析!I$49,"▲","-"))),ROUND(VALUE(SUBSTITUTE(実質収支比率等に係る経年分析!I$49,"▲","-")),2),NA())</f>
        <v>0.38</v>
      </c>
      <c r="F21" s="174">
        <f>IF(ISNUMBER(VALUE(SUBSTITUTE(実質収支比率等に係る経年分析!J$49,"▲","-"))),ROUND(VALUE(SUBSTITUTE(実質収支比率等に係る経年分析!J$49,"▲","-")),2),NA())</f>
        <v>0.41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0.66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1.0900000000000001</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#VALUE!</v>
      </c>
      <c r="G33" s="175" t="e">
        <f>IF(ROUND(VALUE(SUBSTITUTE(連結実質赤字比率に係る赤字・黒字の構成分析!H$37,"▲", "-")), 2) &gt;= 0, ABS(ROUND(VALUE(SUBSTITUTE(連結実質赤字比率に係る赤字・黒字の構成分析!H$37,"▲", "-")), 2)), NA())</f>
        <v>#VALUE!</v>
      </c>
      <c r="H33" s="175" t="e">
        <f>IF(ROUND(VALUE(SUBSTITUTE(連結実質赤字比率に係る赤字・黒字の構成分析!I$37,"▲", "-")), 2) &lt; 0, ABS(ROUND(VALUE(SUBSTITUTE(連結実質赤字比率に係る赤字・黒字の構成分析!I$37,"▲", "-")), 2)), NA())</f>
        <v>#VALUE!</v>
      </c>
      <c r="I33" s="175" t="e">
        <f>IF(ROUND(VALUE(SUBSTITUTE(連結実質赤字比率に係る赤字・黒字の構成分析!I$37,"▲", "-")), 2) &gt;= 0, ABS(ROUND(VALUE(SUBSTITUTE(連結実質赤字比率に係る赤字・黒字の構成分析!I$37,"▲", "-")), 2)), NA())</f>
        <v>#VALUE!</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0.57999999999999996</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1.65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1.94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1.97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5.55</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9.19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6.91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5.27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6.22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7.77</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25.75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23.06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22.14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13.55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13.39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453</v>
      </c>
      <c r="E42" s="176"/>
      <c r="F42" s="176"/>
      <c r="G42" s="176">
        <f>'実質公債費比率（分子）の構造'!L$52</f>
        <v>421</v>
      </c>
      <c r="H42" s="176"/>
      <c r="I42" s="176"/>
      <c r="J42" s="176">
        <f>'実質公債費比率（分子）の構造'!M$52</f>
        <v>390</v>
      </c>
      <c r="K42" s="176"/>
      <c r="L42" s="176"/>
      <c r="M42" s="176">
        <f>'実質公債費比率（分子）の構造'!N$52</f>
        <v>377</v>
      </c>
      <c r="N42" s="176"/>
      <c r="O42" s="176"/>
      <c r="P42" s="176">
        <f>'実質公債費比率（分子）の構造'!O$52</f>
        <v>346</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49</v>
      </c>
      <c r="C45" s="176"/>
      <c r="D45" s="176"/>
      <c r="E45" s="176">
        <f>'実質公債費比率（分子）の構造'!L$49</f>
        <v>67</v>
      </c>
      <c r="F45" s="176"/>
      <c r="G45" s="176"/>
      <c r="H45" s="176">
        <f>'実質公債費比率（分子）の構造'!M$49</f>
        <v>65</v>
      </c>
      <c r="I45" s="176"/>
      <c r="J45" s="176"/>
      <c r="K45" s="176">
        <f>'実質公債費比率（分子）の構造'!N$49</f>
        <v>56</v>
      </c>
      <c r="L45" s="176"/>
      <c r="M45" s="176"/>
      <c r="N45" s="176">
        <f>'実質公債費比率（分子）の構造'!O$49</f>
        <v>46</v>
      </c>
      <c r="O45" s="176"/>
      <c r="P45" s="176"/>
    </row>
    <row r="46" spans="1:16" x14ac:dyDescent="0.15">
      <c r="A46" s="176" t="s">
        <v>64</v>
      </c>
      <c r="B46" s="176">
        <f>'実質公債費比率（分子）の構造'!K$48</f>
        <v>17</v>
      </c>
      <c r="C46" s="176"/>
      <c r="D46" s="176"/>
      <c r="E46" s="176">
        <f>'実質公債費比率（分子）の構造'!L$48</f>
        <v>19</v>
      </c>
      <c r="F46" s="176"/>
      <c r="G46" s="176"/>
      <c r="H46" s="176">
        <f>'実質公債費比率（分子）の構造'!M$48</f>
        <v>25</v>
      </c>
      <c r="I46" s="176"/>
      <c r="J46" s="176"/>
      <c r="K46" s="176">
        <f>'実質公債費比率（分子）の構造'!N$48</f>
        <v>24</v>
      </c>
      <c r="L46" s="176"/>
      <c r="M46" s="176"/>
      <c r="N46" s="176">
        <f>'実質公債費比率（分子）の構造'!O$48</f>
        <v>23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328</v>
      </c>
      <c r="C49" s="176"/>
      <c r="D49" s="176"/>
      <c r="E49" s="176">
        <f>'実質公債費比率（分子）の構造'!L$45</f>
        <v>331</v>
      </c>
      <c r="F49" s="176"/>
      <c r="G49" s="176"/>
      <c r="H49" s="176">
        <f>'実質公債費比率（分子）の構造'!M$45</f>
        <v>350</v>
      </c>
      <c r="I49" s="176"/>
      <c r="J49" s="176"/>
      <c r="K49" s="176">
        <f>'実質公債費比率（分子）の構造'!N$45</f>
        <v>341</v>
      </c>
      <c r="L49" s="176"/>
      <c r="M49" s="176"/>
      <c r="N49" s="176">
        <f>'実質公債費比率（分子）の構造'!O$45</f>
        <v>357</v>
      </c>
      <c r="O49" s="176"/>
      <c r="P49" s="176"/>
    </row>
    <row r="50" spans="1:16" x14ac:dyDescent="0.15">
      <c r="A50" s="176" t="s">
        <v>67</v>
      </c>
      <c r="B50" s="176" t="e">
        <f>NA()</f>
        <v>#N/A</v>
      </c>
      <c r="C50" s="176">
        <f>IF(ISNUMBER('実質公債費比率（分子）の構造'!K$53),'実質公債費比率（分子）の構造'!K$53,NA())</f>
        <v>-59</v>
      </c>
      <c r="D50" s="176" t="e">
        <f>NA()</f>
        <v>#N/A</v>
      </c>
      <c r="E50" s="176" t="e">
        <f>NA()</f>
        <v>#N/A</v>
      </c>
      <c r="F50" s="176">
        <f>IF(ISNUMBER('実質公債費比率（分子）の構造'!L$53),'実質公債費比率（分子）の構造'!L$53,NA())</f>
        <v>-4</v>
      </c>
      <c r="G50" s="176" t="e">
        <f>NA()</f>
        <v>#N/A</v>
      </c>
      <c r="H50" s="176" t="e">
        <f>NA()</f>
        <v>#N/A</v>
      </c>
      <c r="I50" s="176">
        <f>IF(ISNUMBER('実質公債費比率（分子）の構造'!M$53),'実質公債費比率（分子）の構造'!M$53,NA())</f>
        <v>50</v>
      </c>
      <c r="J50" s="176" t="e">
        <f>NA()</f>
        <v>#N/A</v>
      </c>
      <c r="K50" s="176" t="e">
        <f>NA()</f>
        <v>#N/A</v>
      </c>
      <c r="L50" s="176">
        <f>IF(ISNUMBER('実質公債費比率（分子）の構造'!N$53),'実質公債費比率（分子）の構造'!N$53,NA())</f>
        <v>44</v>
      </c>
      <c r="M50" s="176" t="e">
        <f>NA()</f>
        <v>#N/A</v>
      </c>
      <c r="N50" s="176" t="e">
        <f>NA()</f>
        <v>#N/A</v>
      </c>
      <c r="O50" s="176">
        <f>IF(ISNUMBER('実質公債費比率（分子）の構造'!O$53),'実質公債費比率（分子）の構造'!O$53,NA())</f>
        <v>80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4679</v>
      </c>
      <c r="E56" s="175"/>
      <c r="F56" s="175"/>
      <c r="G56" s="175">
        <f>'将来負担比率（分子）の構造'!J$52</f>
        <v>4760</v>
      </c>
      <c r="H56" s="175"/>
      <c r="I56" s="175"/>
      <c r="J56" s="175">
        <f>'将来負担比率（分子）の構造'!K$52</f>
        <v>4714</v>
      </c>
      <c r="K56" s="175"/>
      <c r="L56" s="175"/>
      <c r="M56" s="175">
        <f>'将来負担比率（分子）の構造'!L$52</f>
        <v>4475</v>
      </c>
      <c r="N56" s="175"/>
      <c r="O56" s="175"/>
      <c r="P56" s="175">
        <f>'将来負担比率（分子）の構造'!M$52</f>
        <v>4177</v>
      </c>
    </row>
    <row r="57" spans="1:16" x14ac:dyDescent="0.15">
      <c r="A57" s="175" t="s">
        <v>42</v>
      </c>
      <c r="B57" s="175"/>
      <c r="C57" s="175"/>
      <c r="D57" s="175">
        <f>'将来負担比率（分子）の構造'!I$51</f>
        <v>93</v>
      </c>
      <c r="E57" s="175"/>
      <c r="F57" s="175"/>
      <c r="G57" s="175">
        <f>'将来負担比率（分子）の構造'!J$51</f>
        <v>188</v>
      </c>
      <c r="H57" s="175"/>
      <c r="I57" s="175"/>
      <c r="J57" s="175">
        <f>'将来負担比率（分子）の構造'!K$51</f>
        <v>50</v>
      </c>
      <c r="K57" s="175"/>
      <c r="L57" s="175"/>
      <c r="M57" s="175">
        <f>'将来負担比率（分子）の構造'!L$51</f>
        <v>34</v>
      </c>
      <c r="N57" s="175"/>
      <c r="O57" s="175"/>
      <c r="P57" s="175">
        <f>'将来負担比率（分子）の構造'!M$51</f>
        <v>35</v>
      </c>
    </row>
    <row r="58" spans="1:16" x14ac:dyDescent="0.15">
      <c r="A58" s="175" t="s">
        <v>41</v>
      </c>
      <c r="B58" s="175"/>
      <c r="C58" s="175"/>
      <c r="D58" s="175">
        <f>'将来負担比率（分子）の構造'!I$50</f>
        <v>12226</v>
      </c>
      <c r="E58" s="175"/>
      <c r="F58" s="175"/>
      <c r="G58" s="175">
        <f>'将来負担比率（分子）の構造'!J$50</f>
        <v>12427</v>
      </c>
      <c r="H58" s="175"/>
      <c r="I58" s="175"/>
      <c r="J58" s="175">
        <f>'将来負担比率（分子）の構造'!K$50</f>
        <v>11625</v>
      </c>
      <c r="K58" s="175"/>
      <c r="L58" s="175"/>
      <c r="M58" s="175">
        <f>'将来負担比率（分子）の構造'!L$50</f>
        <v>15236</v>
      </c>
      <c r="N58" s="175"/>
      <c r="O58" s="175"/>
      <c r="P58" s="175">
        <f>'将来負担比率（分子）の構造'!M$50</f>
        <v>10871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72</v>
      </c>
      <c r="C62" s="175"/>
      <c r="D62" s="175"/>
      <c r="E62" s="175">
        <f>'将来負担比率（分子）の構造'!J$45</f>
        <v>44</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15">
      <c r="A63" s="175" t="s">
        <v>34</v>
      </c>
      <c r="B63" s="175">
        <f>'将来負担比率（分子）の構造'!I$44</f>
        <v>563</v>
      </c>
      <c r="C63" s="175"/>
      <c r="D63" s="175"/>
      <c r="E63" s="175">
        <f>'将来負担比率（分子）の構造'!J$44</f>
        <v>561</v>
      </c>
      <c r="F63" s="175"/>
      <c r="G63" s="175"/>
      <c r="H63" s="175">
        <f>'将来負担比率（分子）の構造'!K$44</f>
        <v>492</v>
      </c>
      <c r="I63" s="175"/>
      <c r="J63" s="175"/>
      <c r="K63" s="175">
        <f>'将来負担比率（分子）の構造'!L$44</f>
        <v>430</v>
      </c>
      <c r="L63" s="175"/>
      <c r="M63" s="175"/>
      <c r="N63" s="175">
        <f>'将来負担比率（分子）の構造'!M$44</f>
        <v>397</v>
      </c>
      <c r="O63" s="175"/>
      <c r="P63" s="175"/>
    </row>
    <row r="64" spans="1:16" x14ac:dyDescent="0.15">
      <c r="A64" s="175" t="s">
        <v>33</v>
      </c>
      <c r="B64" s="175">
        <f>'将来負担比率（分子）の構造'!I$43</f>
        <v>285</v>
      </c>
      <c r="C64" s="175"/>
      <c r="D64" s="175"/>
      <c r="E64" s="175">
        <f>'将来負担比率（分子）の構造'!J$43</f>
        <v>289</v>
      </c>
      <c r="F64" s="175"/>
      <c r="G64" s="175"/>
      <c r="H64" s="175">
        <f>'将来負担比率（分子）の構造'!K$43</f>
        <v>271</v>
      </c>
      <c r="I64" s="175"/>
      <c r="J64" s="175"/>
      <c r="K64" s="175">
        <f>'将来負担比率（分子）の構造'!L$43</f>
        <v>297</v>
      </c>
      <c r="L64" s="175"/>
      <c r="M64" s="175"/>
      <c r="N64" s="175">
        <f>'将来負担比率（分子）の構造'!M$43</f>
        <v>261</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2111</v>
      </c>
      <c r="C66" s="175"/>
      <c r="D66" s="175"/>
      <c r="E66" s="175">
        <f>'将来負担比率（分子）の構造'!J$41</f>
        <v>2254</v>
      </c>
      <c r="F66" s="175"/>
      <c r="G66" s="175"/>
      <c r="H66" s="175">
        <f>'将来負担比率（分子）の構造'!K$41</f>
        <v>2407</v>
      </c>
      <c r="I66" s="175"/>
      <c r="J66" s="175"/>
      <c r="K66" s="175">
        <f>'将来負担比率（分子）の構造'!L$41</f>
        <v>2538</v>
      </c>
      <c r="L66" s="175"/>
      <c r="M66" s="175"/>
      <c r="N66" s="175">
        <f>'将来負担比率（分子）の構造'!M$41</f>
        <v>3596</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5796</v>
      </c>
      <c r="C72" s="179">
        <f>基金残高に係る経年分析!G55</f>
        <v>5774</v>
      </c>
      <c r="D72" s="179">
        <f>基金残高に係る経年分析!H55</f>
        <v>5718</v>
      </c>
    </row>
    <row r="73" spans="1:16" x14ac:dyDescent="0.15">
      <c r="A73" s="178" t="s">
        <v>74</v>
      </c>
      <c r="B73" s="179">
        <f>基金残高に係る経年分析!F56</f>
        <v>764</v>
      </c>
      <c r="C73" s="179">
        <f>基金残高に係る経年分析!G56</f>
        <v>764</v>
      </c>
      <c r="D73" s="179">
        <f>基金残高に係る経年分析!H56</f>
        <v>764</v>
      </c>
    </row>
    <row r="74" spans="1:16" x14ac:dyDescent="0.15">
      <c r="A74" s="178" t="s">
        <v>75</v>
      </c>
      <c r="B74" s="179">
        <f>基金残高に係る経年分析!F57</f>
        <v>5707</v>
      </c>
      <c r="C74" s="179">
        <f>基金残高に係る経年分析!G57</f>
        <v>6390</v>
      </c>
      <c r="D74" s="179">
        <f>基金残高に係る経年分析!H57</f>
        <v>6457</v>
      </c>
    </row>
  </sheetData>
  <sheetProtection algorithmName="SHA-512" hashValue="n/1kkc04/sX3pjRrol/GTNTivjRTrSkxrNf4ZYAI6QAYsy864JJivXh6J/eC46sad5uPmV880gLLVavbrgMwKQ==" saltValue="IxfqK6KKf78W0wW9FYmC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2025-03-11T08:23:43Z</cp:lastPrinted>
  <dcterms:created xsi:type="dcterms:W3CDTF">2025-02-19T05:48:22Z</dcterms:created>
  <dcterms:modified xsi:type="dcterms:W3CDTF">2025-03-11T08:25:08Z</dcterms:modified>
  <cp:category/>
</cp:coreProperties>
</file>