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SVNAS01\share\企画部\科学技術振興課\02  科学振興班\★企画事業\R7\沖縄ライフサイエンス研究センター\委01：入居者支援等業務委託\01_予算執行伺\"/>
    </mc:Choice>
  </mc:AlternateContent>
  <xr:revisionPtr revIDLastSave="0" documentId="13_ncr:1_{E85C2138-93D0-4B8C-8D70-043BD15BE8F9}" xr6:coauthVersionLast="47" xr6:coauthVersionMax="47" xr10:uidLastSave="{00000000-0000-0000-0000-000000000000}"/>
  <bookViews>
    <workbookView xWindow="8280" yWindow="390" windowWidth="19110" windowHeight="14685" tabRatio="897" firstSheet="2" activeTab="6" xr2:uid="{00000000-000D-0000-FFFF-FFFF00000000}"/>
  </bookViews>
  <sheets>
    <sheet name="別紙１　執行状況一覧" sheetId="13" r:id="rId1"/>
    <sheet name="別紙1-1(委託)経費発生調書" sheetId="19" r:id="rId2"/>
    <sheet name="別紙２　労務費積算書" sheetId="15" r:id="rId3"/>
    <sheet name="別紙2-1 労務単価計算表" sheetId="20" r:id="rId4"/>
    <sheet name="別紙2-2 企業カレンダー " sheetId="23" r:id="rId5"/>
    <sheet name="別紙３ 業務日誌" sheetId="18" r:id="rId6"/>
    <sheet name="別紙４（委託業務経費明細書）" sheetId="12" r:id="rId7"/>
  </sheets>
  <definedNames>
    <definedName name="_xlnm._FilterDatabase" localSheetId="0" hidden="1">'別紙１　執行状況一覧'!$A$13:$L$34</definedName>
    <definedName name="cal">#REF!</definedName>
    <definedName name="dat">#REF!</definedName>
    <definedName name="eng">#REF!</definedName>
    <definedName name="name">#REF!</definedName>
    <definedName name="PJL">#REF!</definedName>
    <definedName name="_xlnm.Print_Area" localSheetId="0">'別紙１　執行状況一覧'!$A$1:$L$35</definedName>
    <definedName name="_xlnm.Print_Area" localSheetId="1">'別紙1-1(委託)経費発生調書'!$A$1:$W$24</definedName>
    <definedName name="_xlnm.Print_Area" localSheetId="3">'別紙2-1 労務単価計算表'!$B$1:$U$46</definedName>
    <definedName name="_xlnm.Print_Area" localSheetId="4">'別紙2-2 企業カレンダー '!$A$1:$AU$44</definedName>
    <definedName name="_xlnm.Print_Area" localSheetId="5">'別紙３ 業務日誌'!$A$1:$K$44</definedName>
    <definedName name="rkt">#REF!</definedName>
    <definedName name="rrj">#REF!</definedName>
    <definedName name="time">#REF!</definedName>
    <definedName name="YFY">#REF!</definedName>
    <definedName name="yobi" localSheetId="3">#REF!</definedName>
    <definedName name="yobi">#REF!</definedName>
    <definedName name="大_項_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7" i="23" l="1"/>
  <c r="AP37" i="23"/>
  <c r="AO37" i="23"/>
  <c r="AS35" i="23"/>
  <c r="AT35" i="23" s="1"/>
  <c r="AU35" i="23" s="1"/>
  <c r="AM35" i="23"/>
  <c r="AC27" i="23"/>
  <c r="AD27" i="23" s="1"/>
  <c r="AE27" i="23" s="1"/>
  <c r="Y29" i="23" s="1"/>
  <c r="Z29" i="23" s="1"/>
  <c r="AA29" i="23" s="1"/>
  <c r="AB29" i="23" s="1"/>
  <c r="AC29" i="23" s="1"/>
  <c r="Q27" i="23"/>
  <c r="R27" i="23" s="1"/>
  <c r="S27" i="23" s="1"/>
  <c r="I37" i="23"/>
  <c r="O35" i="23"/>
  <c r="D27" i="23"/>
  <c r="E27" i="23" s="1"/>
  <c r="AP9" i="23"/>
  <c r="AQ9" i="23" s="1"/>
  <c r="AL9" i="23"/>
  <c r="AM9" i="23" s="1"/>
  <c r="AA9" i="23"/>
  <c r="AB9" i="23"/>
  <c r="AC9" i="23" s="1"/>
  <c r="AD9" i="23" s="1"/>
  <c r="AE9" i="23" s="1"/>
  <c r="Y11" i="23" s="1"/>
  <c r="Z11" i="23" s="1"/>
  <c r="AA11" i="23" s="1"/>
  <c r="AB11" i="23" s="1"/>
  <c r="AC11" i="23" s="1"/>
  <c r="AD11" i="23" s="1"/>
  <c r="AE11" i="23" s="1"/>
  <c r="Y13" i="23" s="1"/>
  <c r="Z13" i="23" s="1"/>
  <c r="AA13" i="23" s="1"/>
  <c r="AB13" i="23" s="1"/>
  <c r="AC13" i="23" s="1"/>
  <c r="AD13" i="23" s="1"/>
  <c r="AE13" i="23" s="1"/>
  <c r="Y15" i="23" s="1"/>
  <c r="Z15" i="23" s="1"/>
  <c r="AA15" i="23" s="1"/>
  <c r="AB15" i="23" s="1"/>
  <c r="AC15" i="23" s="1"/>
  <c r="AD15" i="23" s="1"/>
  <c r="AE15" i="23" s="1"/>
  <c r="Y17" i="23" s="1"/>
  <c r="Z17" i="23" s="1"/>
  <c r="AA17" i="23" s="1"/>
  <c r="AB17" i="23" s="1"/>
  <c r="AC17" i="23" s="1"/>
  <c r="R19" i="23"/>
  <c r="Q19" i="23"/>
  <c r="K22" i="23"/>
  <c r="T17" i="23"/>
  <c r="U17" i="23" s="1"/>
  <c r="V17" i="23" s="1"/>
  <c r="W17" i="23" s="1"/>
  <c r="M9" i="23"/>
  <c r="N9" i="23" s="1"/>
  <c r="O9" i="23" s="1"/>
  <c r="I11" i="23" s="1"/>
  <c r="J11" i="23" s="1"/>
  <c r="K11" i="23" s="1"/>
  <c r="L11" i="23" s="1"/>
  <c r="M11" i="23" s="1"/>
  <c r="N11" i="23" s="1"/>
  <c r="O11" i="23" s="1"/>
  <c r="I13" i="23" s="1"/>
  <c r="J13" i="23" s="1"/>
  <c r="K13" i="23" s="1"/>
  <c r="L13" i="23" s="1"/>
  <c r="M13" i="23" s="1"/>
  <c r="N13" i="23" s="1"/>
  <c r="O13" i="23" s="1"/>
  <c r="I15" i="23" s="1"/>
  <c r="J15" i="23" s="1"/>
  <c r="K15" i="23" s="1"/>
  <c r="L15" i="23" s="1"/>
  <c r="M15" i="23" s="1"/>
  <c r="N15" i="23" s="1"/>
  <c r="O15" i="23" s="1"/>
  <c r="I17" i="23" s="1"/>
  <c r="J17" i="23" s="1"/>
  <c r="K17" i="23" s="1"/>
  <c r="L17" i="23" s="1"/>
  <c r="M17" i="23" s="1"/>
  <c r="N17" i="23" s="1"/>
  <c r="O17" i="23" s="1"/>
  <c r="D9" i="23"/>
  <c r="E9" i="23"/>
  <c r="F9" i="23"/>
  <c r="G9" i="23" s="1"/>
  <c r="C9" i="23"/>
  <c r="AG29" i="23"/>
  <c r="AH29" i="23" s="1"/>
  <c r="AI29" i="23" s="1"/>
  <c r="AJ29" i="23" s="1"/>
  <c r="AK29" i="23" s="1"/>
  <c r="AL29" i="23" s="1"/>
  <c r="AM29" i="23" s="1"/>
  <c r="AG31" i="23" s="1"/>
  <c r="AH31" i="23" s="1"/>
  <c r="AI31" i="23" s="1"/>
  <c r="AJ31" i="23" s="1"/>
  <c r="AK31" i="23" s="1"/>
  <c r="AL31" i="23" s="1"/>
  <c r="AM31" i="23" s="1"/>
  <c r="AG33" i="23" s="1"/>
  <c r="AH33" i="23" s="1"/>
  <c r="AI33" i="23" s="1"/>
  <c r="AJ33" i="23" s="1"/>
  <c r="AK33" i="23" s="1"/>
  <c r="AL33" i="23" s="1"/>
  <c r="AM33" i="23" s="1"/>
  <c r="AG35" i="23" s="1"/>
  <c r="AH35" i="23" s="1"/>
  <c r="AI35" i="23" s="1"/>
  <c r="AJ35" i="23" s="1"/>
  <c r="AK35" i="23" s="1"/>
  <c r="AL35" i="23" s="1"/>
  <c r="AQ41" i="23" l="1"/>
  <c r="AU27" i="23"/>
  <c r="AO29" i="23" s="1"/>
  <c r="AP29" i="23" s="1"/>
  <c r="AQ29" i="23" s="1"/>
  <c r="AR29" i="23" s="1"/>
  <c r="AS29" i="23" s="1"/>
  <c r="AT29" i="23" s="1"/>
  <c r="AU29" i="23" s="1"/>
  <c r="AO31" i="23" s="1"/>
  <c r="AP31" i="23" s="1"/>
  <c r="AQ31" i="23" s="1"/>
  <c r="AR31" i="23" s="1"/>
  <c r="AS31" i="23" s="1"/>
  <c r="AT31" i="23" s="1"/>
  <c r="AU31" i="23" s="1"/>
  <c r="AO33" i="23" s="1"/>
  <c r="AP33" i="23" s="1"/>
  <c r="AQ33" i="23" s="1"/>
  <c r="AR33" i="23" s="1"/>
  <c r="AS33" i="23" s="1"/>
  <c r="AT33" i="23" s="1"/>
  <c r="AU33" i="23" s="1"/>
  <c r="AO35" i="23" s="1"/>
  <c r="AP35" i="23" s="1"/>
  <c r="AQ35" i="23" s="1"/>
  <c r="AR35" i="23" s="1"/>
  <c r="AD29" i="23"/>
  <c r="AE29" i="23" s="1"/>
  <c r="Y31" i="23" s="1"/>
  <c r="Z31" i="23" s="1"/>
  <c r="AA31" i="23" s="1"/>
  <c r="AB31" i="23" s="1"/>
  <c r="AC31" i="23" s="1"/>
  <c r="AD31" i="23" s="1"/>
  <c r="AE31" i="23" s="1"/>
  <c r="Y33" i="23" s="1"/>
  <c r="Z33" i="23" s="1"/>
  <c r="AA33" i="23" s="1"/>
  <c r="AB33" i="23" s="1"/>
  <c r="AC33" i="23" s="1"/>
  <c r="AD33" i="23" s="1"/>
  <c r="AE33" i="23" s="1"/>
  <c r="Y35" i="23" s="1"/>
  <c r="Z35" i="23" s="1"/>
  <c r="AA35" i="23" s="1"/>
  <c r="AB35" i="23" s="1"/>
  <c r="AC35" i="23" s="1"/>
  <c r="AD35" i="23" s="1"/>
  <c r="AA40" i="23"/>
  <c r="AG11" i="23"/>
  <c r="AH11" i="23" s="1"/>
  <c r="AI11" i="23" s="1"/>
  <c r="AJ11" i="23" s="1"/>
  <c r="AK11" i="23" s="1"/>
  <c r="AL11" i="23" s="1"/>
  <c r="AM11" i="23" s="1"/>
  <c r="AG13" i="23" s="1"/>
  <c r="AH13" i="23" s="1"/>
  <c r="AI13" i="23" s="1"/>
  <c r="AJ13" i="23" s="1"/>
  <c r="AK13" i="23" s="1"/>
  <c r="AL13" i="23" s="1"/>
  <c r="AM13" i="23" s="1"/>
  <c r="AG15" i="23" s="1"/>
  <c r="AH15" i="23" s="1"/>
  <c r="AI15" i="23" s="1"/>
  <c r="AJ15" i="23" s="1"/>
  <c r="AK15" i="23" s="1"/>
  <c r="AL15" i="23" s="1"/>
  <c r="AM15" i="23" s="1"/>
  <c r="AG17" i="23" s="1"/>
  <c r="AH17" i="23" s="1"/>
  <c r="AI17" i="23" s="1"/>
  <c r="AJ17" i="23" s="1"/>
  <c r="AK17" i="23" s="1"/>
  <c r="AL17" i="23" s="1"/>
  <c r="AM17" i="23" s="1"/>
  <c r="AG19" i="23" s="1"/>
  <c r="AA41" i="23"/>
  <c r="AR9" i="23"/>
  <c r="AS9" i="23" s="1"/>
  <c r="AT9" i="23" s="1"/>
  <c r="AU9" i="23" s="1"/>
  <c r="AO11" i="23" s="1"/>
  <c r="AP11" i="23" s="1"/>
  <c r="AQ11" i="23" s="1"/>
  <c r="AR11" i="23" s="1"/>
  <c r="AS11" i="23" s="1"/>
  <c r="AT11" i="23" s="1"/>
  <c r="AU11" i="23" s="1"/>
  <c r="AO13" i="23" s="1"/>
  <c r="AP13" i="23" s="1"/>
  <c r="AQ13" i="23" s="1"/>
  <c r="AR13" i="23" s="1"/>
  <c r="AS13" i="23" s="1"/>
  <c r="AT13" i="23" s="1"/>
  <c r="AU13" i="23" s="1"/>
  <c r="AO15" i="23" s="1"/>
  <c r="AP15" i="23" s="1"/>
  <c r="AQ15" i="23" s="1"/>
  <c r="AR15" i="23" s="1"/>
  <c r="AS15" i="23" s="1"/>
  <c r="AT15" i="23" s="1"/>
  <c r="AU15" i="23" s="1"/>
  <c r="AO17" i="23" s="1"/>
  <c r="AP17" i="23" s="1"/>
  <c r="O27" i="23"/>
  <c r="I29" i="23" s="1"/>
  <c r="J29" i="23" s="1"/>
  <c r="K29" i="23" s="1"/>
  <c r="L29" i="23" s="1"/>
  <c r="M29" i="23" s="1"/>
  <c r="N29" i="23" s="1"/>
  <c r="O29" i="23" s="1"/>
  <c r="I31" i="23" s="1"/>
  <c r="J31" i="23" s="1"/>
  <c r="K31" i="23" s="1"/>
  <c r="L31" i="23" s="1"/>
  <c r="M31" i="23" s="1"/>
  <c r="N31" i="23" s="1"/>
  <c r="O31" i="23" s="1"/>
  <c r="I33" i="23" s="1"/>
  <c r="J33" i="23" s="1"/>
  <c r="K33" i="23" s="1"/>
  <c r="L33" i="23" s="1"/>
  <c r="M33" i="23" s="1"/>
  <c r="N33" i="23" s="1"/>
  <c r="O33" i="23" s="1"/>
  <c r="I35" i="23" s="1"/>
  <c r="J35" i="23" s="1"/>
  <c r="K35" i="23" s="1"/>
  <c r="L35" i="23" s="1"/>
  <c r="M35" i="23" s="1"/>
  <c r="N35" i="23" s="1"/>
  <c r="AQ40" i="23"/>
  <c r="K23" i="23"/>
  <c r="AA23" i="23"/>
  <c r="AA22" i="23"/>
  <c r="K40" i="23"/>
  <c r="Q11" i="23"/>
  <c r="R11" i="23" s="1"/>
  <c r="S11" i="23" s="1"/>
  <c r="T11" i="23" s="1"/>
  <c r="U11" i="23" s="1"/>
  <c r="V11" i="23" s="1"/>
  <c r="W11" i="23" s="1"/>
  <c r="Q13" i="23" s="1"/>
  <c r="R13" i="23" s="1"/>
  <c r="S13" i="23" s="1"/>
  <c r="T13" i="23" s="1"/>
  <c r="U13" i="23" s="1"/>
  <c r="V13" i="23" s="1"/>
  <c r="W13" i="23" s="1"/>
  <c r="Q15" i="23" s="1"/>
  <c r="R15" i="23" s="1"/>
  <c r="S15" i="23" s="1"/>
  <c r="T15" i="23" s="1"/>
  <c r="U15" i="23" s="1"/>
  <c r="V15" i="23" s="1"/>
  <c r="W15" i="23" s="1"/>
  <c r="Q17" i="23" s="1"/>
  <c r="R17" i="23" s="1"/>
  <c r="S17" i="23" s="1"/>
  <c r="S22" i="23"/>
  <c r="S40" i="23"/>
  <c r="S41" i="23"/>
  <c r="T27" i="23"/>
  <c r="U27" i="23" s="1"/>
  <c r="V27" i="23" s="1"/>
  <c r="W27" i="23" s="1"/>
  <c r="Q29" i="23" s="1"/>
  <c r="R29" i="23" s="1"/>
  <c r="S29" i="23" s="1"/>
  <c r="T29" i="23" s="1"/>
  <c r="U29" i="23" s="1"/>
  <c r="V29" i="23" s="1"/>
  <c r="W29" i="23" s="1"/>
  <c r="Q31" i="23" s="1"/>
  <c r="R31" i="23" s="1"/>
  <c r="S31" i="23" s="1"/>
  <c r="T31" i="23" s="1"/>
  <c r="U31" i="23" s="1"/>
  <c r="V31" i="23" s="1"/>
  <c r="W31" i="23" s="1"/>
  <c r="Q33" i="23" s="1"/>
  <c r="R33" i="23" s="1"/>
  <c r="S33" i="23" s="1"/>
  <c r="T33" i="23" s="1"/>
  <c r="U33" i="23" s="1"/>
  <c r="V33" i="23" s="1"/>
  <c r="W33" i="23" s="1"/>
  <c r="Q35" i="23" s="1"/>
  <c r="R35" i="23" s="1"/>
  <c r="S35" i="23" s="1"/>
  <c r="AI41" i="23"/>
  <c r="C40" i="23"/>
  <c r="AI40" i="23"/>
  <c r="F27" i="23"/>
  <c r="G27" i="23" s="1"/>
  <c r="A29" i="23" s="1"/>
  <c r="B29" i="23" s="1"/>
  <c r="C29" i="23" s="1"/>
  <c r="D29" i="23" s="1"/>
  <c r="E29" i="23" s="1"/>
  <c r="F29" i="23" s="1"/>
  <c r="G29" i="23" s="1"/>
  <c r="A31" i="23" s="1"/>
  <c r="B31" i="23" s="1"/>
  <c r="C31" i="23" s="1"/>
  <c r="D31" i="23" s="1"/>
  <c r="E31" i="23" s="1"/>
  <c r="F31" i="23" s="1"/>
  <c r="G31" i="23" s="1"/>
  <c r="A33" i="23" s="1"/>
  <c r="B33" i="23" s="1"/>
  <c r="C33" i="23" s="1"/>
  <c r="D33" i="23" s="1"/>
  <c r="E33" i="23" s="1"/>
  <c r="F33" i="23" s="1"/>
  <c r="G33" i="23" s="1"/>
  <c r="A35" i="23" s="1"/>
  <c r="B35" i="23" s="1"/>
  <c r="C35" i="23" s="1"/>
  <c r="D35" i="23" s="1"/>
  <c r="E35" i="23" s="1"/>
  <c r="F35" i="23" s="1"/>
  <c r="S23" i="23" l="1"/>
  <c r="AQ23" i="23"/>
  <c r="AI22" i="23"/>
  <c r="AQ22" i="23"/>
  <c r="K41" i="23"/>
  <c r="A11" i="23"/>
  <c r="B11" i="23" s="1"/>
  <c r="C11" i="23" s="1"/>
  <c r="D11" i="23" s="1"/>
  <c r="E11" i="23" s="1"/>
  <c r="F11" i="23" s="1"/>
  <c r="G11" i="23" s="1"/>
  <c r="A13" i="23" s="1"/>
  <c r="B13" i="23" s="1"/>
  <c r="C13" i="23" s="1"/>
  <c r="D13" i="23" s="1"/>
  <c r="E13" i="23" s="1"/>
  <c r="F13" i="23" s="1"/>
  <c r="G13" i="23" s="1"/>
  <c r="A15" i="23" s="1"/>
  <c r="B15" i="23" s="1"/>
  <c r="C15" i="23" s="1"/>
  <c r="D15" i="23" s="1"/>
  <c r="E15" i="23" s="1"/>
  <c r="F15" i="23" s="1"/>
  <c r="G15" i="23" s="1"/>
  <c r="A17" i="23" s="1"/>
  <c r="B17" i="23" s="1"/>
  <c r="C17" i="23" s="1"/>
  <c r="D17" i="23" s="1"/>
  <c r="C23" i="23"/>
  <c r="C41" i="23"/>
  <c r="AI23" i="23"/>
  <c r="C22" i="23" l="1"/>
  <c r="K43" i="23" s="1"/>
  <c r="AB43" i="23" s="1"/>
  <c r="K44" i="23"/>
  <c r="G21" i="19" l="1"/>
  <c r="G18" i="19" s="1"/>
  <c r="H21" i="19"/>
  <c r="H18" i="19" s="1"/>
  <c r="I21" i="19"/>
  <c r="I18" i="19" s="1"/>
  <c r="J21" i="19"/>
  <c r="J17" i="19" s="1"/>
  <c r="K21" i="19"/>
  <c r="K17" i="19" s="1"/>
  <c r="L21" i="19"/>
  <c r="L17" i="19" s="1"/>
  <c r="M21" i="19"/>
  <c r="M17" i="19" s="1"/>
  <c r="N21" i="19"/>
  <c r="N17" i="19" s="1"/>
  <c r="O21" i="19"/>
  <c r="P21" i="19"/>
  <c r="P17" i="19" s="1"/>
  <c r="Q21" i="19"/>
  <c r="R21" i="19"/>
  <c r="G17" i="19"/>
  <c r="H17" i="19"/>
  <c r="I17" i="19"/>
  <c r="O17" i="19"/>
  <c r="Q17" i="19"/>
  <c r="U17" i="19"/>
  <c r="V17" i="19" s="1"/>
  <c r="N18" i="19"/>
  <c r="O18" i="19"/>
  <c r="Q18" i="19"/>
  <c r="U18" i="19"/>
  <c r="V18" i="19" s="1"/>
  <c r="F18" i="19"/>
  <c r="F20" i="19"/>
  <c r="F19" i="19" s="1"/>
  <c r="F21" i="19"/>
  <c r="F17" i="19" s="1"/>
  <c r="Q16" i="19"/>
  <c r="P16" i="19"/>
  <c r="O16" i="19"/>
  <c r="N16" i="19"/>
  <c r="M16" i="19"/>
  <c r="L16" i="19"/>
  <c r="K16" i="19"/>
  <c r="J16" i="19"/>
  <c r="I16" i="19"/>
  <c r="H16" i="19"/>
  <c r="G16" i="19"/>
  <c r="F16" i="19"/>
  <c r="U15" i="19"/>
  <c r="P18" i="19" l="1"/>
  <c r="M18" i="19"/>
  <c r="L18" i="19"/>
  <c r="K18" i="19"/>
  <c r="J18" i="19"/>
  <c r="R17" i="19"/>
  <c r="R18" i="19"/>
  <c r="T18" i="19" s="1"/>
  <c r="T17" i="19"/>
  <c r="R16" i="19"/>
  <c r="D8" i="19"/>
  <c r="V8" i="19" s="1"/>
  <c r="I19" i="19"/>
  <c r="I15" i="19" s="1"/>
  <c r="D19" i="19"/>
  <c r="V15" i="19" s="1"/>
  <c r="F8" i="19"/>
  <c r="E24" i="20"/>
  <c r="T21" i="20"/>
  <c r="U21" i="20"/>
  <c r="T20" i="20"/>
  <c r="U20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T19" i="20" s="1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U17" i="20"/>
  <c r="T10" i="20"/>
  <c r="U10" i="20"/>
  <c r="P9" i="20"/>
  <c r="O9" i="20"/>
  <c r="N9" i="20"/>
  <c r="M9" i="20"/>
  <c r="L9" i="20"/>
  <c r="K9" i="20"/>
  <c r="J9" i="20"/>
  <c r="I9" i="20"/>
  <c r="H9" i="20"/>
  <c r="G9" i="20"/>
  <c r="F9" i="20"/>
  <c r="E9" i="20"/>
  <c r="T9" i="20" s="1"/>
  <c r="T8" i="20"/>
  <c r="U8" i="20"/>
  <c r="U29" i="20"/>
  <c r="H19" i="19"/>
  <c r="H15" i="19" s="1"/>
  <c r="G19" i="19"/>
  <c r="G15" i="19" s="1"/>
  <c r="R20" i="19"/>
  <c r="Q19" i="19"/>
  <c r="Q15" i="19" s="1"/>
  <c r="P19" i="19"/>
  <c r="P15" i="19" s="1"/>
  <c r="O19" i="19"/>
  <c r="O15" i="19" s="1"/>
  <c r="N19" i="19"/>
  <c r="N15" i="19" s="1"/>
  <c r="M19" i="19"/>
  <c r="M15" i="19" s="1"/>
  <c r="L19" i="19"/>
  <c r="L15" i="19" s="1"/>
  <c r="K19" i="19"/>
  <c r="K15" i="19" s="1"/>
  <c r="J19" i="19"/>
  <c r="J15" i="19" s="1"/>
  <c r="Q12" i="19"/>
  <c r="P12" i="19"/>
  <c r="O12" i="19"/>
  <c r="N12" i="19"/>
  <c r="M12" i="19"/>
  <c r="K12" i="19"/>
  <c r="J12" i="19"/>
  <c r="I12" i="19"/>
  <c r="H12" i="19"/>
  <c r="G12" i="19"/>
  <c r="R13" i="19"/>
  <c r="L12" i="19"/>
  <c r="F12" i="19"/>
  <c r="D12" i="19"/>
  <c r="Q8" i="19"/>
  <c r="N8" i="19"/>
  <c r="M8" i="19"/>
  <c r="R11" i="19"/>
  <c r="O8" i="19"/>
  <c r="H8" i="19"/>
  <c r="R9" i="19"/>
  <c r="P8" i="19"/>
  <c r="L8" i="19"/>
  <c r="K8" i="19"/>
  <c r="J8" i="19"/>
  <c r="I8" i="19"/>
  <c r="G8" i="19"/>
  <c r="H12" i="18"/>
  <c r="H13" i="18"/>
  <c r="H14" i="18"/>
  <c r="H15" i="18"/>
  <c r="H43" i="18" s="1"/>
  <c r="K43" i="18" s="1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AF10" i="15"/>
  <c r="AF25" i="15" s="1"/>
  <c r="AF11" i="15"/>
  <c r="AF12" i="15"/>
  <c r="AF13" i="15"/>
  <c r="AF14" i="15"/>
  <c r="AF15" i="15"/>
  <c r="AF16" i="15"/>
  <c r="AF17" i="15"/>
  <c r="AF18" i="15"/>
  <c r="AF19" i="15"/>
  <c r="AF20" i="15"/>
  <c r="AF21" i="15"/>
  <c r="AF22" i="15"/>
  <c r="AF23" i="15"/>
  <c r="AF24" i="15"/>
  <c r="AF9" i="15"/>
  <c r="AD10" i="15"/>
  <c r="AD11" i="15"/>
  <c r="AD12" i="15"/>
  <c r="AD13" i="15"/>
  <c r="AD14" i="15"/>
  <c r="AD15" i="15"/>
  <c r="AD16" i="15"/>
  <c r="AD17" i="15"/>
  <c r="AD18" i="15"/>
  <c r="AD19" i="15"/>
  <c r="AD20" i="15"/>
  <c r="AD21" i="15"/>
  <c r="AD22" i="15"/>
  <c r="AD23" i="15"/>
  <c r="AD24" i="15"/>
  <c r="AD9" i="15"/>
  <c r="AB10" i="15"/>
  <c r="AB11" i="15"/>
  <c r="AB12" i="15"/>
  <c r="AH12" i="15" s="1"/>
  <c r="AB13" i="15"/>
  <c r="AH13" i="15" s="1"/>
  <c r="AB14" i="15"/>
  <c r="AH14" i="15" s="1"/>
  <c r="AB15" i="15"/>
  <c r="AB16" i="15"/>
  <c r="AB17" i="15"/>
  <c r="AB18" i="15"/>
  <c r="AB19" i="15"/>
  <c r="AB20" i="15"/>
  <c r="AB21" i="15"/>
  <c r="AB22" i="15"/>
  <c r="AB23" i="15"/>
  <c r="AB24" i="15"/>
  <c r="AB9" i="15"/>
  <c r="Z10" i="15"/>
  <c r="Z11" i="15"/>
  <c r="Z12" i="15"/>
  <c r="Z13" i="15"/>
  <c r="Z14" i="15"/>
  <c r="Z15" i="15"/>
  <c r="Z16" i="15"/>
  <c r="Z17" i="15"/>
  <c r="Z18" i="15"/>
  <c r="Z19" i="15"/>
  <c r="Z20" i="15"/>
  <c r="Z21" i="15"/>
  <c r="Z22" i="15"/>
  <c r="Z23" i="15"/>
  <c r="Z24" i="15"/>
  <c r="Z9" i="15"/>
  <c r="Z25" i="15" s="1"/>
  <c r="X10" i="15"/>
  <c r="X11" i="15"/>
  <c r="X12" i="15"/>
  <c r="X13" i="15"/>
  <c r="X14" i="15"/>
  <c r="X15" i="15"/>
  <c r="X16" i="15"/>
  <c r="AH16" i="15" s="1"/>
  <c r="X17" i="15"/>
  <c r="X18" i="15"/>
  <c r="X19" i="15"/>
  <c r="X20" i="15"/>
  <c r="X21" i="15"/>
  <c r="X22" i="15"/>
  <c r="X23" i="15"/>
  <c r="X24" i="15"/>
  <c r="AH24" i="15" s="1"/>
  <c r="X9" i="15"/>
  <c r="V10" i="15"/>
  <c r="AH10" i="15" s="1"/>
  <c r="V11" i="15"/>
  <c r="AH11" i="15"/>
  <c r="V12" i="15"/>
  <c r="V13" i="15"/>
  <c r="V14" i="15"/>
  <c r="V15" i="15"/>
  <c r="V16" i="15"/>
  <c r="V17" i="15"/>
  <c r="AH17" i="15" s="1"/>
  <c r="V18" i="15"/>
  <c r="AH18" i="15" s="1"/>
  <c r="V19" i="15"/>
  <c r="AH19" i="15" s="1"/>
  <c r="V20" i="15"/>
  <c r="AH20" i="15" s="1"/>
  <c r="V21" i="15"/>
  <c r="AH21" i="15" s="1"/>
  <c r="V22" i="15"/>
  <c r="AH22" i="15" s="1"/>
  <c r="V23" i="15"/>
  <c r="AH23" i="15" s="1"/>
  <c r="V24" i="15"/>
  <c r="V9" i="15"/>
  <c r="V25" i="15" s="1"/>
  <c r="O10" i="15"/>
  <c r="O11" i="15"/>
  <c r="O12" i="15"/>
  <c r="O13" i="15"/>
  <c r="O14" i="15"/>
  <c r="O15" i="15"/>
  <c r="O16" i="15"/>
  <c r="O17" i="15"/>
  <c r="Q17" i="15" s="1"/>
  <c r="O18" i="15"/>
  <c r="Q18" i="15" s="1"/>
  <c r="O19" i="15"/>
  <c r="O20" i="15"/>
  <c r="O21" i="15"/>
  <c r="O22" i="15"/>
  <c r="O23" i="15"/>
  <c r="O24" i="15"/>
  <c r="O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9" i="15"/>
  <c r="Q9" i="15" s="1"/>
  <c r="M25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9" i="15"/>
  <c r="K25" i="15" s="1"/>
  <c r="I10" i="15"/>
  <c r="I11" i="15"/>
  <c r="I12" i="15"/>
  <c r="I13" i="15"/>
  <c r="I14" i="15"/>
  <c r="I15" i="15"/>
  <c r="Q15" i="15" s="1"/>
  <c r="I16" i="15"/>
  <c r="I17" i="15"/>
  <c r="I18" i="15"/>
  <c r="I19" i="15"/>
  <c r="I20" i="15"/>
  <c r="I21" i="15"/>
  <c r="I22" i="15"/>
  <c r="I23" i="15"/>
  <c r="I24" i="15"/>
  <c r="I9" i="15"/>
  <c r="G10" i="15"/>
  <c r="G25" i="15" s="1"/>
  <c r="G11" i="15"/>
  <c r="G12" i="15"/>
  <c r="G13" i="15"/>
  <c r="G14" i="15"/>
  <c r="G15" i="15"/>
  <c r="G16" i="15"/>
  <c r="G17" i="15"/>
  <c r="G18" i="15"/>
  <c r="G19" i="15"/>
  <c r="Q19" i="15"/>
  <c r="G20" i="15"/>
  <c r="Q20" i="15" s="1"/>
  <c r="G21" i="15"/>
  <c r="G22" i="15"/>
  <c r="G23" i="15"/>
  <c r="G24" i="15"/>
  <c r="G9" i="15"/>
  <c r="E10" i="15"/>
  <c r="E11" i="15"/>
  <c r="Q11" i="15" s="1"/>
  <c r="E12" i="15"/>
  <c r="Q12" i="15"/>
  <c r="E13" i="15"/>
  <c r="Q13" i="15" s="1"/>
  <c r="E14" i="15"/>
  <c r="Q14" i="15" s="1"/>
  <c r="E15" i="15"/>
  <c r="E16" i="15"/>
  <c r="Q16" i="15" s="1"/>
  <c r="E17" i="15"/>
  <c r="E18" i="15"/>
  <c r="E19" i="15"/>
  <c r="E20" i="15"/>
  <c r="E21" i="15"/>
  <c r="Q21" i="15" s="1"/>
  <c r="E22" i="15"/>
  <c r="Q22" i="15" s="1"/>
  <c r="E23" i="15"/>
  <c r="Q23" i="15" s="1"/>
  <c r="E24" i="15"/>
  <c r="Q24" i="15" s="1"/>
  <c r="E9" i="15"/>
  <c r="E25" i="15" s="1"/>
  <c r="AH15" i="15"/>
  <c r="AG23" i="15"/>
  <c r="AG24" i="15"/>
  <c r="AG9" i="15"/>
  <c r="AG10" i="15"/>
  <c r="AG11" i="15"/>
  <c r="AG12" i="15"/>
  <c r="AG13" i="15"/>
  <c r="AG14" i="15"/>
  <c r="AG15" i="15"/>
  <c r="AG16" i="15"/>
  <c r="AG17" i="15"/>
  <c r="AG25" i="15" s="1"/>
  <c r="AG27" i="15" s="1"/>
  <c r="AG18" i="15"/>
  <c r="AG19" i="15"/>
  <c r="AG20" i="15"/>
  <c r="AG21" i="15"/>
  <c r="AG22" i="15"/>
  <c r="P24" i="15"/>
  <c r="P9" i="15"/>
  <c r="P10" i="15"/>
  <c r="P25" i="15" s="1"/>
  <c r="AG26" i="15" s="1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U25" i="15"/>
  <c r="U28" i="15" s="1"/>
  <c r="N25" i="15"/>
  <c r="D25" i="15"/>
  <c r="D26" i="15" s="1"/>
  <c r="F26" i="15" s="1"/>
  <c r="H26" i="15" s="1"/>
  <c r="J26" i="15" s="1"/>
  <c r="L26" i="15" s="1"/>
  <c r="N26" i="15" s="1"/>
  <c r="U26" i="15" s="1"/>
  <c r="W26" i="15" s="1"/>
  <c r="Y26" i="15" s="1"/>
  <c r="AA26" i="15" s="1"/>
  <c r="AC26" i="15" s="1"/>
  <c r="AE26" i="15" s="1"/>
  <c r="F25" i="15"/>
  <c r="H25" i="15"/>
  <c r="J25" i="15"/>
  <c r="L25" i="15"/>
  <c r="J28" i="15" s="1"/>
  <c r="AD25" i="15"/>
  <c r="W25" i="15"/>
  <c r="Y25" i="15"/>
  <c r="AA25" i="15"/>
  <c r="AC25" i="15"/>
  <c r="AE25" i="15"/>
  <c r="AA28" i="15"/>
  <c r="K34" i="13"/>
  <c r="J34" i="13" s="1"/>
  <c r="K18" i="13"/>
  <c r="J18" i="13"/>
  <c r="I18" i="13" s="1"/>
  <c r="K26" i="13"/>
  <c r="J26" i="13" s="1"/>
  <c r="I26" i="13" s="1"/>
  <c r="A17" i="13"/>
  <c r="A15" i="13"/>
  <c r="R10" i="19"/>
  <c r="R14" i="19"/>
  <c r="T18" i="20" l="1"/>
  <c r="U19" i="20"/>
  <c r="U18" i="20" s="1"/>
  <c r="E26" i="15"/>
  <c r="G26" i="15" s="1"/>
  <c r="M28" i="15"/>
  <c r="X28" i="15"/>
  <c r="U9" i="20"/>
  <c r="U27" i="20" s="1"/>
  <c r="U30" i="20" s="1"/>
  <c r="T27" i="20"/>
  <c r="I25" i="15"/>
  <c r="G28" i="15" s="1"/>
  <c r="Q10" i="15"/>
  <c r="Q25" i="15" s="1"/>
  <c r="AH26" i="15" s="1"/>
  <c r="I34" i="13"/>
  <c r="AB25" i="15"/>
  <c r="AD28" i="15" s="1"/>
  <c r="D28" i="15"/>
  <c r="AH9" i="15"/>
  <c r="AH25" i="15" s="1"/>
  <c r="X25" i="15"/>
  <c r="O25" i="15"/>
  <c r="T16" i="19"/>
  <c r="R12" i="19"/>
  <c r="R15" i="19"/>
  <c r="R8" i="19"/>
  <c r="I26" i="15" l="1"/>
  <c r="K26" i="15" s="1"/>
  <c r="M26" i="15" s="1"/>
  <c r="O26" i="15" s="1"/>
  <c r="V26" i="15" s="1"/>
  <c r="X26" i="15" s="1"/>
  <c r="Z26" i="15" s="1"/>
  <c r="AB26" i="15" s="1"/>
  <c r="AD26" i="15" s="1"/>
  <c r="AF26" i="15" s="1"/>
  <c r="AH27" i="15"/>
  <c r="T15" i="19"/>
  <c r="R19" i="19"/>
  <c r="T8" i="19"/>
  <c r="T12" i="19"/>
  <c r="U12" i="19" s="1"/>
  <c r="U16" i="19" s="1"/>
  <c r="R22" i="19"/>
  <c r="V21" i="19"/>
  <c r="T19" i="19" l="1"/>
  <c r="V16" i="19"/>
  <c r="U19" i="19"/>
  <c r="V12" i="19"/>
  <c r="T26" i="19"/>
  <c r="T27" i="19" s="1"/>
  <c r="T28" i="19" s="1"/>
  <c r="V22" i="19"/>
  <c r="V19" i="19" l="1"/>
  <c r="S26" i="19" s="1"/>
  <c r="S30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RIS-8</author>
  </authors>
  <commentList>
    <comment ref="G12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休憩した時間を入力</t>
        </r>
      </text>
    </comment>
    <comment ref="H12" authorId="1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>できるだけ１時間単位で入力</t>
        </r>
      </text>
    </comment>
  </commentList>
</comments>
</file>

<file path=xl/sharedStrings.xml><?xml version="1.0" encoding="utf-8"?>
<sst xmlns="http://schemas.openxmlformats.org/spreadsheetml/2006/main" count="923" uniqueCount="281">
  <si>
    <t>執行率</t>
    <rPh sb="0" eb="3">
      <t>シッコウリツ</t>
    </rPh>
    <phoneticPr fontId="2"/>
  </si>
  <si>
    <t>備考</t>
    <rPh sb="0" eb="2">
      <t>ビコウ</t>
    </rPh>
    <phoneticPr fontId="2"/>
  </si>
  <si>
    <t>（単位：円）</t>
    <rPh sb="1" eb="3">
      <t>タンイ</t>
    </rPh>
    <rPh sb="4" eb="5">
      <t>エン</t>
    </rPh>
    <phoneticPr fontId="2"/>
  </si>
  <si>
    <t>契約金額　　　　　（支出予定額）</t>
    <rPh sb="0" eb="3">
      <t>ケイヤクキン</t>
    </rPh>
    <rPh sb="3" eb="4">
      <t>ガク</t>
    </rPh>
    <rPh sb="10" eb="12">
      <t>シシュツ</t>
    </rPh>
    <rPh sb="12" eb="15">
      <t>ヨテイガク</t>
    </rPh>
    <phoneticPr fontId="2"/>
  </si>
  <si>
    <t>項目</t>
    <rPh sb="0" eb="2">
      <t>コウモク</t>
    </rPh>
    <phoneticPr fontId="2"/>
  </si>
  <si>
    <t>支払日</t>
    <rPh sb="0" eb="3">
      <t>シハライビ</t>
    </rPh>
    <phoneticPr fontId="2"/>
  </si>
  <si>
    <t>大　項　目</t>
    <rPh sb="0" eb="1">
      <t>ダイ</t>
    </rPh>
    <rPh sb="2" eb="3">
      <t>コウ</t>
    </rPh>
    <rPh sb="4" eb="5">
      <t>メ</t>
    </rPh>
    <phoneticPr fontId="2"/>
  </si>
  <si>
    <t>中　項　目</t>
    <rPh sb="0" eb="1">
      <t>チュウ</t>
    </rPh>
    <rPh sb="2" eb="3">
      <t>コウ</t>
    </rPh>
    <rPh sb="4" eb="5">
      <t>モク</t>
    </rPh>
    <phoneticPr fontId="2"/>
  </si>
  <si>
    <t>(税抜き）</t>
    <rPh sb="1" eb="2">
      <t>ゼイ</t>
    </rPh>
    <rPh sb="2" eb="3">
      <t>ヌ</t>
    </rPh>
    <phoneticPr fontId="2"/>
  </si>
  <si>
    <t>契約金額：</t>
    <rPh sb="0" eb="3">
      <t>ケイヤクキン</t>
    </rPh>
    <rPh sb="3" eb="4">
      <t>ガク</t>
    </rPh>
    <phoneticPr fontId="2"/>
  </si>
  <si>
    <t>内　　容</t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</si>
  <si>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</si>
  <si>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記入例</t>
    <rPh sb="0" eb="2">
      <t>キニュウ</t>
    </rPh>
    <rPh sb="2" eb="3">
      <t>レイ</t>
    </rPh>
    <phoneticPr fontId="2"/>
  </si>
  <si>
    <t>*,***,***円</t>
    <phoneticPr fontId="2"/>
  </si>
  <si>
    <t>○○○○○○○○</t>
    <phoneticPr fontId="2"/>
  </si>
  <si>
    <t>Ⅰ　【直接経費】</t>
    <rPh sb="3" eb="5">
      <t>チョクセツ</t>
    </rPh>
    <rPh sb="5" eb="7">
      <t>ケイヒ</t>
    </rPh>
    <phoneticPr fontId="2"/>
  </si>
  <si>
    <t>Ⅳ　合計</t>
    <rPh sb="2" eb="4">
      <t>ゴウケイ</t>
    </rPh>
    <phoneticPr fontId="2"/>
  </si>
  <si>
    <t>○○○○</t>
    <phoneticPr fontId="2"/>
  </si>
  <si>
    <t>契約期間：</t>
    <rPh sb="0" eb="2">
      <t>ケイヤク</t>
    </rPh>
    <rPh sb="2" eb="4">
      <t>キカン</t>
    </rPh>
    <phoneticPr fontId="2"/>
  </si>
  <si>
    <t>支出済額</t>
    <rPh sb="0" eb="2">
      <t>シシュツ</t>
    </rPh>
    <rPh sb="2" eb="3">
      <t>ズ</t>
    </rPh>
    <rPh sb="3" eb="4">
      <t>ガク</t>
    </rPh>
    <phoneticPr fontId="2"/>
  </si>
  <si>
    <t>計</t>
    <rPh sb="0" eb="1">
      <t>ケイ</t>
    </rPh>
    <phoneticPr fontId="2"/>
  </si>
  <si>
    <t>消耗品費</t>
  </si>
  <si>
    <t>DNA抽出キット　DN-400-B2</t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</si>
  <si>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</si>
  <si>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決裁日</t>
    <rPh sb="0" eb="2">
      <t>ケッサイ</t>
    </rPh>
    <rPh sb="2" eb="3">
      <t>ビ</t>
    </rPh>
    <phoneticPr fontId="2"/>
  </si>
  <si>
    <t>ジエチルエーテル500ml　ほか</t>
    <phoneticPr fontId="2"/>
  </si>
  <si>
    <t>金額（税込）</t>
    <rPh sb="0" eb="2">
      <t>キンガク</t>
    </rPh>
    <rPh sb="3" eb="5">
      <t>ゼイコミ</t>
    </rPh>
    <phoneticPr fontId="2"/>
  </si>
  <si>
    <t>金額（税別）</t>
    <rPh sb="0" eb="2">
      <t>キンガク</t>
    </rPh>
    <rPh sb="3" eb="5">
      <t>ゼイベツ</t>
    </rPh>
    <phoneticPr fontId="2"/>
  </si>
  <si>
    <t>真菌培養抽出物</t>
    <rPh sb="0" eb="2">
      <t>シンキン</t>
    </rPh>
    <rPh sb="2" eb="4">
      <t>バイヨウ</t>
    </rPh>
    <rPh sb="4" eb="6">
      <t>チュウシュツ</t>
    </rPh>
    <rPh sb="6" eb="7">
      <t>ブツ</t>
    </rPh>
    <phoneticPr fontId="2"/>
  </si>
  <si>
    <t>トレハロース　ほか</t>
    <phoneticPr fontId="2"/>
  </si>
  <si>
    <t>納品日</t>
    <rPh sb="0" eb="2">
      <t>ノウヒン</t>
    </rPh>
    <rPh sb="2" eb="3">
      <t>ビ</t>
    </rPh>
    <phoneticPr fontId="2"/>
  </si>
  <si>
    <t>支払先</t>
    <rPh sb="0" eb="2">
      <t>シハライ</t>
    </rPh>
    <rPh sb="2" eb="3">
      <t>サキ</t>
    </rPh>
    <phoneticPr fontId="2"/>
  </si>
  <si>
    <t>○○バイオ(株)</t>
    <rPh sb="5" eb="8">
      <t>カブ</t>
    </rPh>
    <phoneticPr fontId="2"/>
  </si>
  <si>
    <t>(株)○○サイエンス</t>
    <rPh sb="0" eb="3">
      <t>カブ</t>
    </rPh>
    <phoneticPr fontId="2"/>
  </si>
  <si>
    <t>(株)○○システムズ</t>
    <rPh sb="0" eb="3">
      <t>カブ</t>
    </rPh>
    <phoneticPr fontId="2"/>
  </si>
  <si>
    <t>(株)○○製薬</t>
    <rPh sb="0" eb="3">
      <t>カブ</t>
    </rPh>
    <rPh sb="5" eb="7">
      <t>セイヤク</t>
    </rPh>
    <phoneticPr fontId="2"/>
  </si>
  <si>
    <t>○○　○○</t>
    <phoneticPr fontId="2"/>
  </si>
  <si>
    <t>氏名：○○　○○</t>
    <rPh sb="0" eb="2">
      <t>シメイ</t>
    </rPh>
    <phoneticPr fontId="2"/>
  </si>
  <si>
    <t>旅費</t>
    <rPh sb="0" eb="2">
      <t>リョヒ</t>
    </rPh>
    <phoneticPr fontId="2"/>
  </si>
  <si>
    <t>○○　○○</t>
    <phoneticPr fontId="2"/>
  </si>
  <si>
    <t>○○　○○</t>
    <phoneticPr fontId="2"/>
  </si>
  <si>
    <t>第1回研究推進委員会出席（○/○-○/○）</t>
    <rPh sb="0" eb="1">
      <t>ダイ</t>
    </rPh>
    <rPh sb="2" eb="3">
      <t>カイ</t>
    </rPh>
    <rPh sb="3" eb="5">
      <t>ケンキュウ</t>
    </rPh>
    <rPh sb="5" eb="7">
      <t>スイシン</t>
    </rPh>
    <rPh sb="7" eb="9">
      <t>イイン</t>
    </rPh>
    <rPh sb="9" eb="10">
      <t>カイ</t>
    </rPh>
    <rPh sb="10" eb="12">
      <t>シュッセキ</t>
    </rPh>
    <phoneticPr fontId="2"/>
  </si>
  <si>
    <t>研究打合せ（東京-京都：○/○-○/○）</t>
    <rPh sb="0" eb="2">
      <t>ケンキュウ</t>
    </rPh>
    <rPh sb="2" eb="4">
      <t>ウチアワ</t>
    </rPh>
    <rPh sb="6" eb="8">
      <t>トウキョウ</t>
    </rPh>
    <rPh sb="9" eb="11">
      <t>キョウト</t>
    </rPh>
    <phoneticPr fontId="2"/>
  </si>
  <si>
    <t>第2回研究推進委員会出席（○/○-○/○）</t>
    <rPh sb="0" eb="1">
      <t>ダイ</t>
    </rPh>
    <rPh sb="2" eb="3">
      <t>カイ</t>
    </rPh>
    <rPh sb="3" eb="5">
      <t>ケンキュウ</t>
    </rPh>
    <rPh sb="5" eb="7">
      <t>スイシン</t>
    </rPh>
    <rPh sb="7" eb="9">
      <t>イイン</t>
    </rPh>
    <rPh sb="9" eb="10">
      <t>カイ</t>
    </rPh>
    <rPh sb="10" eb="12">
      <t>シュッセキ</t>
    </rPh>
    <phoneticPr fontId="2"/>
  </si>
  <si>
    <t>※同一内容であれば、様式は限定しませんが、必ず下記の項目の記載をお願い致します。また、中項目ごとに集計してください。（中項目ごとに表を作成してもらってもかまいません）
 　尚、消費税の割り戻し計算が必要な場合は、中項目ごとの税込合計からの割り戻しでもかまいません。
 　（検査の際は執行状況一覧表を元に行いますので、表の順で資料作成して頂けますと検査がスムーズに行えます。）
 　①執行日　②納品日（又は検査日）　③支払日　④事業経費科目　⑤支払先　⑥内容（用途）　⑦金額</t>
    <rPh sb="10" eb="12">
      <t>ヨウシキ</t>
    </rPh>
    <rPh sb="21" eb="22">
      <t>カナラ</t>
    </rPh>
    <rPh sb="23" eb="25">
      <t>カキ</t>
    </rPh>
    <rPh sb="26" eb="28">
      <t>コウモク</t>
    </rPh>
    <rPh sb="29" eb="31">
      <t>キサイ</t>
    </rPh>
    <rPh sb="33" eb="34">
      <t>ネガ</t>
    </rPh>
    <rPh sb="35" eb="36">
      <t>イタ</t>
    </rPh>
    <rPh sb="43" eb="44">
      <t>チュウ</t>
    </rPh>
    <rPh sb="44" eb="46">
      <t>コウモク</t>
    </rPh>
    <rPh sb="49" eb="51">
      <t>シュウケイ</t>
    </rPh>
    <rPh sb="59" eb="60">
      <t>チュウ</t>
    </rPh>
    <rPh sb="65" eb="66">
      <t>ヒョウ</t>
    </rPh>
    <rPh sb="67" eb="69">
      <t>サクセイ</t>
    </rPh>
    <rPh sb="86" eb="87">
      <t>ナオ</t>
    </rPh>
    <rPh sb="88" eb="91">
      <t>ショウヒゼイ</t>
    </rPh>
    <rPh sb="92" eb="93">
      <t>ワ</t>
    </rPh>
    <rPh sb="94" eb="95">
      <t>モド</t>
    </rPh>
    <rPh sb="96" eb="98">
      <t>ケイサン</t>
    </rPh>
    <rPh sb="99" eb="101">
      <t>ヒツヨウ</t>
    </rPh>
    <rPh sb="102" eb="104">
      <t>バアイ</t>
    </rPh>
    <rPh sb="106" eb="107">
      <t>チュウ</t>
    </rPh>
    <rPh sb="112" eb="114">
      <t>ゼイコミ</t>
    </rPh>
    <rPh sb="114" eb="116">
      <t>ゴウケイ</t>
    </rPh>
    <rPh sb="119" eb="120">
      <t>ワ</t>
    </rPh>
    <rPh sb="121" eb="122">
      <t>モド</t>
    </rPh>
    <rPh sb="136" eb="138">
      <t>ケンサ</t>
    </rPh>
    <rPh sb="139" eb="140">
      <t>サイ</t>
    </rPh>
    <rPh sb="141" eb="143">
      <t>シッコウ</t>
    </rPh>
    <rPh sb="143" eb="145">
      <t>ジョウキョウ</t>
    </rPh>
    <rPh sb="145" eb="147">
      <t>イチラン</t>
    </rPh>
    <rPh sb="147" eb="148">
      <t>ヒョウ</t>
    </rPh>
    <rPh sb="149" eb="150">
      <t>モト</t>
    </rPh>
    <rPh sb="151" eb="152">
      <t>オコナ</t>
    </rPh>
    <rPh sb="158" eb="159">
      <t>ヒョウ</t>
    </rPh>
    <rPh sb="160" eb="161">
      <t>ジュン</t>
    </rPh>
    <rPh sb="162" eb="164">
      <t>シリョウ</t>
    </rPh>
    <rPh sb="164" eb="166">
      <t>サクセイ</t>
    </rPh>
    <rPh sb="168" eb="169">
      <t>イタダ</t>
    </rPh>
    <rPh sb="173" eb="175">
      <t>ケンサ</t>
    </rPh>
    <rPh sb="181" eb="182">
      <t>オコナ</t>
    </rPh>
    <rPh sb="191" eb="193">
      <t>シッコウ</t>
    </rPh>
    <rPh sb="193" eb="194">
      <t>ビ</t>
    </rPh>
    <rPh sb="196" eb="198">
      <t>ノウヒン</t>
    </rPh>
    <rPh sb="198" eb="199">
      <t>ビ</t>
    </rPh>
    <rPh sb="200" eb="201">
      <t>マタ</t>
    </rPh>
    <rPh sb="213" eb="215">
      <t>ジギョウ</t>
    </rPh>
    <rPh sb="215" eb="217">
      <t>ケイヒ</t>
    </rPh>
    <rPh sb="217" eb="219">
      <t>カモク</t>
    </rPh>
    <rPh sb="221" eb="223">
      <t>シハライ</t>
    </rPh>
    <rPh sb="223" eb="224">
      <t>サキ</t>
    </rPh>
    <rPh sb="226" eb="228">
      <t>ナイヨウ</t>
    </rPh>
    <rPh sb="229" eb="231">
      <t>ヨウト</t>
    </rPh>
    <rPh sb="234" eb="236">
      <t>キンガク</t>
    </rPh>
    <phoneticPr fontId="2"/>
  </si>
  <si>
    <t>【記入例】</t>
    <rPh sb="1" eb="3">
      <t>キニュウ</t>
    </rPh>
    <rPh sb="3" eb="4">
      <t>レイ</t>
    </rPh>
    <phoneticPr fontId="2"/>
  </si>
  <si>
    <t>業務管理者　所属：</t>
    <rPh sb="0" eb="2">
      <t>ギョウム</t>
    </rPh>
    <rPh sb="2" eb="5">
      <t>カンリシャ</t>
    </rPh>
    <rPh sb="6" eb="8">
      <t>ショゾク</t>
    </rPh>
    <phoneticPr fontId="2"/>
  </si>
  <si>
    <t>氏名：</t>
    <rPh sb="0" eb="2">
      <t>シメイ</t>
    </rPh>
    <phoneticPr fontId="2"/>
  </si>
  <si>
    <t>印</t>
    <rPh sb="0" eb="1">
      <t>イン</t>
    </rPh>
    <phoneticPr fontId="2"/>
  </si>
  <si>
    <t>氏名</t>
    <rPh sb="0" eb="2">
      <t>シメイ</t>
    </rPh>
    <phoneticPr fontId="2"/>
  </si>
  <si>
    <t>単価</t>
    <rPh sb="0" eb="2">
      <t>タンカ</t>
    </rPh>
    <phoneticPr fontId="2"/>
  </si>
  <si>
    <t>適用月</t>
    <rPh sb="0" eb="2">
      <t>テキヨウ</t>
    </rPh>
    <rPh sb="2" eb="3">
      <t>ツキ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</si>
  <si>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</si>
  <si>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</si>
  <si>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</si>
  <si>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</si>
  <si>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</si>
  <si>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</si>
  <si>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上期合計</t>
    <rPh sb="0" eb="2">
      <t>カミキ</t>
    </rPh>
    <rPh sb="2" eb="4">
      <t>ゴウケイ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</si>
  <si>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</si>
  <si>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</si>
  <si>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</si>
  <si>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</si>
  <si>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</si>
  <si>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</si>
  <si>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下期合計</t>
    <rPh sb="0" eb="2">
      <t>シモキ</t>
    </rPh>
    <rPh sb="2" eb="4">
      <t>ゴウケイ</t>
    </rPh>
    <phoneticPr fontId="2"/>
  </si>
  <si>
    <t>時間数又は
日数</t>
    <rPh sb="0" eb="3">
      <t>ジカンスウ</t>
    </rPh>
    <rPh sb="3" eb="4">
      <t>マタ</t>
    </rPh>
    <rPh sb="6" eb="8">
      <t>ニッスウ</t>
    </rPh>
    <phoneticPr fontId="2"/>
  </si>
  <si>
    <t>金額</t>
    <rPh sb="0" eb="2">
      <t>キンガク</t>
    </rPh>
    <phoneticPr fontId="2"/>
  </si>
  <si>
    <t>上期月別合計</t>
    <rPh sb="0" eb="2">
      <t>カミキ</t>
    </rPh>
    <rPh sb="2" eb="4">
      <t>ツキベツ</t>
    </rPh>
    <rPh sb="4" eb="6">
      <t>ゴウケイ</t>
    </rPh>
    <phoneticPr fontId="2"/>
  </si>
  <si>
    <t>下期月別合計</t>
    <rPh sb="0" eb="2">
      <t>シモキ</t>
    </rPh>
    <rPh sb="2" eb="4">
      <t>ツキベツ</t>
    </rPh>
    <rPh sb="4" eb="6">
      <t>ゴウケイ</t>
    </rPh>
    <phoneticPr fontId="2"/>
  </si>
  <si>
    <t>年度内月別累計</t>
    <rPh sb="0" eb="3">
      <t>ネンドナイ</t>
    </rPh>
    <rPh sb="3" eb="5">
      <t>ツキベツ</t>
    </rPh>
    <rPh sb="5" eb="7">
      <t>ルイケイ</t>
    </rPh>
    <phoneticPr fontId="2"/>
  </si>
  <si>
    <t>四半期別合計</t>
    <rPh sb="0" eb="3">
      <t>シハンキ</t>
    </rPh>
    <rPh sb="3" eb="4">
      <t>ベツ</t>
    </rPh>
    <rPh sb="4" eb="6">
      <t>ゴウケイ</t>
    </rPh>
    <phoneticPr fontId="2"/>
  </si>
  <si>
    <t>第１四半期</t>
    <rPh sb="0" eb="1">
      <t>ダイ</t>
    </rPh>
    <rPh sb="2" eb="5">
      <t>シハンキ</t>
    </rPh>
    <phoneticPr fontId="2"/>
  </si>
  <si>
    <t>第２四半期</t>
  </si>
  <si>
    <t>上期・下期合計</t>
    <rPh sb="0" eb="2">
      <t>カミキ</t>
    </rPh>
    <rPh sb="3" eb="5">
      <t>シモキ</t>
    </rPh>
    <rPh sb="5" eb="7">
      <t>ゴウケイ</t>
    </rPh>
    <phoneticPr fontId="2"/>
  </si>
  <si>
    <t>第３四半期</t>
    <rPh sb="0" eb="1">
      <t>ダイ</t>
    </rPh>
    <rPh sb="2" eb="5">
      <t>シハンキ</t>
    </rPh>
    <phoneticPr fontId="2"/>
  </si>
  <si>
    <t>第４四半期</t>
    <phoneticPr fontId="2"/>
  </si>
  <si>
    <t>時間</t>
    <rPh sb="0" eb="2">
      <t>ジカン</t>
    </rPh>
    <phoneticPr fontId="2"/>
  </si>
  <si>
    <t>円</t>
    <rPh sb="0" eb="1">
      <t>エン</t>
    </rPh>
    <phoneticPr fontId="2"/>
  </si>
  <si>
    <t>上期合計</t>
    <phoneticPr fontId="2"/>
  </si>
  <si>
    <t>氏名：</t>
  </si>
  <si>
    <t>従事者　所属：</t>
    <rPh sb="0" eb="3">
      <t>ジュウジシャ</t>
    </rPh>
    <rPh sb="4" eb="6">
      <t>ショゾク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</si>
  <si>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</si>
  <si>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</si>
  <si>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従事時間帯(２４時間制で時刻入力)</t>
    <rPh sb="0" eb="2">
      <t>ジュウジ</t>
    </rPh>
    <rPh sb="2" eb="4">
      <t>ジカン</t>
    </rPh>
    <rPh sb="4" eb="5">
      <t>タイ</t>
    </rPh>
    <rPh sb="8" eb="11">
      <t>ジカンセイ</t>
    </rPh>
    <rPh sb="12" eb="14">
      <t>ジコク</t>
    </rPh>
    <rPh sb="14" eb="16">
      <t>ニュウリョク</t>
    </rPh>
    <phoneticPr fontId="2"/>
  </si>
  <si>
    <t>除外する時間数</t>
    <rPh sb="0" eb="2">
      <t>ジョガイ</t>
    </rPh>
    <rPh sb="4" eb="7">
      <t>ジカンスウ</t>
    </rPh>
    <phoneticPr fontId="2"/>
  </si>
  <si>
    <t>従事した時間数</t>
    <rPh sb="0" eb="2">
      <t>ジュウジ</t>
    </rPh>
    <rPh sb="4" eb="7">
      <t>ジカンスウ</t>
    </rPh>
    <phoneticPr fontId="2"/>
  </si>
  <si>
    <t>開始時刻</t>
    <rPh sb="0" eb="2">
      <t>カイシ</t>
    </rPh>
    <rPh sb="2" eb="4">
      <t>ジコク</t>
    </rPh>
    <phoneticPr fontId="2"/>
  </si>
  <si>
    <t>終了時刻</t>
    <rPh sb="0" eb="2">
      <t>シュウリョウ</t>
    </rPh>
    <rPh sb="2" eb="4">
      <t>ジコク</t>
    </rPh>
    <phoneticPr fontId="2"/>
  </si>
  <si>
    <t>合計</t>
    <rPh sb="0" eb="2">
      <t>ゴウケイ</t>
    </rPh>
    <phoneticPr fontId="2"/>
  </si>
  <si>
    <t>数値表示に変換した右の時間数を労務費積算書に記入</t>
    <rPh sb="0" eb="2">
      <t>スウチ</t>
    </rPh>
    <rPh sb="2" eb="4">
      <t>ヒョウジ</t>
    </rPh>
    <rPh sb="5" eb="7">
      <t>ヘンカン</t>
    </rPh>
    <rPh sb="9" eb="10">
      <t>ミギ</t>
    </rPh>
    <rPh sb="11" eb="14">
      <t>ジカンスウ</t>
    </rPh>
    <rPh sb="15" eb="18">
      <t>ロウムヒ</t>
    </rPh>
    <rPh sb="18" eb="21">
      <t>セキサンショ</t>
    </rPh>
    <rPh sb="22" eb="24">
      <t>キニュウ</t>
    </rPh>
    <phoneticPr fontId="2"/>
  </si>
  <si>
    <t>受託機関名：</t>
    <rPh sb="0" eb="2">
      <t>ジュタク</t>
    </rPh>
    <rPh sb="2" eb="5">
      <t>キカンメイ</t>
    </rPh>
    <phoneticPr fontId="2"/>
  </si>
  <si>
    <t>執行状況一覧</t>
    <rPh sb="0" eb="2">
      <t>シッコウ</t>
    </rPh>
    <rPh sb="2" eb="4">
      <t>ジョウキョウ</t>
    </rPh>
    <rPh sb="4" eb="6">
      <t>イチラン</t>
    </rPh>
    <phoneticPr fontId="2"/>
  </si>
  <si>
    <t>具体的な研究内容、作業内容</t>
    <rPh sb="0" eb="3">
      <t>グタイテキ</t>
    </rPh>
    <rPh sb="4" eb="6">
      <t>ケンキュウ</t>
    </rPh>
    <rPh sb="6" eb="8">
      <t>ナイヨウ</t>
    </rPh>
    <rPh sb="9" eb="11">
      <t>サギョウ</t>
    </rPh>
    <rPh sb="11" eb="13">
      <t>ナイヨウ</t>
    </rPh>
    <phoneticPr fontId="2"/>
  </si>
  <si>
    <t>○○に関する業務</t>
    <rPh sb="3" eb="4">
      <t>カン</t>
    </rPh>
    <rPh sb="6" eb="8">
      <t>ギョウム</t>
    </rPh>
    <phoneticPr fontId="2"/>
  </si>
  <si>
    <t>○○に関するサンプル採取</t>
    <rPh sb="3" eb="4">
      <t>カン</t>
    </rPh>
    <rPh sb="10" eb="12">
      <t>サイシュ</t>
    </rPh>
    <phoneticPr fontId="2"/>
  </si>
  <si>
    <t>▲▲に関する打合せ</t>
    <rPh sb="6" eb="8">
      <t>ウチアワ</t>
    </rPh>
    <phoneticPr fontId="2"/>
  </si>
  <si>
    <t>　</t>
    <phoneticPr fontId="2"/>
  </si>
  <si>
    <t>○○部</t>
    <rPh sb="2" eb="3">
      <t>ブ</t>
    </rPh>
    <phoneticPr fontId="2"/>
  </si>
  <si>
    <t>別紙１</t>
    <rPh sb="0" eb="2">
      <t>ベッシ</t>
    </rPh>
    <phoneticPr fontId="2"/>
  </si>
  <si>
    <t>別紙３</t>
    <rPh sb="0" eb="2">
      <t>ベッシ</t>
    </rPh>
    <phoneticPr fontId="2"/>
  </si>
  <si>
    <t>別紙２</t>
    <rPh sb="0" eb="2">
      <t>ベッシ</t>
    </rPh>
    <phoneticPr fontId="2"/>
  </si>
  <si>
    <t>業務日誌</t>
    <phoneticPr fontId="2"/>
  </si>
  <si>
    <t>別紙４</t>
    <rPh sb="0" eb="2">
      <t>ベッシ</t>
    </rPh>
    <phoneticPr fontId="2"/>
  </si>
  <si>
    <t>4月分労務費</t>
    <rPh sb="1" eb="3">
      <t>ガツブン</t>
    </rPh>
    <rPh sb="3" eb="6">
      <t>ロウムヒ</t>
    </rPh>
    <phoneticPr fontId="2"/>
  </si>
  <si>
    <t>5月分労務費</t>
    <rPh sb="1" eb="3">
      <t>ガツブン</t>
    </rPh>
    <rPh sb="3" eb="6">
      <t>ロウムヒ</t>
    </rPh>
    <phoneticPr fontId="2"/>
  </si>
  <si>
    <t>6月分労務費</t>
    <rPh sb="1" eb="3">
      <t>ガツブン</t>
    </rPh>
    <rPh sb="3" eb="6">
      <t>ロウムヒ</t>
    </rPh>
    <phoneticPr fontId="2"/>
  </si>
  <si>
    <t>7月分労務費</t>
    <rPh sb="1" eb="3">
      <t>ガツブン</t>
    </rPh>
    <rPh sb="3" eb="6">
      <t>ロウムヒ</t>
    </rPh>
    <phoneticPr fontId="2"/>
  </si>
  <si>
    <t>事業期間</t>
    <rPh sb="0" eb="2">
      <t>ジギョウ</t>
    </rPh>
    <rPh sb="2" eb="4">
      <t>キカン</t>
    </rPh>
    <phoneticPr fontId="2"/>
  </si>
  <si>
    <t>○○実験用消耗品</t>
    <phoneticPr fontId="2"/>
  </si>
  <si>
    <t>××実験用消耗品</t>
    <phoneticPr fontId="2"/>
  </si>
  <si>
    <t>△△実験用消耗品</t>
    <phoneticPr fontId="2"/>
  </si>
  <si>
    <t>○○シンポジウム参加（○/○-○/○）</t>
    <rPh sb="8" eb="10">
      <t>サンカ</t>
    </rPh>
    <phoneticPr fontId="2"/>
  </si>
  <si>
    <t>労務費積算書</t>
    <rPh sb="0" eb="3">
      <t>ロウムヒ</t>
    </rPh>
    <rPh sb="3" eb="6">
      <t>セキサンショ</t>
    </rPh>
    <phoneticPr fontId="2"/>
  </si>
  <si>
    <t>委託業務経費明細書</t>
    <rPh sb="0" eb="2">
      <t>イタク</t>
    </rPh>
    <rPh sb="2" eb="4">
      <t>ギョウム</t>
    </rPh>
    <rPh sb="4" eb="6">
      <t>ケイヒ</t>
    </rPh>
    <rPh sb="6" eb="8">
      <t>メイサイ</t>
    </rPh>
    <rPh sb="8" eb="9">
      <t>ショ</t>
    </rPh>
    <phoneticPr fontId="2"/>
  </si>
  <si>
    <t>委託項目：</t>
    <phoneticPr fontId="2"/>
  </si>
  <si>
    <t>委託機関名：</t>
    <rPh sb="0" eb="2">
      <t>イタク</t>
    </rPh>
    <rPh sb="2" eb="4">
      <t>キカン</t>
    </rPh>
    <rPh sb="4" eb="5">
      <t>メイ</t>
    </rPh>
    <phoneticPr fontId="2"/>
  </si>
  <si>
    <t>○○年○月○日</t>
    <rPh sb="2" eb="3">
      <t>ネン</t>
    </rPh>
    <rPh sb="4" eb="5">
      <t>ガツ</t>
    </rPh>
    <rPh sb="6" eb="7">
      <t>ニチ</t>
    </rPh>
    <phoneticPr fontId="2"/>
  </si>
  <si>
    <t>○○年○月○日</t>
    <phoneticPr fontId="2"/>
  </si>
  <si>
    <t>経費発生調書【月別】</t>
    <rPh sb="0" eb="2">
      <t>ケイヒ</t>
    </rPh>
    <rPh sb="2" eb="4">
      <t>ハッセイ</t>
    </rPh>
    <rPh sb="4" eb="6">
      <t>チョウショ</t>
    </rPh>
    <rPh sb="7" eb="9">
      <t>ツキベツ</t>
    </rPh>
    <phoneticPr fontId="2"/>
  </si>
  <si>
    <t>項　　目</t>
    <rPh sb="0" eb="1">
      <t>コウ</t>
    </rPh>
    <rPh sb="3" eb="4">
      <t>メ</t>
    </rPh>
    <phoneticPr fontId="2"/>
  </si>
  <si>
    <t>全体事業費</t>
    <rPh sb="0" eb="2">
      <t>ゼンタイ</t>
    </rPh>
    <rPh sb="2" eb="5">
      <t>ジギョウヒ</t>
    </rPh>
    <phoneticPr fontId="2"/>
  </si>
  <si>
    <t>割合</t>
    <rPh sb="0" eb="2">
      <t>ワリアイ</t>
    </rPh>
    <phoneticPr fontId="2"/>
  </si>
  <si>
    <t>第１四半期</t>
  </si>
  <si>
    <t>第３四半期</t>
  </si>
  <si>
    <t>発生額合計</t>
    <rPh sb="0" eb="3">
      <t>ハッセイガク</t>
    </rPh>
    <phoneticPr fontId="2"/>
  </si>
  <si>
    <t>全体事業費と発生額合計の差額</t>
    <rPh sb="0" eb="2">
      <t>ゼンタイ</t>
    </rPh>
    <rPh sb="2" eb="5">
      <t>ジギョウヒ</t>
    </rPh>
    <rPh sb="6" eb="9">
      <t>ハッセイガク</t>
    </rPh>
    <rPh sb="9" eb="11">
      <t>ゴウケイ</t>
    </rPh>
    <rPh sb="12" eb="14">
      <t>サガク</t>
    </rPh>
    <phoneticPr fontId="2"/>
  </si>
  <si>
    <t>流用する
増減の額</t>
    <rPh sb="0" eb="2">
      <t>リュウヨウ</t>
    </rPh>
    <rPh sb="5" eb="7">
      <t>ゾウゲン</t>
    </rPh>
    <phoneticPr fontId="2"/>
  </si>
  <si>
    <t>流用割合
（%）</t>
    <rPh sb="0" eb="2">
      <t>リュウヨウ</t>
    </rPh>
    <rPh sb="2" eb="4">
      <t>ワリアイ</t>
    </rPh>
    <phoneticPr fontId="2"/>
  </si>
  <si>
    <t>（％）</t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</si>
  <si>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</si>
  <si>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</si>
  <si>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</si>
  <si>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</si>
  <si>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</si>
  <si>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</si>
  <si>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</si>
  <si>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</si>
  <si>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</si>
  <si>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</si>
  <si>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</si>
  <si>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　1.土木・建築工事費</t>
    <rPh sb="3" eb="5">
      <t>ドボク</t>
    </rPh>
    <rPh sb="6" eb="8">
      <t>ケンチク</t>
    </rPh>
    <rPh sb="8" eb="11">
      <t>コウジヒ</t>
    </rPh>
    <phoneticPr fontId="2"/>
  </si>
  <si>
    <t>　2.機械装置等製作・購入費</t>
    <rPh sb="3" eb="5">
      <t>キカイ</t>
    </rPh>
    <rPh sb="5" eb="8">
      <t>ソウチトウ</t>
    </rPh>
    <rPh sb="8" eb="10">
      <t>セイサク</t>
    </rPh>
    <rPh sb="11" eb="14">
      <t>コウニュウヒ</t>
    </rPh>
    <phoneticPr fontId="2"/>
  </si>
  <si>
    <t>　3.保守・改造修理費</t>
    <rPh sb="3" eb="5">
      <t>ホシュ</t>
    </rPh>
    <rPh sb="6" eb="8">
      <t>カイゾウ</t>
    </rPh>
    <rPh sb="8" eb="11">
      <t>シュウリヒ</t>
    </rPh>
    <phoneticPr fontId="2"/>
  </si>
  <si>
    <t>　2.旅費</t>
    <rPh sb="3" eb="5">
      <t>リョヒ</t>
    </rPh>
    <phoneticPr fontId="2"/>
  </si>
  <si>
    <t>税抜総額</t>
    <rPh sb="0" eb="1">
      <t>ゼイ</t>
    </rPh>
    <rPh sb="1" eb="2">
      <t>ヌ</t>
    </rPh>
    <rPh sb="2" eb="4">
      <t>ソウガク</t>
    </rPh>
    <phoneticPr fontId="2"/>
  </si>
  <si>
    <t>第1回概算</t>
    <rPh sb="0" eb="1">
      <t>ダイ</t>
    </rPh>
    <rPh sb="2" eb="3">
      <t>カイ</t>
    </rPh>
    <rPh sb="3" eb="5">
      <t>ガイサン</t>
    </rPh>
    <phoneticPr fontId="2"/>
  </si>
  <si>
    <t>税込総額</t>
    <rPh sb="0" eb="2">
      <t>ゼイコ</t>
    </rPh>
    <rPh sb="2" eb="4">
      <t>ソウガク</t>
    </rPh>
    <phoneticPr fontId="2"/>
  </si>
  <si>
    <t>第2回概算</t>
    <rPh sb="0" eb="1">
      <t>ダイ</t>
    </rPh>
    <rPh sb="2" eb="3">
      <t>カイ</t>
    </rPh>
    <rPh sb="3" eb="5">
      <t>ガイサン</t>
    </rPh>
    <phoneticPr fontId="2"/>
  </si>
  <si>
    <t>消費税額</t>
    <rPh sb="0" eb="3">
      <t>ショウヒゼイ</t>
    </rPh>
    <rPh sb="3" eb="4">
      <t>ガク</t>
    </rPh>
    <phoneticPr fontId="2"/>
  </si>
  <si>
    <t>第3回概算</t>
    <rPh sb="0" eb="1">
      <t>ダイ</t>
    </rPh>
    <rPh sb="2" eb="3">
      <t>カイ</t>
    </rPh>
    <rPh sb="3" eb="5">
      <t>ガイサン</t>
    </rPh>
    <phoneticPr fontId="2"/>
  </si>
  <si>
    <t>精算予定</t>
    <rPh sb="0" eb="2">
      <t>セイサン</t>
    </rPh>
    <rPh sb="2" eb="4">
      <t>ヨテイ</t>
    </rPh>
    <phoneticPr fontId="2"/>
  </si>
  <si>
    <t>超過額</t>
    <rPh sb="0" eb="3">
      <t>チョウカガク</t>
    </rPh>
    <phoneticPr fontId="2"/>
  </si>
  <si>
    <t>負担総額</t>
    <rPh sb="0" eb="2">
      <t>フタン</t>
    </rPh>
    <rPh sb="2" eb="4">
      <t>ソウガク</t>
    </rPh>
    <phoneticPr fontId="2"/>
  </si>
  <si>
    <t>年間総支給額及び社会保険等事業主負担分算出表</t>
    <phoneticPr fontId="2"/>
  </si>
  <si>
    <t>氏名（所属）：</t>
    <rPh sb="0" eb="2">
      <t>シメイ</t>
    </rPh>
    <rPh sb="3" eb="5">
      <t>ショゾク</t>
    </rPh>
    <phoneticPr fontId="2"/>
  </si>
  <si>
    <t>給与</t>
    <rPh sb="0" eb="2">
      <t>キュウヨ</t>
    </rPh>
    <phoneticPr fontId="2"/>
  </si>
  <si>
    <t>賞与</t>
    <rPh sb="0" eb="2">
      <t>ショウヨ</t>
    </rPh>
    <phoneticPr fontId="2"/>
  </si>
  <si>
    <t>4月分</t>
    <rPh sb="1" eb="2">
      <t>ガツ</t>
    </rPh>
    <rPh sb="2" eb="3">
      <t>ブン</t>
    </rPh>
    <phoneticPr fontId="2"/>
  </si>
  <si>
    <t>5月分</t>
    <rPh sb="2" eb="3">
      <t>ブン</t>
    </rPh>
    <phoneticPr fontId="2"/>
  </si>
  <si>
    <t>6月分</t>
    <rPh sb="1" eb="2">
      <t>ガツ</t>
    </rPh>
    <rPh sb="2" eb="3">
      <t>ブン</t>
    </rPh>
    <phoneticPr fontId="2"/>
  </si>
  <si>
    <t>7月分</t>
    <rPh sb="2" eb="3">
      <t>ブン</t>
    </rPh>
    <phoneticPr fontId="2"/>
  </si>
  <si>
    <t>8月分</t>
    <rPh sb="1" eb="2">
      <t>ガツ</t>
    </rPh>
    <rPh sb="2" eb="3">
      <t>ブン</t>
    </rPh>
    <phoneticPr fontId="2"/>
  </si>
  <si>
    <t>9月分</t>
    <rPh sb="2" eb="3">
      <t>ブン</t>
    </rPh>
    <phoneticPr fontId="2"/>
  </si>
  <si>
    <t>10月分</t>
    <rPh sb="2" eb="3">
      <t>ガツ</t>
    </rPh>
    <rPh sb="3" eb="4">
      <t>ブン</t>
    </rPh>
    <phoneticPr fontId="2"/>
  </si>
  <si>
    <t>11月分</t>
    <rPh sb="3" eb="4">
      <t>ブン</t>
    </rPh>
    <phoneticPr fontId="2"/>
  </si>
  <si>
    <t>12月分</t>
    <rPh sb="2" eb="3">
      <t>ガツ</t>
    </rPh>
    <rPh sb="3" eb="4">
      <t>ブン</t>
    </rPh>
    <phoneticPr fontId="2"/>
  </si>
  <si>
    <t>1月分</t>
    <rPh sb="2" eb="3">
      <t>ブン</t>
    </rPh>
    <phoneticPr fontId="2"/>
  </si>
  <si>
    <t>2月分</t>
    <rPh sb="1" eb="2">
      <t>ガツ</t>
    </rPh>
    <rPh sb="2" eb="3">
      <t>ブン</t>
    </rPh>
    <phoneticPr fontId="2"/>
  </si>
  <si>
    <t>3月分</t>
    <rPh sb="2" eb="3">
      <t>ブン</t>
    </rPh>
    <phoneticPr fontId="2"/>
  </si>
  <si>
    <t>補助対象</t>
    <rPh sb="0" eb="2">
      <t>ホジョ</t>
    </rPh>
    <rPh sb="2" eb="4">
      <t>タイショウ</t>
    </rPh>
    <phoneticPr fontId="2"/>
  </si>
  <si>
    <t>実績</t>
    <rPh sb="0" eb="2">
      <t>ジッセキ</t>
    </rPh>
    <phoneticPr fontId="2"/>
  </si>
  <si>
    <t>見込み</t>
    <rPh sb="0" eb="2">
      <t>ミコ</t>
    </rPh>
    <phoneticPr fontId="2"/>
  </si>
  <si>
    <t>理論労働時間/月</t>
    <rPh sb="0" eb="2">
      <t>リロン</t>
    </rPh>
    <rPh sb="2" eb="4">
      <t>ロウドウ</t>
    </rPh>
    <rPh sb="4" eb="6">
      <t>ジカン</t>
    </rPh>
    <rPh sb="7" eb="8">
      <t>ツキ</t>
    </rPh>
    <phoneticPr fontId="2"/>
  </si>
  <si>
    <t>総支給額</t>
    <rPh sb="0" eb="1">
      <t>ソウ</t>
    </rPh>
    <rPh sb="1" eb="4">
      <t>シキュウガク</t>
    </rPh>
    <phoneticPr fontId="2"/>
  </si>
  <si>
    <t>基本給</t>
    <rPh sb="0" eb="3">
      <t>キホンキュウ</t>
    </rPh>
    <phoneticPr fontId="2"/>
  </si>
  <si>
    <t>管理職手当</t>
    <rPh sb="0" eb="3">
      <t>カンリショク</t>
    </rPh>
    <rPh sb="3" eb="5">
      <t>テアテ</t>
    </rPh>
    <phoneticPr fontId="2"/>
  </si>
  <si>
    <t>住宅手当</t>
    <rPh sb="0" eb="2">
      <t>ジュウタク</t>
    </rPh>
    <rPh sb="2" eb="4">
      <t>テアテ</t>
    </rPh>
    <phoneticPr fontId="2"/>
  </si>
  <si>
    <t>家族手当</t>
    <rPh sb="0" eb="2">
      <t>カゾク</t>
    </rPh>
    <rPh sb="2" eb="4">
      <t>テアテ</t>
    </rPh>
    <phoneticPr fontId="2"/>
  </si>
  <si>
    <t>その他手当</t>
    <rPh sb="2" eb="3">
      <t>タ</t>
    </rPh>
    <rPh sb="3" eb="5">
      <t>テアテ</t>
    </rPh>
    <phoneticPr fontId="2"/>
  </si>
  <si>
    <t>通勤手当</t>
    <rPh sb="0" eb="2">
      <t>ツウキン</t>
    </rPh>
    <rPh sb="2" eb="4">
      <t>テアテ</t>
    </rPh>
    <phoneticPr fontId="2"/>
  </si>
  <si>
    <t>（本体）</t>
    <rPh sb="1" eb="3">
      <t>ホンタイ</t>
    </rPh>
    <phoneticPr fontId="2"/>
  </si>
  <si>
    <t>事業主負担分</t>
    <rPh sb="0" eb="3">
      <t>ジギョウヌシ</t>
    </rPh>
    <rPh sb="3" eb="6">
      <t>フタンブン</t>
    </rPh>
    <phoneticPr fontId="2"/>
  </si>
  <si>
    <t>社会保険料</t>
    <rPh sb="0" eb="2">
      <t>シャカイ</t>
    </rPh>
    <rPh sb="2" eb="5">
      <t>ホケンリョウ</t>
    </rPh>
    <phoneticPr fontId="2"/>
  </si>
  <si>
    <t>健保・介護</t>
    <rPh sb="0" eb="1">
      <t>ケン</t>
    </rPh>
    <rPh sb="3" eb="5">
      <t>カイゴ</t>
    </rPh>
    <phoneticPr fontId="2"/>
  </si>
  <si>
    <t>厚生年金</t>
    <rPh sb="0" eb="2">
      <t>コウセイ</t>
    </rPh>
    <rPh sb="2" eb="4">
      <t>ネンキン</t>
    </rPh>
    <phoneticPr fontId="2"/>
  </si>
  <si>
    <t>児童手当</t>
    <rPh sb="0" eb="2">
      <t>ジドウ</t>
    </rPh>
    <rPh sb="2" eb="4">
      <t>テアテ</t>
    </rPh>
    <phoneticPr fontId="2"/>
  </si>
  <si>
    <t>その他</t>
    <rPh sb="2" eb="3">
      <t>タ</t>
    </rPh>
    <phoneticPr fontId="2"/>
  </si>
  <si>
    <t>労働保険料</t>
    <rPh sb="0" eb="2">
      <t>ロウドウ</t>
    </rPh>
    <rPh sb="2" eb="5">
      <t>ホケンリョウ</t>
    </rPh>
    <phoneticPr fontId="2"/>
  </si>
  <si>
    <t>雇用保険</t>
    <rPh sb="0" eb="2">
      <t>コヨウ</t>
    </rPh>
    <rPh sb="2" eb="4">
      <t>ホケン</t>
    </rPh>
    <phoneticPr fontId="2"/>
  </si>
  <si>
    <t>労災保険</t>
    <rPh sb="0" eb="2">
      <t>ロウサイ</t>
    </rPh>
    <rPh sb="2" eb="4">
      <t>ホケン</t>
    </rPh>
    <phoneticPr fontId="2"/>
  </si>
  <si>
    <t>年間理論時間→</t>
    <rPh sb="0" eb="2">
      <t>ネンカン</t>
    </rPh>
    <rPh sb="2" eb="4">
      <t>リロン</t>
    </rPh>
    <rPh sb="4" eb="6">
      <t>ジカン</t>
    </rPh>
    <phoneticPr fontId="2"/>
  </si>
  <si>
    <t>健康保険・厚生年金</t>
    <rPh sb="0" eb="2">
      <t>ケンコウ</t>
    </rPh>
    <rPh sb="2" eb="4">
      <t>ホケン</t>
    </rPh>
    <rPh sb="5" eb="7">
      <t>コウセイ</t>
    </rPh>
    <rPh sb="7" eb="9">
      <t>ネンキン</t>
    </rPh>
    <phoneticPr fontId="2"/>
  </si>
  <si>
    <t>労務単価→</t>
    <rPh sb="0" eb="2">
      <t>ロウム</t>
    </rPh>
    <rPh sb="2" eb="4">
      <t>タンカ</t>
    </rPh>
    <phoneticPr fontId="2"/>
  </si>
  <si>
    <t>等級</t>
    <rPh sb="0" eb="2">
      <t>トウキュウ</t>
    </rPh>
    <phoneticPr fontId="2"/>
  </si>
  <si>
    <t>標準報酬額</t>
    <rPh sb="0" eb="2">
      <t>ヒョウジュン</t>
    </rPh>
    <rPh sb="2" eb="5">
      <t>ホウシュウガク</t>
    </rPh>
    <phoneticPr fontId="2"/>
  </si>
  <si>
    <t>料率</t>
    <rPh sb="0" eb="2">
      <t>リョウリツ</t>
    </rPh>
    <phoneticPr fontId="2"/>
  </si>
  <si>
    <t>健康保険</t>
    <rPh sb="0" eb="2">
      <t>ケンコウ</t>
    </rPh>
    <rPh sb="2" eb="4">
      <t>ホケン</t>
    </rPh>
    <phoneticPr fontId="2"/>
  </si>
  <si>
    <t>介護保険</t>
    <rPh sb="0" eb="2">
      <t>カイゴ</t>
    </rPh>
    <rPh sb="2" eb="4">
      <t>ホケン</t>
    </rPh>
    <phoneticPr fontId="2"/>
  </si>
  <si>
    <t>厚生年金基金</t>
    <rPh sb="0" eb="2">
      <t>コウセイ</t>
    </rPh>
    <rPh sb="2" eb="4">
      <t>ネンキン</t>
    </rPh>
    <rPh sb="4" eb="6">
      <t>キキン</t>
    </rPh>
    <phoneticPr fontId="2"/>
  </si>
  <si>
    <t>※</t>
    <phoneticPr fontId="2"/>
  </si>
  <si>
    <t>※就業規則に基づく、営業日に○、休日に×を記入してください。</t>
    <rPh sb="1" eb="3">
      <t>シュウギョウ</t>
    </rPh>
    <rPh sb="3" eb="5">
      <t>キソク</t>
    </rPh>
    <rPh sb="6" eb="7">
      <t>モト</t>
    </rPh>
    <rPh sb="10" eb="13">
      <t>エイギョウビ</t>
    </rPh>
    <rPh sb="16" eb="18">
      <t>キュウジツ</t>
    </rPh>
    <rPh sb="21" eb="23">
      <t>キニュウ</t>
    </rPh>
    <phoneticPr fontId="2"/>
  </si>
  <si>
    <t>＜4月＞</t>
    <rPh sb="2" eb="3">
      <t>ツキ</t>
    </rPh>
    <phoneticPr fontId="2"/>
  </si>
  <si>
    <t>＜5月＞</t>
    <rPh sb="2" eb="3">
      <t>ツキ</t>
    </rPh>
    <phoneticPr fontId="2"/>
  </si>
  <si>
    <t>＜6月＞</t>
    <rPh sb="2" eb="3">
      <t>ツキ</t>
    </rPh>
    <phoneticPr fontId="2"/>
  </si>
  <si>
    <t>＜7月＞</t>
    <rPh sb="2" eb="3">
      <t>ツキ</t>
    </rPh>
    <phoneticPr fontId="2"/>
  </si>
  <si>
    <t>＜8月＞</t>
    <rPh sb="2" eb="3">
      <t>ツキ</t>
    </rPh>
    <phoneticPr fontId="2"/>
  </si>
  <si>
    <t>＜9月＞</t>
    <rPh sb="2" eb="3">
      <t>ツキ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</si>
  <si>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</si>
  <si>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</si>
  <si>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</si>
  <si>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</si>
  <si>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</si>
  <si>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</si>
  <si>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＜10月＞</t>
    <rPh sb="3" eb="4">
      <t>ツキ</t>
    </rPh>
    <phoneticPr fontId="2"/>
  </si>
  <si>
    <t>＜11月＞</t>
    <rPh sb="3" eb="4">
      <t>ツキ</t>
    </rPh>
    <phoneticPr fontId="2"/>
  </si>
  <si>
    <t>＜12月＞</t>
    <rPh sb="3" eb="4">
      <t>ツキ</t>
    </rPh>
    <phoneticPr fontId="2"/>
  </si>
  <si>
    <t>＜1月＞</t>
    <rPh sb="2" eb="3">
      <t>ツキ</t>
    </rPh>
    <phoneticPr fontId="2"/>
  </si>
  <si>
    <t>＜2月＞</t>
    <rPh sb="2" eb="3">
      <t>ツキ</t>
    </rPh>
    <phoneticPr fontId="2"/>
  </si>
  <si>
    <t>＜3月＞</t>
    <rPh sb="2" eb="3">
      <t>ツキ</t>
    </rPh>
    <phoneticPr fontId="2"/>
  </si>
  <si>
    <t>補助期間内所定営業日数(ａ)</t>
    <rPh sb="0" eb="2">
      <t>ホジョ</t>
    </rPh>
    <rPh sb="2" eb="4">
      <t>キカン</t>
    </rPh>
    <rPh sb="4" eb="5">
      <t>ナイ</t>
    </rPh>
    <rPh sb="5" eb="7">
      <t>ショテイ</t>
    </rPh>
    <rPh sb="7" eb="9">
      <t>エイギョウ</t>
    </rPh>
    <rPh sb="9" eb="11">
      <t>ニッスウ</t>
    </rPh>
    <phoneticPr fontId="2"/>
  </si>
  <si>
    <t>補助期間内所定労働時間  (ｃ)</t>
    <rPh sb="0" eb="2">
      <t>ホジョ</t>
    </rPh>
    <rPh sb="2" eb="5">
      <t>キカンナイ</t>
    </rPh>
    <rPh sb="5" eb="7">
      <t>ショテイ</t>
    </rPh>
    <rPh sb="7" eb="9">
      <t>ロウドウ</t>
    </rPh>
    <rPh sb="9" eb="11">
      <t>ジカン</t>
    </rPh>
    <phoneticPr fontId="2"/>
  </si>
  <si>
    <t>補助期間内所定休日日数(b)</t>
    <rPh sb="0" eb="2">
      <t>ホジョ</t>
    </rPh>
    <rPh sb="2" eb="4">
      <t>キカン</t>
    </rPh>
    <rPh sb="4" eb="5">
      <t>ナイ</t>
    </rPh>
    <rPh sb="5" eb="7">
      <t>ショテイ</t>
    </rPh>
    <rPh sb="7" eb="9">
      <t>キュウジツ</t>
    </rPh>
    <rPh sb="9" eb="11">
      <t>ニッスウ</t>
    </rPh>
    <phoneticPr fontId="2"/>
  </si>
  <si>
    <t>※　(c)＝(a)×就業規則に基づく１日あたりの所定労働時間</t>
    <rPh sb="10" eb="12">
      <t>シュウギョウ</t>
    </rPh>
    <rPh sb="12" eb="14">
      <t>キソク</t>
    </rPh>
    <rPh sb="15" eb="16">
      <t>モト</t>
    </rPh>
    <rPh sb="19" eb="20">
      <t>ニチ</t>
    </rPh>
    <rPh sb="24" eb="26">
      <t>ショテイ</t>
    </rPh>
    <rPh sb="26" eb="28">
      <t>ロウドウ</t>
    </rPh>
    <rPh sb="28" eb="30">
      <t>ジカン</t>
    </rPh>
    <phoneticPr fontId="2"/>
  </si>
  <si>
    <t>別紙2-1</t>
    <rPh sb="0" eb="2">
      <t>ベッシ</t>
    </rPh>
    <phoneticPr fontId="2"/>
  </si>
  <si>
    <t>別紙1-1</t>
    <rPh sb="0" eb="2">
      <t>ベッシ</t>
    </rPh>
    <phoneticPr fontId="2"/>
  </si>
  <si>
    <t>事業名：</t>
    <rPh sb="0" eb="2">
      <t>ジギョウ</t>
    </rPh>
    <rPh sb="2" eb="3">
      <t>メイ</t>
    </rPh>
    <phoneticPr fontId="2"/>
  </si>
  <si>
    <t>補助事業者の１日あたりの労務時間</t>
    <rPh sb="0" eb="2">
      <t>ホジョ</t>
    </rPh>
    <rPh sb="2" eb="5">
      <t>ジギョウシャ</t>
    </rPh>
    <rPh sb="7" eb="8">
      <t>ニチ</t>
    </rPh>
    <rPh sb="12" eb="14">
      <t>ロウム</t>
    </rPh>
    <rPh sb="14" eb="16">
      <t>ジカン</t>
    </rPh>
    <phoneticPr fontId="2"/>
  </si>
  <si>
    <t>休日：</t>
    <rPh sb="0" eb="2">
      <t>キュウジツ</t>
    </rPh>
    <phoneticPr fontId="2"/>
  </si>
  <si>
    <t>○</t>
  </si>
  <si>
    <t>×</t>
  </si>
  <si>
    <t xml:space="preserve">営業日：  </t>
    <rPh sb="0" eb="3">
      <t>エイギョウビ</t>
    </rPh>
    <phoneticPr fontId="2"/>
  </si>
  <si>
    <t>事業合計(Ⅰ+Ⅱ+Ⅲ+Ⅳ)</t>
    <rPh sb="0" eb="2">
      <t>ジギョウ</t>
    </rPh>
    <rPh sb="2" eb="4">
      <t>ゴウケイ</t>
    </rPh>
    <phoneticPr fontId="2"/>
  </si>
  <si>
    <t>Ⅴ．消費税</t>
    <rPh sb="2" eb="5">
      <t>ショウヒゼイ</t>
    </rPh>
    <phoneticPr fontId="2"/>
  </si>
  <si>
    <t>合計(Ⅰ+Ⅱ+Ⅲ+Ⅳ+Ⅴ)</t>
    <rPh sb="0" eb="2">
      <t>ゴウケイ</t>
    </rPh>
    <phoneticPr fontId="2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</si>
  <si>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2"/>
  </si>
  <si>
    <t>令和　年○月○日　～　令和　　年○月○日</t>
    <rPh sb="0" eb="2">
      <t>レイワ</t>
    </rPh>
    <rPh sb="3" eb="4">
      <t>ネン</t>
    </rPh>
    <rPh sb="5" eb="6">
      <t>ガツ</t>
    </rPh>
    <rPh sb="7" eb="8">
      <t>ヒ</t>
    </rPh>
    <rPh sb="11" eb="13">
      <t>レイワ</t>
    </rPh>
    <rPh sb="15" eb="16">
      <t>ネン</t>
    </rPh>
    <rPh sb="17" eb="18">
      <t>ガツ</t>
    </rPh>
    <rPh sb="19" eb="20">
      <t>ヒ</t>
    </rPh>
    <phoneticPr fontId="2"/>
  </si>
  <si>
    <t>令和　　年度</t>
    <rPh sb="0" eb="2">
      <t>レイワ</t>
    </rPh>
    <phoneticPr fontId="2"/>
  </si>
  <si>
    <t>令和　　年度 　月分</t>
    <rPh sb="0" eb="2">
      <t>レイワ</t>
    </rPh>
    <rPh sb="4" eb="6">
      <t>ネンド</t>
    </rPh>
    <rPh sb="8" eb="9">
      <t>ガツ</t>
    </rPh>
    <rPh sb="9" eb="10">
      <t>ブン</t>
    </rPh>
    <phoneticPr fontId="2"/>
  </si>
  <si>
    <t>自：令和　　年　月　日　　至：令和　　年　月　日</t>
    <rPh sb="2" eb="4">
      <t>レイワ</t>
    </rPh>
    <rPh sb="15" eb="17">
      <t>レイワ</t>
    </rPh>
    <phoneticPr fontId="2"/>
  </si>
  <si>
    <t>直接労務費</t>
    <rPh sb="0" eb="2">
      <t>チョクセツ</t>
    </rPh>
    <rPh sb="2" eb="4">
      <t>ロウム</t>
    </rPh>
    <rPh sb="4" eb="5">
      <t>ヒ</t>
    </rPh>
    <phoneticPr fontId="2"/>
  </si>
  <si>
    <t>直接経費</t>
    <rPh sb="0" eb="2">
      <t>チョクセツ</t>
    </rPh>
    <rPh sb="2" eb="4">
      <t>ケイヒ</t>
    </rPh>
    <phoneticPr fontId="2"/>
  </si>
  <si>
    <t>Ⅰ．直接労務費</t>
    <rPh sb="2" eb="4">
      <t>チョクセツ</t>
    </rPh>
    <rPh sb="4" eb="6">
      <t>ロウム</t>
    </rPh>
    <rPh sb="6" eb="7">
      <t>ヒ</t>
    </rPh>
    <phoneticPr fontId="2"/>
  </si>
  <si>
    <t>Ⅱ．直接経費</t>
    <rPh sb="2" eb="4">
      <t>チョクセツ</t>
    </rPh>
    <rPh sb="4" eb="6">
      <t>ケイヒ</t>
    </rPh>
    <phoneticPr fontId="2"/>
  </si>
  <si>
    <t>　1.消耗品費</t>
    <rPh sb="3" eb="6">
      <t>ショウモウヒン</t>
    </rPh>
    <rPh sb="6" eb="7">
      <t>ヒ</t>
    </rPh>
    <phoneticPr fontId="2"/>
  </si>
  <si>
    <t>　3.謝金</t>
    <rPh sb="3" eb="5">
      <t>シャキン</t>
    </rPh>
    <phoneticPr fontId="2"/>
  </si>
  <si>
    <t>　4.会議費</t>
    <rPh sb="3" eb="5">
      <t>カイギ</t>
    </rPh>
    <rPh sb="5" eb="6">
      <t>ヒ</t>
    </rPh>
    <phoneticPr fontId="2"/>
  </si>
  <si>
    <t>　5.印刷製本費</t>
    <rPh sb="3" eb="5">
      <t>インサツ</t>
    </rPh>
    <rPh sb="5" eb="7">
      <t>セイホン</t>
    </rPh>
    <rPh sb="7" eb="8">
      <t>ヒ</t>
    </rPh>
    <phoneticPr fontId="2"/>
  </si>
  <si>
    <t>　6.その他諸経費</t>
    <rPh sb="5" eb="6">
      <t>タ</t>
    </rPh>
    <rPh sb="6" eb="9">
      <t>ショケイヒ</t>
    </rPh>
    <phoneticPr fontId="2"/>
  </si>
  <si>
    <t>Ⅳ．委託費</t>
    <rPh sb="2" eb="4">
      <t>イタク</t>
    </rPh>
    <rPh sb="4" eb="5">
      <t>ヒ</t>
    </rPh>
    <phoneticPr fontId="2"/>
  </si>
  <si>
    <t>テーマ名：</t>
    <rPh sb="3" eb="4">
      <t>メイ</t>
    </rPh>
    <phoneticPr fontId="2"/>
  </si>
  <si>
    <t>※例示です。更新して下さい</t>
    <phoneticPr fontId="2"/>
  </si>
  <si>
    <t>別紙2-2</t>
    <phoneticPr fontId="2"/>
  </si>
  <si>
    <t>受託者名：</t>
    <rPh sb="0" eb="3">
      <t>ジュタクシャ</t>
    </rPh>
    <rPh sb="3" eb="4">
      <t>メイ</t>
    </rPh>
    <phoneticPr fontId="2"/>
  </si>
  <si>
    <t>ｈ</t>
    <phoneticPr fontId="2"/>
  </si>
  <si>
    <t>　直接経費</t>
    <rPh sb="1" eb="3">
      <t>チョクセツ</t>
    </rPh>
    <rPh sb="3" eb="5">
      <t>ケイヒ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</si>
  <si>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</si>
  <si>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</si>
  <si>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会議費</t>
    <rPh sb="0" eb="2">
      <t>カイギ</t>
    </rPh>
    <rPh sb="2" eb="3">
      <t>ヒ</t>
    </rPh>
    <phoneticPr fontId="2"/>
  </si>
  <si>
    <t>印刷製本費</t>
    <rPh sb="0" eb="2">
      <t>インサツ</t>
    </rPh>
    <rPh sb="2" eb="5">
      <t>セイホンヒ</t>
    </rPh>
    <phoneticPr fontId="2"/>
  </si>
  <si>
    <t>その他諸経費</t>
    <rPh sb="2" eb="3">
      <t>タ</t>
    </rPh>
    <rPh sb="3" eb="6">
      <t>ショケイヒ</t>
    </rPh>
    <phoneticPr fontId="2"/>
  </si>
  <si>
    <t>Ⅱ　【直接経費】（その他経費）</t>
    <rPh sb="3" eb="5">
      <t>チョクセツ</t>
    </rPh>
    <rPh sb="5" eb="7">
      <t>ケイヒ</t>
    </rPh>
    <rPh sb="11" eb="12">
      <t>タ</t>
    </rPh>
    <rPh sb="12" eb="14">
      <t>ケイヒ</t>
    </rPh>
    <phoneticPr fontId="2"/>
  </si>
  <si>
    <t>事業名</t>
    <rPh sb="0" eb="2">
      <t>ジギョウ</t>
    </rPh>
    <rPh sb="2" eb="3">
      <t>メイ</t>
    </rPh>
    <phoneticPr fontId="2"/>
  </si>
  <si>
    <t>直接労務費</t>
    <rPh sb="0" eb="2">
      <t>チョクセツ</t>
    </rPh>
    <rPh sb="2" eb="5">
      <t>ロウムヒ</t>
    </rPh>
    <phoneticPr fontId="2"/>
  </si>
  <si>
    <t>直接経費（消耗品費）</t>
    <rPh sb="0" eb="2">
      <t>チョクセツ</t>
    </rPh>
    <rPh sb="2" eb="4">
      <t>ケイヒ</t>
    </rPh>
    <rPh sb="5" eb="8">
      <t>ショウモウヒン</t>
    </rPh>
    <rPh sb="8" eb="9">
      <t>ヒ</t>
    </rPh>
    <phoneticPr fontId="2"/>
  </si>
  <si>
    <t>直接経費（旅費）</t>
    <rPh sb="5" eb="7">
      <t>リョヒ</t>
    </rPh>
    <phoneticPr fontId="2"/>
  </si>
  <si>
    <t>受託者名：</t>
    <rPh sb="0" eb="2">
      <t>ジュタク</t>
    </rPh>
    <rPh sb="2" eb="3">
      <t>シャ</t>
    </rPh>
    <rPh sb="3" eb="4">
      <t>メイ</t>
    </rPh>
    <phoneticPr fontId="2"/>
  </si>
  <si>
    <t>Ⅳ　委託費</t>
    <rPh sb="2" eb="4">
      <t>イタク</t>
    </rPh>
    <rPh sb="4" eb="5">
      <t>ヒ</t>
    </rPh>
    <phoneticPr fontId="2"/>
  </si>
  <si>
    <t>Ⅴ　消費税</t>
    <rPh sb="2" eb="5">
      <t>ショウヒゼイ</t>
    </rPh>
    <phoneticPr fontId="2"/>
  </si>
  <si>
    <t>※一般管理費：(Ⅰ+Ⅱ)＜10%</t>
    <rPh sb="1" eb="3">
      <t>イッパン</t>
    </rPh>
    <rPh sb="3" eb="6">
      <t>カンリヒ</t>
    </rPh>
    <phoneticPr fontId="2"/>
  </si>
  <si>
    <t>受託機関名</t>
    <rPh sb="0" eb="2">
      <t>ジュタク</t>
    </rPh>
    <rPh sb="2" eb="4">
      <t>キカン</t>
    </rPh>
    <rPh sb="4" eb="5">
      <t>メイ</t>
    </rPh>
    <phoneticPr fontId="2"/>
  </si>
  <si>
    <t>沖縄ライフサイエンス研究センター入居者支援等業務委託</t>
    <rPh sb="0" eb="2">
      <t>オキナワ</t>
    </rPh>
    <rPh sb="10" eb="12">
      <t>ケンキュウ</t>
    </rPh>
    <rPh sb="16" eb="18">
      <t>ニュウキョ</t>
    </rPh>
    <rPh sb="18" eb="19">
      <t>シャ</t>
    </rPh>
    <rPh sb="19" eb="21">
      <t>シエン</t>
    </rPh>
    <rPh sb="21" eb="22">
      <t>トウ</t>
    </rPh>
    <rPh sb="22" eb="24">
      <t>ギョウム</t>
    </rPh>
    <rPh sb="24" eb="26">
      <t>イタク</t>
    </rPh>
    <phoneticPr fontId="2"/>
  </si>
  <si>
    <t>令和　年　月　日～令和　年　月　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2"/>
  </si>
  <si>
    <t>発生割合
(令和　年○月○日現在)</t>
    <rPh sb="0" eb="2">
      <t>ハッセイ</t>
    </rPh>
    <rPh sb="2" eb="4">
      <t>ワリアイ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2"/>
  </si>
  <si>
    <t>○○○○会社</t>
  </si>
  <si>
    <t>Ⅲ．一般管理費</t>
    <rPh sb="2" eb="4">
      <t>イッパン</t>
    </rPh>
    <rPh sb="4" eb="6">
      <t>カンリ</t>
    </rPh>
    <rPh sb="6" eb="7">
      <t>ヒ</t>
    </rPh>
    <phoneticPr fontId="2"/>
  </si>
  <si>
    <t>Ⅲ　【一般管理費】</t>
    <phoneticPr fontId="2"/>
  </si>
  <si>
    <t>（2025年度）</t>
    <rPh sb="5" eb="7">
      <t>ネンド</t>
    </rPh>
    <phoneticPr fontId="2"/>
  </si>
  <si>
    <t>企業カレンダー</t>
    <rPh sb="0" eb="2">
      <t>キギョウ</t>
    </rPh>
    <phoneticPr fontId="2"/>
  </si>
  <si>
    <t>×</t>
    <phoneticPr fontId="2"/>
  </si>
  <si>
    <t>直接経費の10％以内(請負を除く)</t>
    <rPh sb="0" eb="2">
      <t>チョクセツ</t>
    </rPh>
    <rPh sb="2" eb="4">
      <t>ケイヒ</t>
    </rPh>
    <rPh sb="8" eb="10">
      <t>イナイ</t>
    </rPh>
    <rPh sb="11" eb="13">
      <t>ウケオイ</t>
    </rPh>
    <rPh sb="14" eb="15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</si>
</sst>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;&quot;▲ &quot;#,##0"/>
    <numFmt numFmtId="177" formatCode="0.0%"/>
    <numFmt numFmtId="178" formatCode="[h]:mm"/>
    <numFmt numFmtId="179" formatCode="0.00_ "/>
    <numFmt numFmtId="180" formatCode="0.00_);[Red]\(0.00\)"/>
    <numFmt numFmtId="181" formatCode="m/d"/>
    <numFmt numFmtId="182" formatCode="yyyy&quot;年&quot;m&quot;月&quot;d&quot;日&quot;;@"/>
    <numFmt numFmtId="183" formatCode="#,##0.00000;&quot;▲ &quot;#,##0.00000"/>
    <numFmt numFmtId="184" formatCode="[$-F800]dddd\,\ mmmm\ dd\,\ yyyy"/>
    <numFmt numFmtId="185" formatCode="m/dd"/>
  </numFmts>
  <fonts count="6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6"/>
      <name val="HGSｺﾞｼｯｸE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8"/>
      <color rgb="FFFF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7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53" fillId="0" borderId="0">
      <alignment vertical="center"/>
    </xf>
    <xf numFmtId="0" fontId="17" fillId="0" borderId="0">
      <alignment vertical="center"/>
    </xf>
    <xf numFmtId="0" fontId="1" fillId="0" borderId="0"/>
    <xf numFmtId="0" fontId="1" fillId="0" borderId="0"/>
    <xf numFmtId="0" fontId="29" fillId="0" borderId="0"/>
    <xf numFmtId="0" fontId="1" fillId="0" borderId="0"/>
  </cellStyleXfs>
  <cellXfs count="61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6" applyFont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 wrapText="1"/>
    </xf>
    <xf numFmtId="38" fontId="9" fillId="0" borderId="0" xfId="1" applyFont="1" applyAlignment="1">
      <alignment vertical="center"/>
    </xf>
    <xf numFmtId="0" fontId="7" fillId="0" borderId="0" xfId="6" applyFont="1"/>
    <xf numFmtId="0" fontId="8" fillId="0" borderId="0" xfId="6" applyFont="1" applyAlignment="1">
      <alignment vertical="center"/>
    </xf>
    <xf numFmtId="0" fontId="10" fillId="0" borderId="3" xfId="6" applyFont="1" applyBorder="1" applyAlignment="1">
      <alignment horizontal="left"/>
    </xf>
    <xf numFmtId="0" fontId="7" fillId="0" borderId="0" xfId="6" applyFont="1" applyAlignment="1">
      <alignment horizontal="left"/>
    </xf>
    <xf numFmtId="0" fontId="7" fillId="0" borderId="3" xfId="6" applyFont="1" applyBorder="1" applyAlignment="1">
      <alignment horizontal="left"/>
    </xf>
    <xf numFmtId="0" fontId="11" fillId="0" borderId="4" xfId="6" applyFont="1" applyBorder="1" applyAlignment="1">
      <alignment horizontal="center" vertical="center"/>
    </xf>
    <xf numFmtId="0" fontId="11" fillId="0" borderId="5" xfId="6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0" fontId="7" fillId="2" borderId="6" xfId="6" applyFont="1" applyFill="1" applyBorder="1" applyAlignment="1">
      <alignment horizontal="center" vertical="center"/>
    </xf>
    <xf numFmtId="3" fontId="3" fillId="0" borderId="7" xfId="0" applyNumberFormat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" xfId="1" applyFont="1" applyBorder="1">
      <alignment vertical="center"/>
    </xf>
    <xf numFmtId="3" fontId="3" fillId="0" borderId="2" xfId="0" applyNumberFormat="1" applyFont="1" applyBorder="1">
      <alignment vertical="center"/>
    </xf>
    <xf numFmtId="3" fontId="3" fillId="0" borderId="10" xfId="0" applyNumberFormat="1" applyFont="1" applyBorder="1">
      <alignment vertical="center"/>
    </xf>
    <xf numFmtId="38" fontId="3" fillId="0" borderId="7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177" fontId="3" fillId="0" borderId="8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0" fontId="1" fillId="0" borderId="0" xfId="6" applyAlignment="1">
      <alignment horizontal="center" vertical="center"/>
    </xf>
    <xf numFmtId="0" fontId="1" fillId="0" borderId="0" xfId="6" applyAlignment="1">
      <alignment vertical="center"/>
    </xf>
    <xf numFmtId="38" fontId="3" fillId="0" borderId="13" xfId="1" applyFont="1" applyBorder="1">
      <alignment vertical="center"/>
    </xf>
    <xf numFmtId="177" fontId="3" fillId="0" borderId="9" xfId="0" applyNumberFormat="1" applyFont="1" applyBorder="1">
      <alignment vertical="center"/>
    </xf>
    <xf numFmtId="0" fontId="7" fillId="0" borderId="14" xfId="6" applyFont="1" applyBorder="1" applyAlignment="1">
      <alignment horizontal="center" vertical="center"/>
    </xf>
    <xf numFmtId="0" fontId="11" fillId="0" borderId="5" xfId="6" applyFont="1" applyBorder="1" applyAlignment="1">
      <alignment horizontal="center" vertical="center" wrapText="1"/>
    </xf>
    <xf numFmtId="38" fontId="11" fillId="0" borderId="5" xfId="1" applyFont="1" applyBorder="1" applyAlignment="1">
      <alignment horizontal="center" vertical="center"/>
    </xf>
    <xf numFmtId="0" fontId="14" fillId="0" borderId="5" xfId="6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0" fillId="0" borderId="3" xfId="6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38" fontId="3" fillId="0" borderId="1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7" fillId="0" borderId="16" xfId="6" applyFont="1" applyBorder="1" applyAlignment="1">
      <alignment horizontal="center" vertical="center"/>
    </xf>
    <xf numFmtId="182" fontId="0" fillId="0" borderId="17" xfId="0" applyNumberFormat="1" applyBorder="1" applyAlignment="1"/>
    <xf numFmtId="0" fontId="8" fillId="0" borderId="17" xfId="6" applyFont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7" xfId="0" applyBorder="1">
      <alignment vertical="center"/>
    </xf>
    <xf numFmtId="38" fontId="1" fillId="0" borderId="17" xfId="1" applyFont="1" applyFill="1" applyBorder="1" applyAlignment="1">
      <alignment vertical="center"/>
    </xf>
    <xf numFmtId="0" fontId="0" fillId="0" borderId="18" xfId="0" applyBorder="1" applyAlignment="1"/>
    <xf numFmtId="0" fontId="0" fillId="0" borderId="0" xfId="0" applyAlignment="1">
      <alignment horizontal="center" vertical="center"/>
    </xf>
    <xf numFmtId="38" fontId="0" fillId="0" borderId="0" xfId="0" applyNumberFormat="1">
      <alignment vertical="center"/>
    </xf>
    <xf numFmtId="182" fontId="0" fillId="0" borderId="0" xfId="0" applyNumberFormat="1" applyAlignment="1"/>
    <xf numFmtId="0" fontId="0" fillId="0" borderId="0" xfId="0" applyAlignment="1"/>
    <xf numFmtId="38" fontId="1" fillId="0" borderId="1" xfId="1" applyFont="1" applyFill="1" applyBorder="1" applyAlignment="1">
      <alignment vertical="center"/>
    </xf>
    <xf numFmtId="0" fontId="12" fillId="0" borderId="4" xfId="6" applyFont="1" applyBorder="1" applyAlignment="1">
      <alignment horizontal="center" vertical="center"/>
    </xf>
    <xf numFmtId="38" fontId="1" fillId="0" borderId="5" xfId="1" applyFont="1" applyFill="1" applyBorder="1" applyAlignment="1">
      <alignment vertical="center"/>
    </xf>
    <xf numFmtId="38" fontId="1" fillId="0" borderId="15" xfId="1" applyFont="1" applyFill="1" applyBorder="1" applyAlignment="1">
      <alignment vertical="center"/>
    </xf>
    <xf numFmtId="38" fontId="14" fillId="0" borderId="5" xfId="1" applyFont="1" applyFill="1" applyBorder="1" applyAlignment="1">
      <alignment vertical="center"/>
    </xf>
    <xf numFmtId="38" fontId="15" fillId="0" borderId="5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2" fillId="0" borderId="11" xfId="6" applyFont="1" applyBorder="1" applyAlignment="1">
      <alignment horizontal="center" vertical="center"/>
    </xf>
    <xf numFmtId="38" fontId="14" fillId="0" borderId="1" xfId="1" applyFont="1" applyFill="1" applyBorder="1" applyAlignment="1">
      <alignment vertical="center"/>
    </xf>
    <xf numFmtId="38" fontId="1" fillId="0" borderId="2" xfId="1" applyFont="1" applyFill="1" applyBorder="1" applyAlignment="1">
      <alignment vertical="center"/>
    </xf>
    <xf numFmtId="0" fontId="12" fillId="0" borderId="19" xfId="6" applyFont="1" applyBorder="1" applyAlignment="1">
      <alignment horizontal="center" vertical="center"/>
    </xf>
    <xf numFmtId="38" fontId="1" fillId="0" borderId="20" xfId="1" applyFont="1" applyFill="1" applyBorder="1" applyAlignment="1">
      <alignment vertical="center"/>
    </xf>
    <xf numFmtId="0" fontId="12" fillId="0" borderId="21" xfId="6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7" fillId="2" borderId="14" xfId="6" applyFont="1" applyFill="1" applyBorder="1" applyAlignment="1">
      <alignment horizontal="center" vertical="center"/>
    </xf>
    <xf numFmtId="178" fontId="19" fillId="0" borderId="0" xfId="8" applyNumberFormat="1" applyFont="1" applyAlignment="1">
      <alignment vertical="center" shrinkToFit="1"/>
    </xf>
    <xf numFmtId="49" fontId="19" fillId="0" borderId="0" xfId="8" applyNumberFormat="1" applyFont="1" applyAlignment="1">
      <alignment vertical="center" shrinkToFit="1"/>
    </xf>
    <xf numFmtId="176" fontId="19" fillId="0" borderId="0" xfId="8" applyNumberFormat="1" applyFont="1" applyAlignment="1">
      <alignment vertical="center" shrinkToFit="1"/>
    </xf>
    <xf numFmtId="49" fontId="19" fillId="0" borderId="0" xfId="8" applyNumberFormat="1" applyFont="1" applyAlignment="1">
      <alignment horizontal="center" vertical="center" shrinkToFit="1"/>
    </xf>
    <xf numFmtId="178" fontId="19" fillId="0" borderId="0" xfId="8" applyNumberFormat="1" applyFont="1" applyAlignment="1">
      <alignment horizontal="right" vertical="center" shrinkToFit="1"/>
    </xf>
    <xf numFmtId="176" fontId="19" fillId="0" borderId="0" xfId="8" applyNumberFormat="1" applyFont="1" applyAlignment="1">
      <alignment horizontal="right" vertical="center" shrinkToFit="1"/>
    </xf>
    <xf numFmtId="49" fontId="19" fillId="0" borderId="0" xfId="8" applyNumberFormat="1" applyFont="1" applyAlignment="1">
      <alignment horizontal="right" vertical="center" shrinkToFit="1"/>
    </xf>
    <xf numFmtId="176" fontId="19" fillId="0" borderId="0" xfId="8" applyNumberFormat="1" applyFont="1" applyAlignment="1" applyProtection="1">
      <alignment vertical="center" shrinkToFit="1"/>
      <protection locked="0"/>
    </xf>
    <xf numFmtId="49" fontId="19" fillId="0" borderId="0" xfId="8" applyNumberFormat="1" applyFont="1" applyAlignment="1">
      <alignment horizontal="left" vertical="center" shrinkToFit="1"/>
    </xf>
    <xf numFmtId="178" fontId="19" fillId="0" borderId="22" xfId="8" applyNumberFormat="1" applyFont="1" applyBorder="1" applyAlignment="1">
      <alignment horizontal="center" vertical="center" wrapText="1" shrinkToFit="1"/>
    </xf>
    <xf numFmtId="176" fontId="19" fillId="0" borderId="22" xfId="8" applyNumberFormat="1" applyFont="1" applyBorder="1" applyAlignment="1">
      <alignment horizontal="center" vertical="center" shrinkToFit="1"/>
    </xf>
    <xf numFmtId="176" fontId="19" fillId="0" borderId="23" xfId="8" applyNumberFormat="1" applyFont="1" applyBorder="1" applyAlignment="1">
      <alignment horizontal="center" vertical="center" shrinkToFit="1"/>
    </xf>
    <xf numFmtId="49" fontId="25" fillId="0" borderId="24" xfId="8" applyNumberFormat="1" applyFont="1" applyBorder="1" applyAlignment="1" applyProtection="1">
      <alignment horizontal="center" vertical="center" shrinkToFit="1"/>
      <protection locked="0"/>
    </xf>
    <xf numFmtId="176" fontId="25" fillId="0" borderId="25" xfId="8" applyNumberFormat="1" applyFont="1" applyBorder="1" applyAlignment="1" applyProtection="1">
      <alignment vertical="center" shrinkToFit="1"/>
      <protection locked="0"/>
    </xf>
    <xf numFmtId="49" fontId="25" fillId="0" borderId="25" xfId="8" applyNumberFormat="1" applyFont="1" applyBorder="1" applyAlignment="1" applyProtection="1">
      <alignment horizontal="center" vertical="center" shrinkToFit="1"/>
      <protection locked="0"/>
    </xf>
    <xf numFmtId="180" fontId="25" fillId="0" borderId="25" xfId="8" applyNumberFormat="1" applyFont="1" applyBorder="1" applyAlignment="1" applyProtection="1">
      <alignment vertical="center" shrinkToFit="1"/>
      <protection locked="0"/>
    </xf>
    <xf numFmtId="176" fontId="27" fillId="0" borderId="25" xfId="8" applyNumberFormat="1" applyFont="1" applyBorder="1" applyAlignment="1">
      <alignment vertical="center" shrinkToFit="1"/>
    </xf>
    <xf numFmtId="180" fontId="27" fillId="0" borderId="25" xfId="8" applyNumberFormat="1" applyFont="1" applyBorder="1" applyAlignment="1">
      <alignment vertical="center" shrinkToFit="1"/>
    </xf>
    <xf numFmtId="176" fontId="27" fillId="0" borderId="26" xfId="8" applyNumberFormat="1" applyFont="1" applyBorder="1" applyAlignment="1">
      <alignment vertical="center" shrinkToFit="1"/>
    </xf>
    <xf numFmtId="49" fontId="25" fillId="0" borderId="27" xfId="8" applyNumberFormat="1" applyFont="1" applyBorder="1" applyAlignment="1" applyProtection="1">
      <alignment horizontal="center" vertical="center" shrinkToFit="1"/>
      <protection locked="0"/>
    </xf>
    <xf numFmtId="176" fontId="25" fillId="0" borderId="28" xfId="8" applyNumberFormat="1" applyFont="1" applyBorder="1" applyAlignment="1" applyProtection="1">
      <alignment vertical="center" shrinkToFit="1"/>
      <protection locked="0"/>
    </xf>
    <xf numFmtId="49" fontId="25" fillId="0" borderId="28" xfId="8" applyNumberFormat="1" applyFont="1" applyBorder="1" applyAlignment="1" applyProtection="1">
      <alignment horizontal="center" vertical="center" shrinkToFit="1"/>
      <protection locked="0"/>
    </xf>
    <xf numFmtId="180" fontId="25" fillId="0" borderId="28" xfId="8" applyNumberFormat="1" applyFont="1" applyBorder="1" applyAlignment="1" applyProtection="1">
      <alignment vertical="center" shrinkToFit="1"/>
      <protection locked="0"/>
    </xf>
    <xf numFmtId="180" fontId="27" fillId="0" borderId="28" xfId="8" applyNumberFormat="1" applyFont="1" applyBorder="1" applyAlignment="1">
      <alignment vertical="center" shrinkToFit="1"/>
    </xf>
    <xf numFmtId="176" fontId="27" fillId="0" borderId="29" xfId="8" applyNumberFormat="1" applyFont="1" applyBorder="1" applyAlignment="1">
      <alignment vertical="center" shrinkToFit="1"/>
    </xf>
    <xf numFmtId="49" fontId="25" fillId="0" borderId="30" xfId="8" applyNumberFormat="1" applyFont="1" applyBorder="1" applyAlignment="1" applyProtection="1">
      <alignment horizontal="center" vertical="center" shrinkToFit="1"/>
      <protection locked="0"/>
    </xf>
    <xf numFmtId="176" fontId="25" fillId="0" borderId="31" xfId="8" applyNumberFormat="1" applyFont="1" applyBorder="1" applyAlignment="1" applyProtection="1">
      <alignment vertical="center" shrinkToFit="1"/>
      <protection locked="0"/>
    </xf>
    <xf numFmtId="49" fontId="25" fillId="0" borderId="31" xfId="8" applyNumberFormat="1" applyFont="1" applyBorder="1" applyAlignment="1" applyProtection="1">
      <alignment horizontal="center" vertical="center" shrinkToFit="1"/>
      <protection locked="0"/>
    </xf>
    <xf numFmtId="180" fontId="25" fillId="0" borderId="31" xfId="8" applyNumberFormat="1" applyFont="1" applyBorder="1" applyAlignment="1" applyProtection="1">
      <alignment vertical="center" shrinkToFit="1"/>
      <protection locked="0"/>
    </xf>
    <xf numFmtId="180" fontId="27" fillId="0" borderId="31" xfId="8" applyNumberFormat="1" applyFont="1" applyBorder="1" applyAlignment="1">
      <alignment vertical="center" shrinkToFit="1"/>
    </xf>
    <xf numFmtId="176" fontId="27" fillId="0" borderId="32" xfId="8" applyNumberFormat="1" applyFont="1" applyBorder="1" applyAlignment="1">
      <alignment vertical="center" shrinkToFit="1"/>
    </xf>
    <xf numFmtId="49" fontId="19" fillId="0" borderId="33" xfId="8" applyNumberFormat="1" applyFont="1" applyBorder="1" applyAlignment="1">
      <alignment horizontal="center" vertical="center" shrinkToFit="1"/>
    </xf>
    <xf numFmtId="180" fontId="27" fillId="0" borderId="34" xfId="8" applyNumberFormat="1" applyFont="1" applyBorder="1" applyAlignment="1">
      <alignment vertical="center" shrinkToFit="1"/>
    </xf>
    <xf numFmtId="176" fontId="27" fillId="0" borderId="34" xfId="8" applyNumberFormat="1" applyFont="1" applyBorder="1" applyAlignment="1">
      <alignment vertical="center" shrinkToFit="1"/>
    </xf>
    <xf numFmtId="176" fontId="27" fillId="0" borderId="35" xfId="8" applyNumberFormat="1" applyFont="1" applyBorder="1" applyAlignment="1">
      <alignment vertical="center" shrinkToFit="1"/>
    </xf>
    <xf numFmtId="180" fontId="27" fillId="0" borderId="36" xfId="8" applyNumberFormat="1" applyFont="1" applyBorder="1" applyAlignment="1">
      <alignment vertical="center" shrinkToFit="1"/>
    </xf>
    <xf numFmtId="176" fontId="27" fillId="0" borderId="37" xfId="8" applyNumberFormat="1" applyFont="1" applyBorder="1" applyAlignment="1">
      <alignment vertical="center" shrinkToFit="1"/>
    </xf>
    <xf numFmtId="176" fontId="27" fillId="0" borderId="36" xfId="8" applyNumberFormat="1" applyFont="1" applyBorder="1" applyAlignment="1">
      <alignment vertical="center" shrinkToFit="1"/>
    </xf>
    <xf numFmtId="180" fontId="27" fillId="3" borderId="36" xfId="8" applyNumberFormat="1" applyFont="1" applyFill="1" applyBorder="1" applyAlignment="1">
      <alignment vertical="center" shrinkToFit="1"/>
    </xf>
    <xf numFmtId="176" fontId="27" fillId="3" borderId="37" xfId="8" applyNumberFormat="1" applyFont="1" applyFill="1" applyBorder="1" applyAlignment="1">
      <alignment vertical="center" shrinkToFit="1"/>
    </xf>
    <xf numFmtId="180" fontId="27" fillId="0" borderId="38" xfId="8" applyNumberFormat="1" applyFont="1" applyBorder="1" applyAlignment="1">
      <alignment vertical="center" shrinkToFit="1"/>
    </xf>
    <xf numFmtId="176" fontId="27" fillId="0" borderId="39" xfId="8" applyNumberFormat="1" applyFont="1" applyBorder="1" applyAlignment="1">
      <alignment vertical="center" shrinkToFit="1"/>
    </xf>
    <xf numFmtId="180" fontId="27" fillId="0" borderId="40" xfId="8" applyNumberFormat="1" applyFont="1" applyBorder="1" applyAlignment="1">
      <alignment vertical="center" shrinkToFit="1"/>
    </xf>
    <xf numFmtId="176" fontId="27" fillId="0" borderId="41" xfId="8" applyNumberFormat="1" applyFont="1" applyBorder="1" applyAlignment="1">
      <alignment vertical="center" shrinkToFit="1"/>
    </xf>
    <xf numFmtId="178" fontId="27" fillId="3" borderId="42" xfId="8" applyNumberFormat="1" applyFont="1" applyFill="1" applyBorder="1" applyAlignment="1">
      <alignment vertical="center" shrinkToFit="1"/>
    </xf>
    <xf numFmtId="176" fontId="27" fillId="3" borderId="43" xfId="8" applyNumberFormat="1" applyFont="1" applyFill="1" applyBorder="1" applyAlignment="1">
      <alignment vertical="center" shrinkToFit="1"/>
    </xf>
    <xf numFmtId="0" fontId="19" fillId="0" borderId="44" xfId="8" applyFont="1" applyBorder="1" applyAlignment="1">
      <alignment vertical="center"/>
    </xf>
    <xf numFmtId="0" fontId="19" fillId="0" borderId="45" xfId="8" applyFont="1" applyBorder="1" applyAlignment="1">
      <alignment vertical="center"/>
    </xf>
    <xf numFmtId="178" fontId="27" fillId="3" borderId="22" xfId="8" applyNumberFormat="1" applyFont="1" applyFill="1" applyBorder="1" applyAlignment="1">
      <alignment vertical="center" shrinkToFit="1"/>
    </xf>
    <xf numFmtId="176" fontId="27" fillId="3" borderId="23" xfId="8" applyNumberFormat="1" applyFont="1" applyFill="1" applyBorder="1" applyAlignment="1">
      <alignment vertical="center" shrinkToFit="1"/>
    </xf>
    <xf numFmtId="176" fontId="19" fillId="0" borderId="0" xfId="8" applyNumberFormat="1" applyFont="1" applyAlignment="1">
      <alignment vertical="center"/>
    </xf>
    <xf numFmtId="176" fontId="24" fillId="0" borderId="0" xfId="8" applyNumberFormat="1" applyFont="1" applyAlignment="1">
      <alignment horizontal="center" vertical="center" shrinkToFit="1"/>
    </xf>
    <xf numFmtId="49" fontId="19" fillId="0" borderId="0" xfId="7" applyNumberFormat="1" applyFont="1" applyAlignment="1">
      <alignment vertical="center" shrinkToFit="1"/>
    </xf>
    <xf numFmtId="49" fontId="30" fillId="0" borderId="0" xfId="7" applyNumberFormat="1" applyFont="1" applyAlignment="1" applyProtection="1">
      <alignment horizontal="center" vertical="center"/>
      <protection locked="0"/>
    </xf>
    <xf numFmtId="49" fontId="28" fillId="0" borderId="3" xfId="7" applyNumberFormat="1" applyFont="1" applyBorder="1" applyAlignment="1">
      <alignment horizontal="right" vertical="center" shrinkToFit="1"/>
    </xf>
    <xf numFmtId="49" fontId="28" fillId="0" borderId="46" xfId="7" applyNumberFormat="1" applyFont="1" applyBorder="1" applyAlignment="1">
      <alignment horizontal="right" vertical="center" shrinkToFit="1"/>
    </xf>
    <xf numFmtId="49" fontId="28" fillId="0" borderId="47" xfId="7" applyNumberFormat="1" applyFont="1" applyBorder="1" applyAlignment="1">
      <alignment horizontal="right" vertical="center" shrinkToFit="1"/>
    </xf>
    <xf numFmtId="49" fontId="30" fillId="0" borderId="47" xfId="7" applyNumberFormat="1" applyFont="1" applyBorder="1" applyAlignment="1" applyProtection="1">
      <alignment vertical="center" shrinkToFit="1"/>
      <protection locked="0"/>
    </xf>
    <xf numFmtId="49" fontId="28" fillId="0" borderId="47" xfId="7" applyNumberFormat="1" applyFont="1" applyBorder="1" applyAlignment="1">
      <alignment vertical="center" shrinkToFit="1"/>
    </xf>
    <xf numFmtId="49" fontId="28" fillId="0" borderId="48" xfId="7" applyNumberFormat="1" applyFont="1" applyBorder="1" applyAlignment="1">
      <alignment vertical="center" shrinkToFit="1"/>
    </xf>
    <xf numFmtId="49" fontId="19" fillId="0" borderId="0" xfId="7" applyNumberFormat="1" applyFont="1" applyAlignment="1">
      <alignment horizontal="center" vertical="center" shrinkToFit="1"/>
    </xf>
    <xf numFmtId="49" fontId="31" fillId="4" borderId="49" xfId="7" applyNumberFormat="1" applyFont="1" applyFill="1" applyBorder="1" applyAlignment="1">
      <alignment horizontal="center" vertical="center" shrinkToFit="1"/>
    </xf>
    <xf numFmtId="49" fontId="31" fillId="4" borderId="50" xfId="7" applyNumberFormat="1" applyFont="1" applyFill="1" applyBorder="1" applyAlignment="1">
      <alignment horizontal="center" vertical="center" shrinkToFit="1"/>
    </xf>
    <xf numFmtId="49" fontId="31" fillId="4" borderId="51" xfId="7" applyNumberFormat="1" applyFont="1" applyFill="1" applyBorder="1" applyAlignment="1">
      <alignment horizontal="center" vertical="center" shrinkToFit="1"/>
    </xf>
    <xf numFmtId="181" fontId="32" fillId="0" borderId="52" xfId="7" applyNumberFormat="1" applyFont="1" applyBorder="1" applyAlignment="1">
      <alignment horizontal="center" vertical="center"/>
    </xf>
    <xf numFmtId="0" fontId="33" fillId="0" borderId="53" xfId="7" applyFont="1" applyBorder="1" applyAlignment="1">
      <alignment horizontal="center" vertical="center"/>
    </xf>
    <xf numFmtId="178" fontId="30" fillId="0" borderId="54" xfId="7" applyNumberFormat="1" applyFont="1" applyBorder="1" applyAlignment="1" applyProtection="1">
      <alignment vertical="center" shrinkToFit="1"/>
      <protection locked="0"/>
    </xf>
    <xf numFmtId="178" fontId="30" fillId="0" borderId="26" xfId="7" applyNumberFormat="1" applyFont="1" applyBorder="1" applyAlignment="1" applyProtection="1">
      <alignment vertical="center" shrinkToFit="1"/>
      <protection locked="0"/>
    </xf>
    <xf numFmtId="178" fontId="30" fillId="0" borderId="24" xfId="7" applyNumberFormat="1" applyFont="1" applyBorder="1" applyAlignment="1" applyProtection="1">
      <alignment vertical="center" shrinkToFit="1"/>
      <protection locked="0"/>
    </xf>
    <xf numFmtId="178" fontId="30" fillId="0" borderId="55" xfId="7" applyNumberFormat="1" applyFont="1" applyBorder="1" applyAlignment="1" applyProtection="1">
      <alignment vertical="center" shrinkToFit="1"/>
      <protection locked="0"/>
    </xf>
    <xf numFmtId="178" fontId="30" fillId="0" borderId="56" xfId="7" applyNumberFormat="1" applyFont="1" applyBorder="1" applyAlignment="1" applyProtection="1">
      <alignment vertical="center" shrinkToFit="1"/>
      <protection locked="0"/>
    </xf>
    <xf numFmtId="178" fontId="34" fillId="5" borderId="56" xfId="7" applyNumberFormat="1" applyFont="1" applyFill="1" applyBorder="1" applyAlignment="1">
      <alignment horizontal="right" vertical="center" shrinkToFit="1"/>
    </xf>
    <xf numFmtId="181" fontId="32" fillId="0" borderId="57" xfId="7" applyNumberFormat="1" applyFont="1" applyBorder="1" applyAlignment="1">
      <alignment horizontal="center" vertical="center" shrinkToFit="1"/>
    </xf>
    <xf numFmtId="0" fontId="33" fillId="0" borderId="58" xfId="7" applyFont="1" applyBorder="1" applyAlignment="1">
      <alignment horizontal="center" vertical="center"/>
    </xf>
    <xf numFmtId="178" fontId="30" fillId="0" borderId="59" xfId="7" applyNumberFormat="1" applyFont="1" applyBorder="1" applyAlignment="1" applyProtection="1">
      <alignment vertical="center" shrinkToFit="1"/>
      <protection locked="0"/>
    </xf>
    <xf numFmtId="178" fontId="30" fillId="0" borderId="29" xfId="7" applyNumberFormat="1" applyFont="1" applyBorder="1" applyAlignment="1" applyProtection="1">
      <alignment vertical="center" shrinkToFit="1"/>
      <protection locked="0"/>
    </xf>
    <xf numFmtId="178" fontId="30" fillId="0" borderId="27" xfId="7" applyNumberFormat="1" applyFont="1" applyBorder="1" applyAlignment="1" applyProtection="1">
      <alignment vertical="center" shrinkToFit="1"/>
      <protection locked="0"/>
    </xf>
    <xf numFmtId="178" fontId="30" fillId="0" borderId="60" xfId="7" applyNumberFormat="1" applyFont="1" applyBorder="1" applyAlignment="1" applyProtection="1">
      <alignment vertical="center" shrinkToFit="1"/>
      <protection locked="0"/>
    </xf>
    <xf numFmtId="178" fontId="30" fillId="0" borderId="61" xfId="7" applyNumberFormat="1" applyFont="1" applyBorder="1" applyAlignment="1" applyProtection="1">
      <alignment vertical="center" shrinkToFit="1"/>
      <protection locked="0"/>
    </xf>
    <xf numFmtId="181" fontId="32" fillId="0" borderId="62" xfId="7" applyNumberFormat="1" applyFont="1" applyBorder="1" applyAlignment="1">
      <alignment horizontal="center" vertical="center" shrinkToFit="1"/>
    </xf>
    <xf numFmtId="0" fontId="24" fillId="0" borderId="63" xfId="7" applyFont="1" applyBorder="1" applyAlignment="1">
      <alignment horizontal="center" vertical="center"/>
    </xf>
    <xf numFmtId="178" fontId="30" fillId="0" borderId="64" xfId="7" applyNumberFormat="1" applyFont="1" applyBorder="1" applyAlignment="1" applyProtection="1">
      <alignment vertical="center" shrinkToFit="1"/>
      <protection locked="0"/>
    </xf>
    <xf numFmtId="178" fontId="30" fillId="0" borderId="65" xfId="7" applyNumberFormat="1" applyFont="1" applyBorder="1" applyAlignment="1" applyProtection="1">
      <alignment vertical="center" shrinkToFit="1"/>
      <protection locked="0"/>
    </xf>
    <xf numFmtId="178" fontId="30" fillId="0" borderId="66" xfId="7" applyNumberFormat="1" applyFont="1" applyBorder="1" applyAlignment="1" applyProtection="1">
      <alignment vertical="center" shrinkToFit="1"/>
      <protection locked="0"/>
    </xf>
    <xf numFmtId="178" fontId="30" fillId="0" borderId="67" xfId="7" applyNumberFormat="1" applyFont="1" applyBorder="1" applyAlignment="1" applyProtection="1">
      <alignment vertical="center" shrinkToFit="1"/>
      <protection locked="0"/>
    </xf>
    <xf numFmtId="178" fontId="30" fillId="0" borderId="68" xfId="7" applyNumberFormat="1" applyFont="1" applyBorder="1" applyAlignment="1" applyProtection="1">
      <alignment vertical="center" shrinkToFit="1"/>
      <protection locked="0"/>
    </xf>
    <xf numFmtId="178" fontId="34" fillId="5" borderId="68" xfId="7" applyNumberFormat="1" applyFont="1" applyFill="1" applyBorder="1" applyAlignment="1">
      <alignment horizontal="right" vertical="center" shrinkToFit="1"/>
    </xf>
    <xf numFmtId="178" fontId="36" fillId="5" borderId="69" xfId="7" applyNumberFormat="1" applyFont="1" applyFill="1" applyBorder="1" applyAlignment="1">
      <alignment horizontal="right" vertical="center" shrinkToFit="1"/>
    </xf>
    <xf numFmtId="179" fontId="36" fillId="0" borderId="70" xfId="7" applyNumberFormat="1" applyFont="1" applyBorder="1" applyAlignment="1">
      <alignment vertical="center"/>
    </xf>
    <xf numFmtId="0" fontId="28" fillId="0" borderId="71" xfId="7" applyFont="1" applyBorder="1" applyAlignment="1">
      <alignment horizontal="center" vertical="center" shrinkToFit="1"/>
    </xf>
    <xf numFmtId="0" fontId="28" fillId="0" borderId="71" xfId="7" applyFont="1" applyBorder="1" applyAlignment="1">
      <alignment vertical="center" shrinkToFit="1"/>
    </xf>
    <xf numFmtId="178" fontId="19" fillId="0" borderId="0" xfId="7" applyNumberFormat="1" applyFont="1" applyAlignment="1">
      <alignment vertical="center" shrinkToFit="1"/>
    </xf>
    <xf numFmtId="0" fontId="40" fillId="0" borderId="0" xfId="0" applyFont="1" applyAlignment="1">
      <alignment horizontal="right" vertical="center"/>
    </xf>
    <xf numFmtId="176" fontId="41" fillId="0" borderId="0" xfId="8" applyNumberFormat="1" applyFont="1" applyAlignment="1">
      <alignment vertical="center" shrinkToFit="1"/>
    </xf>
    <xf numFmtId="0" fontId="30" fillId="0" borderId="72" xfId="7" applyFont="1" applyBorder="1" applyAlignment="1" applyProtection="1">
      <alignment horizontal="right" vertical="center"/>
      <protection locked="0"/>
    </xf>
    <xf numFmtId="38" fontId="42" fillId="0" borderId="73" xfId="1" applyFont="1" applyBorder="1" applyAlignment="1">
      <alignment horizontal="right" vertical="center"/>
    </xf>
    <xf numFmtId="0" fontId="17" fillId="0" borderId="71" xfId="7" applyFont="1" applyBorder="1" applyAlignment="1">
      <alignment vertical="center" shrinkToFit="1"/>
    </xf>
    <xf numFmtId="0" fontId="41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10" fillId="0" borderId="74" xfId="6" applyFont="1" applyBorder="1" applyAlignment="1">
      <alignment horizontal="left" vertical="center" shrinkToFit="1"/>
    </xf>
    <xf numFmtId="176" fontId="32" fillId="0" borderId="0" xfId="3" applyNumberFormat="1" applyFont="1" applyAlignment="1" applyProtection="1">
      <alignment vertical="center" shrinkToFit="1"/>
      <protection locked="0"/>
    </xf>
    <xf numFmtId="176" fontId="32" fillId="0" borderId="0" xfId="3" applyNumberFormat="1" applyFont="1" applyAlignment="1" applyProtection="1">
      <alignment horizontal="center" vertical="center" shrinkToFit="1"/>
      <protection locked="0"/>
    </xf>
    <xf numFmtId="0" fontId="31" fillId="0" borderId="0" xfId="3" applyFont="1" applyAlignment="1">
      <alignment vertical="center" shrinkToFit="1"/>
    </xf>
    <xf numFmtId="49" fontId="32" fillId="0" borderId="0" xfId="3" applyNumberFormat="1" applyFont="1" applyAlignment="1">
      <alignment horizontal="right" vertical="center" shrinkToFit="1"/>
    </xf>
    <xf numFmtId="176" fontId="32" fillId="0" borderId="0" xfId="3" applyNumberFormat="1" applyFont="1" applyAlignment="1" applyProtection="1">
      <alignment horizontal="left" vertical="center" shrinkToFit="1"/>
      <protection locked="0"/>
    </xf>
    <xf numFmtId="176" fontId="44" fillId="0" borderId="0" xfId="3" applyNumberFormat="1" applyFont="1" applyAlignment="1" applyProtection="1">
      <alignment vertical="center" shrinkToFit="1"/>
      <protection locked="0"/>
    </xf>
    <xf numFmtId="49" fontId="32" fillId="0" borderId="0" xfId="3" applyNumberFormat="1" applyFont="1" applyAlignment="1" applyProtection="1">
      <alignment vertical="center" shrinkToFit="1"/>
      <protection locked="0"/>
    </xf>
    <xf numFmtId="49" fontId="32" fillId="0" borderId="75" xfId="3" applyNumberFormat="1" applyFont="1" applyBorder="1" applyAlignment="1">
      <alignment vertical="center" shrinkToFit="1"/>
    </xf>
    <xf numFmtId="49" fontId="24" fillId="0" borderId="75" xfId="3" applyNumberFormat="1" applyFont="1" applyBorder="1" applyAlignment="1" applyProtection="1">
      <alignment vertical="center" shrinkToFit="1"/>
      <protection locked="0"/>
    </xf>
    <xf numFmtId="49" fontId="32" fillId="0" borderId="75" xfId="3" applyNumberFormat="1" applyFont="1" applyBorder="1" applyAlignment="1">
      <alignment vertical="center" wrapText="1" shrinkToFit="1"/>
    </xf>
    <xf numFmtId="49" fontId="32" fillId="0" borderId="0" xfId="3" applyNumberFormat="1" applyFont="1" applyAlignment="1">
      <alignment vertical="center" wrapText="1" shrinkToFit="1"/>
    </xf>
    <xf numFmtId="0" fontId="24" fillId="0" borderId="0" xfId="3" applyFont="1" applyAlignment="1" applyProtection="1">
      <alignment horizontal="left" vertical="center" shrinkToFit="1"/>
      <protection locked="0"/>
    </xf>
    <xf numFmtId="176" fontId="32" fillId="0" borderId="7" xfId="3" applyNumberFormat="1" applyFont="1" applyBorder="1" applyAlignment="1">
      <alignment horizontal="center" vertical="center" shrinkToFit="1"/>
    </xf>
    <xf numFmtId="0" fontId="32" fillId="0" borderId="1" xfId="3" applyFont="1" applyBorder="1" applyAlignment="1">
      <alignment horizontal="center" vertical="center" shrinkToFit="1"/>
    </xf>
    <xf numFmtId="176" fontId="32" fillId="0" borderId="76" xfId="3" applyNumberFormat="1" applyFont="1" applyBorder="1" applyAlignment="1">
      <alignment horizontal="center" vertical="center" shrinkToFit="1"/>
    </xf>
    <xf numFmtId="176" fontId="32" fillId="0" borderId="77" xfId="3" applyNumberFormat="1" applyFont="1" applyBorder="1" applyAlignment="1">
      <alignment horizontal="center" vertical="center" shrinkToFit="1"/>
    </xf>
    <xf numFmtId="176" fontId="32" fillId="0" borderId="78" xfId="3" applyNumberFormat="1" applyFont="1" applyBorder="1" applyAlignment="1">
      <alignment vertical="center" shrinkToFit="1"/>
    </xf>
    <xf numFmtId="10" fontId="32" fillId="0" borderId="78" xfId="3" applyNumberFormat="1" applyFont="1" applyBorder="1" applyAlignment="1">
      <alignment vertical="center" shrinkToFit="1"/>
    </xf>
    <xf numFmtId="176" fontId="32" fillId="0" borderId="79" xfId="3" applyNumberFormat="1" applyFont="1" applyBorder="1" applyAlignment="1">
      <alignment vertical="center" shrinkToFit="1"/>
    </xf>
    <xf numFmtId="10" fontId="32" fillId="6" borderId="79" xfId="3" applyNumberFormat="1" applyFont="1" applyFill="1" applyBorder="1" applyAlignment="1">
      <alignment vertical="center" shrinkToFit="1"/>
    </xf>
    <xf numFmtId="176" fontId="32" fillId="0" borderId="79" xfId="3" applyNumberFormat="1" applyFont="1" applyBorder="1" applyAlignment="1" applyProtection="1">
      <alignment vertical="center" shrinkToFit="1"/>
      <protection locked="0"/>
    </xf>
    <xf numFmtId="176" fontId="32" fillId="7" borderId="7" xfId="3" applyNumberFormat="1" applyFont="1" applyFill="1" applyBorder="1" applyAlignment="1">
      <alignment horizontal="right" vertical="center" wrapText="1" shrinkToFit="1"/>
    </xf>
    <xf numFmtId="10" fontId="32" fillId="0" borderId="7" xfId="3" applyNumberFormat="1" applyFont="1" applyBorder="1" applyAlignment="1" applyProtection="1">
      <alignment horizontal="right" vertical="center"/>
      <protection locked="0"/>
    </xf>
    <xf numFmtId="176" fontId="45" fillId="0" borderId="0" xfId="3" applyNumberFormat="1" applyFont="1" applyAlignment="1">
      <alignment vertical="center" shrinkToFit="1"/>
    </xf>
    <xf numFmtId="176" fontId="35" fillId="0" borderId="0" xfId="3" applyNumberFormat="1" applyFont="1" applyAlignment="1" applyProtection="1">
      <alignment vertical="center" shrinkToFit="1"/>
      <protection locked="0"/>
    </xf>
    <xf numFmtId="10" fontId="32" fillId="8" borderId="61" xfId="3" applyNumberFormat="1" applyFont="1" applyFill="1" applyBorder="1" applyAlignment="1" applyProtection="1">
      <alignment vertical="center" shrinkToFit="1"/>
      <protection locked="0"/>
    </xf>
    <xf numFmtId="176" fontId="32" fillId="8" borderId="80" xfId="3" applyNumberFormat="1" applyFont="1" applyFill="1" applyBorder="1" applyAlignment="1">
      <alignment vertical="center" shrinkToFit="1"/>
    </xf>
    <xf numFmtId="10" fontId="32" fillId="0" borderId="81" xfId="3" applyNumberFormat="1" applyFont="1" applyBorder="1" applyAlignment="1">
      <alignment vertical="center" shrinkToFit="1"/>
    </xf>
    <xf numFmtId="176" fontId="32" fillId="0" borderId="82" xfId="3" applyNumberFormat="1" applyFont="1" applyBorder="1" applyAlignment="1">
      <alignment vertical="center" shrinkToFit="1"/>
    </xf>
    <xf numFmtId="176" fontId="32" fillId="0" borderId="83" xfId="3" applyNumberFormat="1" applyFont="1" applyBorder="1" applyAlignment="1">
      <alignment vertical="center" shrinkToFit="1"/>
    </xf>
    <xf numFmtId="176" fontId="32" fillId="0" borderId="82" xfId="3" applyNumberFormat="1" applyFont="1" applyBorder="1" applyAlignment="1">
      <alignment horizontal="right" vertical="center" shrinkToFit="1"/>
    </xf>
    <xf numFmtId="176" fontId="32" fillId="0" borderId="84" xfId="3" applyNumberFormat="1" applyFont="1" applyBorder="1" applyAlignment="1">
      <alignment horizontal="right" vertical="center" shrinkToFit="1"/>
    </xf>
    <xf numFmtId="10" fontId="32" fillId="0" borderId="85" xfId="3" applyNumberFormat="1" applyFont="1" applyBorder="1" applyAlignment="1">
      <alignment vertical="center" shrinkToFit="1"/>
    </xf>
    <xf numFmtId="176" fontId="32" fillId="0" borderId="86" xfId="3" applyNumberFormat="1" applyFont="1" applyBorder="1" applyAlignment="1">
      <alignment vertical="center" shrinkToFit="1"/>
    </xf>
    <xf numFmtId="176" fontId="32" fillId="0" borderId="87" xfId="3" applyNumberFormat="1" applyFont="1" applyBorder="1" applyAlignment="1">
      <alignment vertical="center" shrinkToFit="1"/>
    </xf>
    <xf numFmtId="176" fontId="32" fillId="0" borderId="88" xfId="3" applyNumberFormat="1" applyFont="1" applyBorder="1" applyAlignment="1">
      <alignment horizontal="right" vertical="center" shrinkToFit="1"/>
    </xf>
    <xf numFmtId="10" fontId="32" fillId="6" borderId="78" xfId="3" applyNumberFormat="1" applyFont="1" applyFill="1" applyBorder="1" applyAlignment="1">
      <alignment vertical="center" shrinkToFit="1"/>
    </xf>
    <xf numFmtId="10" fontId="32" fillId="0" borderId="78" xfId="3" applyNumberFormat="1" applyFont="1" applyBorder="1" applyAlignment="1" applyProtection="1">
      <alignment horizontal="right" vertical="center"/>
      <protection locked="0"/>
    </xf>
    <xf numFmtId="176" fontId="32" fillId="0" borderId="91" xfId="3" applyNumberFormat="1" applyFont="1" applyBorder="1" applyAlignment="1">
      <alignment vertical="center" shrinkToFit="1"/>
    </xf>
    <xf numFmtId="10" fontId="32" fillId="0" borderId="92" xfId="3" applyNumberFormat="1" applyFont="1" applyBorder="1" applyAlignment="1">
      <alignment vertical="center" shrinkToFit="1"/>
    </xf>
    <xf numFmtId="176" fontId="32" fillId="0" borderId="92" xfId="3" applyNumberFormat="1" applyFont="1" applyBorder="1" applyAlignment="1">
      <alignment vertical="center" shrinkToFit="1"/>
    </xf>
    <xf numFmtId="10" fontId="32" fillId="6" borderId="92" xfId="3" applyNumberFormat="1" applyFont="1" applyFill="1" applyBorder="1" applyAlignment="1">
      <alignment vertical="center" shrinkToFit="1"/>
    </xf>
    <xf numFmtId="176" fontId="32" fillId="0" borderId="93" xfId="3" applyNumberFormat="1" applyFont="1" applyBorder="1" applyAlignment="1">
      <alignment vertical="center" shrinkToFit="1"/>
    </xf>
    <xf numFmtId="176" fontId="32" fillId="7" borderId="92" xfId="3" applyNumberFormat="1" applyFont="1" applyFill="1" applyBorder="1" applyAlignment="1">
      <alignment horizontal="right" vertical="center" wrapText="1" shrinkToFit="1"/>
    </xf>
    <xf numFmtId="10" fontId="32" fillId="0" borderId="92" xfId="3" applyNumberFormat="1" applyFont="1" applyBorder="1" applyAlignment="1" applyProtection="1">
      <alignment horizontal="right" vertical="center"/>
      <protection locked="0"/>
    </xf>
    <xf numFmtId="183" fontId="32" fillId="0" borderId="0" xfId="3" applyNumberFormat="1" applyFont="1" applyAlignment="1" applyProtection="1">
      <alignment vertical="center" shrinkToFit="1"/>
      <protection locked="0"/>
    </xf>
    <xf numFmtId="176" fontId="32" fillId="0" borderId="9" xfId="3" applyNumberFormat="1" applyFont="1" applyBorder="1" applyAlignment="1" applyProtection="1">
      <alignment horizontal="center" vertical="center" shrinkToFit="1"/>
      <protection locked="0"/>
    </xf>
    <xf numFmtId="176" fontId="32" fillId="0" borderId="9" xfId="3" applyNumberFormat="1" applyFont="1" applyBorder="1" applyAlignment="1" applyProtection="1">
      <alignment vertical="center" shrinkToFit="1"/>
      <protection locked="0"/>
    </xf>
    <xf numFmtId="176" fontId="32" fillId="0" borderId="9" xfId="3" applyNumberFormat="1" applyFont="1" applyBorder="1" applyAlignment="1" applyProtection="1">
      <alignment horizontal="right" vertical="center" shrinkToFit="1"/>
      <protection locked="0"/>
    </xf>
    <xf numFmtId="0" fontId="46" fillId="0" borderId="0" xfId="4" applyFont="1">
      <alignment vertical="center"/>
    </xf>
    <xf numFmtId="0" fontId="46" fillId="0" borderId="0" xfId="4" applyFont="1" applyAlignment="1">
      <alignment horizontal="centerContinuous" vertical="center"/>
    </xf>
    <xf numFmtId="0" fontId="46" fillId="0" borderId="0" xfId="4" applyFont="1" applyAlignment="1">
      <alignment horizontal="left" vertical="center"/>
    </xf>
    <xf numFmtId="0" fontId="46" fillId="0" borderId="10" xfId="4" applyFont="1" applyBorder="1">
      <alignment vertical="center"/>
    </xf>
    <xf numFmtId="0" fontId="46" fillId="0" borderId="13" xfId="4" applyFont="1" applyBorder="1">
      <alignment vertical="center"/>
    </xf>
    <xf numFmtId="0" fontId="46" fillId="0" borderId="89" xfId="4" applyFont="1" applyBorder="1">
      <alignment vertical="center"/>
    </xf>
    <xf numFmtId="0" fontId="46" fillId="0" borderId="7" xfId="4" applyFont="1" applyBorder="1">
      <alignment vertical="center"/>
    </xf>
    <xf numFmtId="0" fontId="46" fillId="0" borderId="2" xfId="4" applyFont="1" applyBorder="1">
      <alignment vertical="center"/>
    </xf>
    <xf numFmtId="0" fontId="46" fillId="0" borderId="11" xfId="4" applyFont="1" applyBorder="1">
      <alignment vertical="center"/>
    </xf>
    <xf numFmtId="0" fontId="46" fillId="0" borderId="1" xfId="4" applyFont="1" applyBorder="1" applyAlignment="1">
      <alignment horizontal="center" vertical="center"/>
    </xf>
    <xf numFmtId="185" fontId="46" fillId="0" borderId="1" xfId="4" applyNumberFormat="1" applyFont="1" applyBorder="1" applyAlignment="1">
      <alignment horizontal="center" vertical="center"/>
    </xf>
    <xf numFmtId="0" fontId="46" fillId="0" borderId="94" xfId="4" applyFont="1" applyBorder="1">
      <alignment vertical="center"/>
    </xf>
    <xf numFmtId="0" fontId="46" fillId="0" borderId="75" xfId="4" applyFont="1" applyBorder="1">
      <alignment vertical="center"/>
    </xf>
    <xf numFmtId="0" fontId="46" fillId="0" borderId="95" xfId="4" applyFont="1" applyBorder="1">
      <alignment vertical="center"/>
    </xf>
    <xf numFmtId="0" fontId="46" fillId="0" borderId="8" xfId="4" applyFont="1" applyBorder="1" applyAlignment="1">
      <alignment horizontal="center" vertical="center"/>
    </xf>
    <xf numFmtId="0" fontId="46" fillId="0" borderId="8" xfId="4" applyFont="1" applyBorder="1">
      <alignment vertical="center"/>
    </xf>
    <xf numFmtId="0" fontId="46" fillId="0" borderId="96" xfId="4" applyFont="1" applyBorder="1">
      <alignment vertical="center"/>
    </xf>
    <xf numFmtId="0" fontId="46" fillId="5" borderId="10" xfId="4" applyFont="1" applyFill="1" applyBorder="1" applyAlignment="1"/>
    <xf numFmtId="0" fontId="46" fillId="5" borderId="12" xfId="4" applyFont="1" applyFill="1" applyBorder="1">
      <alignment vertical="center"/>
    </xf>
    <xf numFmtId="0" fontId="46" fillId="5" borderId="97" xfId="4" applyFont="1" applyFill="1" applyBorder="1">
      <alignment vertical="center"/>
    </xf>
    <xf numFmtId="38" fontId="46" fillId="5" borderId="9" xfId="4" applyNumberFormat="1" applyFont="1" applyFill="1" applyBorder="1">
      <alignment vertical="center"/>
    </xf>
    <xf numFmtId="38" fontId="29" fillId="5" borderId="9" xfId="4" applyNumberFormat="1" applyFont="1" applyFill="1" applyBorder="1">
      <alignment vertical="center"/>
    </xf>
    <xf numFmtId="38" fontId="29" fillId="5" borderId="9" xfId="2" applyFont="1" applyFill="1" applyBorder="1">
      <alignment vertical="center"/>
    </xf>
    <xf numFmtId="0" fontId="29" fillId="5" borderId="9" xfId="4" applyFont="1" applyFill="1" applyBorder="1">
      <alignment vertical="center"/>
    </xf>
    <xf numFmtId="0" fontId="46" fillId="0" borderId="2" xfId="4" applyFont="1" applyBorder="1" applyAlignment="1"/>
    <xf numFmtId="0" fontId="46" fillId="0" borderId="98" xfId="4" applyFont="1" applyBorder="1" applyAlignment="1"/>
    <xf numFmtId="0" fontId="46" fillId="0" borderId="99" xfId="4" applyFont="1" applyBorder="1">
      <alignment vertical="center"/>
    </xf>
    <xf numFmtId="38" fontId="46" fillId="0" borderId="100" xfId="2" applyFont="1" applyBorder="1">
      <alignment vertical="center"/>
    </xf>
    <xf numFmtId="38" fontId="29" fillId="0" borderId="100" xfId="2" applyFont="1" applyBorder="1">
      <alignment vertical="center"/>
    </xf>
    <xf numFmtId="38" fontId="29" fillId="0" borderId="101" xfId="2" applyFont="1" applyBorder="1">
      <alignment vertical="center"/>
    </xf>
    <xf numFmtId="0" fontId="46" fillId="0" borderId="102" xfId="4" applyFont="1" applyBorder="1" applyAlignment="1"/>
    <xf numFmtId="0" fontId="46" fillId="0" borderId="103" xfId="4" applyFont="1" applyBorder="1">
      <alignment vertical="center"/>
    </xf>
    <xf numFmtId="0" fontId="46" fillId="0" borderId="104" xfId="4" applyFont="1" applyBorder="1">
      <alignment vertical="center"/>
    </xf>
    <xf numFmtId="0" fontId="29" fillId="0" borderId="104" xfId="4" applyFont="1" applyBorder="1">
      <alignment vertical="center"/>
    </xf>
    <xf numFmtId="0" fontId="29" fillId="0" borderId="105" xfId="4" applyFont="1" applyBorder="1">
      <alignment vertical="center"/>
    </xf>
    <xf numFmtId="0" fontId="29" fillId="0" borderId="106" xfId="4" applyFont="1" applyBorder="1">
      <alignment vertical="center"/>
    </xf>
    <xf numFmtId="0" fontId="29" fillId="0" borderId="107" xfId="4" applyFont="1" applyBorder="1">
      <alignment vertical="center"/>
    </xf>
    <xf numFmtId="0" fontId="46" fillId="0" borderId="108" xfId="4" applyFont="1" applyBorder="1" applyAlignment="1"/>
    <xf numFmtId="0" fontId="46" fillId="0" borderId="109" xfId="4" applyFont="1" applyBorder="1">
      <alignment vertical="center"/>
    </xf>
    <xf numFmtId="0" fontId="29" fillId="0" borderId="96" xfId="4" applyFont="1" applyBorder="1">
      <alignment vertical="center"/>
    </xf>
    <xf numFmtId="0" fontId="29" fillId="0" borderId="110" xfId="4" applyFont="1" applyBorder="1">
      <alignment vertical="center"/>
    </xf>
    <xf numFmtId="0" fontId="46" fillId="5" borderId="33" xfId="4" applyFont="1" applyFill="1" applyBorder="1" applyAlignment="1"/>
    <xf numFmtId="0" fontId="46" fillId="5" borderId="12" xfId="4" applyFont="1" applyFill="1" applyBorder="1" applyAlignment="1"/>
    <xf numFmtId="0" fontId="46" fillId="5" borderId="97" xfId="4" applyFont="1" applyFill="1" applyBorder="1" applyAlignment="1"/>
    <xf numFmtId="38" fontId="46" fillId="5" borderId="9" xfId="2" applyFont="1" applyFill="1" applyBorder="1">
      <alignment vertical="center"/>
    </xf>
    <xf numFmtId="0" fontId="46" fillId="0" borderId="10" xfId="4" applyFont="1" applyBorder="1" applyAlignment="1"/>
    <xf numFmtId="0" fontId="46" fillId="0" borderId="97" xfId="4" applyFont="1" applyBorder="1" applyAlignment="1"/>
    <xf numFmtId="38" fontId="46" fillId="0" borderId="9" xfId="2" applyFont="1" applyBorder="1">
      <alignment vertical="center"/>
    </xf>
    <xf numFmtId="38" fontId="29" fillId="0" borderId="9" xfId="2" applyFont="1" applyBorder="1">
      <alignment vertical="center"/>
    </xf>
    <xf numFmtId="0" fontId="46" fillId="0" borderId="111" xfId="4" applyFont="1" applyBorder="1" applyAlignment="1"/>
    <xf numFmtId="38" fontId="29" fillId="0" borderId="100" xfId="2" applyFont="1" applyFill="1" applyBorder="1">
      <alignment vertical="center"/>
    </xf>
    <xf numFmtId="0" fontId="46" fillId="0" borderId="112" xfId="4" applyFont="1" applyBorder="1" applyAlignment="1"/>
    <xf numFmtId="38" fontId="46" fillId="0" borderId="104" xfId="2" applyFont="1" applyBorder="1">
      <alignment vertical="center"/>
    </xf>
    <xf numFmtId="38" fontId="29" fillId="0" borderId="104" xfId="2" applyFont="1" applyBorder="1">
      <alignment vertical="center"/>
    </xf>
    <xf numFmtId="38" fontId="29" fillId="0" borderId="104" xfId="2" applyFont="1" applyFill="1" applyBorder="1">
      <alignment vertical="center"/>
    </xf>
    <xf numFmtId="0" fontId="46" fillId="0" borderId="113" xfId="4" applyFont="1" applyBorder="1" applyAlignment="1"/>
    <xf numFmtId="0" fontId="46" fillId="0" borderId="114" xfId="4" applyFont="1" applyBorder="1" applyAlignment="1"/>
    <xf numFmtId="0" fontId="46" fillId="0" borderId="115" xfId="4" applyFont="1" applyBorder="1">
      <alignment vertical="center"/>
    </xf>
    <xf numFmtId="0" fontId="29" fillId="0" borderId="115" xfId="4" applyFont="1" applyBorder="1">
      <alignment vertical="center"/>
    </xf>
    <xf numFmtId="0" fontId="46" fillId="0" borderId="9" xfId="4" applyFont="1" applyBorder="1">
      <alignment vertical="center"/>
    </xf>
    <xf numFmtId="0" fontId="29" fillId="0" borderId="9" xfId="4" applyFont="1" applyBorder="1">
      <alignment vertical="center"/>
    </xf>
    <xf numFmtId="0" fontId="46" fillId="0" borderId="100" xfId="4" applyFont="1" applyBorder="1">
      <alignment vertical="center"/>
    </xf>
    <xf numFmtId="0" fontId="29" fillId="0" borderId="100" xfId="4" applyFont="1" applyBorder="1">
      <alignment vertical="center"/>
    </xf>
    <xf numFmtId="0" fontId="46" fillId="0" borderId="94" xfId="4" applyFont="1" applyBorder="1" applyAlignment="1"/>
    <xf numFmtId="0" fontId="46" fillId="0" borderId="116" xfId="4" applyFont="1" applyBorder="1" applyAlignment="1"/>
    <xf numFmtId="0" fontId="46" fillId="0" borderId="110" xfId="4" applyFont="1" applyBorder="1">
      <alignment vertical="center"/>
    </xf>
    <xf numFmtId="0" fontId="46" fillId="0" borderId="33" xfId="4" applyFont="1" applyBorder="1">
      <alignment vertical="center"/>
    </xf>
    <xf numFmtId="0" fontId="46" fillId="0" borderId="12" xfId="4" applyFont="1" applyBorder="1">
      <alignment vertical="center"/>
    </xf>
    <xf numFmtId="0" fontId="46" fillId="0" borderId="97" xfId="4" applyFont="1" applyBorder="1">
      <alignment vertical="center"/>
    </xf>
    <xf numFmtId="38" fontId="29" fillId="0" borderId="33" xfId="4" applyNumberFormat="1" applyFont="1" applyBorder="1">
      <alignment vertical="center"/>
    </xf>
    <xf numFmtId="38" fontId="29" fillId="0" borderId="117" xfId="4" applyNumberFormat="1" applyFont="1" applyBorder="1">
      <alignment vertical="center"/>
    </xf>
    <xf numFmtId="0" fontId="29" fillId="0" borderId="0" xfId="4" applyFont="1">
      <alignment vertical="center"/>
    </xf>
    <xf numFmtId="0" fontId="29" fillId="0" borderId="0" xfId="4" applyFont="1" applyAlignment="1">
      <alignment horizontal="right" vertical="center"/>
    </xf>
    <xf numFmtId="38" fontId="29" fillId="0" borderId="117" xfId="2" applyFont="1" applyBorder="1">
      <alignment vertical="center"/>
    </xf>
    <xf numFmtId="0" fontId="46" fillId="0" borderId="112" xfId="4" applyFont="1" applyBorder="1">
      <alignment vertical="center"/>
    </xf>
    <xf numFmtId="0" fontId="46" fillId="0" borderId="112" xfId="4" applyFont="1" applyBorder="1" applyAlignment="1">
      <alignment vertical="center" shrinkToFit="1"/>
    </xf>
    <xf numFmtId="0" fontId="46" fillId="0" borderId="115" xfId="4" applyFont="1" applyBorder="1" applyAlignment="1">
      <alignment horizontal="right" vertical="center"/>
    </xf>
    <xf numFmtId="0" fontId="46" fillId="0" borderId="116" xfId="4" applyFont="1" applyBorder="1">
      <alignment vertical="center"/>
    </xf>
    <xf numFmtId="0" fontId="48" fillId="0" borderId="0" xfId="4" applyFont="1">
      <alignment vertical="center"/>
    </xf>
    <xf numFmtId="0" fontId="1" fillId="0" borderId="0" xfId="5"/>
    <xf numFmtId="0" fontId="28" fillId="0" borderId="0" xfId="5" applyFont="1" applyAlignment="1">
      <alignment horizontal="left"/>
    </xf>
    <xf numFmtId="0" fontId="28" fillId="0" borderId="0" xfId="5" applyFont="1" applyAlignment="1">
      <alignment horizontal="center"/>
    </xf>
    <xf numFmtId="0" fontId="28" fillId="0" borderId="0" xfId="5" applyFont="1"/>
    <xf numFmtId="0" fontId="1" fillId="0" borderId="0" xfId="5" applyAlignment="1">
      <alignment wrapText="1"/>
    </xf>
    <xf numFmtId="0" fontId="47" fillId="0" borderId="104" xfId="4" applyFont="1" applyBorder="1" applyAlignment="1">
      <alignment horizontal="right" vertical="center"/>
    </xf>
    <xf numFmtId="0" fontId="46" fillId="0" borderId="104" xfId="4" applyFont="1" applyBorder="1" applyAlignment="1">
      <alignment horizontal="right" vertical="center"/>
    </xf>
    <xf numFmtId="0" fontId="43" fillId="0" borderId="104" xfId="4" applyFont="1" applyBorder="1" applyAlignment="1">
      <alignment horizontal="right" vertical="center"/>
    </xf>
    <xf numFmtId="0" fontId="46" fillId="0" borderId="118" xfId="4" applyFont="1" applyBorder="1" applyAlignment="1">
      <alignment horizontal="right" vertical="center"/>
    </xf>
    <xf numFmtId="0" fontId="46" fillId="0" borderId="110" xfId="4" applyFont="1" applyBorder="1" applyAlignment="1">
      <alignment horizontal="right" vertical="center"/>
    </xf>
    <xf numFmtId="0" fontId="0" fillId="0" borderId="0" xfId="5" applyFont="1" applyAlignment="1">
      <alignment horizontal="left" vertical="center"/>
    </xf>
    <xf numFmtId="0" fontId="0" fillId="0" borderId="0" xfId="5" applyFont="1"/>
    <xf numFmtId="0" fontId="54" fillId="0" borderId="78" xfId="5" applyFont="1" applyBorder="1" applyAlignment="1">
      <alignment horizontal="center"/>
    </xf>
    <xf numFmtId="0" fontId="54" fillId="0" borderId="0" xfId="5" applyFont="1" applyAlignment="1">
      <alignment horizontal="center"/>
    </xf>
    <xf numFmtId="0" fontId="54" fillId="0" borderId="0" xfId="5" applyFont="1"/>
    <xf numFmtId="0" fontId="55" fillId="0" borderId="119" xfId="5" applyFont="1" applyBorder="1" applyAlignment="1">
      <alignment horizontal="center"/>
    </xf>
    <xf numFmtId="0" fontId="55" fillId="0" borderId="0" xfId="5" applyFont="1"/>
    <xf numFmtId="182" fontId="56" fillId="0" borderId="123" xfId="0" applyNumberFormat="1" applyFont="1" applyBorder="1" applyAlignment="1"/>
    <xf numFmtId="0" fontId="57" fillId="0" borderId="123" xfId="6" applyFont="1" applyBorder="1" applyAlignment="1">
      <alignment vertical="center" wrapText="1"/>
    </xf>
    <xf numFmtId="0" fontId="57" fillId="0" borderId="17" xfId="6" applyFont="1" applyBorder="1" applyAlignment="1">
      <alignment vertical="center" wrapText="1"/>
    </xf>
    <xf numFmtId="0" fontId="56" fillId="0" borderId="17" xfId="0" applyFont="1" applyBorder="1" applyAlignment="1">
      <alignment horizontal="center" vertical="center"/>
    </xf>
    <xf numFmtId="0" fontId="56" fillId="0" borderId="123" xfId="0" applyFont="1" applyBorder="1">
      <alignment vertical="center"/>
    </xf>
    <xf numFmtId="38" fontId="56" fillId="0" borderId="17" xfId="1" applyFont="1" applyFill="1" applyBorder="1" applyAlignment="1">
      <alignment vertical="center"/>
    </xf>
    <xf numFmtId="38" fontId="56" fillId="0" borderId="123" xfId="1" applyFont="1" applyFill="1" applyBorder="1" applyAlignment="1">
      <alignment vertical="center"/>
    </xf>
    <xf numFmtId="0" fontId="56" fillId="0" borderId="124" xfId="0" applyFont="1" applyBorder="1" applyAlignment="1"/>
    <xf numFmtId="182" fontId="56" fillId="0" borderId="9" xfId="0" applyNumberFormat="1" applyFont="1" applyBorder="1" applyAlignment="1"/>
    <xf numFmtId="0" fontId="57" fillId="0" borderId="9" xfId="6" applyFont="1" applyBorder="1" applyAlignment="1">
      <alignment vertical="center" wrapText="1"/>
    </xf>
    <xf numFmtId="0" fontId="56" fillId="0" borderId="9" xfId="0" applyFont="1" applyBorder="1" applyAlignment="1">
      <alignment horizontal="center" vertical="center"/>
    </xf>
    <xf numFmtId="0" fontId="56" fillId="0" borderId="9" xfId="0" applyFont="1" applyBorder="1">
      <alignment vertical="center"/>
    </xf>
    <xf numFmtId="38" fontId="56" fillId="0" borderId="9" xfId="1" applyFont="1" applyFill="1" applyBorder="1" applyAlignment="1" applyProtection="1">
      <alignment vertical="center"/>
    </xf>
    <xf numFmtId="38" fontId="56" fillId="0" borderId="9" xfId="1" applyFont="1" applyFill="1" applyBorder="1" applyAlignment="1">
      <alignment vertical="center"/>
    </xf>
    <xf numFmtId="0" fontId="56" fillId="0" borderId="125" xfId="0" applyFont="1" applyBorder="1" applyAlignment="1"/>
    <xf numFmtId="38" fontId="56" fillId="0" borderId="8" xfId="1" applyFont="1" applyFill="1" applyBorder="1" applyAlignment="1">
      <alignment vertical="center"/>
    </xf>
    <xf numFmtId="0" fontId="56" fillId="0" borderId="122" xfId="0" applyFont="1" applyBorder="1" applyAlignment="1"/>
    <xf numFmtId="182" fontId="56" fillId="0" borderId="126" xfId="0" applyNumberFormat="1" applyFont="1" applyBorder="1" applyAlignment="1"/>
    <xf numFmtId="0" fontId="57" fillId="0" borderId="69" xfId="6" applyFont="1" applyBorder="1" applyAlignment="1">
      <alignment vertical="center" wrapText="1"/>
    </xf>
    <xf numFmtId="0" fontId="57" fillId="0" borderId="126" xfId="6" applyFont="1" applyBorder="1" applyAlignment="1">
      <alignment vertical="center" wrapText="1"/>
    </xf>
    <xf numFmtId="0" fontId="56" fillId="0" borderId="126" xfId="0" applyFont="1" applyBorder="1" applyAlignment="1">
      <alignment horizontal="center" vertical="center"/>
    </xf>
    <xf numFmtId="0" fontId="56" fillId="0" borderId="69" xfId="0" applyFont="1" applyBorder="1">
      <alignment vertical="center"/>
    </xf>
    <xf numFmtId="0" fontId="56" fillId="0" borderId="127" xfId="0" applyFont="1" applyBorder="1" applyAlignment="1"/>
    <xf numFmtId="0" fontId="56" fillId="0" borderId="126" xfId="0" applyFont="1" applyBorder="1">
      <alignment vertical="center"/>
    </xf>
    <xf numFmtId="38" fontId="56" fillId="0" borderId="126" xfId="1" applyFont="1" applyFill="1" applyBorder="1" applyAlignment="1">
      <alignment vertical="center"/>
    </xf>
    <xf numFmtId="0" fontId="56" fillId="0" borderId="9" xfId="0" applyFont="1" applyBorder="1" applyAlignment="1">
      <alignment vertical="center" shrinkToFit="1"/>
    </xf>
    <xf numFmtId="0" fontId="58" fillId="0" borderId="16" xfId="6" applyFont="1" applyBorder="1" applyAlignment="1">
      <alignment horizontal="center" vertical="center"/>
    </xf>
    <xf numFmtId="176" fontId="59" fillId="0" borderId="79" xfId="3" applyNumberFormat="1" applyFont="1" applyBorder="1" applyAlignment="1">
      <alignment vertical="center" shrinkToFit="1"/>
    </xf>
    <xf numFmtId="176" fontId="59" fillId="8" borderId="128" xfId="3" applyNumberFormat="1" applyFont="1" applyFill="1" applyBorder="1" applyAlignment="1">
      <alignment vertical="center" shrinkToFit="1"/>
    </xf>
    <xf numFmtId="176" fontId="59" fillId="8" borderId="56" xfId="3" applyNumberFormat="1" applyFont="1" applyFill="1" applyBorder="1" applyAlignment="1">
      <alignment vertical="center" shrinkToFit="1"/>
    </xf>
    <xf numFmtId="176" fontId="59" fillId="8" borderId="61" xfId="3" applyNumberFormat="1" applyFont="1" applyFill="1" applyBorder="1" applyAlignment="1" applyProtection="1">
      <alignment vertical="center" shrinkToFit="1"/>
      <protection locked="0"/>
    </xf>
    <xf numFmtId="176" fontId="59" fillId="0" borderId="78" xfId="3" applyNumberFormat="1" applyFont="1" applyBorder="1" applyAlignment="1">
      <alignment vertical="center" shrinkToFit="1"/>
    </xf>
    <xf numFmtId="176" fontId="59" fillId="8" borderId="129" xfId="3" applyNumberFormat="1" applyFont="1" applyFill="1" applyBorder="1" applyAlignment="1" applyProtection="1">
      <alignment vertical="center" shrinkToFit="1"/>
      <protection locked="0"/>
    </xf>
    <xf numFmtId="0" fontId="51" fillId="0" borderId="0" xfId="4" applyFont="1" applyAlignment="1">
      <alignment horizontal="right" vertical="center"/>
    </xf>
    <xf numFmtId="176" fontId="32" fillId="0" borderId="0" xfId="3" applyNumberFormat="1" applyFont="1" applyAlignment="1">
      <alignment vertical="center" shrinkToFit="1"/>
    </xf>
    <xf numFmtId="10" fontId="32" fillId="0" borderId="0" xfId="3" applyNumberFormat="1" applyFont="1" applyAlignment="1">
      <alignment vertical="center" shrinkToFit="1"/>
    </xf>
    <xf numFmtId="10" fontId="32" fillId="0" borderId="0" xfId="3" applyNumberFormat="1" applyFont="1" applyAlignment="1" applyProtection="1">
      <alignment horizontal="right" vertical="center"/>
      <protection locked="0"/>
    </xf>
    <xf numFmtId="176" fontId="32" fillId="0" borderId="0" xfId="3" applyNumberFormat="1" applyFont="1" applyAlignment="1">
      <alignment horizontal="right" vertical="center" wrapText="1" shrinkToFit="1"/>
    </xf>
    <xf numFmtId="10" fontId="32" fillId="0" borderId="61" xfId="3" applyNumberFormat="1" applyFont="1" applyBorder="1" applyAlignment="1" applyProtection="1">
      <alignment vertical="center" shrinkToFit="1"/>
      <protection locked="0"/>
    </xf>
    <xf numFmtId="176" fontId="59" fillId="0" borderId="61" xfId="3" applyNumberFormat="1" applyFont="1" applyBorder="1" applyAlignment="1" applyProtection="1">
      <alignment vertical="center" shrinkToFit="1"/>
      <protection locked="0"/>
    </xf>
    <xf numFmtId="176" fontId="59" fillId="0" borderId="119" xfId="3" applyNumberFormat="1" applyFont="1" applyBorder="1" applyAlignment="1" applyProtection="1">
      <alignment vertical="center" shrinkToFit="1"/>
      <protection locked="0"/>
    </xf>
    <xf numFmtId="176" fontId="32" fillId="0" borderId="119" xfId="3" applyNumberFormat="1" applyFont="1" applyBorder="1" applyAlignment="1">
      <alignment vertical="center" shrinkToFit="1"/>
    </xf>
    <xf numFmtId="176" fontId="32" fillId="0" borderId="78" xfId="3" applyNumberFormat="1" applyFont="1" applyBorder="1" applyAlignment="1" applyProtection="1">
      <alignment vertical="center" shrinkToFit="1"/>
      <protection locked="0"/>
    </xf>
    <xf numFmtId="176" fontId="32" fillId="7" borderId="78" xfId="3" applyNumberFormat="1" applyFont="1" applyFill="1" applyBorder="1" applyAlignment="1">
      <alignment horizontal="right" vertical="center" wrapText="1" shrinkToFit="1"/>
    </xf>
    <xf numFmtId="176" fontId="32" fillId="0" borderId="61" xfId="3" applyNumberFormat="1" applyFont="1" applyBorder="1" applyAlignment="1">
      <alignment vertical="center" shrinkToFit="1"/>
    </xf>
    <xf numFmtId="10" fontId="32" fillId="0" borderId="61" xfId="3" applyNumberFormat="1" applyFont="1" applyBorder="1" applyAlignment="1">
      <alignment vertical="center" shrinkToFit="1"/>
    </xf>
    <xf numFmtId="10" fontId="32" fillId="6" borderId="61" xfId="3" applyNumberFormat="1" applyFont="1" applyFill="1" applyBorder="1" applyAlignment="1">
      <alignment vertical="center" shrinkToFit="1"/>
    </xf>
    <xf numFmtId="176" fontId="32" fillId="0" borderId="61" xfId="3" applyNumberFormat="1" applyFont="1" applyBorder="1" applyAlignment="1" applyProtection="1">
      <alignment vertical="center" shrinkToFit="1"/>
      <protection locked="0"/>
    </xf>
    <xf numFmtId="176" fontId="32" fillId="7" borderId="61" xfId="3" applyNumberFormat="1" applyFont="1" applyFill="1" applyBorder="1" applyAlignment="1">
      <alignment horizontal="right" vertical="center" wrapText="1" shrinkToFit="1"/>
    </xf>
    <xf numFmtId="10" fontId="32" fillId="0" borderId="61" xfId="3" applyNumberFormat="1" applyFont="1" applyBorder="1" applyAlignment="1" applyProtection="1">
      <alignment horizontal="right" vertical="center"/>
      <protection locked="0"/>
    </xf>
    <xf numFmtId="10" fontId="32" fillId="0" borderId="119" xfId="3" applyNumberFormat="1" applyFont="1" applyBorder="1" applyAlignment="1">
      <alignment vertical="center" shrinkToFit="1"/>
    </xf>
    <xf numFmtId="10" fontId="32" fillId="6" borderId="119" xfId="3" applyNumberFormat="1" applyFont="1" applyFill="1" applyBorder="1" applyAlignment="1">
      <alignment vertical="center" shrinkToFit="1"/>
    </xf>
    <xf numFmtId="176" fontId="32" fillId="0" borderId="119" xfId="3" applyNumberFormat="1" applyFont="1" applyBorder="1" applyAlignment="1" applyProtection="1">
      <alignment vertical="center" shrinkToFit="1"/>
      <protection locked="0"/>
    </xf>
    <xf numFmtId="176" fontId="32" fillId="7" borderId="119" xfId="3" applyNumberFormat="1" applyFont="1" applyFill="1" applyBorder="1" applyAlignment="1">
      <alignment horizontal="right" vertical="center" wrapText="1" shrinkToFit="1"/>
    </xf>
    <xf numFmtId="10" fontId="32" fillId="0" borderId="119" xfId="3" applyNumberFormat="1" applyFont="1" applyBorder="1" applyAlignment="1" applyProtection="1">
      <alignment horizontal="right" vertical="center"/>
      <protection locked="0"/>
    </xf>
    <xf numFmtId="176" fontId="59" fillId="0" borderId="33" xfId="3" applyNumberFormat="1" applyFont="1" applyBorder="1" applyAlignment="1" applyProtection="1">
      <alignment vertical="center" shrinkToFit="1"/>
      <protection locked="0"/>
    </xf>
    <xf numFmtId="10" fontId="32" fillId="0" borderId="9" xfId="3" applyNumberFormat="1" applyFont="1" applyBorder="1" applyAlignment="1">
      <alignment vertical="center" shrinkToFit="1"/>
    </xf>
    <xf numFmtId="176" fontId="59" fillId="0" borderId="97" xfId="3" applyNumberFormat="1" applyFont="1" applyBorder="1" applyAlignment="1" applyProtection="1">
      <alignment vertical="center" shrinkToFit="1"/>
      <protection locked="0"/>
    </xf>
    <xf numFmtId="176" fontId="32" fillId="0" borderId="9" xfId="3" applyNumberFormat="1" applyFont="1" applyBorder="1" applyAlignment="1">
      <alignment vertical="center" shrinkToFit="1"/>
    </xf>
    <xf numFmtId="10" fontId="32" fillId="6" borderId="9" xfId="3" applyNumberFormat="1" applyFont="1" applyFill="1" applyBorder="1" applyAlignment="1">
      <alignment vertical="center" shrinkToFit="1"/>
    </xf>
    <xf numFmtId="176" fontId="32" fillId="0" borderId="97" xfId="3" applyNumberFormat="1" applyFont="1" applyBorder="1" applyAlignment="1" applyProtection="1">
      <alignment vertical="center" shrinkToFit="1"/>
      <protection locked="0"/>
    </xf>
    <xf numFmtId="176" fontId="32" fillId="7" borderId="9" xfId="3" applyNumberFormat="1" applyFont="1" applyFill="1" applyBorder="1" applyAlignment="1">
      <alignment horizontal="right" vertical="center" wrapText="1" shrinkToFit="1"/>
    </xf>
    <xf numFmtId="10" fontId="32" fillId="0" borderId="9" xfId="3" applyNumberFormat="1" applyFont="1" applyBorder="1" applyAlignment="1" applyProtection="1">
      <alignment horizontal="right" vertical="center"/>
      <protection locked="0"/>
    </xf>
    <xf numFmtId="176" fontId="59" fillId="0" borderId="10" xfId="3" applyNumberFormat="1" applyFont="1" applyBorder="1" applyAlignment="1" applyProtection="1">
      <alignment vertical="center" shrinkToFit="1"/>
      <protection locked="0"/>
    </xf>
    <xf numFmtId="10" fontId="32" fillId="0" borderId="7" xfId="3" applyNumberFormat="1" applyFont="1" applyBorder="1" applyAlignment="1" applyProtection="1">
      <alignment vertical="center" shrinkToFit="1"/>
      <protection locked="0"/>
    </xf>
    <xf numFmtId="176" fontId="59" fillId="0" borderId="7" xfId="3" applyNumberFormat="1" applyFont="1" applyBorder="1" applyAlignment="1" applyProtection="1">
      <alignment vertical="center" shrinkToFit="1"/>
      <protection locked="0"/>
    </xf>
    <xf numFmtId="176" fontId="32" fillId="0" borderId="7" xfId="3" applyNumberFormat="1" applyFont="1" applyBorder="1" applyAlignment="1">
      <alignment vertical="center" shrinkToFit="1"/>
    </xf>
    <xf numFmtId="10" fontId="32" fillId="0" borderId="161" xfId="3" applyNumberFormat="1" applyFont="1" applyBorder="1" applyAlignment="1">
      <alignment vertical="center" shrinkToFit="1"/>
    </xf>
    <xf numFmtId="176" fontId="32" fillId="0" borderId="162" xfId="3" applyNumberFormat="1" applyFont="1" applyBorder="1" applyAlignment="1">
      <alignment vertical="center" shrinkToFit="1"/>
    </xf>
    <xf numFmtId="176" fontId="32" fillId="0" borderId="163" xfId="3" applyNumberFormat="1" applyFont="1" applyBorder="1" applyAlignment="1">
      <alignment vertical="center" shrinkToFit="1"/>
    </xf>
    <xf numFmtId="176" fontId="32" fillId="0" borderId="162" xfId="3" applyNumberFormat="1" applyFont="1" applyBorder="1" applyAlignment="1">
      <alignment horizontal="right" vertical="center" shrinkToFit="1"/>
    </xf>
    <xf numFmtId="176" fontId="59" fillId="0" borderId="160" xfId="3" applyNumberFormat="1" applyFont="1" applyBorder="1" applyAlignment="1" applyProtection="1">
      <alignment vertical="center" shrinkToFit="1"/>
      <protection locked="0"/>
    </xf>
    <xf numFmtId="10" fontId="32" fillId="0" borderId="160" xfId="3" applyNumberFormat="1" applyFont="1" applyBorder="1" applyAlignment="1" applyProtection="1">
      <alignment vertical="center" shrinkToFit="1"/>
      <protection locked="0"/>
    </xf>
    <xf numFmtId="176" fontId="32" fillId="0" borderId="160" xfId="3" applyNumberFormat="1" applyFont="1" applyBorder="1" applyAlignment="1">
      <alignment vertical="center" shrinkToFit="1"/>
    </xf>
    <xf numFmtId="176" fontId="32" fillId="0" borderId="160" xfId="3" applyNumberFormat="1" applyFont="1" applyBorder="1" applyAlignment="1" applyProtection="1">
      <alignment vertical="center" shrinkToFit="1"/>
      <protection locked="0"/>
    </xf>
    <xf numFmtId="176" fontId="32" fillId="7" borderId="160" xfId="3" applyNumberFormat="1" applyFont="1" applyFill="1" applyBorder="1" applyAlignment="1">
      <alignment horizontal="right" vertical="center" wrapText="1" shrinkToFit="1"/>
    </xf>
    <xf numFmtId="10" fontId="32" fillId="0" borderId="160" xfId="3" applyNumberFormat="1" applyFont="1" applyBorder="1" applyAlignment="1" applyProtection="1">
      <alignment horizontal="right" vertical="center"/>
      <protection locked="0"/>
    </xf>
    <xf numFmtId="10" fontId="32" fillId="6" borderId="160" xfId="3" applyNumberFormat="1" applyFont="1" applyFill="1" applyBorder="1" applyAlignment="1">
      <alignment vertical="center" shrinkToFit="1"/>
    </xf>
    <xf numFmtId="176" fontId="59" fillId="0" borderId="90" xfId="3" applyNumberFormat="1" applyFont="1" applyBorder="1" applyAlignment="1" applyProtection="1">
      <alignment vertical="center" shrinkToFit="1"/>
      <protection locked="0"/>
    </xf>
    <xf numFmtId="0" fontId="60" fillId="0" borderId="0" xfId="5" applyFont="1" applyAlignment="1">
      <alignment horizontal="left"/>
    </xf>
    <xf numFmtId="0" fontId="0" fillId="0" borderId="0" xfId="5" applyFont="1" applyAlignment="1">
      <alignment horizontal="left"/>
    </xf>
    <xf numFmtId="0" fontId="1" fillId="0" borderId="0" xfId="5" applyAlignment="1">
      <alignment horizontal="center"/>
    </xf>
    <xf numFmtId="0" fontId="1" fillId="0" borderId="0" xfId="5" applyAlignment="1">
      <alignment horizontal="left"/>
    </xf>
    <xf numFmtId="0" fontId="36" fillId="9" borderId="9" xfId="5" applyFont="1" applyFill="1" applyBorder="1" applyAlignment="1">
      <alignment horizontal="center"/>
    </xf>
    <xf numFmtId="0" fontId="50" fillId="9" borderId="9" xfId="5" applyFont="1" applyFill="1" applyBorder="1" applyAlignment="1">
      <alignment horizontal="center"/>
    </xf>
    <xf numFmtId="0" fontId="55" fillId="0" borderId="0" xfId="5" applyFont="1" applyAlignment="1">
      <alignment horizontal="center"/>
    </xf>
    <xf numFmtId="0" fontId="55" fillId="0" borderId="75" xfId="5" applyFont="1" applyBorder="1"/>
    <xf numFmtId="0" fontId="28" fillId="0" borderId="75" xfId="5" applyFont="1" applyBorder="1" applyAlignment="1">
      <alignment horizontal="center"/>
    </xf>
    <xf numFmtId="0" fontId="1" fillId="0" borderId="33" xfId="5" applyBorder="1" applyAlignment="1">
      <alignment horizontal="left" vertical="center" indent="1"/>
    </xf>
    <xf numFmtId="0" fontId="1" fillId="0" borderId="12" xfId="5" applyBorder="1" applyAlignment="1">
      <alignment vertical="center"/>
    </xf>
    <xf numFmtId="0" fontId="1" fillId="0" borderId="12" xfId="5" applyBorder="1" applyAlignment="1">
      <alignment horizontal="left" vertical="center"/>
    </xf>
    <xf numFmtId="0" fontId="1" fillId="0" borderId="97" xfId="5" applyBorder="1" applyAlignment="1">
      <alignment horizontal="left" vertical="center"/>
    </xf>
    <xf numFmtId="0" fontId="0" fillId="0" borderId="97" xfId="5" applyFont="1" applyBorder="1" applyAlignment="1">
      <alignment horizontal="right" vertical="center"/>
    </xf>
    <xf numFmtId="0" fontId="28" fillId="0" borderId="0" xfId="5" applyFont="1" applyAlignment="1">
      <alignment horizontal="left" vertical="center"/>
    </xf>
    <xf numFmtId="0" fontId="28" fillId="0" borderId="0" xfId="5" applyFont="1" applyAlignment="1">
      <alignment vertical="center"/>
    </xf>
    <xf numFmtId="177" fontId="3" fillId="0" borderId="89" xfId="0" applyNumberFormat="1" applyFont="1" applyBorder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5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" fontId="3" fillId="0" borderId="166" xfId="0" applyNumberFormat="1" applyFont="1" applyBorder="1">
      <alignment vertical="center"/>
    </xf>
    <xf numFmtId="3" fontId="3" fillId="0" borderId="167" xfId="0" applyNumberFormat="1" applyFont="1" applyBorder="1">
      <alignment vertical="center"/>
    </xf>
    <xf numFmtId="0" fontId="3" fillId="0" borderId="52" xfId="0" applyFont="1" applyBorder="1" applyAlignment="1">
      <alignment horizontal="left" vertical="center" wrapText="1"/>
    </xf>
    <xf numFmtId="0" fontId="3" fillId="0" borderId="52" xfId="0" applyFont="1" applyBorder="1" applyAlignment="1">
      <alignment vertical="center" wrapText="1"/>
    </xf>
    <xf numFmtId="0" fontId="3" fillId="0" borderId="166" xfId="0" applyFont="1" applyBorder="1">
      <alignment vertical="center"/>
    </xf>
    <xf numFmtId="38" fontId="3" fillId="0" borderId="125" xfId="0" applyNumberFormat="1" applyFont="1" applyBorder="1">
      <alignment vertical="center"/>
    </xf>
    <xf numFmtId="3" fontId="3" fillId="0" borderId="125" xfId="0" applyNumberFormat="1" applyFont="1" applyBorder="1">
      <alignment vertical="center"/>
    </xf>
    <xf numFmtId="0" fontId="3" fillId="0" borderId="169" xfId="0" applyFont="1" applyBorder="1" applyAlignment="1">
      <alignment vertical="center" wrapText="1"/>
    </xf>
    <xf numFmtId="0" fontId="3" fillId="0" borderId="170" xfId="0" applyFont="1" applyBorder="1" applyAlignment="1">
      <alignment vertical="center" wrapText="1"/>
    </xf>
    <xf numFmtId="38" fontId="3" fillId="0" borderId="90" xfId="1" applyFont="1" applyBorder="1">
      <alignment vertical="center"/>
    </xf>
    <xf numFmtId="177" fontId="3" fillId="0" borderId="90" xfId="0" applyNumberFormat="1" applyFont="1" applyBorder="1">
      <alignment vertical="center"/>
    </xf>
    <xf numFmtId="3" fontId="3" fillId="0" borderId="171" xfId="0" applyNumberFormat="1" applyFont="1" applyBorder="1">
      <alignment vertical="center"/>
    </xf>
    <xf numFmtId="38" fontId="3" fillId="0" borderId="174" xfId="1" applyFont="1" applyBorder="1">
      <alignment vertical="center"/>
    </xf>
    <xf numFmtId="177" fontId="3" fillId="0" borderId="174" xfId="0" applyNumberFormat="1" applyFont="1" applyBorder="1">
      <alignment vertical="center"/>
    </xf>
    <xf numFmtId="3" fontId="3" fillId="0" borderId="175" xfId="0" applyNumberFormat="1" applyFont="1" applyBorder="1">
      <alignment vertical="center"/>
    </xf>
    <xf numFmtId="0" fontId="37" fillId="0" borderId="47" xfId="0" applyFont="1" applyBorder="1" applyAlignment="1">
      <alignment horizontal="left" vertical="center" wrapText="1"/>
    </xf>
    <xf numFmtId="0" fontId="6" fillId="0" borderId="0" xfId="6" applyFont="1" applyAlignment="1">
      <alignment horizontal="center"/>
    </xf>
    <xf numFmtId="0" fontId="0" fillId="0" borderId="0" xfId="6" applyFont="1" applyAlignment="1">
      <alignment horizontal="left" vertical="center" wrapText="1" shrinkToFi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176" fontId="42" fillId="0" borderId="0" xfId="3" applyNumberFormat="1" applyFont="1" applyAlignment="1" applyProtection="1">
      <alignment horizontal="center" vertical="center" shrinkToFit="1"/>
      <protection locked="0"/>
    </xf>
    <xf numFmtId="176" fontId="32" fillId="0" borderId="129" xfId="3" applyNumberFormat="1" applyFont="1" applyBorder="1" applyAlignment="1">
      <alignment horizontal="left" vertical="center" shrinkToFit="1"/>
    </xf>
    <xf numFmtId="176" fontId="32" fillId="0" borderId="3" xfId="3" applyNumberFormat="1" applyFont="1" applyBorder="1" applyAlignment="1">
      <alignment horizontal="left" vertical="center" shrinkToFit="1"/>
    </xf>
    <xf numFmtId="176" fontId="32" fillId="0" borderId="80" xfId="3" applyNumberFormat="1" applyFont="1" applyBorder="1" applyAlignment="1">
      <alignment horizontal="left" vertical="center" shrinkToFit="1"/>
    </xf>
    <xf numFmtId="176" fontId="32" fillId="0" borderId="78" xfId="3" applyNumberFormat="1" applyFont="1" applyBorder="1" applyAlignment="1">
      <alignment vertical="center" shrinkToFit="1"/>
    </xf>
    <xf numFmtId="176" fontId="32" fillId="0" borderId="61" xfId="3" applyNumberFormat="1" applyFont="1" applyBorder="1" applyAlignment="1">
      <alignment vertical="center" shrinkToFit="1"/>
    </xf>
    <xf numFmtId="176" fontId="32" fillId="0" borderId="120" xfId="3" applyNumberFormat="1" applyFont="1" applyBorder="1" applyAlignment="1">
      <alignment vertical="center" shrinkToFit="1"/>
    </xf>
    <xf numFmtId="176" fontId="32" fillId="0" borderId="130" xfId="3" applyNumberFormat="1" applyFont="1" applyBorder="1" applyAlignment="1">
      <alignment vertical="center" shrinkToFit="1"/>
    </xf>
    <xf numFmtId="176" fontId="32" fillId="0" borderId="79" xfId="3" applyNumberFormat="1" applyFont="1" applyBorder="1" applyAlignment="1">
      <alignment vertical="center" shrinkToFit="1"/>
    </xf>
    <xf numFmtId="176" fontId="32" fillId="0" borderId="91" xfId="3" applyNumberFormat="1" applyFont="1" applyBorder="1" applyAlignment="1">
      <alignment vertical="center" shrinkToFit="1"/>
    </xf>
    <xf numFmtId="176" fontId="32" fillId="0" borderId="131" xfId="3" applyNumberFormat="1" applyFont="1" applyBorder="1" applyAlignment="1">
      <alignment vertical="center" shrinkToFit="1"/>
    </xf>
    <xf numFmtId="176" fontId="32" fillId="0" borderId="93" xfId="3" applyNumberFormat="1" applyFont="1" applyBorder="1" applyAlignment="1">
      <alignment vertical="center" shrinkToFit="1"/>
    </xf>
    <xf numFmtId="176" fontId="32" fillId="0" borderId="33" xfId="3" applyNumberFormat="1" applyFont="1" applyBorder="1" applyAlignment="1">
      <alignment vertical="center" wrapText="1" shrinkToFit="1"/>
    </xf>
    <xf numFmtId="176" fontId="32" fillId="0" borderId="12" xfId="3" applyNumberFormat="1" applyFont="1" applyBorder="1" applyAlignment="1">
      <alignment vertical="center" shrinkToFit="1"/>
    </xf>
    <xf numFmtId="176" fontId="32" fillId="0" borderId="97" xfId="3" applyNumberFormat="1" applyFont="1" applyBorder="1" applyAlignment="1">
      <alignment vertical="center" shrinkToFit="1"/>
    </xf>
    <xf numFmtId="176" fontId="32" fillId="0" borderId="10" xfId="3" applyNumberFormat="1" applyFont="1" applyBorder="1" applyAlignment="1">
      <alignment vertical="center" shrinkToFit="1"/>
    </xf>
    <xf numFmtId="176" fontId="32" fillId="0" borderId="13" xfId="3" applyNumberFormat="1" applyFont="1" applyBorder="1" applyAlignment="1">
      <alignment vertical="center" shrinkToFit="1"/>
    </xf>
    <xf numFmtId="176" fontId="32" fillId="0" borderId="89" xfId="3" applyNumberFormat="1" applyFont="1" applyBorder="1" applyAlignment="1">
      <alignment vertical="center" shrinkToFit="1"/>
    </xf>
    <xf numFmtId="176" fontId="31" fillId="0" borderId="0" xfId="3" applyNumberFormat="1" applyFont="1" applyAlignment="1">
      <alignment horizontal="center" vertical="center" wrapText="1" shrinkToFit="1"/>
    </xf>
    <xf numFmtId="176" fontId="31" fillId="0" borderId="2" xfId="3" applyNumberFormat="1" applyFont="1" applyBorder="1" applyAlignment="1">
      <alignment horizontal="center" vertical="center" wrapText="1" shrinkToFit="1"/>
    </xf>
    <xf numFmtId="176" fontId="32" fillId="0" borderId="160" xfId="3" applyNumberFormat="1" applyFont="1" applyBorder="1" applyAlignment="1">
      <alignment vertical="center" shrinkToFit="1"/>
    </xf>
    <xf numFmtId="176" fontId="32" fillId="0" borderId="119" xfId="3" applyNumberFormat="1" applyFont="1" applyBorder="1" applyAlignment="1">
      <alignment vertical="center" shrinkToFit="1"/>
    </xf>
    <xf numFmtId="49" fontId="32" fillId="0" borderId="0" xfId="3" applyNumberFormat="1" applyFont="1" applyAlignment="1">
      <alignment horizontal="right" vertical="center" shrinkToFit="1"/>
    </xf>
    <xf numFmtId="0" fontId="53" fillId="0" borderId="0" xfId="3" applyAlignment="1">
      <alignment horizontal="right" vertical="center" shrinkToFit="1"/>
    </xf>
    <xf numFmtId="176" fontId="32" fillId="0" borderId="7" xfId="3" applyNumberFormat="1" applyFont="1" applyBorder="1" applyAlignment="1">
      <alignment horizontal="center" vertical="center" wrapText="1" shrinkToFit="1"/>
    </xf>
    <xf numFmtId="176" fontId="32" fillId="0" borderId="8" xfId="3" applyNumberFormat="1" applyFont="1" applyBorder="1" applyAlignment="1">
      <alignment horizontal="center" vertical="center" wrapText="1" shrinkToFit="1"/>
    </xf>
    <xf numFmtId="176" fontId="32" fillId="7" borderId="7" xfId="3" applyNumberFormat="1" applyFont="1" applyFill="1" applyBorder="1" applyAlignment="1">
      <alignment horizontal="center" vertical="center" wrapText="1" shrinkToFit="1"/>
    </xf>
    <xf numFmtId="176" fontId="32" fillId="7" borderId="8" xfId="3" applyNumberFormat="1" applyFont="1" applyFill="1" applyBorder="1" applyAlignment="1">
      <alignment horizontal="center" vertical="center" wrapText="1" shrinkToFit="1"/>
    </xf>
    <xf numFmtId="49" fontId="32" fillId="0" borderId="0" xfId="3" applyNumberFormat="1" applyFont="1" applyAlignment="1" applyProtection="1">
      <alignment horizontal="left" vertical="center" shrinkToFit="1"/>
      <protection locked="0"/>
    </xf>
    <xf numFmtId="0" fontId="53" fillId="0" borderId="0" xfId="3" applyAlignment="1">
      <alignment horizontal="left" vertical="center" shrinkToFit="1"/>
    </xf>
    <xf numFmtId="0" fontId="32" fillId="6" borderId="7" xfId="3" applyFont="1" applyFill="1" applyBorder="1" applyAlignment="1">
      <alignment horizontal="center" vertical="center" wrapText="1" shrinkToFit="1"/>
    </xf>
    <xf numFmtId="0" fontId="32" fillId="6" borderId="8" xfId="3" applyFont="1" applyFill="1" applyBorder="1" applyAlignment="1">
      <alignment horizontal="center" vertical="center" wrapText="1" shrinkToFit="1"/>
    </xf>
    <xf numFmtId="176" fontId="32" fillId="2" borderId="7" xfId="3" applyNumberFormat="1" applyFont="1" applyFill="1" applyBorder="1" applyAlignment="1">
      <alignment horizontal="center" vertical="center" wrapText="1" shrinkToFit="1"/>
    </xf>
    <xf numFmtId="176" fontId="32" fillId="2" borderId="8" xfId="3" applyNumberFormat="1" applyFont="1" applyFill="1" applyBorder="1" applyAlignment="1">
      <alignment horizontal="center" vertical="center" wrapText="1" shrinkToFit="1"/>
    </xf>
    <xf numFmtId="176" fontId="32" fillId="0" borderId="13" xfId="3" applyNumberFormat="1" applyFont="1" applyBorder="1" applyAlignment="1">
      <alignment horizontal="left" vertical="center" shrinkToFit="1"/>
    </xf>
    <xf numFmtId="49" fontId="52" fillId="0" borderId="0" xfId="3" applyNumberFormat="1" applyFont="1" applyAlignment="1">
      <alignment horizontal="center" vertical="center" shrinkToFit="1"/>
    </xf>
    <xf numFmtId="0" fontId="32" fillId="0" borderId="0" xfId="3" applyFont="1" applyAlignment="1" applyProtection="1">
      <alignment horizontal="right" vertical="center" shrinkToFit="1"/>
      <protection locked="0"/>
    </xf>
    <xf numFmtId="49" fontId="32" fillId="7" borderId="74" xfId="3" applyNumberFormat="1" applyFont="1" applyFill="1" applyBorder="1" applyAlignment="1" applyProtection="1">
      <alignment horizontal="left" vertical="center" shrinkToFit="1"/>
      <protection locked="0"/>
    </xf>
    <xf numFmtId="49" fontId="32" fillId="7" borderId="0" xfId="3" applyNumberFormat="1" applyFont="1" applyFill="1" applyAlignment="1" applyProtection="1">
      <alignment horizontal="left" vertical="center" shrinkToFit="1"/>
      <protection locked="0"/>
    </xf>
    <xf numFmtId="49" fontId="32" fillId="7" borderId="3" xfId="3" applyNumberFormat="1" applyFont="1" applyFill="1" applyBorder="1" applyAlignment="1" applyProtection="1">
      <alignment horizontal="left" vertical="center" shrinkToFit="1"/>
      <protection locked="0"/>
    </xf>
    <xf numFmtId="0" fontId="53" fillId="0" borderId="3" xfId="3" applyBorder="1" applyAlignment="1">
      <alignment horizontal="left" vertical="center" shrinkToFit="1"/>
    </xf>
    <xf numFmtId="49" fontId="32" fillId="0" borderId="75" xfId="3" applyNumberFormat="1" applyFont="1" applyBorder="1" applyAlignment="1" applyProtection="1">
      <alignment vertical="center" shrinkToFit="1"/>
      <protection locked="0"/>
    </xf>
    <xf numFmtId="176" fontId="32" fillId="0" borderId="10" xfId="3" applyNumberFormat="1" applyFont="1" applyBorder="1" applyAlignment="1">
      <alignment horizontal="center" vertical="center" shrinkToFit="1"/>
    </xf>
    <xf numFmtId="176" fontId="32" fillId="0" borderId="13" xfId="3" applyNumberFormat="1" applyFont="1" applyBorder="1" applyAlignment="1">
      <alignment horizontal="center" vertical="center" shrinkToFit="1"/>
    </xf>
    <xf numFmtId="176" fontId="32" fillId="0" borderId="89" xfId="3" applyNumberFormat="1" applyFont="1" applyBorder="1" applyAlignment="1">
      <alignment horizontal="center" vertical="center" shrinkToFit="1"/>
    </xf>
    <xf numFmtId="176" fontId="32" fillId="0" borderId="94" xfId="3" applyNumberFormat="1" applyFont="1" applyBorder="1" applyAlignment="1">
      <alignment horizontal="center" vertical="center" shrinkToFit="1"/>
    </xf>
    <xf numFmtId="176" fontId="32" fillId="0" borderId="75" xfId="3" applyNumberFormat="1" applyFont="1" applyBorder="1" applyAlignment="1">
      <alignment horizontal="center" vertical="center" shrinkToFit="1"/>
    </xf>
    <xf numFmtId="176" fontId="32" fillId="0" borderId="95" xfId="3" applyNumberFormat="1" applyFont="1" applyBorder="1" applyAlignment="1">
      <alignment horizontal="center" vertical="center" shrinkToFit="1"/>
    </xf>
    <xf numFmtId="176" fontId="32" fillId="0" borderId="7" xfId="3" applyNumberFormat="1" applyFont="1" applyBorder="1" applyAlignment="1">
      <alignment horizontal="center" vertical="center" shrinkToFit="1"/>
    </xf>
    <xf numFmtId="176" fontId="32" fillId="0" borderId="8" xfId="3" applyNumberFormat="1" applyFont="1" applyBorder="1" applyAlignment="1">
      <alignment horizontal="center" vertical="center" shrinkToFit="1"/>
    </xf>
    <xf numFmtId="176" fontId="32" fillId="0" borderId="120" xfId="3" applyNumberFormat="1" applyFont="1" applyBorder="1" applyAlignment="1">
      <alignment horizontal="center" vertical="center" shrinkToFit="1"/>
    </xf>
    <xf numFmtId="176" fontId="32" fillId="0" borderId="130" xfId="3" applyNumberFormat="1" applyFont="1" applyBorder="1" applyAlignment="1">
      <alignment horizontal="center" vertical="center" shrinkToFit="1"/>
    </xf>
    <xf numFmtId="176" fontId="32" fillId="0" borderId="79" xfId="3" applyNumberFormat="1" applyFont="1" applyBorder="1" applyAlignment="1">
      <alignment horizontal="center" vertical="center" shrinkToFit="1"/>
    </xf>
    <xf numFmtId="49" fontId="19" fillId="0" borderId="42" xfId="8" applyNumberFormat="1" applyFont="1" applyBorder="1" applyAlignment="1">
      <alignment horizontal="center" vertical="center" shrinkToFit="1"/>
    </xf>
    <xf numFmtId="49" fontId="24" fillId="0" borderId="43" xfId="8" applyNumberFormat="1" applyFont="1" applyBorder="1" applyAlignment="1">
      <alignment horizontal="center" vertical="center" shrinkToFit="1"/>
    </xf>
    <xf numFmtId="49" fontId="19" fillId="0" borderId="10" xfId="8" applyNumberFormat="1" applyFont="1" applyBorder="1" applyAlignment="1">
      <alignment horizontal="center" vertical="center" shrinkToFit="1"/>
    </xf>
    <xf numFmtId="0" fontId="1" fillId="0" borderId="13" xfId="8" applyBorder="1" applyAlignment="1">
      <alignment vertical="center" shrinkToFit="1"/>
    </xf>
    <xf numFmtId="0" fontId="1" fillId="0" borderId="38" xfId="8" applyBorder="1" applyAlignment="1">
      <alignment vertical="center" shrinkToFit="1"/>
    </xf>
    <xf numFmtId="176" fontId="19" fillId="0" borderId="42" xfId="8" applyNumberFormat="1" applyFont="1" applyBorder="1" applyAlignment="1">
      <alignment horizontal="center" vertical="center" shrinkToFit="1"/>
    </xf>
    <xf numFmtId="176" fontId="24" fillId="0" borderId="22" xfId="8" applyNumberFormat="1" applyFont="1" applyBorder="1" applyAlignment="1">
      <alignment horizontal="center" vertical="center" shrinkToFit="1"/>
    </xf>
    <xf numFmtId="49" fontId="24" fillId="0" borderId="22" xfId="8" applyNumberFormat="1" applyFont="1" applyBorder="1" applyAlignment="1">
      <alignment horizontal="center" vertical="center" shrinkToFit="1"/>
    </xf>
    <xf numFmtId="49" fontId="24" fillId="0" borderId="42" xfId="8" applyNumberFormat="1" applyFont="1" applyBorder="1" applyAlignment="1">
      <alignment horizontal="center" vertical="center" shrinkToFit="1"/>
    </xf>
    <xf numFmtId="178" fontId="19" fillId="0" borderId="0" xfId="8" applyNumberFormat="1" applyFont="1" applyAlignment="1">
      <alignment horizontal="right" vertical="center" shrinkToFit="1"/>
    </xf>
    <xf numFmtId="0" fontId="1" fillId="0" borderId="0" xfId="8" applyAlignment="1">
      <alignment horizontal="right" vertical="center" shrinkToFit="1"/>
    </xf>
    <xf numFmtId="178" fontId="25" fillId="0" borderId="3" xfId="8" applyNumberFormat="1" applyFont="1" applyBorder="1" applyAlignment="1" applyProtection="1">
      <alignment vertical="center" shrinkToFit="1"/>
      <protection locked="0"/>
    </xf>
    <xf numFmtId="0" fontId="26" fillId="0" borderId="3" xfId="8" applyFont="1" applyBorder="1" applyAlignment="1" applyProtection="1">
      <alignment vertical="center" shrinkToFit="1"/>
      <protection locked="0"/>
    </xf>
    <xf numFmtId="176" fontId="25" fillId="0" borderId="3" xfId="8" applyNumberFormat="1" applyFont="1" applyBorder="1" applyAlignment="1" applyProtection="1">
      <alignment vertical="center" shrinkToFit="1"/>
      <protection locked="0"/>
    </xf>
    <xf numFmtId="176" fontId="21" fillId="0" borderId="75" xfId="8" applyNumberFormat="1" applyFont="1" applyBorder="1" applyAlignment="1">
      <alignment horizontal="center" vertical="center" shrinkToFit="1"/>
    </xf>
    <xf numFmtId="0" fontId="1" fillId="0" borderId="75" xfId="8" applyBorder="1" applyAlignment="1">
      <alignment horizontal="center" vertical="center" shrinkToFit="1"/>
    </xf>
    <xf numFmtId="176" fontId="19" fillId="0" borderId="0" xfId="8" applyNumberFormat="1" applyFont="1" applyAlignment="1">
      <alignment horizontal="right" vertical="center" shrinkToFit="1"/>
    </xf>
    <xf numFmtId="178" fontId="22" fillId="0" borderId="0" xfId="8" applyNumberFormat="1" applyFont="1" applyAlignment="1" applyProtection="1">
      <alignment vertical="center" shrinkToFit="1"/>
      <protection locked="0"/>
    </xf>
    <xf numFmtId="0" fontId="23" fillId="0" borderId="0" xfId="8" applyFont="1" applyAlignment="1" applyProtection="1">
      <alignment vertical="center" shrinkToFit="1"/>
      <protection locked="0"/>
    </xf>
    <xf numFmtId="176" fontId="25" fillId="0" borderId="74" xfId="8" applyNumberFormat="1" applyFont="1" applyBorder="1" applyAlignment="1" applyProtection="1">
      <alignment vertical="center" shrinkToFit="1"/>
      <protection locked="0"/>
    </xf>
    <xf numFmtId="0" fontId="26" fillId="0" borderId="74" xfId="8" applyFont="1" applyBorder="1" applyAlignment="1" applyProtection="1">
      <alignment vertical="center" shrinkToFit="1"/>
      <protection locked="0"/>
    </xf>
    <xf numFmtId="178" fontId="25" fillId="0" borderId="74" xfId="8" applyNumberFormat="1" applyFont="1" applyBorder="1" applyAlignment="1" applyProtection="1">
      <alignment vertical="center" shrinkToFit="1"/>
      <protection locked="0"/>
    </xf>
    <xf numFmtId="49" fontId="38" fillId="0" borderId="75" xfId="8" applyNumberFormat="1" applyFont="1" applyBorder="1" applyAlignment="1" applyProtection="1">
      <alignment horizontal="center" vertical="center" shrinkToFit="1"/>
      <protection locked="0"/>
    </xf>
    <xf numFmtId="0" fontId="39" fillId="0" borderId="75" xfId="8" applyFont="1" applyBorder="1" applyAlignment="1" applyProtection="1">
      <alignment horizontal="center" vertical="center" shrinkToFit="1"/>
      <protection locked="0"/>
    </xf>
    <xf numFmtId="49" fontId="19" fillId="0" borderId="141" xfId="8" applyNumberFormat="1" applyFont="1" applyBorder="1" applyAlignment="1">
      <alignment horizontal="center" vertical="center" shrinkToFit="1"/>
    </xf>
    <xf numFmtId="49" fontId="24" fillId="0" borderId="142" xfId="8" applyNumberFormat="1" applyFont="1" applyBorder="1" applyAlignment="1">
      <alignment horizontal="center" vertical="center" shrinkToFit="1"/>
    </xf>
    <xf numFmtId="49" fontId="1" fillId="0" borderId="42" xfId="8" applyNumberFormat="1" applyBorder="1" applyAlignment="1">
      <alignment horizontal="center" vertical="center" shrinkToFit="1"/>
    </xf>
    <xf numFmtId="49" fontId="19" fillId="0" borderId="33" xfId="8" applyNumberFormat="1" applyFont="1" applyBorder="1" applyAlignment="1">
      <alignment horizontal="center" vertical="center" shrinkToFit="1"/>
    </xf>
    <xf numFmtId="0" fontId="1" fillId="0" borderId="12" xfId="8" applyBorder="1" applyAlignment="1">
      <alignment vertical="center" shrinkToFit="1"/>
    </xf>
    <xf numFmtId="0" fontId="1" fillId="0" borderId="143" xfId="8" applyBorder="1" applyAlignment="1">
      <alignment vertical="center" shrinkToFit="1"/>
    </xf>
    <xf numFmtId="49" fontId="19" fillId="0" borderId="94" xfId="8" applyNumberFormat="1" applyFont="1" applyBorder="1" applyAlignment="1">
      <alignment horizontal="center" vertical="center" shrinkToFit="1"/>
    </xf>
    <xf numFmtId="0" fontId="1" fillId="0" borderId="75" xfId="8" applyBorder="1" applyAlignment="1">
      <alignment vertical="center" shrinkToFit="1"/>
    </xf>
    <xf numFmtId="0" fontId="1" fillId="0" borderId="144" xfId="8" applyBorder="1" applyAlignment="1">
      <alignment vertical="center" shrinkToFit="1"/>
    </xf>
    <xf numFmtId="180" fontId="27" fillId="0" borderId="45" xfId="8" applyNumberFormat="1" applyFont="1" applyBorder="1" applyAlignment="1">
      <alignment vertical="center" shrinkToFit="1"/>
    </xf>
    <xf numFmtId="180" fontId="19" fillId="0" borderId="45" xfId="8" applyNumberFormat="1" applyFont="1" applyBorder="1" applyAlignment="1">
      <alignment vertical="center"/>
    </xf>
    <xf numFmtId="176" fontId="27" fillId="0" borderId="22" xfId="8" applyNumberFormat="1" applyFont="1" applyBorder="1" applyAlignment="1">
      <alignment vertical="center" shrinkToFit="1"/>
    </xf>
    <xf numFmtId="176" fontId="19" fillId="0" borderId="132" xfId="8" applyNumberFormat="1" applyFont="1" applyBorder="1" applyAlignment="1">
      <alignment vertical="center"/>
    </xf>
    <xf numFmtId="180" fontId="27" fillId="0" borderId="22" xfId="8" applyNumberFormat="1" applyFont="1" applyBorder="1" applyAlignment="1">
      <alignment vertical="center" shrinkToFit="1"/>
    </xf>
    <xf numFmtId="180" fontId="19" fillId="0" borderId="132" xfId="8" applyNumberFormat="1" applyFont="1" applyBorder="1" applyAlignment="1">
      <alignment vertical="center"/>
    </xf>
    <xf numFmtId="176" fontId="25" fillId="0" borderId="0" xfId="8" applyNumberFormat="1" applyFont="1" applyAlignment="1" applyProtection="1">
      <alignment vertical="center" shrinkToFit="1"/>
      <protection locked="0"/>
    </xf>
    <xf numFmtId="0" fontId="26" fillId="0" borderId="0" xfId="8" applyFont="1" applyAlignment="1" applyProtection="1">
      <alignment vertical="center" shrinkToFit="1"/>
      <protection locked="0"/>
    </xf>
    <xf numFmtId="178" fontId="25" fillId="0" borderId="3" xfId="8" applyNumberFormat="1" applyFont="1" applyBorder="1" applyAlignment="1" applyProtection="1">
      <alignment horizontal="center" vertical="center" shrinkToFit="1"/>
      <protection locked="0"/>
    </xf>
    <xf numFmtId="0" fontId="26" fillId="0" borderId="3" xfId="8" applyFont="1" applyBorder="1" applyAlignment="1" applyProtection="1">
      <alignment horizontal="center" vertical="center" shrinkToFit="1"/>
      <protection locked="0"/>
    </xf>
    <xf numFmtId="176" fontId="27" fillId="0" borderId="133" xfId="8" applyNumberFormat="1" applyFont="1" applyBorder="1" applyAlignment="1">
      <alignment vertical="center" shrinkToFit="1"/>
    </xf>
    <xf numFmtId="0" fontId="1" fillId="0" borderId="70" xfId="8" applyBorder="1" applyAlignment="1">
      <alignment vertical="center" shrinkToFit="1"/>
    </xf>
    <xf numFmtId="0" fontId="19" fillId="0" borderId="134" xfId="8" applyFont="1" applyBorder="1" applyAlignment="1">
      <alignment horizontal="center" vertical="center" shrinkToFit="1"/>
    </xf>
    <xf numFmtId="0" fontId="19" fillId="0" borderId="73" xfId="8" applyFont="1" applyBorder="1" applyAlignment="1">
      <alignment horizontal="center" vertical="center" shrinkToFit="1"/>
    </xf>
    <xf numFmtId="0" fontId="1" fillId="0" borderId="46" xfId="8" applyBorder="1" applyAlignment="1">
      <alignment vertical="center" shrinkToFit="1"/>
    </xf>
    <xf numFmtId="0" fontId="1" fillId="0" borderId="48" xfId="8" applyBorder="1" applyAlignment="1">
      <alignment vertical="center" shrinkToFit="1"/>
    </xf>
    <xf numFmtId="0" fontId="19" fillId="0" borderId="135" xfId="8" applyFont="1" applyBorder="1" applyAlignment="1">
      <alignment horizontal="center" vertical="center" shrinkToFit="1"/>
    </xf>
    <xf numFmtId="0" fontId="1" fillId="0" borderId="136" xfId="8" applyBorder="1" applyAlignment="1">
      <alignment horizontal="center" vertical="center" shrinkToFit="1"/>
    </xf>
    <xf numFmtId="0" fontId="1" fillId="0" borderId="94" xfId="8" applyBorder="1" applyAlignment="1">
      <alignment vertical="center" shrinkToFit="1"/>
    </xf>
    <xf numFmtId="180" fontId="27" fillId="0" borderId="137" xfId="8" applyNumberFormat="1" applyFont="1" applyBorder="1" applyAlignment="1">
      <alignment vertical="center" shrinkToFit="1"/>
    </xf>
    <xf numFmtId="180" fontId="1" fillId="0" borderId="138" xfId="8" applyNumberFormat="1" applyBorder="1" applyAlignment="1">
      <alignment vertical="center" shrinkToFit="1"/>
    </xf>
    <xf numFmtId="49" fontId="19" fillId="0" borderId="139" xfId="8" applyNumberFormat="1" applyFont="1" applyBorder="1" applyAlignment="1">
      <alignment horizontal="center" vertical="center" shrinkToFit="1"/>
    </xf>
    <xf numFmtId="49" fontId="1" fillId="0" borderId="140" xfId="8" applyNumberFormat="1" applyBorder="1" applyAlignment="1">
      <alignment horizontal="center" vertical="center" shrinkToFit="1"/>
    </xf>
    <xf numFmtId="184" fontId="46" fillId="0" borderId="0" xfId="4" applyNumberFormat="1" applyFont="1" applyAlignment="1">
      <alignment horizontal="center" vertical="center"/>
    </xf>
    <xf numFmtId="0" fontId="46" fillId="0" borderId="33" xfId="4" applyFont="1" applyBorder="1" applyAlignment="1">
      <alignment horizontal="center" vertical="center"/>
    </xf>
    <xf numFmtId="0" fontId="46" fillId="0" borderId="12" xfId="4" applyFont="1" applyBorder="1" applyAlignment="1">
      <alignment horizontal="center" vertical="center"/>
    </xf>
    <xf numFmtId="0" fontId="46" fillId="0" borderId="97" xfId="4" applyFont="1" applyBorder="1" applyAlignment="1">
      <alignment horizontal="center" vertical="center"/>
    </xf>
    <xf numFmtId="0" fontId="46" fillId="0" borderId="0" xfId="4" applyFont="1" applyAlignment="1">
      <alignment horizontal="center" vertical="center"/>
    </xf>
    <xf numFmtId="0" fontId="46" fillId="0" borderId="75" xfId="4" applyFont="1" applyBorder="1" applyAlignment="1">
      <alignment horizontal="center" vertical="center"/>
    </xf>
    <xf numFmtId="0" fontId="1" fillId="0" borderId="12" xfId="5" applyBorder="1" applyAlignment="1">
      <alignment horizontal="center" vertical="center"/>
    </xf>
    <xf numFmtId="0" fontId="28" fillId="0" borderId="2" xfId="5" applyFont="1" applyBorder="1" applyAlignment="1">
      <alignment horizontal="left" vertical="center" wrapText="1"/>
    </xf>
    <xf numFmtId="0" fontId="28" fillId="0" borderId="0" xfId="5" applyFont="1" applyAlignment="1">
      <alignment horizontal="left" vertical="center" wrapText="1"/>
    </xf>
    <xf numFmtId="0" fontId="49" fillId="0" borderId="0" xfId="5" applyFont="1" applyAlignment="1">
      <alignment horizontal="center"/>
    </xf>
    <xf numFmtId="0" fontId="49" fillId="0" borderId="0" xfId="5" applyFont="1" applyAlignment="1">
      <alignment horizontal="center" vertical="center"/>
    </xf>
    <xf numFmtId="0" fontId="1" fillId="0" borderId="0" xfId="5" applyAlignment="1">
      <alignment horizontal="left"/>
    </xf>
    <xf numFmtId="0" fontId="0" fillId="0" borderId="12" xfId="5" applyFont="1" applyBorder="1" applyAlignment="1">
      <alignment horizontal="center" vertical="center"/>
    </xf>
    <xf numFmtId="0" fontId="1" fillId="0" borderId="33" xfId="5" applyBorder="1" applyAlignment="1">
      <alignment horizontal="left" vertical="center" wrapText="1" indent="1"/>
    </xf>
    <xf numFmtId="0" fontId="1" fillId="0" borderId="12" xfId="5" applyBorder="1" applyAlignment="1">
      <alignment horizontal="left" vertical="center" wrapText="1" indent="1"/>
    </xf>
    <xf numFmtId="0" fontId="1" fillId="0" borderId="97" xfId="5" applyBorder="1" applyAlignment="1">
      <alignment horizontal="left" vertical="center" wrapText="1" indent="1"/>
    </xf>
    <xf numFmtId="0" fontId="0" fillId="0" borderId="33" xfId="5" applyFont="1" applyBorder="1" applyAlignment="1">
      <alignment horizontal="center" vertical="center"/>
    </xf>
    <xf numFmtId="0" fontId="56" fillId="0" borderId="33" xfId="5" applyFont="1" applyBorder="1" applyAlignment="1">
      <alignment horizontal="center"/>
    </xf>
    <xf numFmtId="0" fontId="56" fillId="0" borderId="97" xfId="5" applyFont="1" applyBorder="1" applyAlignment="1">
      <alignment horizontal="center"/>
    </xf>
    <xf numFmtId="49" fontId="28" fillId="0" borderId="52" xfId="7" applyNumberFormat="1" applyFont="1" applyBorder="1" applyAlignment="1">
      <alignment horizontal="right" vertical="center" shrinkToFit="1"/>
    </xf>
    <xf numFmtId="49" fontId="28" fillId="0" borderId="0" xfId="7" applyNumberFormat="1" applyFont="1" applyAlignment="1">
      <alignment horizontal="right" vertical="center" shrinkToFit="1"/>
    </xf>
    <xf numFmtId="49" fontId="30" fillId="0" borderId="3" xfId="7" applyNumberFormat="1" applyFont="1" applyBorder="1" applyAlignment="1" applyProtection="1">
      <alignment vertical="center" shrinkToFit="1"/>
      <protection locked="0"/>
    </xf>
    <xf numFmtId="0" fontId="26" fillId="0" borderId="3" xfId="7" applyFont="1" applyBorder="1" applyAlignment="1" applyProtection="1">
      <alignment vertical="center" shrinkToFit="1"/>
      <protection locked="0"/>
    </xf>
    <xf numFmtId="0" fontId="1" fillId="0" borderId="155" xfId="7" applyFont="1" applyBorder="1" applyAlignment="1" applyProtection="1">
      <alignment vertical="center" shrinkToFit="1"/>
      <protection locked="0"/>
    </xf>
    <xf numFmtId="49" fontId="37" fillId="0" borderId="71" xfId="7" applyNumberFormat="1" applyFont="1" applyBorder="1" applyAlignment="1">
      <alignment horizontal="center" vertical="center" shrinkToFit="1"/>
    </xf>
    <xf numFmtId="49" fontId="20" fillId="0" borderId="158" xfId="7" applyNumberFormat="1" applyFont="1" applyBorder="1" applyAlignment="1" applyProtection="1">
      <alignment horizontal="center" vertical="center" shrinkToFit="1"/>
      <protection locked="0"/>
    </xf>
    <xf numFmtId="49" fontId="20" fillId="0" borderId="159" xfId="7" applyNumberFormat="1" applyFont="1" applyBorder="1" applyAlignment="1" applyProtection="1">
      <alignment horizontal="center" vertical="center" shrinkToFit="1"/>
      <protection locked="0"/>
    </xf>
    <xf numFmtId="49" fontId="29" fillId="0" borderId="52" xfId="7" applyNumberFormat="1" applyBorder="1" applyAlignment="1">
      <alignment horizontal="right" vertical="center"/>
    </xf>
    <xf numFmtId="49" fontId="29" fillId="0" borderId="0" xfId="7" applyNumberFormat="1" applyAlignment="1">
      <alignment horizontal="right" vertical="center"/>
    </xf>
    <xf numFmtId="0" fontId="29" fillId="0" borderId="0" xfId="7" applyAlignment="1">
      <alignment horizontal="right" vertical="center" shrinkToFit="1"/>
    </xf>
    <xf numFmtId="49" fontId="30" fillId="0" borderId="74" xfId="7" applyNumberFormat="1" applyFont="1" applyBorder="1" applyAlignment="1" applyProtection="1">
      <alignment vertical="center" shrinkToFit="1"/>
      <protection locked="0"/>
    </xf>
    <xf numFmtId="0" fontId="26" fillId="0" borderId="74" xfId="7" applyFont="1" applyBorder="1" applyAlignment="1" applyProtection="1">
      <alignment vertical="center" shrinkToFit="1"/>
      <protection locked="0"/>
    </xf>
    <xf numFmtId="0" fontId="1" fillId="0" borderId="121" xfId="7" applyFont="1" applyBorder="1" applyAlignment="1" applyProtection="1">
      <alignment vertical="center" shrinkToFit="1"/>
      <protection locked="0"/>
    </xf>
    <xf numFmtId="22" fontId="19" fillId="0" borderId="52" xfId="7" applyNumberFormat="1" applyFont="1" applyBorder="1" applyAlignment="1">
      <alignment horizontal="right" vertical="center" shrinkToFit="1"/>
    </xf>
    <xf numFmtId="22" fontId="19" fillId="0" borderId="0" xfId="7" applyNumberFormat="1" applyFont="1" applyAlignment="1">
      <alignment horizontal="right" vertical="center" shrinkToFit="1"/>
    </xf>
    <xf numFmtId="49" fontId="30" fillId="0" borderId="155" xfId="7" applyNumberFormat="1" applyFont="1" applyBorder="1" applyAlignment="1" applyProtection="1">
      <alignment vertical="center" shrinkToFit="1"/>
      <protection locked="0"/>
    </xf>
    <xf numFmtId="49" fontId="35" fillId="0" borderId="74" xfId="7" applyNumberFormat="1" applyFont="1" applyBorder="1" applyAlignment="1" applyProtection="1">
      <alignment vertical="top" wrapText="1" shrinkToFit="1"/>
      <protection locked="0"/>
    </xf>
    <xf numFmtId="49" fontId="35" fillId="0" borderId="74" xfId="7" applyNumberFormat="1" applyFont="1" applyBorder="1" applyAlignment="1" applyProtection="1">
      <alignment vertical="top" wrapText="1"/>
      <protection locked="0"/>
    </xf>
    <xf numFmtId="49" fontId="35" fillId="0" borderId="121" xfId="7" applyNumberFormat="1" applyFont="1" applyBorder="1" applyAlignment="1" applyProtection="1">
      <alignment vertical="top" wrapText="1"/>
      <protection locked="0"/>
    </xf>
    <xf numFmtId="49" fontId="30" fillId="0" borderId="47" xfId="7" applyNumberFormat="1" applyFont="1" applyBorder="1" applyAlignment="1" applyProtection="1">
      <alignment vertical="center" shrinkToFit="1"/>
      <protection locked="0"/>
    </xf>
    <xf numFmtId="49" fontId="31" fillId="4" borderId="147" xfId="7" applyNumberFormat="1" applyFont="1" applyFill="1" applyBorder="1" applyAlignment="1">
      <alignment horizontal="center" vertical="center" wrapText="1" shrinkToFit="1"/>
    </xf>
    <xf numFmtId="49" fontId="31" fillId="4" borderId="148" xfId="7" applyNumberFormat="1" applyFont="1" applyFill="1" applyBorder="1" applyAlignment="1">
      <alignment horizontal="center" vertical="center" wrapText="1" shrinkToFit="1"/>
    </xf>
    <xf numFmtId="49" fontId="31" fillId="4" borderId="149" xfId="7" applyNumberFormat="1" applyFont="1" applyFill="1" applyBorder="1" applyAlignment="1">
      <alignment horizontal="center" vertical="center" wrapText="1" shrinkToFit="1"/>
    </xf>
    <xf numFmtId="49" fontId="31" fillId="4" borderId="150" xfId="7" applyNumberFormat="1" applyFont="1" applyFill="1" applyBorder="1" applyAlignment="1">
      <alignment horizontal="center" vertical="center" wrapText="1" shrinkToFit="1"/>
    </xf>
    <xf numFmtId="49" fontId="31" fillId="4" borderId="151" xfId="7" applyNumberFormat="1" applyFont="1" applyFill="1" applyBorder="1" applyAlignment="1">
      <alignment horizontal="center" vertical="center" shrinkToFit="1"/>
    </xf>
    <xf numFmtId="49" fontId="31" fillId="4" borderId="152" xfId="7" applyNumberFormat="1" applyFont="1" applyFill="1" applyBorder="1" applyAlignment="1">
      <alignment horizontal="center" vertical="center" shrinkToFit="1"/>
    </xf>
    <xf numFmtId="49" fontId="31" fillId="4" borderId="153" xfId="7" applyNumberFormat="1" applyFont="1" applyFill="1" applyBorder="1" applyAlignment="1">
      <alignment horizontal="center" vertical="center" shrinkToFit="1"/>
    </xf>
    <xf numFmtId="49" fontId="31" fillId="4" borderId="154" xfId="7" applyNumberFormat="1" applyFont="1" applyFill="1" applyBorder="1" applyAlignment="1">
      <alignment horizontal="center" vertical="center" wrapText="1" shrinkToFit="1"/>
    </xf>
    <xf numFmtId="49" fontId="31" fillId="4" borderId="68" xfId="7" applyNumberFormat="1" applyFont="1" applyFill="1" applyBorder="1" applyAlignment="1">
      <alignment horizontal="center" vertical="center" wrapText="1" shrinkToFit="1"/>
    </xf>
    <xf numFmtId="49" fontId="31" fillId="4" borderId="56" xfId="7" applyNumberFormat="1" applyFont="1" applyFill="1" applyBorder="1" applyAlignment="1">
      <alignment horizontal="center" vertical="center" wrapText="1" shrinkToFit="1"/>
    </xf>
    <xf numFmtId="49" fontId="31" fillId="4" borderId="0" xfId="7" applyNumberFormat="1" applyFont="1" applyFill="1" applyAlignment="1">
      <alignment horizontal="center" vertical="center" wrapText="1" shrinkToFit="1"/>
    </xf>
    <xf numFmtId="49" fontId="31" fillId="4" borderId="72" xfId="7" applyNumberFormat="1" applyFont="1" applyFill="1" applyBorder="1" applyAlignment="1">
      <alignment horizontal="center" vertical="center" wrapText="1" shrinkToFit="1"/>
    </xf>
    <xf numFmtId="49" fontId="31" fillId="4" borderId="156" xfId="7" applyNumberFormat="1" applyFont="1" applyFill="1" applyBorder="1" applyAlignment="1">
      <alignment horizontal="center" vertical="center" wrapText="1" shrinkToFit="1"/>
    </xf>
    <xf numFmtId="49" fontId="31" fillId="4" borderId="157" xfId="7" applyNumberFormat="1" applyFont="1" applyFill="1" applyBorder="1" applyAlignment="1">
      <alignment horizontal="center" vertical="center" wrapText="1" shrinkToFit="1"/>
    </xf>
    <xf numFmtId="49" fontId="35" fillId="0" borderId="145" xfId="7" applyNumberFormat="1" applyFont="1" applyBorder="1" applyAlignment="1" applyProtection="1">
      <alignment vertical="top" wrapText="1" shrinkToFit="1"/>
      <protection locked="0"/>
    </xf>
    <xf numFmtId="49" fontId="35" fillId="0" borderId="145" xfId="7" applyNumberFormat="1" applyFont="1" applyBorder="1" applyAlignment="1" applyProtection="1">
      <alignment vertical="top" wrapText="1"/>
      <protection locked="0"/>
    </xf>
    <xf numFmtId="49" fontId="35" fillId="0" borderId="146" xfId="7" applyNumberFormat="1" applyFont="1" applyBorder="1" applyAlignment="1" applyProtection="1">
      <alignment vertical="top" wrapText="1"/>
      <protection locked="0"/>
    </xf>
    <xf numFmtId="49" fontId="28" fillId="0" borderId="46" xfId="7" applyNumberFormat="1" applyFont="1" applyBorder="1" applyAlignment="1">
      <alignment horizontal="center" vertical="center" shrinkToFit="1"/>
    </xf>
    <xf numFmtId="49" fontId="28" fillId="0" borderId="47" xfId="7" applyNumberFormat="1" applyFont="1" applyBorder="1" applyAlignment="1">
      <alignment horizontal="center" vertical="center" shrinkToFit="1"/>
    </xf>
    <xf numFmtId="0" fontId="1" fillId="0" borderId="47" xfId="7" applyFont="1" applyBorder="1" applyAlignment="1">
      <alignment vertical="center" shrinkToFit="1"/>
    </xf>
    <xf numFmtId="49" fontId="1" fillId="0" borderId="47" xfId="7" applyNumberFormat="1" applyFont="1" applyBorder="1" applyAlignment="1">
      <alignment horizontal="center" vertical="center"/>
    </xf>
    <xf numFmtId="0" fontId="3" fillId="0" borderId="172" xfId="0" applyFont="1" applyBorder="1" applyAlignment="1">
      <alignment vertical="center" wrapText="1"/>
    </xf>
    <xf numFmtId="0" fontId="3" fillId="0" borderId="173" xfId="0" applyFont="1" applyBorder="1" applyAlignment="1">
      <alignment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58" xfId="0" applyFont="1" applyBorder="1" applyAlignment="1">
      <alignment horizontal="center" vertical="center"/>
    </xf>
    <xf numFmtId="0" fontId="3" fillId="0" borderId="16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left" vertical="center" shrinkToFit="1"/>
    </xf>
    <xf numFmtId="0" fontId="3" fillId="0" borderId="165" xfId="0" applyFont="1" applyBorder="1" applyAlignment="1">
      <alignment vertical="center" wrapText="1"/>
    </xf>
    <xf numFmtId="0" fontId="0" fillId="0" borderId="89" xfId="0" applyBorder="1" applyAlignment="1">
      <alignment vertical="center" wrapText="1"/>
    </xf>
    <xf numFmtId="0" fontId="3" fillId="0" borderId="165" xfId="0" applyFont="1" applyBorder="1" applyAlignment="1">
      <alignment horizontal="left" vertical="center" wrapText="1"/>
    </xf>
    <xf numFmtId="0" fontId="3" fillId="0" borderId="89" xfId="0" applyFont="1" applyBorder="1" applyAlignment="1">
      <alignment horizontal="left" vertical="center" wrapText="1"/>
    </xf>
    <xf numFmtId="0" fontId="3" fillId="0" borderId="168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</cellXfs>
  <cellStyles count="9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5" xr:uid="{00000000-0005-0000-0000-000005000000}"/>
    <cellStyle name="標準_00支払いメモ" xfId="6" xr:uid="{00000000-0005-0000-0000-000006000000}"/>
    <cellStyle name="標準_コピーH24年度業務日誌(参考）" xfId="7" xr:uid="{00000000-0005-0000-0000-000007000000}"/>
    <cellStyle name="標準_労務費積算書" xfId="8" xr:uid="{00000000-0005-0000-0000-000008000000}"/>
  </cellStyles>
  <dxfs count="4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13</xdr:row>
      <xdr:rowOff>104775</xdr:rowOff>
    </xdr:from>
    <xdr:to>
      <xdr:col>6</xdr:col>
      <xdr:colOff>352425</xdr:colOff>
      <xdr:row>16</xdr:row>
      <xdr:rowOff>104775</xdr:rowOff>
    </xdr:to>
    <xdr:sp macro="" textlink="">
      <xdr:nvSpPr>
        <xdr:cNvPr id="9453" name="円/楕円 1">
          <a:extLst>
            <a:ext uri="{FF2B5EF4-FFF2-40B4-BE49-F238E27FC236}">
              <a16:creationId xmlns:a16="http://schemas.microsoft.com/office/drawing/2014/main" id="{00000000-0008-0000-0500-0000ED240000}"/>
            </a:ext>
          </a:extLst>
        </xdr:cNvPr>
        <xdr:cNvSpPr>
          <a:spLocks noChangeArrowheads="1"/>
        </xdr:cNvSpPr>
      </xdr:nvSpPr>
      <xdr:spPr bwMode="auto">
        <a:xfrm>
          <a:off x="504825" y="2828925"/>
          <a:ext cx="2124075" cy="6286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121920</xdr:colOff>
      <xdr:row>17</xdr:row>
      <xdr:rowOff>0</xdr:rowOff>
    </xdr:from>
    <xdr:to>
      <xdr:col>7</xdr:col>
      <xdr:colOff>312420</xdr:colOff>
      <xdr:row>20</xdr:row>
      <xdr:rowOff>66675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504950" y="3562350"/>
          <a:ext cx="1533525" cy="695325"/>
        </a:xfrm>
        <a:prstGeom prst="borderCallout1">
          <a:avLst>
            <a:gd name="adj1" fmla="val 18750"/>
            <a:gd name="adj2" fmla="val -8333"/>
            <a:gd name="adj3" fmla="val -16236"/>
            <a:gd name="adj4" fmla="val -2267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100"/>
            </a:lnSpc>
          </a:pPr>
          <a:r>
            <a:rPr kumimoji="1" lang="ja-JP" altLang="en-US" sz="900"/>
            <a:t>午前と午後に分かれる場合、</a:t>
          </a:r>
          <a:endParaRPr kumimoji="1" lang="en-US" altLang="ja-JP" sz="900"/>
        </a:p>
        <a:p>
          <a:pPr algn="l">
            <a:lnSpc>
              <a:spcPts val="1100"/>
            </a:lnSpc>
          </a:pPr>
          <a:r>
            <a:rPr kumimoji="1" lang="ja-JP" altLang="en-US" sz="900"/>
            <a:t>午前については左側、午後については右側に記入</a:t>
          </a:r>
        </a:p>
      </xdr:txBody>
    </xdr:sp>
    <xdr:clientData/>
  </xdr:twoCellAnchor>
  <xdr:oneCellAnchor>
    <xdr:from>
      <xdr:col>6</xdr:col>
      <xdr:colOff>198120</xdr:colOff>
      <xdr:row>4</xdr:row>
      <xdr:rowOff>9525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2476500" y="84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</xdr:col>
      <xdr:colOff>371475</xdr:colOff>
      <xdr:row>6</xdr:row>
      <xdr:rowOff>200025</xdr:rowOff>
    </xdr:from>
    <xdr:to>
      <xdr:col>7</xdr:col>
      <xdr:colOff>85725</xdr:colOff>
      <xdr:row>9</xdr:row>
      <xdr:rowOff>19050</xdr:rowOff>
    </xdr:to>
    <xdr:sp macro="" textlink="">
      <xdr:nvSpPr>
        <xdr:cNvPr id="9456" name="円/楕円 4">
          <a:extLst>
            <a:ext uri="{FF2B5EF4-FFF2-40B4-BE49-F238E27FC236}">
              <a16:creationId xmlns:a16="http://schemas.microsoft.com/office/drawing/2014/main" id="{00000000-0008-0000-0500-0000F0240000}"/>
            </a:ext>
          </a:extLst>
        </xdr:cNvPr>
        <xdr:cNvSpPr>
          <a:spLocks noChangeArrowheads="1"/>
        </xdr:cNvSpPr>
      </xdr:nvSpPr>
      <xdr:spPr bwMode="auto">
        <a:xfrm>
          <a:off x="857250" y="1457325"/>
          <a:ext cx="1952625" cy="4476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</xdr:row>
      <xdr:rowOff>57150</xdr:rowOff>
    </xdr:from>
    <xdr:to>
      <xdr:col>9</xdr:col>
      <xdr:colOff>57150</xdr:colOff>
      <xdr:row>6</xdr:row>
      <xdr:rowOff>133349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 bwMode="auto">
        <a:xfrm>
          <a:off x="2724150" y="1104900"/>
          <a:ext cx="1352550" cy="285749"/>
        </a:xfrm>
        <a:prstGeom prst="borderCallout1">
          <a:avLst>
            <a:gd name="adj1" fmla="val 18750"/>
            <a:gd name="adj2" fmla="val -8333"/>
            <a:gd name="adj3" fmla="val 133765"/>
            <a:gd name="adj4" fmla="val -26895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本人の所属部署、氏名</a:t>
          </a:r>
        </a:p>
      </xdr:txBody>
    </xdr:sp>
    <xdr:clientData/>
  </xdr:twoCellAnchor>
  <xdr:twoCellAnchor>
    <xdr:from>
      <xdr:col>8</xdr:col>
      <xdr:colOff>819150</xdr:colOff>
      <xdr:row>6</xdr:row>
      <xdr:rowOff>209550</xdr:rowOff>
    </xdr:from>
    <xdr:to>
      <xdr:col>10</xdr:col>
      <xdr:colOff>276225</xdr:colOff>
      <xdr:row>9</xdr:row>
      <xdr:rowOff>28575</xdr:rowOff>
    </xdr:to>
    <xdr:sp macro="" textlink="">
      <xdr:nvSpPr>
        <xdr:cNvPr id="9458" name="円/楕円 6">
          <a:extLst>
            <a:ext uri="{FF2B5EF4-FFF2-40B4-BE49-F238E27FC236}">
              <a16:creationId xmlns:a16="http://schemas.microsoft.com/office/drawing/2014/main" id="{00000000-0008-0000-0500-0000F2240000}"/>
            </a:ext>
          </a:extLst>
        </xdr:cNvPr>
        <xdr:cNvSpPr>
          <a:spLocks noChangeArrowheads="1"/>
        </xdr:cNvSpPr>
      </xdr:nvSpPr>
      <xdr:spPr bwMode="auto">
        <a:xfrm>
          <a:off x="3990975" y="1466850"/>
          <a:ext cx="1952625" cy="4476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38100</xdr:colOff>
      <xdr:row>3</xdr:row>
      <xdr:rowOff>47625</xdr:rowOff>
    </xdr:from>
    <xdr:to>
      <xdr:col>9</xdr:col>
      <xdr:colOff>1382894</xdr:colOff>
      <xdr:row>4</xdr:row>
      <xdr:rowOff>123825</xdr:rowOff>
    </xdr:to>
    <xdr:sp macro="" textlink="">
      <xdr:nvSpPr>
        <xdr:cNvPr id="6206" name="線吹き出し 1 (枠付き) 7">
          <a:extLst>
            <a:ext uri="{FF2B5EF4-FFF2-40B4-BE49-F238E27FC236}">
              <a16:creationId xmlns:a16="http://schemas.microsoft.com/office/drawing/2014/main" id="{00000000-0008-0000-0500-00003E180000}"/>
            </a:ext>
          </a:extLst>
        </xdr:cNvPr>
        <xdr:cNvSpPr>
          <a:spLocks/>
        </xdr:cNvSpPr>
      </xdr:nvSpPr>
      <xdr:spPr bwMode="auto">
        <a:xfrm>
          <a:off x="4057650" y="676275"/>
          <a:ext cx="1352550" cy="285750"/>
        </a:xfrm>
        <a:prstGeom prst="borderCallout1">
          <a:avLst>
            <a:gd name="adj1" fmla="val 40000"/>
            <a:gd name="adj2" fmla="val 105634"/>
            <a:gd name="adj3" fmla="val 286667"/>
            <a:gd name="adj4" fmla="val 106338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管理者の所属部署、氏名</a:t>
          </a:r>
        </a:p>
      </xdr:txBody>
    </xdr:sp>
    <xdr:clientData/>
  </xdr:twoCellAnchor>
  <xdr:twoCellAnchor>
    <xdr:from>
      <xdr:col>9</xdr:col>
      <xdr:colOff>1524000</xdr:colOff>
      <xdr:row>41</xdr:row>
      <xdr:rowOff>47625</xdr:rowOff>
    </xdr:from>
    <xdr:to>
      <xdr:col>11</xdr:col>
      <xdr:colOff>19050</xdr:colOff>
      <xdr:row>43</xdr:row>
      <xdr:rowOff>152400</xdr:rowOff>
    </xdr:to>
    <xdr:sp macro="" textlink="">
      <xdr:nvSpPr>
        <xdr:cNvPr id="9460" name="円/楕円 1">
          <a:extLst>
            <a:ext uri="{FF2B5EF4-FFF2-40B4-BE49-F238E27FC236}">
              <a16:creationId xmlns:a16="http://schemas.microsoft.com/office/drawing/2014/main" id="{00000000-0008-0000-0500-0000F4240000}"/>
            </a:ext>
          </a:extLst>
        </xdr:cNvPr>
        <xdr:cNvSpPr>
          <a:spLocks noChangeArrowheads="1"/>
        </xdr:cNvSpPr>
      </xdr:nvSpPr>
      <xdr:spPr bwMode="auto">
        <a:xfrm>
          <a:off x="5543550" y="8639175"/>
          <a:ext cx="590550" cy="5238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188595</xdr:colOff>
      <xdr:row>27</xdr:row>
      <xdr:rowOff>85725</xdr:rowOff>
    </xdr:from>
    <xdr:to>
      <xdr:col>10</xdr:col>
      <xdr:colOff>85727</xdr:colOff>
      <xdr:row>30</xdr:row>
      <xdr:rowOff>85725</xdr:rowOff>
    </xdr:to>
    <xdr:sp macro="" textlink="">
      <xdr:nvSpPr>
        <xdr:cNvPr id="6208" name="Text Box 64">
          <a:extLst>
            <a:ext uri="{FF2B5EF4-FFF2-40B4-BE49-F238E27FC236}">
              <a16:creationId xmlns:a16="http://schemas.microsoft.com/office/drawing/2014/main" id="{00000000-0008-0000-0500-000040180000}"/>
            </a:ext>
          </a:extLst>
        </xdr:cNvPr>
        <xdr:cNvSpPr txBox="1">
          <a:spLocks noChangeArrowheads="1"/>
        </xdr:cNvSpPr>
      </xdr:nvSpPr>
      <xdr:spPr bwMode="auto">
        <a:xfrm>
          <a:off x="3362325" y="5743575"/>
          <a:ext cx="2390775" cy="628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41148" rIns="64008" bIns="0" anchor="t" upright="1"/>
        <a:lstStyle/>
        <a:p>
          <a:pPr algn="ctr" rtl="0">
            <a:defRPr sz="1000"/>
          </a:pPr>
          <a:r>
            <a:rPr lang="ja-JP" altLang="en-US" sz="3600" b="0" i="0" strike="noStrike">
              <a:solidFill>
                <a:srgbClr val="808080"/>
              </a:solidFill>
              <a:latin typeface="ＭＳ Ｐゴシック"/>
              <a:ea typeface="ＭＳ Ｐゴシック"/>
            </a:rPr>
            <a:t>記入方法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showGridLines="0" zoomScale="85" zoomScaleNormal="85" zoomScaleSheetLayoutView="55" workbookViewId="0"/>
  </sheetViews>
  <sheetFormatPr defaultRowHeight="13.5" x14ac:dyDescent="0.15"/>
  <cols>
    <col min="1" max="1" width="8.875" customWidth="1"/>
    <col min="2" max="2" width="15.125" customWidth="1"/>
    <col min="3" max="4" width="14.375" customWidth="1"/>
    <col min="5" max="5" width="14.25" customWidth="1"/>
    <col min="6" max="6" width="11" customWidth="1"/>
    <col min="7" max="7" width="17.75" bestFit="1" customWidth="1"/>
    <col min="8" max="8" width="32" customWidth="1"/>
    <col min="9" max="9" width="18.125" bestFit="1" customWidth="1"/>
    <col min="10" max="10" width="16.5" bestFit="1" customWidth="1"/>
    <col min="11" max="11" width="18.125" bestFit="1" customWidth="1"/>
    <col min="12" max="12" width="35" customWidth="1"/>
  </cols>
  <sheetData>
    <row r="1" spans="1:17" ht="30" customHeight="1" x14ac:dyDescent="0.15">
      <c r="A1" s="4"/>
      <c r="L1" s="159" t="s">
        <v>99</v>
      </c>
    </row>
    <row r="2" spans="1:17" ht="24" x14ac:dyDescent="0.25">
      <c r="A2" s="428" t="s">
        <v>92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</row>
    <row r="3" spans="1:17" ht="9" customHeight="1" x14ac:dyDescent="0.15">
      <c r="B3" s="4"/>
      <c r="C3" s="4"/>
      <c r="D3" s="4"/>
      <c r="E3" s="26"/>
      <c r="F3" s="5"/>
      <c r="G3" s="6"/>
      <c r="H3" s="6"/>
      <c r="I3" s="7"/>
      <c r="J3" s="7"/>
      <c r="K3" s="8"/>
    </row>
    <row r="4" spans="1:17" ht="51.75" customHeight="1" x14ac:dyDescent="0.15">
      <c r="A4" s="8"/>
      <c r="B4" s="166" t="s">
        <v>262</v>
      </c>
      <c r="C4" s="429"/>
      <c r="D4" s="429"/>
      <c r="E4" s="429"/>
      <c r="F4" s="429"/>
      <c r="G4" s="429"/>
    </row>
    <row r="5" spans="1:17" ht="18.75" x14ac:dyDescent="0.15">
      <c r="A5" s="8"/>
      <c r="B5" s="10" t="s">
        <v>270</v>
      </c>
      <c r="C5" s="36" t="s">
        <v>17</v>
      </c>
      <c r="D5" s="36"/>
      <c r="E5" s="165"/>
      <c r="F5" s="11"/>
      <c r="G5" s="11"/>
      <c r="H5" s="7"/>
      <c r="K5" s="8"/>
    </row>
    <row r="6" spans="1:17" ht="18.75" x14ac:dyDescent="0.15">
      <c r="A6" s="8"/>
      <c r="B6" s="10" t="s">
        <v>108</v>
      </c>
      <c r="C6" s="36" t="s">
        <v>236</v>
      </c>
      <c r="D6" s="12"/>
      <c r="E6" s="165"/>
      <c r="F6" s="9"/>
      <c r="G6" s="9"/>
      <c r="H6" s="7"/>
      <c r="K6" s="8"/>
    </row>
    <row r="7" spans="1:17" ht="9" customHeight="1" x14ac:dyDescent="0.15">
      <c r="A7" s="4"/>
      <c r="B7" s="4"/>
      <c r="C7" s="4"/>
      <c r="D7" s="4"/>
      <c r="E7" s="27"/>
      <c r="F7" s="9"/>
      <c r="G7" s="6"/>
      <c r="H7" s="6"/>
      <c r="I7" s="7"/>
      <c r="J7" s="7"/>
      <c r="K7" s="8"/>
    </row>
    <row r="8" spans="1:17" ht="21.75" customHeight="1" x14ac:dyDescent="0.15">
      <c r="B8" s="430" t="s">
        <v>44</v>
      </c>
      <c r="C8" s="430"/>
      <c r="D8" s="430"/>
      <c r="E8" s="430"/>
      <c r="F8" s="430"/>
      <c r="G8" s="430"/>
      <c r="H8" s="430"/>
      <c r="I8" s="430"/>
      <c r="J8" s="430"/>
      <c r="K8" s="430"/>
    </row>
    <row r="9" spans="1:17" ht="21.75" customHeight="1" x14ac:dyDescent="0.15">
      <c r="A9" s="65"/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50"/>
    </row>
    <row r="10" spans="1:17" ht="21.75" customHeight="1" x14ac:dyDescent="0.15">
      <c r="A10" s="65"/>
      <c r="B10" s="430"/>
      <c r="C10" s="430"/>
      <c r="D10" s="430"/>
      <c r="E10" s="430"/>
      <c r="F10" s="430"/>
      <c r="G10" s="430"/>
      <c r="H10" s="430"/>
      <c r="I10" s="430"/>
      <c r="J10" s="430"/>
      <c r="K10" s="430"/>
      <c r="L10" s="50"/>
    </row>
    <row r="11" spans="1:17" ht="21" customHeight="1" x14ac:dyDescent="0.15">
      <c r="A11" s="431" t="s">
        <v>45</v>
      </c>
      <c r="B11" s="431"/>
      <c r="C11" s="65"/>
      <c r="D11" s="65"/>
      <c r="E11" s="65"/>
      <c r="F11" s="65"/>
      <c r="G11" s="65"/>
      <c r="H11" s="65"/>
      <c r="I11" s="65"/>
      <c r="J11" s="65"/>
      <c r="K11" s="65"/>
      <c r="L11" s="57" t="s">
        <v>2</v>
      </c>
    </row>
    <row r="12" spans="1:17" ht="21" customHeight="1" thickBot="1" x14ac:dyDescent="0.2">
      <c r="A12" s="427" t="s">
        <v>263</v>
      </c>
      <c r="B12" s="427"/>
      <c r="C12" s="64"/>
      <c r="D12" s="64"/>
      <c r="E12" s="64"/>
      <c r="F12" s="64"/>
      <c r="G12" s="64"/>
      <c r="H12" s="64"/>
      <c r="I12" s="64"/>
      <c r="J12" s="64"/>
      <c r="K12" s="64"/>
    </row>
    <row r="13" spans="1:17" ht="21" customHeight="1" thickBot="1" x14ac:dyDescent="0.2">
      <c r="A13" s="13"/>
      <c r="B13" s="14" t="s">
        <v>24</v>
      </c>
      <c r="C13" s="14" t="s">
        <v>30</v>
      </c>
      <c r="D13" s="14" t="s">
        <v>5</v>
      </c>
      <c r="E13" s="33" t="s">
        <v>6</v>
      </c>
      <c r="F13" s="14" t="s">
        <v>7</v>
      </c>
      <c r="G13" s="31" t="s">
        <v>31</v>
      </c>
      <c r="H13" s="31" t="s">
        <v>10</v>
      </c>
      <c r="I13" s="32" t="s">
        <v>27</v>
      </c>
      <c r="J13" s="56" t="s">
        <v>23</v>
      </c>
      <c r="K13" s="32" t="s">
        <v>26</v>
      </c>
      <c r="L13" s="35" t="s">
        <v>1</v>
      </c>
      <c r="O13" s="47"/>
      <c r="Q13" s="47"/>
    </row>
    <row r="14" spans="1:17" ht="21" customHeight="1" x14ac:dyDescent="0.15">
      <c r="A14" s="40">
        <v>1</v>
      </c>
      <c r="B14" s="312"/>
      <c r="C14" s="312"/>
      <c r="D14" s="312" t="s">
        <v>117</v>
      </c>
      <c r="E14" s="313" t="s">
        <v>240</v>
      </c>
      <c r="F14" s="314"/>
      <c r="G14" s="315" t="s">
        <v>36</v>
      </c>
      <c r="H14" s="316" t="s">
        <v>104</v>
      </c>
      <c r="I14" s="317"/>
      <c r="J14" s="317"/>
      <c r="K14" s="318">
        <v>250000</v>
      </c>
      <c r="L14" s="319" t="s">
        <v>37</v>
      </c>
    </row>
    <row r="15" spans="1:17" ht="21" customHeight="1" x14ac:dyDescent="0.15">
      <c r="A15" s="16">
        <f>A14+1</f>
        <v>2</v>
      </c>
      <c r="B15" s="320"/>
      <c r="C15" s="320"/>
      <c r="D15" s="320" t="s">
        <v>117</v>
      </c>
      <c r="E15" s="321" t="s">
        <v>240</v>
      </c>
      <c r="F15" s="321"/>
      <c r="G15" s="322" t="s">
        <v>36</v>
      </c>
      <c r="H15" s="323" t="s">
        <v>105</v>
      </c>
      <c r="I15" s="324"/>
      <c r="J15" s="324"/>
      <c r="K15" s="325">
        <v>250000</v>
      </c>
      <c r="L15" s="326" t="s">
        <v>37</v>
      </c>
    </row>
    <row r="16" spans="1:17" ht="21" customHeight="1" x14ac:dyDescent="0.15">
      <c r="A16" s="15">
        <v>3</v>
      </c>
      <c r="B16" s="320"/>
      <c r="C16" s="320"/>
      <c r="D16" s="320" t="s">
        <v>117</v>
      </c>
      <c r="E16" s="321" t="s">
        <v>240</v>
      </c>
      <c r="F16" s="321"/>
      <c r="G16" s="322" t="s">
        <v>36</v>
      </c>
      <c r="H16" s="323" t="s">
        <v>106</v>
      </c>
      <c r="I16" s="325"/>
      <c r="J16" s="325"/>
      <c r="K16" s="327">
        <v>250000</v>
      </c>
      <c r="L16" s="328" t="s">
        <v>37</v>
      </c>
    </row>
    <row r="17" spans="1:17" ht="21" customHeight="1" thickBot="1" x14ac:dyDescent="0.2">
      <c r="A17" s="66">
        <f>A16+1</f>
        <v>4</v>
      </c>
      <c r="B17" s="329"/>
      <c r="C17" s="329"/>
      <c r="D17" s="329" t="s">
        <v>118</v>
      </c>
      <c r="E17" s="330" t="s">
        <v>240</v>
      </c>
      <c r="F17" s="331"/>
      <c r="G17" s="332" t="s">
        <v>36</v>
      </c>
      <c r="H17" s="333" t="s">
        <v>107</v>
      </c>
      <c r="I17" s="325"/>
      <c r="J17" s="325"/>
      <c r="K17" s="327">
        <v>250000</v>
      </c>
      <c r="L17" s="334" t="s">
        <v>37</v>
      </c>
    </row>
    <row r="18" spans="1:17" ht="21" customHeight="1" thickBot="1" x14ac:dyDescent="0.2">
      <c r="A18" s="4"/>
      <c r="B18" s="49"/>
      <c r="C18" s="49"/>
      <c r="D18" s="49"/>
      <c r="E18" s="6"/>
      <c r="F18" s="6"/>
      <c r="G18" s="47"/>
      <c r="H18" s="63" t="s">
        <v>20</v>
      </c>
      <c r="I18" s="55">
        <f>K18-J18</f>
        <v>925926</v>
      </c>
      <c r="J18" s="53">
        <f>ROUNDDOWN(K18/108*8,0)</f>
        <v>74074</v>
      </c>
      <c r="K18" s="54">
        <f>SUM(K14:K17)</f>
        <v>1000000</v>
      </c>
      <c r="L18" s="50"/>
    </row>
    <row r="19" spans="1:17" ht="21" customHeight="1" thickBot="1" x14ac:dyDescent="0.2">
      <c r="A19" s="427" t="s">
        <v>264</v>
      </c>
      <c r="B19" s="427"/>
      <c r="C19" s="49"/>
      <c r="D19" s="49"/>
      <c r="E19" s="6"/>
      <c r="F19" s="6"/>
      <c r="G19" s="47"/>
      <c r="H19" s="61"/>
      <c r="I19" s="55"/>
      <c r="J19" s="53"/>
      <c r="K19" s="62"/>
      <c r="L19" s="50"/>
    </row>
    <row r="20" spans="1:17" ht="21" customHeight="1" thickBot="1" x14ac:dyDescent="0.2">
      <c r="A20" s="13"/>
      <c r="B20" s="14" t="s">
        <v>24</v>
      </c>
      <c r="C20" s="14" t="s">
        <v>30</v>
      </c>
      <c r="D20" s="14" t="s">
        <v>5</v>
      </c>
      <c r="E20" s="33" t="s">
        <v>6</v>
      </c>
      <c r="F20" s="14" t="s">
        <v>7</v>
      </c>
      <c r="G20" s="31" t="s">
        <v>31</v>
      </c>
      <c r="H20" s="31" t="s">
        <v>10</v>
      </c>
      <c r="I20" s="32" t="s">
        <v>27</v>
      </c>
      <c r="J20" s="56" t="s">
        <v>23</v>
      </c>
      <c r="K20" s="32" t="s">
        <v>26</v>
      </c>
      <c r="L20" s="35" t="s">
        <v>1</v>
      </c>
      <c r="O20" s="47"/>
      <c r="Q20" s="47"/>
    </row>
    <row r="21" spans="1:17" ht="21" customHeight="1" x14ac:dyDescent="0.15">
      <c r="A21" s="338" t="s">
        <v>12</v>
      </c>
      <c r="B21" s="41"/>
      <c r="C21" s="41"/>
      <c r="D21" s="41"/>
      <c r="E21" s="42"/>
      <c r="F21" s="42"/>
      <c r="G21" s="43"/>
      <c r="H21" s="44"/>
      <c r="I21" s="45"/>
      <c r="J21" s="45"/>
      <c r="K21" s="45"/>
      <c r="L21" s="46"/>
      <c r="O21" s="48"/>
      <c r="Q21" s="48"/>
    </row>
    <row r="22" spans="1:17" ht="21" customHeight="1" x14ac:dyDescent="0.15">
      <c r="A22" s="15">
        <v>1</v>
      </c>
      <c r="B22" s="320" t="s">
        <v>117</v>
      </c>
      <c r="C22" s="320" t="s">
        <v>117</v>
      </c>
      <c r="D22" s="320" t="s">
        <v>117</v>
      </c>
      <c r="E22" s="321" t="s">
        <v>241</v>
      </c>
      <c r="F22" s="321" t="s">
        <v>21</v>
      </c>
      <c r="G22" s="322" t="s">
        <v>32</v>
      </c>
      <c r="H22" s="323" t="s">
        <v>109</v>
      </c>
      <c r="I22" s="325"/>
      <c r="J22" s="325"/>
      <c r="K22" s="325">
        <v>4200</v>
      </c>
      <c r="L22" s="326" t="s">
        <v>22</v>
      </c>
    </row>
    <row r="23" spans="1:17" ht="21" customHeight="1" x14ac:dyDescent="0.15">
      <c r="A23" s="15">
        <v>2</v>
      </c>
      <c r="B23" s="320" t="s">
        <v>117</v>
      </c>
      <c r="C23" s="320" t="s">
        <v>117</v>
      </c>
      <c r="D23" s="320" t="s">
        <v>117</v>
      </c>
      <c r="E23" s="321" t="s">
        <v>241</v>
      </c>
      <c r="F23" s="321" t="s">
        <v>21</v>
      </c>
      <c r="G23" s="322" t="s">
        <v>33</v>
      </c>
      <c r="H23" s="323" t="s">
        <v>109</v>
      </c>
      <c r="I23" s="325"/>
      <c r="J23" s="325"/>
      <c r="K23" s="325">
        <v>6300</v>
      </c>
      <c r="L23" s="326" t="s">
        <v>25</v>
      </c>
    </row>
    <row r="24" spans="1:17" ht="21" customHeight="1" x14ac:dyDescent="0.15">
      <c r="A24" s="15">
        <v>3</v>
      </c>
      <c r="B24" s="320" t="s">
        <v>117</v>
      </c>
      <c r="C24" s="320" t="s">
        <v>117</v>
      </c>
      <c r="D24" s="320" t="s">
        <v>117</v>
      </c>
      <c r="E24" s="321" t="s">
        <v>241</v>
      </c>
      <c r="F24" s="321" t="s">
        <v>21</v>
      </c>
      <c r="G24" s="322" t="s">
        <v>34</v>
      </c>
      <c r="H24" s="323" t="s">
        <v>110</v>
      </c>
      <c r="I24" s="325"/>
      <c r="J24" s="325"/>
      <c r="K24" s="325">
        <v>84000</v>
      </c>
      <c r="L24" s="326" t="s">
        <v>28</v>
      </c>
    </row>
    <row r="25" spans="1:17" ht="21" customHeight="1" thickBot="1" x14ac:dyDescent="0.2">
      <c r="A25" s="30">
        <v>4</v>
      </c>
      <c r="B25" s="329" t="s">
        <v>118</v>
      </c>
      <c r="C25" s="329" t="s">
        <v>118</v>
      </c>
      <c r="D25" s="329" t="s">
        <v>118</v>
      </c>
      <c r="E25" s="331" t="s">
        <v>241</v>
      </c>
      <c r="F25" s="331" t="s">
        <v>21</v>
      </c>
      <c r="G25" s="332" t="s">
        <v>35</v>
      </c>
      <c r="H25" s="335" t="s">
        <v>111</v>
      </c>
      <c r="I25" s="336"/>
      <c r="J25" s="336"/>
      <c r="K25" s="336">
        <v>63000</v>
      </c>
      <c r="L25" s="334" t="s">
        <v>29</v>
      </c>
    </row>
    <row r="26" spans="1:17" ht="21" customHeight="1" thickBot="1" x14ac:dyDescent="0.2">
      <c r="A26" s="4"/>
      <c r="B26" s="49"/>
      <c r="C26" s="49"/>
      <c r="D26" s="49"/>
      <c r="E26" s="6"/>
      <c r="F26" s="6"/>
      <c r="G26" s="47"/>
      <c r="H26" s="52" t="s">
        <v>20</v>
      </c>
      <c r="I26" s="55">
        <f>K26-J26</f>
        <v>145834</v>
      </c>
      <c r="J26" s="53">
        <f>ROUNDDOWN(K26/108*8,0)</f>
        <v>11666</v>
      </c>
      <c r="K26" s="54">
        <f>SUM(K21:K25)</f>
        <v>157500</v>
      </c>
      <c r="L26" s="50"/>
    </row>
    <row r="27" spans="1:17" ht="21" customHeight="1" thickBot="1" x14ac:dyDescent="0.2">
      <c r="A27" s="427" t="s">
        <v>265</v>
      </c>
      <c r="B27" s="427"/>
      <c r="C27" s="49"/>
      <c r="D27" s="49"/>
      <c r="E27" s="6"/>
      <c r="F27" s="6"/>
      <c r="G27" s="47"/>
      <c r="H27" s="58"/>
      <c r="I27" s="59"/>
      <c r="J27" s="51"/>
      <c r="K27" s="60"/>
      <c r="L27" s="50"/>
    </row>
    <row r="28" spans="1:17" ht="21" customHeight="1" thickBot="1" x14ac:dyDescent="0.2">
      <c r="A28" s="13"/>
      <c r="B28" s="14" t="s">
        <v>24</v>
      </c>
      <c r="C28" s="14" t="s">
        <v>30</v>
      </c>
      <c r="D28" s="14" t="s">
        <v>5</v>
      </c>
      <c r="E28" s="33" t="s">
        <v>6</v>
      </c>
      <c r="F28" s="14" t="s">
        <v>7</v>
      </c>
      <c r="G28" s="31" t="s">
        <v>31</v>
      </c>
      <c r="H28" s="31" t="s">
        <v>10</v>
      </c>
      <c r="I28" s="32" t="s">
        <v>27</v>
      </c>
      <c r="J28" s="56" t="s">
        <v>23</v>
      </c>
      <c r="K28" s="32" t="s">
        <v>26</v>
      </c>
      <c r="L28" s="35" t="s">
        <v>1</v>
      </c>
      <c r="O28" s="47"/>
      <c r="Q28" s="47"/>
    </row>
    <row r="29" spans="1:17" ht="21" customHeight="1" x14ac:dyDescent="0.15">
      <c r="A29" s="338" t="s">
        <v>12</v>
      </c>
      <c r="B29" s="41"/>
      <c r="C29" s="41"/>
      <c r="D29" s="41"/>
      <c r="E29" s="42"/>
      <c r="F29" s="42"/>
      <c r="G29" s="43"/>
      <c r="H29" s="44"/>
      <c r="I29" s="45"/>
      <c r="J29" s="45"/>
      <c r="K29" s="45"/>
      <c r="L29" s="46"/>
    </row>
    <row r="30" spans="1:17" ht="21" customHeight="1" x14ac:dyDescent="0.15">
      <c r="A30" s="15">
        <v>1</v>
      </c>
      <c r="B30" s="320" t="s">
        <v>117</v>
      </c>
      <c r="C30" s="320" t="s">
        <v>117</v>
      </c>
      <c r="D30" s="320" t="s">
        <v>117</v>
      </c>
      <c r="E30" s="321" t="s">
        <v>241</v>
      </c>
      <c r="F30" s="321" t="s">
        <v>38</v>
      </c>
      <c r="G30" s="322" t="s">
        <v>39</v>
      </c>
      <c r="H30" s="337" t="s">
        <v>41</v>
      </c>
      <c r="I30" s="325"/>
      <c r="J30" s="325"/>
      <c r="K30" s="325">
        <v>4200</v>
      </c>
      <c r="L30" s="326"/>
    </row>
    <row r="31" spans="1:17" ht="21" customHeight="1" x14ac:dyDescent="0.15">
      <c r="A31" s="15">
        <v>2</v>
      </c>
      <c r="B31" s="320" t="s">
        <v>117</v>
      </c>
      <c r="C31" s="320" t="s">
        <v>117</v>
      </c>
      <c r="D31" s="320" t="s">
        <v>117</v>
      </c>
      <c r="E31" s="321" t="s">
        <v>241</v>
      </c>
      <c r="F31" s="321" t="s">
        <v>38</v>
      </c>
      <c r="G31" s="322" t="s">
        <v>39</v>
      </c>
      <c r="H31" s="337" t="s">
        <v>42</v>
      </c>
      <c r="I31" s="325"/>
      <c r="J31" s="325"/>
      <c r="K31" s="325">
        <v>6300</v>
      </c>
      <c r="L31" s="326"/>
    </row>
    <row r="32" spans="1:17" ht="21" customHeight="1" x14ac:dyDescent="0.15">
      <c r="A32" s="15">
        <v>3</v>
      </c>
      <c r="B32" s="320" t="s">
        <v>117</v>
      </c>
      <c r="C32" s="320" t="s">
        <v>117</v>
      </c>
      <c r="D32" s="320" t="s">
        <v>117</v>
      </c>
      <c r="E32" s="321" t="s">
        <v>241</v>
      </c>
      <c r="F32" s="321" t="s">
        <v>38</v>
      </c>
      <c r="G32" s="322" t="s">
        <v>39</v>
      </c>
      <c r="H32" s="337" t="s">
        <v>112</v>
      </c>
      <c r="I32" s="325"/>
      <c r="J32" s="325"/>
      <c r="K32" s="325">
        <v>84000</v>
      </c>
      <c r="L32" s="326"/>
    </row>
    <row r="33" spans="1:12" ht="21" customHeight="1" thickBot="1" x14ac:dyDescent="0.2">
      <c r="A33" s="30">
        <v>4</v>
      </c>
      <c r="B33" s="329" t="s">
        <v>118</v>
      </c>
      <c r="C33" s="329" t="s">
        <v>118</v>
      </c>
      <c r="D33" s="329" t="s">
        <v>118</v>
      </c>
      <c r="E33" s="331" t="s">
        <v>241</v>
      </c>
      <c r="F33" s="331" t="s">
        <v>38</v>
      </c>
      <c r="G33" s="332" t="s">
        <v>40</v>
      </c>
      <c r="H33" s="337" t="s">
        <v>43</v>
      </c>
      <c r="I33" s="336"/>
      <c r="J33" s="336"/>
      <c r="K33" s="336">
        <v>4200</v>
      </c>
      <c r="L33" s="334"/>
    </row>
    <row r="34" spans="1:12" ht="21" customHeight="1" thickBot="1" x14ac:dyDescent="0.2">
      <c r="A34" s="4"/>
      <c r="B34" s="49"/>
      <c r="C34" s="49"/>
      <c r="D34" s="49"/>
      <c r="E34" s="6"/>
      <c r="F34" s="6"/>
      <c r="G34" s="47"/>
      <c r="H34" s="52" t="s">
        <v>20</v>
      </c>
      <c r="I34" s="55">
        <f>K34-J34</f>
        <v>91389</v>
      </c>
      <c r="J34" s="53">
        <f>ROUNDDOWN(K34/108*8,0)</f>
        <v>7311</v>
      </c>
      <c r="K34" s="54">
        <f>SUM(K29:K33)</f>
        <v>98700</v>
      </c>
      <c r="L34" s="50"/>
    </row>
    <row r="36" spans="1:12" ht="19.5" customHeight="1" x14ac:dyDescent="0.15"/>
  </sheetData>
  <mergeCells count="7">
    <mergeCell ref="A19:B19"/>
    <mergeCell ref="A12:B12"/>
    <mergeCell ref="A27:B27"/>
    <mergeCell ref="A2:L2"/>
    <mergeCell ref="C4:G4"/>
    <mergeCell ref="B8:K10"/>
    <mergeCell ref="A11:B11"/>
  </mergeCells>
  <phoneticPr fontId="2"/>
  <conditionalFormatting sqref="I15:J17">
    <cfRule type="expression" dxfId="3" priority="5" stopIfTrue="1">
      <formula>$D15=0</formula>
    </cfRule>
  </conditionalFormatting>
  <pageMargins left="0.59055118110236227" right="0.59055118110236227" top="0.82677165354330717" bottom="0.35433070866141736" header="0.9055118110236221" footer="0.31496062992125984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0"/>
  <sheetViews>
    <sheetView view="pageBreakPreview" zoomScaleNormal="100" zoomScaleSheetLayoutView="100" workbookViewId="0">
      <selection activeCell="E15" sqref="E15"/>
    </sheetView>
  </sheetViews>
  <sheetFormatPr defaultColWidth="10.625" defaultRowHeight="15" customHeight="1" x14ac:dyDescent="0.15"/>
  <cols>
    <col min="1" max="1" width="3.625" style="167" customWidth="1"/>
    <col min="2" max="2" width="7.25" style="167" customWidth="1"/>
    <col min="3" max="3" width="7" style="167" customWidth="1"/>
    <col min="4" max="4" width="9.75" style="167" bestFit="1" customWidth="1"/>
    <col min="5" max="5" width="6.75" style="167" bestFit="1" customWidth="1"/>
    <col min="6" max="8" width="8.25" style="167" customWidth="1"/>
    <col min="9" max="10" width="9" style="167" bestFit="1" customWidth="1"/>
    <col min="11" max="11" width="8.25" style="167" bestFit="1" customWidth="1"/>
    <col min="12" max="17" width="9" style="167" bestFit="1" customWidth="1"/>
    <col min="18" max="20" width="9.75" style="167" customWidth="1"/>
    <col min="21" max="23" width="9.75" style="171" customWidth="1"/>
    <col min="24" max="24" width="1.625" style="171" customWidth="1"/>
    <col min="25" max="25" width="10" style="167" customWidth="1"/>
    <col min="26" max="26" width="7.5" style="167" customWidth="1"/>
    <col min="27" max="16384" width="10.625" style="167"/>
  </cols>
  <sheetData>
    <row r="1" spans="1:28" ht="24" customHeight="1" x14ac:dyDescent="0.15">
      <c r="V1" s="432" t="s">
        <v>225</v>
      </c>
      <c r="W1" s="432"/>
    </row>
    <row r="2" spans="1:28" ht="28.5" customHeight="1" x14ac:dyDescent="0.15">
      <c r="A2" s="467" t="s">
        <v>119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  <c r="X2" s="467"/>
      <c r="AB2" s="168"/>
    </row>
    <row r="3" spans="1:28" ht="28.5" customHeight="1" x14ac:dyDescent="0.15">
      <c r="A3" s="468" t="s">
        <v>226</v>
      </c>
      <c r="B3" s="468"/>
      <c r="C3" s="469" t="s">
        <v>271</v>
      </c>
      <c r="D3" s="469"/>
      <c r="E3" s="469"/>
      <c r="F3" s="469"/>
      <c r="G3" s="469"/>
      <c r="H3" s="469"/>
      <c r="I3" s="469"/>
      <c r="J3" s="469"/>
      <c r="K3" s="469"/>
      <c r="L3" s="469"/>
      <c r="M3" s="469"/>
      <c r="P3" s="169"/>
      <c r="Q3" s="169"/>
      <c r="S3" s="454" t="s">
        <v>18</v>
      </c>
      <c r="T3" s="454"/>
      <c r="U3" s="470" t="s">
        <v>272</v>
      </c>
      <c r="V3" s="470"/>
      <c r="W3" s="470"/>
      <c r="Y3" s="172"/>
    </row>
    <row r="4" spans="1:28" ht="28.5" customHeight="1" x14ac:dyDescent="0.15">
      <c r="A4" s="454" t="s">
        <v>250</v>
      </c>
      <c r="B4" s="454"/>
      <c r="C4" s="471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170"/>
      <c r="O4" s="170"/>
      <c r="P4" s="173"/>
      <c r="Q4" s="173"/>
      <c r="S4" s="454"/>
      <c r="T4" s="455"/>
      <c r="U4" s="460"/>
      <c r="V4" s="461"/>
      <c r="W4" s="461"/>
      <c r="Y4" s="172"/>
    </row>
    <row r="5" spans="1:28" ht="28.5" customHeight="1" x14ac:dyDescent="0.15">
      <c r="A5" s="174"/>
      <c r="B5" s="174"/>
      <c r="C5" s="175"/>
      <c r="D5" s="176"/>
      <c r="E5" s="177"/>
      <c r="F5" s="170"/>
      <c r="G5" s="170"/>
      <c r="H5" s="170"/>
      <c r="I5" s="473"/>
      <c r="J5" s="473"/>
      <c r="K5" s="473"/>
      <c r="L5" s="473"/>
      <c r="M5" s="473"/>
      <c r="N5" s="473"/>
      <c r="O5" s="473"/>
      <c r="P5" s="173"/>
      <c r="Q5" s="173"/>
      <c r="X5" s="178"/>
    </row>
    <row r="6" spans="1:28" ht="28.5" customHeight="1" x14ac:dyDescent="0.15">
      <c r="A6" s="474" t="s">
        <v>120</v>
      </c>
      <c r="B6" s="475"/>
      <c r="C6" s="476"/>
      <c r="D6" s="480" t="s">
        <v>121</v>
      </c>
      <c r="E6" s="179" t="s">
        <v>122</v>
      </c>
      <c r="F6" s="482" t="s">
        <v>123</v>
      </c>
      <c r="G6" s="483"/>
      <c r="H6" s="484"/>
      <c r="I6" s="482" t="s">
        <v>73</v>
      </c>
      <c r="J6" s="483"/>
      <c r="K6" s="484"/>
      <c r="L6" s="482" t="s">
        <v>124</v>
      </c>
      <c r="M6" s="483"/>
      <c r="N6" s="484"/>
      <c r="O6" s="482" t="s">
        <v>76</v>
      </c>
      <c r="P6" s="483"/>
      <c r="Q6" s="484"/>
      <c r="R6" s="480" t="s">
        <v>125</v>
      </c>
      <c r="S6" s="462" t="s">
        <v>273</v>
      </c>
      <c r="T6" s="456" t="s">
        <v>126</v>
      </c>
      <c r="U6" s="456" t="s">
        <v>127</v>
      </c>
      <c r="V6" s="458" t="s">
        <v>235</v>
      </c>
      <c r="W6" s="464" t="s">
        <v>128</v>
      </c>
      <c r="X6" s="451"/>
      <c r="Y6" s="450"/>
      <c r="Z6" s="450"/>
      <c r="AA6" s="450"/>
    </row>
    <row r="7" spans="1:28" ht="28.5" customHeight="1" x14ac:dyDescent="0.15">
      <c r="A7" s="477"/>
      <c r="B7" s="478"/>
      <c r="C7" s="479"/>
      <c r="D7" s="481"/>
      <c r="E7" s="180" t="s">
        <v>129</v>
      </c>
      <c r="F7" s="181" t="s">
        <v>52</v>
      </c>
      <c r="G7" s="182" t="s">
        <v>130</v>
      </c>
      <c r="H7" s="182" t="s">
        <v>131</v>
      </c>
      <c r="I7" s="182" t="s">
        <v>132</v>
      </c>
      <c r="J7" s="182" t="s">
        <v>133</v>
      </c>
      <c r="K7" s="182" t="s">
        <v>134</v>
      </c>
      <c r="L7" s="182" t="s">
        <v>135</v>
      </c>
      <c r="M7" s="182" t="s">
        <v>136</v>
      </c>
      <c r="N7" s="182" t="s">
        <v>137</v>
      </c>
      <c r="O7" s="182" t="s">
        <v>138</v>
      </c>
      <c r="P7" s="182" t="s">
        <v>139</v>
      </c>
      <c r="Q7" s="182" t="s">
        <v>140</v>
      </c>
      <c r="R7" s="481"/>
      <c r="S7" s="463"/>
      <c r="T7" s="457"/>
      <c r="U7" s="457"/>
      <c r="V7" s="459"/>
      <c r="W7" s="465"/>
      <c r="X7" s="451"/>
      <c r="Y7" s="450"/>
      <c r="Z7" s="450"/>
      <c r="AA7" s="450"/>
    </row>
    <row r="8" spans="1:28" ht="28.5" customHeight="1" x14ac:dyDescent="0.15">
      <c r="A8" s="438" t="s">
        <v>242</v>
      </c>
      <c r="B8" s="439"/>
      <c r="C8" s="440"/>
      <c r="D8" s="343">
        <f>SUM(D9:D11)</f>
        <v>0</v>
      </c>
      <c r="E8" s="184"/>
      <c r="F8" s="339">
        <f>SUM(F9:F11)</f>
        <v>0</v>
      </c>
      <c r="G8" s="339">
        <f>SUM(G9:G11)</f>
        <v>0</v>
      </c>
      <c r="H8" s="339">
        <f t="shared" ref="H8:Q8" si="0">SUM(H9:H11)</f>
        <v>0</v>
      </c>
      <c r="I8" s="339">
        <f t="shared" si="0"/>
        <v>0</v>
      </c>
      <c r="J8" s="339">
        <f t="shared" si="0"/>
        <v>0</v>
      </c>
      <c r="K8" s="339">
        <f t="shared" si="0"/>
        <v>0</v>
      </c>
      <c r="L8" s="339">
        <f t="shared" si="0"/>
        <v>0</v>
      </c>
      <c r="M8" s="339">
        <f t="shared" si="0"/>
        <v>0</v>
      </c>
      <c r="N8" s="339">
        <f t="shared" si="0"/>
        <v>0</v>
      </c>
      <c r="O8" s="339">
        <f t="shared" si="0"/>
        <v>0</v>
      </c>
      <c r="P8" s="339">
        <f t="shared" si="0"/>
        <v>0</v>
      </c>
      <c r="Q8" s="339">
        <f t="shared" si="0"/>
        <v>0</v>
      </c>
      <c r="R8" s="185">
        <f>SUM(F8:Q8)</f>
        <v>0</v>
      </c>
      <c r="S8" s="186"/>
      <c r="T8" s="183">
        <f>D8-R8</f>
        <v>0</v>
      </c>
      <c r="U8" s="187">
        <v>0</v>
      </c>
      <c r="V8" s="188">
        <f>D8</f>
        <v>0</v>
      </c>
      <c r="W8" s="189"/>
      <c r="X8" s="190"/>
      <c r="Y8" s="191"/>
      <c r="Z8" s="190"/>
      <c r="AA8" s="190"/>
    </row>
    <row r="9" spans="1:28" ht="28.5" hidden="1" customHeight="1" x14ac:dyDescent="0.15">
      <c r="A9" s="433" t="s">
        <v>141</v>
      </c>
      <c r="B9" s="434"/>
      <c r="C9" s="435"/>
      <c r="D9" s="344">
        <v>0</v>
      </c>
      <c r="E9" s="192"/>
      <c r="F9" s="340">
        <v>0</v>
      </c>
      <c r="G9" s="341">
        <v>0</v>
      </c>
      <c r="H9" s="341">
        <v>0</v>
      </c>
      <c r="I9" s="341">
        <v>0</v>
      </c>
      <c r="J9" s="341">
        <v>0</v>
      </c>
      <c r="K9" s="341">
        <v>0</v>
      </c>
      <c r="L9" s="341">
        <v>0</v>
      </c>
      <c r="M9" s="341">
        <v>0</v>
      </c>
      <c r="N9" s="341">
        <v>0</v>
      </c>
      <c r="O9" s="341">
        <v>0</v>
      </c>
      <c r="P9" s="341">
        <v>0</v>
      </c>
      <c r="Q9" s="341">
        <v>0</v>
      </c>
      <c r="R9" s="193">
        <f t="shared" ref="R9:R20" si="1">SUM(F9:Q9)</f>
        <v>0</v>
      </c>
      <c r="S9" s="194"/>
      <c r="T9" s="195"/>
      <c r="U9" s="196"/>
      <c r="V9" s="195"/>
      <c r="W9" s="197"/>
      <c r="X9" s="190"/>
      <c r="Y9" s="191"/>
      <c r="Z9" s="190"/>
      <c r="AA9" s="190"/>
    </row>
    <row r="10" spans="1:28" ht="28.5" hidden="1" customHeight="1" x14ac:dyDescent="0.15">
      <c r="A10" s="433" t="s">
        <v>142</v>
      </c>
      <c r="B10" s="434"/>
      <c r="C10" s="435"/>
      <c r="D10" s="344">
        <v>0</v>
      </c>
      <c r="E10" s="192"/>
      <c r="F10" s="340">
        <v>0</v>
      </c>
      <c r="G10" s="341">
        <v>0</v>
      </c>
      <c r="H10" s="341">
        <v>0</v>
      </c>
      <c r="I10" s="341">
        <v>0</v>
      </c>
      <c r="J10" s="341">
        <v>0</v>
      </c>
      <c r="K10" s="341">
        <v>0</v>
      </c>
      <c r="L10" s="341">
        <v>0</v>
      </c>
      <c r="M10" s="341">
        <v>0</v>
      </c>
      <c r="N10" s="341">
        <v>0</v>
      </c>
      <c r="O10" s="341">
        <v>0</v>
      </c>
      <c r="P10" s="341">
        <v>0</v>
      </c>
      <c r="Q10" s="341">
        <v>0</v>
      </c>
      <c r="R10" s="193">
        <f t="shared" si="1"/>
        <v>0</v>
      </c>
      <c r="S10" s="194"/>
      <c r="T10" s="195"/>
      <c r="U10" s="196"/>
      <c r="V10" s="195"/>
      <c r="W10" s="198"/>
      <c r="X10" s="190"/>
      <c r="Y10" s="191"/>
      <c r="Z10" s="190"/>
      <c r="AA10" s="190"/>
    </row>
    <row r="11" spans="1:28" ht="28.5" hidden="1" customHeight="1" x14ac:dyDescent="0.15">
      <c r="A11" s="433" t="s">
        <v>143</v>
      </c>
      <c r="B11" s="434"/>
      <c r="C11" s="435"/>
      <c r="D11" s="344">
        <v>0</v>
      </c>
      <c r="E11" s="192"/>
      <c r="F11" s="342">
        <v>0</v>
      </c>
      <c r="G11" s="342">
        <v>0</v>
      </c>
      <c r="H11" s="342">
        <v>0</v>
      </c>
      <c r="I11" s="342">
        <v>0</v>
      </c>
      <c r="J11" s="342">
        <v>0</v>
      </c>
      <c r="K11" s="342">
        <v>0</v>
      </c>
      <c r="L11" s="342">
        <v>0</v>
      </c>
      <c r="M11" s="342">
        <v>0</v>
      </c>
      <c r="N11" s="342">
        <v>0</v>
      </c>
      <c r="O11" s="342">
        <v>0</v>
      </c>
      <c r="P11" s="342">
        <v>0</v>
      </c>
      <c r="Q11" s="342">
        <v>0</v>
      </c>
      <c r="R11" s="193">
        <f t="shared" si="1"/>
        <v>0</v>
      </c>
      <c r="S11" s="199"/>
      <c r="T11" s="200"/>
      <c r="U11" s="201"/>
      <c r="V11" s="200"/>
      <c r="W11" s="202"/>
      <c r="X11" s="167"/>
    </row>
    <row r="12" spans="1:28" ht="28.5" customHeight="1" x14ac:dyDescent="0.15">
      <c r="A12" s="436" t="s">
        <v>243</v>
      </c>
      <c r="B12" s="436"/>
      <c r="C12" s="436"/>
      <c r="D12" s="343">
        <f>SUM(D13:D14)</f>
        <v>0</v>
      </c>
      <c r="E12" s="184"/>
      <c r="F12" s="343">
        <f t="shared" ref="F12:Q12" si="2">SUM(F13:F14)</f>
        <v>0</v>
      </c>
      <c r="G12" s="343">
        <f>SUM(G13:G14)</f>
        <v>0</v>
      </c>
      <c r="H12" s="343">
        <f t="shared" si="2"/>
        <v>0</v>
      </c>
      <c r="I12" s="343">
        <f t="shared" si="2"/>
        <v>0</v>
      </c>
      <c r="J12" s="343">
        <f t="shared" si="2"/>
        <v>0</v>
      </c>
      <c r="K12" s="343">
        <f t="shared" si="2"/>
        <v>0</v>
      </c>
      <c r="L12" s="343">
        <f t="shared" si="2"/>
        <v>0</v>
      </c>
      <c r="M12" s="343">
        <f t="shared" si="2"/>
        <v>0</v>
      </c>
      <c r="N12" s="343">
        <f t="shared" si="2"/>
        <v>0</v>
      </c>
      <c r="O12" s="343">
        <f t="shared" si="2"/>
        <v>0</v>
      </c>
      <c r="P12" s="343">
        <f t="shared" si="2"/>
        <v>0</v>
      </c>
      <c r="Q12" s="343">
        <f t="shared" si="2"/>
        <v>0</v>
      </c>
      <c r="R12" s="183">
        <f t="shared" si="1"/>
        <v>0</v>
      </c>
      <c r="S12" s="203"/>
      <c r="T12" s="183">
        <f>D12-R12</f>
        <v>0</v>
      </c>
      <c r="U12" s="354">
        <f>-T12</f>
        <v>0</v>
      </c>
      <c r="V12" s="355">
        <f>D12+U12</f>
        <v>0</v>
      </c>
      <c r="W12" s="204"/>
      <c r="X12" s="190"/>
      <c r="Y12" s="191"/>
      <c r="Z12" s="190"/>
      <c r="AA12" s="190"/>
    </row>
    <row r="13" spans="1:28" ht="28.5" customHeight="1" x14ac:dyDescent="0.15">
      <c r="A13" s="437" t="s">
        <v>244</v>
      </c>
      <c r="B13" s="437"/>
      <c r="C13" s="437"/>
      <c r="D13" s="351">
        <v>0</v>
      </c>
      <c r="E13" s="350"/>
      <c r="F13" s="351">
        <v>0</v>
      </c>
      <c r="G13" s="351">
        <v>0</v>
      </c>
      <c r="H13" s="351">
        <v>0</v>
      </c>
      <c r="I13" s="351">
        <v>0</v>
      </c>
      <c r="J13" s="351">
        <v>0</v>
      </c>
      <c r="K13" s="351">
        <v>0</v>
      </c>
      <c r="L13" s="351">
        <v>0</v>
      </c>
      <c r="M13" s="351">
        <v>0</v>
      </c>
      <c r="N13" s="351">
        <v>0</v>
      </c>
      <c r="O13" s="351">
        <v>0</v>
      </c>
      <c r="P13" s="351">
        <v>0</v>
      </c>
      <c r="Q13" s="351">
        <v>0</v>
      </c>
      <c r="R13" s="356">
        <f t="shared" si="1"/>
        <v>0</v>
      </c>
      <c r="S13" s="194"/>
      <c r="T13" s="195"/>
      <c r="U13" s="195"/>
      <c r="V13" s="195"/>
      <c r="W13" s="197"/>
      <c r="X13" s="167"/>
    </row>
    <row r="14" spans="1:28" ht="28.5" customHeight="1" x14ac:dyDescent="0.15">
      <c r="A14" s="437" t="s">
        <v>144</v>
      </c>
      <c r="B14" s="437"/>
      <c r="C14" s="437"/>
      <c r="D14" s="351">
        <v>0</v>
      </c>
      <c r="E14" s="350"/>
      <c r="F14" s="351">
        <v>0</v>
      </c>
      <c r="G14" s="351">
        <v>0</v>
      </c>
      <c r="H14" s="351">
        <v>0</v>
      </c>
      <c r="I14" s="351">
        <v>0</v>
      </c>
      <c r="J14" s="351">
        <v>0</v>
      </c>
      <c r="K14" s="351">
        <v>0</v>
      </c>
      <c r="L14" s="351">
        <v>0</v>
      </c>
      <c r="M14" s="351">
        <v>0</v>
      </c>
      <c r="N14" s="351">
        <v>0</v>
      </c>
      <c r="O14" s="351">
        <v>0</v>
      </c>
      <c r="P14" s="351">
        <v>0</v>
      </c>
      <c r="Q14" s="351">
        <v>0</v>
      </c>
      <c r="R14" s="356">
        <f t="shared" si="1"/>
        <v>0</v>
      </c>
      <c r="S14" s="194"/>
      <c r="T14" s="195"/>
      <c r="U14" s="195"/>
      <c r="V14" s="195"/>
      <c r="W14" s="197"/>
      <c r="X14" s="167"/>
    </row>
    <row r="15" spans="1:28" ht="28.5" customHeight="1" x14ac:dyDescent="0.15">
      <c r="A15" s="437" t="s">
        <v>245</v>
      </c>
      <c r="B15" s="437"/>
      <c r="C15" s="437"/>
      <c r="D15" s="351">
        <v>0</v>
      </c>
      <c r="E15" s="357"/>
      <c r="F15" s="351">
        <v>0</v>
      </c>
      <c r="G15" s="351">
        <f t="shared" ref="G15:Q15" si="3">SUM(G19:G20)</f>
        <v>0</v>
      </c>
      <c r="H15" s="351">
        <f t="shared" si="3"/>
        <v>0</v>
      </c>
      <c r="I15" s="351">
        <f t="shared" si="3"/>
        <v>0</v>
      </c>
      <c r="J15" s="351">
        <f t="shared" si="3"/>
        <v>0</v>
      </c>
      <c r="K15" s="351">
        <f t="shared" si="3"/>
        <v>0</v>
      </c>
      <c r="L15" s="351">
        <f t="shared" si="3"/>
        <v>0</v>
      </c>
      <c r="M15" s="351">
        <f t="shared" si="3"/>
        <v>0</v>
      </c>
      <c r="N15" s="351">
        <f t="shared" si="3"/>
        <v>0</v>
      </c>
      <c r="O15" s="351">
        <f t="shared" si="3"/>
        <v>0</v>
      </c>
      <c r="P15" s="351">
        <f t="shared" si="3"/>
        <v>0</v>
      </c>
      <c r="Q15" s="351">
        <f t="shared" si="3"/>
        <v>0</v>
      </c>
      <c r="R15" s="356">
        <f t="shared" ref="R15" si="4">SUM(F15:Q15)</f>
        <v>0</v>
      </c>
      <c r="S15" s="358"/>
      <c r="T15" s="356">
        <f>D15-R15</f>
        <v>0</v>
      </c>
      <c r="U15" s="359">
        <f>-U11</f>
        <v>0</v>
      </c>
      <c r="V15" s="360">
        <f>D15+U15</f>
        <v>0</v>
      </c>
      <c r="W15" s="361"/>
      <c r="X15" s="167"/>
    </row>
    <row r="16" spans="1:28" ht="28.5" customHeight="1" x14ac:dyDescent="0.15">
      <c r="A16" s="437" t="s">
        <v>246</v>
      </c>
      <c r="B16" s="437"/>
      <c r="C16" s="437"/>
      <c r="D16" s="351">
        <v>0</v>
      </c>
      <c r="E16" s="357"/>
      <c r="F16" s="351">
        <f t="shared" ref="F16:Q16" si="5">SUM(F20:F20)</f>
        <v>0</v>
      </c>
      <c r="G16" s="351">
        <f t="shared" si="5"/>
        <v>0</v>
      </c>
      <c r="H16" s="351">
        <f t="shared" si="5"/>
        <v>0</v>
      </c>
      <c r="I16" s="351">
        <f t="shared" si="5"/>
        <v>0</v>
      </c>
      <c r="J16" s="351">
        <f t="shared" si="5"/>
        <v>0</v>
      </c>
      <c r="K16" s="351">
        <f t="shared" si="5"/>
        <v>0</v>
      </c>
      <c r="L16" s="351">
        <f t="shared" si="5"/>
        <v>0</v>
      </c>
      <c r="M16" s="351">
        <f t="shared" si="5"/>
        <v>0</v>
      </c>
      <c r="N16" s="351">
        <f t="shared" si="5"/>
        <v>0</v>
      </c>
      <c r="O16" s="351">
        <f t="shared" si="5"/>
        <v>0</v>
      </c>
      <c r="P16" s="351">
        <f t="shared" si="5"/>
        <v>0</v>
      </c>
      <c r="Q16" s="351">
        <f t="shared" si="5"/>
        <v>0</v>
      </c>
      <c r="R16" s="356">
        <f t="shared" ref="R16" si="6">SUM(F16:Q16)</f>
        <v>0</v>
      </c>
      <c r="S16" s="358"/>
      <c r="T16" s="356">
        <f>D16-R16</f>
        <v>0</v>
      </c>
      <c r="U16" s="359">
        <f>-U12</f>
        <v>0</v>
      </c>
      <c r="V16" s="360">
        <f>D16+U16</f>
        <v>0</v>
      </c>
      <c r="W16" s="361"/>
      <c r="X16" s="167"/>
    </row>
    <row r="17" spans="1:24" ht="28.5" customHeight="1" x14ac:dyDescent="0.15">
      <c r="A17" s="437" t="s">
        <v>247</v>
      </c>
      <c r="B17" s="437"/>
      <c r="C17" s="437"/>
      <c r="D17" s="351">
        <v>0</v>
      </c>
      <c r="E17" s="357"/>
      <c r="F17" s="351">
        <f t="shared" ref="F17:R21" si="7">SUM(F21:F21)</f>
        <v>0</v>
      </c>
      <c r="G17" s="351">
        <f t="shared" si="7"/>
        <v>0</v>
      </c>
      <c r="H17" s="351">
        <f t="shared" si="7"/>
        <v>0</v>
      </c>
      <c r="I17" s="351">
        <f t="shared" si="7"/>
        <v>0</v>
      </c>
      <c r="J17" s="351">
        <f t="shared" si="7"/>
        <v>0</v>
      </c>
      <c r="K17" s="351">
        <f t="shared" si="7"/>
        <v>0</v>
      </c>
      <c r="L17" s="351">
        <f t="shared" si="7"/>
        <v>0</v>
      </c>
      <c r="M17" s="351">
        <f t="shared" si="7"/>
        <v>0</v>
      </c>
      <c r="N17" s="351">
        <f t="shared" si="7"/>
        <v>0</v>
      </c>
      <c r="O17" s="351">
        <f t="shared" si="7"/>
        <v>0</v>
      </c>
      <c r="P17" s="351">
        <f t="shared" si="7"/>
        <v>0</v>
      </c>
      <c r="Q17" s="351">
        <f t="shared" si="7"/>
        <v>0</v>
      </c>
      <c r="R17" s="356">
        <f t="shared" ref="R17" si="8">SUM(F17:Q17)</f>
        <v>0</v>
      </c>
      <c r="S17" s="358"/>
      <c r="T17" s="356">
        <f>D17-R17</f>
        <v>0</v>
      </c>
      <c r="U17" s="359">
        <f>-U13</f>
        <v>0</v>
      </c>
      <c r="V17" s="360">
        <f>D17+U17</f>
        <v>0</v>
      </c>
      <c r="W17" s="361"/>
      <c r="X17" s="167"/>
    </row>
    <row r="18" spans="1:24" ht="28.5" customHeight="1" x14ac:dyDescent="0.15">
      <c r="A18" s="453" t="s">
        <v>248</v>
      </c>
      <c r="B18" s="453"/>
      <c r="C18" s="453"/>
      <c r="D18" s="351">
        <v>0</v>
      </c>
      <c r="E18" s="362"/>
      <c r="F18" s="352">
        <f t="shared" si="7"/>
        <v>0</v>
      </c>
      <c r="G18" s="352">
        <f t="shared" ref="G18:Q18" si="9">SUM(G21:G21)</f>
        <v>0</v>
      </c>
      <c r="H18" s="352">
        <f t="shared" si="9"/>
        <v>0</v>
      </c>
      <c r="I18" s="352">
        <f t="shared" si="9"/>
        <v>0</v>
      </c>
      <c r="J18" s="352">
        <f t="shared" si="9"/>
        <v>0</v>
      </c>
      <c r="K18" s="352">
        <f t="shared" si="9"/>
        <v>0</v>
      </c>
      <c r="L18" s="352">
        <f t="shared" si="9"/>
        <v>0</v>
      </c>
      <c r="M18" s="352">
        <f t="shared" si="9"/>
        <v>0</v>
      </c>
      <c r="N18" s="352">
        <f t="shared" si="9"/>
        <v>0</v>
      </c>
      <c r="O18" s="352">
        <f t="shared" si="9"/>
        <v>0</v>
      </c>
      <c r="P18" s="352">
        <f t="shared" si="9"/>
        <v>0</v>
      </c>
      <c r="Q18" s="352">
        <f t="shared" si="9"/>
        <v>0</v>
      </c>
      <c r="R18" s="353">
        <f t="shared" ref="R18" si="10">SUM(F18:Q18)</f>
        <v>0</v>
      </c>
      <c r="S18" s="363"/>
      <c r="T18" s="353">
        <f>D18-R18</f>
        <v>0</v>
      </c>
      <c r="U18" s="364">
        <f>-U14</f>
        <v>0</v>
      </c>
      <c r="V18" s="365">
        <f>D18+U18</f>
        <v>0</v>
      </c>
      <c r="W18" s="366"/>
      <c r="X18" s="167"/>
    </row>
    <row r="19" spans="1:24" ht="28.5" customHeight="1" x14ac:dyDescent="0.15">
      <c r="A19" s="444" t="s">
        <v>275</v>
      </c>
      <c r="B19" s="445"/>
      <c r="C19" s="446"/>
      <c r="D19" s="367">
        <f>SUM(D20:D20)</f>
        <v>0</v>
      </c>
      <c r="E19" s="368"/>
      <c r="F19" s="369">
        <f t="shared" ref="F19:Q19" si="11">SUM(F20:F20)</f>
        <v>0</v>
      </c>
      <c r="G19" s="369">
        <f t="shared" si="11"/>
        <v>0</v>
      </c>
      <c r="H19" s="369">
        <f t="shared" si="11"/>
        <v>0</v>
      </c>
      <c r="I19" s="369">
        <f t="shared" si="11"/>
        <v>0</v>
      </c>
      <c r="J19" s="369">
        <f t="shared" si="11"/>
        <v>0</v>
      </c>
      <c r="K19" s="369">
        <f t="shared" si="11"/>
        <v>0</v>
      </c>
      <c r="L19" s="369">
        <f t="shared" si="11"/>
        <v>0</v>
      </c>
      <c r="M19" s="369">
        <f t="shared" si="11"/>
        <v>0</v>
      </c>
      <c r="N19" s="369">
        <f t="shared" si="11"/>
        <v>0</v>
      </c>
      <c r="O19" s="369">
        <f t="shared" si="11"/>
        <v>0</v>
      </c>
      <c r="P19" s="369">
        <f t="shared" si="11"/>
        <v>0</v>
      </c>
      <c r="Q19" s="369">
        <f t="shared" si="11"/>
        <v>0</v>
      </c>
      <c r="R19" s="370">
        <f t="shared" si="1"/>
        <v>0</v>
      </c>
      <c r="S19" s="371"/>
      <c r="T19" s="370">
        <f>D19-R19</f>
        <v>0</v>
      </c>
      <c r="U19" s="372">
        <f>-U12</f>
        <v>0</v>
      </c>
      <c r="V19" s="373">
        <f>D19+U19</f>
        <v>0</v>
      </c>
      <c r="W19" s="374"/>
      <c r="X19" s="167"/>
    </row>
    <row r="20" spans="1:24" ht="28.5" customHeight="1" thickBot="1" x14ac:dyDescent="0.2">
      <c r="A20" s="447" t="s">
        <v>249</v>
      </c>
      <c r="B20" s="448"/>
      <c r="C20" s="449"/>
      <c r="D20" s="375">
        <v>0</v>
      </c>
      <c r="E20" s="376"/>
      <c r="F20" s="390">
        <f t="shared" si="7"/>
        <v>0</v>
      </c>
      <c r="G20" s="377">
        <v>0</v>
      </c>
      <c r="H20" s="377">
        <v>0</v>
      </c>
      <c r="I20" s="377">
        <v>0</v>
      </c>
      <c r="J20" s="377">
        <v>0</v>
      </c>
      <c r="K20" s="377">
        <v>0</v>
      </c>
      <c r="L20" s="377">
        <v>0</v>
      </c>
      <c r="M20" s="377">
        <v>0</v>
      </c>
      <c r="N20" s="377">
        <v>0</v>
      </c>
      <c r="O20" s="377">
        <v>0</v>
      </c>
      <c r="P20" s="377">
        <v>0</v>
      </c>
      <c r="Q20" s="377">
        <v>0</v>
      </c>
      <c r="R20" s="378">
        <f t="shared" si="1"/>
        <v>0</v>
      </c>
      <c r="S20" s="379"/>
      <c r="T20" s="380"/>
      <c r="U20" s="381"/>
      <c r="V20" s="380"/>
      <c r="W20" s="382"/>
      <c r="X20" s="167"/>
    </row>
    <row r="21" spans="1:24" ht="28.5" customHeight="1" thickTop="1" thickBot="1" x14ac:dyDescent="0.2">
      <c r="A21" s="452" t="s">
        <v>232</v>
      </c>
      <c r="B21" s="452"/>
      <c r="C21" s="452"/>
      <c r="D21" s="383">
        <v>0</v>
      </c>
      <c r="E21" s="384"/>
      <c r="F21" s="383">
        <f t="shared" si="7"/>
        <v>0</v>
      </c>
      <c r="G21" s="383">
        <f t="shared" si="7"/>
        <v>0</v>
      </c>
      <c r="H21" s="383">
        <f t="shared" si="7"/>
        <v>0</v>
      </c>
      <c r="I21" s="383">
        <f t="shared" si="7"/>
        <v>0</v>
      </c>
      <c r="J21" s="383">
        <f t="shared" si="7"/>
        <v>0</v>
      </c>
      <c r="K21" s="383">
        <f t="shared" si="7"/>
        <v>0</v>
      </c>
      <c r="L21" s="383">
        <f t="shared" si="7"/>
        <v>0</v>
      </c>
      <c r="M21" s="383">
        <f t="shared" si="7"/>
        <v>0</v>
      </c>
      <c r="N21" s="383">
        <f t="shared" si="7"/>
        <v>0</v>
      </c>
      <c r="O21" s="383">
        <f t="shared" si="7"/>
        <v>0</v>
      </c>
      <c r="P21" s="383">
        <f t="shared" si="7"/>
        <v>0</v>
      </c>
      <c r="Q21" s="383">
        <f t="shared" si="7"/>
        <v>0</v>
      </c>
      <c r="R21" s="383">
        <f t="shared" si="7"/>
        <v>0</v>
      </c>
      <c r="S21" s="383"/>
      <c r="T21" s="385">
        <v>0</v>
      </c>
      <c r="U21" s="386">
        <v>0</v>
      </c>
      <c r="V21" s="387">
        <f>R21</f>
        <v>0</v>
      </c>
      <c r="W21" s="388"/>
      <c r="X21" s="167"/>
    </row>
    <row r="22" spans="1:24" ht="28.5" customHeight="1" thickTop="1" thickBot="1" x14ac:dyDescent="0.2">
      <c r="A22" s="452" t="s">
        <v>233</v>
      </c>
      <c r="B22" s="452"/>
      <c r="C22" s="452"/>
      <c r="D22" s="383">
        <v>0</v>
      </c>
      <c r="E22" s="384"/>
      <c r="F22" s="383"/>
      <c r="G22" s="383"/>
      <c r="H22" s="383"/>
      <c r="I22" s="383"/>
      <c r="J22" s="383"/>
      <c r="K22" s="383"/>
      <c r="L22" s="383"/>
      <c r="M22" s="383"/>
      <c r="N22" s="383"/>
      <c r="O22" s="383"/>
      <c r="P22" s="383"/>
      <c r="Q22" s="383"/>
      <c r="R22" s="385">
        <f>ROUNDDOWN(R21*0.1,0)</f>
        <v>0</v>
      </c>
      <c r="S22" s="389"/>
      <c r="T22" s="385">
        <v>0</v>
      </c>
      <c r="U22" s="386">
        <v>0</v>
      </c>
      <c r="V22" s="387">
        <f>R22</f>
        <v>0</v>
      </c>
      <c r="W22" s="388"/>
      <c r="X22" s="167"/>
    </row>
    <row r="23" spans="1:24" ht="28.5" customHeight="1" thickTop="1" x14ac:dyDescent="0.15">
      <c r="A23" s="441" t="s">
        <v>234</v>
      </c>
      <c r="B23" s="442"/>
      <c r="C23" s="443"/>
      <c r="D23" s="205">
        <v>0</v>
      </c>
      <c r="E23" s="206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7"/>
      <c r="S23" s="208"/>
      <c r="T23" s="207"/>
      <c r="U23" s="209"/>
      <c r="V23" s="210"/>
      <c r="W23" s="211"/>
      <c r="X23" s="167"/>
    </row>
    <row r="24" spans="1:24" ht="28.5" customHeight="1" x14ac:dyDescent="0.15">
      <c r="A24" s="346"/>
      <c r="B24" s="466" t="s">
        <v>269</v>
      </c>
      <c r="C24" s="466"/>
      <c r="D24" s="466"/>
      <c r="E24" s="466"/>
      <c r="F24" s="46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7"/>
      <c r="T24" s="346"/>
      <c r="U24" s="346"/>
      <c r="V24" s="349"/>
      <c r="W24" s="348"/>
      <c r="X24" s="167"/>
    </row>
    <row r="25" spans="1:24" ht="7.5" customHeight="1" x14ac:dyDescent="0.15"/>
    <row r="26" spans="1:24" ht="15" customHeight="1" x14ac:dyDescent="0.15">
      <c r="J26" s="212"/>
      <c r="R26" s="213" t="s">
        <v>89</v>
      </c>
      <c r="S26" s="214">
        <f>ROUNDDOWN(V23*1,0)</f>
        <v>0</v>
      </c>
      <c r="T26" s="167">
        <f>ROUNDDOWN(D23*0.8,-3)</f>
        <v>0</v>
      </c>
      <c r="U26" s="213" t="s">
        <v>145</v>
      </c>
      <c r="V26" s="215"/>
    </row>
    <row r="27" spans="1:24" ht="15" customHeight="1" x14ac:dyDescent="0.15">
      <c r="R27" s="213" t="s">
        <v>146</v>
      </c>
      <c r="S27" s="214"/>
      <c r="T27" s="167">
        <f>T26-S27</f>
        <v>0</v>
      </c>
      <c r="U27" s="213" t="s">
        <v>147</v>
      </c>
      <c r="V27" s="215"/>
    </row>
    <row r="28" spans="1:24" ht="15" customHeight="1" x14ac:dyDescent="0.15">
      <c r="R28" s="213" t="s">
        <v>148</v>
      </c>
      <c r="S28" s="214"/>
      <c r="T28" s="167">
        <f>T27-S28</f>
        <v>0</v>
      </c>
      <c r="U28" s="213" t="s">
        <v>149</v>
      </c>
      <c r="V28" s="215"/>
    </row>
    <row r="29" spans="1:24" ht="15" customHeight="1" x14ac:dyDescent="0.15">
      <c r="R29" s="213" t="s">
        <v>150</v>
      </c>
      <c r="S29" s="214"/>
      <c r="U29" s="213" t="s">
        <v>152</v>
      </c>
      <c r="V29" s="215"/>
    </row>
    <row r="30" spans="1:24" ht="15" customHeight="1" x14ac:dyDescent="0.15">
      <c r="R30" s="213" t="s">
        <v>151</v>
      </c>
      <c r="S30" s="214">
        <f>S26-S27-S28</f>
        <v>0</v>
      </c>
      <c r="U30" s="213" t="s">
        <v>153</v>
      </c>
      <c r="V30" s="215"/>
    </row>
  </sheetData>
  <mergeCells count="44">
    <mergeCell ref="B24:F24"/>
    <mergeCell ref="A2:X2"/>
    <mergeCell ref="A3:B3"/>
    <mergeCell ref="C3:M3"/>
    <mergeCell ref="S3:T3"/>
    <mergeCell ref="U3:W3"/>
    <mergeCell ref="A4:B4"/>
    <mergeCell ref="C4:M4"/>
    <mergeCell ref="I5:O5"/>
    <mergeCell ref="A6:C7"/>
    <mergeCell ref="D6:D7"/>
    <mergeCell ref="I6:K6"/>
    <mergeCell ref="L6:N6"/>
    <mergeCell ref="O6:Q6"/>
    <mergeCell ref="R6:R7"/>
    <mergeCell ref="F6:H6"/>
    <mergeCell ref="AA6:AA7"/>
    <mergeCell ref="S4:T4"/>
    <mergeCell ref="U6:U7"/>
    <mergeCell ref="V6:V7"/>
    <mergeCell ref="U4:W4"/>
    <mergeCell ref="S6:S7"/>
    <mergeCell ref="T6:T7"/>
    <mergeCell ref="W6:W7"/>
    <mergeCell ref="A23:C23"/>
    <mergeCell ref="A19:C19"/>
    <mergeCell ref="A20:C20"/>
    <mergeCell ref="Y6:Y7"/>
    <mergeCell ref="Z6:Z7"/>
    <mergeCell ref="A14:C14"/>
    <mergeCell ref="X6:X7"/>
    <mergeCell ref="A22:C22"/>
    <mergeCell ref="A21:C21"/>
    <mergeCell ref="A15:C15"/>
    <mergeCell ref="A16:C16"/>
    <mergeCell ref="A17:C17"/>
    <mergeCell ref="A18:C18"/>
    <mergeCell ref="V1:W1"/>
    <mergeCell ref="A10:C10"/>
    <mergeCell ref="A11:C11"/>
    <mergeCell ref="A12:C12"/>
    <mergeCell ref="A13:C13"/>
    <mergeCell ref="A8:C8"/>
    <mergeCell ref="A9:C9"/>
  </mergeCells>
  <phoneticPr fontId="2"/>
  <printOptions horizontalCentered="1"/>
  <pageMargins left="0.11811023622047245" right="0.11811023622047245" top="0.74803149606299213" bottom="0.15748031496062992" header="0.31496062992125984" footer="0.31496062992125984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30"/>
  <sheetViews>
    <sheetView showGridLines="0" workbookViewId="0">
      <selection activeCell="AD28" sqref="AD28:AE28"/>
    </sheetView>
  </sheetViews>
  <sheetFormatPr defaultColWidth="9" defaultRowHeight="17.45" customHeight="1" x14ac:dyDescent="0.15"/>
  <cols>
    <col min="1" max="1" width="12.625" style="70" customWidth="1"/>
    <col min="2" max="2" width="6.625" style="69" customWidth="1"/>
    <col min="3" max="3" width="6.125" style="70" customWidth="1"/>
    <col min="4" max="4" width="6.625" style="67" customWidth="1"/>
    <col min="5" max="5" width="9.125" style="69" customWidth="1"/>
    <col min="6" max="6" width="6.625" style="67" customWidth="1"/>
    <col min="7" max="7" width="9.125" style="69" customWidth="1"/>
    <col min="8" max="8" width="6.625" style="67" customWidth="1"/>
    <col min="9" max="9" width="9.125" style="69" customWidth="1"/>
    <col min="10" max="10" width="6.625" style="67" customWidth="1"/>
    <col min="11" max="11" width="9.125" style="69" customWidth="1"/>
    <col min="12" max="12" width="6.625" style="67" customWidth="1"/>
    <col min="13" max="13" width="9.125" style="69" customWidth="1"/>
    <col min="14" max="14" width="6.625" style="67" customWidth="1"/>
    <col min="15" max="15" width="9.125" style="69" customWidth="1"/>
    <col min="16" max="16" width="7.625" style="67" customWidth="1"/>
    <col min="17" max="17" width="9.125" style="69" customWidth="1"/>
    <col min="18" max="18" width="12.625" style="70" customWidth="1"/>
    <col min="19" max="19" width="6.625" style="69" customWidth="1"/>
    <col min="20" max="20" width="6.125" style="70" customWidth="1"/>
    <col min="21" max="21" width="6.625" style="67" customWidth="1"/>
    <col min="22" max="22" width="9.125" style="69" customWidth="1"/>
    <col min="23" max="23" width="6.625" style="67" customWidth="1"/>
    <col min="24" max="24" width="9.125" style="69" customWidth="1"/>
    <col min="25" max="25" width="6.625" style="67" customWidth="1"/>
    <col min="26" max="26" width="9.125" style="69" customWidth="1"/>
    <col min="27" max="27" width="6.625" style="67" customWidth="1"/>
    <col min="28" max="28" width="9.125" style="69" customWidth="1"/>
    <col min="29" max="29" width="6.625" style="67" customWidth="1"/>
    <col min="30" max="30" width="9.125" style="69" customWidth="1"/>
    <col min="31" max="31" width="6.625" style="67" customWidth="1"/>
    <col min="32" max="32" width="9.125" style="69" customWidth="1"/>
    <col min="33" max="33" width="7.625" style="67" customWidth="1"/>
    <col min="34" max="34" width="9.125" style="69" customWidth="1"/>
    <col min="35" max="16384" width="9" style="68"/>
  </cols>
  <sheetData>
    <row r="1" spans="1:34" ht="17.45" customHeight="1" x14ac:dyDescent="0.15">
      <c r="A1" s="68"/>
      <c r="D1" s="507" t="s">
        <v>237</v>
      </c>
      <c r="E1" s="508"/>
      <c r="F1" s="499" t="s">
        <v>113</v>
      </c>
      <c r="G1" s="500"/>
      <c r="J1" s="501"/>
      <c r="K1" s="495"/>
      <c r="L1" s="502"/>
      <c r="M1" s="503"/>
      <c r="N1" s="503"/>
      <c r="P1" s="118"/>
      <c r="Q1" s="160" t="s">
        <v>101</v>
      </c>
      <c r="R1" s="68"/>
      <c r="U1" s="507" t="s">
        <v>237</v>
      </c>
      <c r="V1" s="508"/>
      <c r="W1" s="499" t="s">
        <v>113</v>
      </c>
      <c r="X1" s="500"/>
      <c r="AA1" s="501"/>
      <c r="AB1" s="495"/>
      <c r="AC1" s="502"/>
      <c r="AD1" s="503"/>
      <c r="AE1" s="503"/>
      <c r="AG1" s="118"/>
      <c r="AH1" s="160" t="s">
        <v>101</v>
      </c>
    </row>
    <row r="2" spans="1:34" ht="17.45" customHeight="1" x14ac:dyDescent="0.15">
      <c r="A2" s="68"/>
      <c r="J2" s="71"/>
      <c r="K2" s="72"/>
      <c r="R2" s="68"/>
      <c r="AA2" s="71"/>
      <c r="AB2" s="72"/>
    </row>
    <row r="3" spans="1:34" ht="17.45" customHeight="1" x14ac:dyDescent="0.15">
      <c r="A3" s="73" t="s">
        <v>250</v>
      </c>
      <c r="B3" s="504"/>
      <c r="C3" s="505"/>
      <c r="D3" s="505"/>
      <c r="E3" s="505"/>
      <c r="F3" s="505"/>
      <c r="G3" s="505"/>
      <c r="H3" s="505"/>
      <c r="I3" s="505"/>
      <c r="J3" s="494" t="s">
        <v>253</v>
      </c>
      <c r="K3" s="495"/>
      <c r="L3" s="506"/>
      <c r="M3" s="505"/>
      <c r="N3" s="505"/>
      <c r="O3" s="505"/>
      <c r="P3" s="505"/>
      <c r="Q3" s="505"/>
      <c r="R3" s="73" t="s">
        <v>250</v>
      </c>
      <c r="S3" s="504"/>
      <c r="T3" s="505"/>
      <c r="U3" s="505"/>
      <c r="V3" s="505"/>
      <c r="W3" s="505"/>
      <c r="X3" s="505"/>
      <c r="Y3" s="505"/>
      <c r="Z3" s="505"/>
      <c r="AA3" s="494" t="s">
        <v>266</v>
      </c>
      <c r="AB3" s="495"/>
      <c r="AC3" s="506"/>
      <c r="AD3" s="505"/>
      <c r="AE3" s="505"/>
      <c r="AF3" s="505"/>
      <c r="AG3" s="505"/>
      <c r="AH3" s="505"/>
    </row>
    <row r="4" spans="1:34" ht="17.45" customHeight="1" x14ac:dyDescent="0.15">
      <c r="A4" s="73"/>
      <c r="B4" s="498"/>
      <c r="C4" s="497"/>
      <c r="D4" s="497"/>
      <c r="E4" s="497"/>
      <c r="F4" s="497"/>
      <c r="G4" s="497"/>
      <c r="H4" s="497"/>
      <c r="I4" s="497"/>
      <c r="J4" s="494"/>
      <c r="K4" s="495"/>
      <c r="L4" s="496"/>
      <c r="M4" s="497"/>
      <c r="N4" s="497"/>
      <c r="O4" s="497"/>
      <c r="P4" s="497"/>
      <c r="Q4" s="497"/>
      <c r="R4" s="73"/>
      <c r="S4" s="498"/>
      <c r="T4" s="497"/>
      <c r="U4" s="497"/>
      <c r="V4" s="497"/>
      <c r="W4" s="497"/>
      <c r="X4" s="497"/>
      <c r="Y4" s="497"/>
      <c r="Z4" s="497"/>
      <c r="AA4" s="494"/>
      <c r="AB4" s="495"/>
      <c r="AC4" s="496"/>
      <c r="AD4" s="497"/>
      <c r="AE4" s="497"/>
      <c r="AF4" s="497"/>
      <c r="AG4" s="497"/>
      <c r="AH4" s="497"/>
    </row>
    <row r="5" spans="1:34" ht="17.45" customHeight="1" x14ac:dyDescent="0.15">
      <c r="A5" s="73"/>
      <c r="B5" s="498"/>
      <c r="C5" s="497"/>
      <c r="D5" s="497"/>
      <c r="E5" s="497"/>
      <c r="F5" s="497"/>
      <c r="G5" s="497"/>
      <c r="H5" s="497"/>
      <c r="I5" s="497"/>
      <c r="J5" s="494"/>
      <c r="K5" s="495"/>
      <c r="L5" s="526"/>
      <c r="M5" s="527"/>
      <c r="N5" s="527"/>
      <c r="O5" s="527"/>
      <c r="P5" s="74"/>
      <c r="Q5" s="74"/>
      <c r="R5" s="73"/>
      <c r="S5" s="498"/>
      <c r="T5" s="497"/>
      <c r="U5" s="497"/>
      <c r="V5" s="497"/>
      <c r="W5" s="497"/>
      <c r="X5" s="497"/>
      <c r="Y5" s="497"/>
      <c r="Z5" s="497"/>
      <c r="AA5" s="494"/>
      <c r="AB5" s="495"/>
      <c r="AC5" s="496"/>
      <c r="AD5" s="497"/>
      <c r="AE5" s="497"/>
      <c r="AF5" s="497"/>
      <c r="AG5" s="497"/>
      <c r="AH5" s="497"/>
    </row>
    <row r="6" spans="1:34" ht="17.45" customHeight="1" x14ac:dyDescent="0.15">
      <c r="A6" s="75"/>
      <c r="B6" s="524"/>
      <c r="C6" s="525"/>
      <c r="D6" s="525"/>
      <c r="E6" s="525"/>
      <c r="F6" s="525"/>
      <c r="G6" s="525"/>
      <c r="H6" s="525"/>
      <c r="I6" s="525"/>
      <c r="J6" s="71"/>
      <c r="K6" s="72"/>
      <c r="R6" s="75"/>
      <c r="S6" s="524"/>
      <c r="T6" s="525"/>
      <c r="U6" s="525"/>
      <c r="V6" s="525"/>
      <c r="W6" s="525"/>
      <c r="X6" s="525"/>
      <c r="Y6" s="525"/>
      <c r="Z6" s="525"/>
      <c r="AA6" s="71"/>
      <c r="AB6" s="72"/>
    </row>
    <row r="7" spans="1:34" s="70" customFormat="1" ht="17.45" customHeight="1" x14ac:dyDescent="0.15">
      <c r="A7" s="509" t="s">
        <v>49</v>
      </c>
      <c r="B7" s="490" t="s">
        <v>50</v>
      </c>
      <c r="C7" s="485" t="s">
        <v>51</v>
      </c>
      <c r="D7" s="485" t="s">
        <v>52</v>
      </c>
      <c r="E7" s="493"/>
      <c r="F7" s="485" t="s">
        <v>53</v>
      </c>
      <c r="G7" s="485"/>
      <c r="H7" s="485" t="s">
        <v>54</v>
      </c>
      <c r="I7" s="485"/>
      <c r="J7" s="485" t="s">
        <v>55</v>
      </c>
      <c r="K7" s="485"/>
      <c r="L7" s="485" t="s">
        <v>56</v>
      </c>
      <c r="M7" s="485"/>
      <c r="N7" s="485" t="s">
        <v>57</v>
      </c>
      <c r="O7" s="485"/>
      <c r="P7" s="485" t="s">
        <v>58</v>
      </c>
      <c r="Q7" s="486"/>
      <c r="R7" s="509" t="s">
        <v>49</v>
      </c>
      <c r="S7" s="490" t="s">
        <v>50</v>
      </c>
      <c r="T7" s="485" t="s">
        <v>51</v>
      </c>
      <c r="U7" s="485" t="s">
        <v>59</v>
      </c>
      <c r="V7" s="493"/>
      <c r="W7" s="485" t="s">
        <v>60</v>
      </c>
      <c r="X7" s="485"/>
      <c r="Y7" s="485" t="s">
        <v>61</v>
      </c>
      <c r="Z7" s="485"/>
      <c r="AA7" s="485" t="s">
        <v>62</v>
      </c>
      <c r="AB7" s="485"/>
      <c r="AC7" s="485" t="s">
        <v>63</v>
      </c>
      <c r="AD7" s="485"/>
      <c r="AE7" s="485" t="s">
        <v>64</v>
      </c>
      <c r="AF7" s="485"/>
      <c r="AG7" s="485" t="s">
        <v>65</v>
      </c>
      <c r="AH7" s="486"/>
    </row>
    <row r="8" spans="1:34" s="70" customFormat="1" ht="33.75" customHeight="1" x14ac:dyDescent="0.15">
      <c r="A8" s="510"/>
      <c r="B8" s="491"/>
      <c r="C8" s="492"/>
      <c r="D8" s="76" t="s">
        <v>66</v>
      </c>
      <c r="E8" s="77" t="s">
        <v>67</v>
      </c>
      <c r="F8" s="76" t="s">
        <v>66</v>
      </c>
      <c r="G8" s="77" t="s">
        <v>67</v>
      </c>
      <c r="H8" s="76" t="s">
        <v>66</v>
      </c>
      <c r="I8" s="77" t="s">
        <v>67</v>
      </c>
      <c r="J8" s="76" t="s">
        <v>66</v>
      </c>
      <c r="K8" s="77" t="s">
        <v>67</v>
      </c>
      <c r="L8" s="76" t="s">
        <v>66</v>
      </c>
      <c r="M8" s="77" t="s">
        <v>67</v>
      </c>
      <c r="N8" s="76" t="s">
        <v>66</v>
      </c>
      <c r="O8" s="77" t="s">
        <v>67</v>
      </c>
      <c r="P8" s="76" t="s">
        <v>66</v>
      </c>
      <c r="Q8" s="78" t="s">
        <v>67</v>
      </c>
      <c r="R8" s="510"/>
      <c r="S8" s="491"/>
      <c r="T8" s="492"/>
      <c r="U8" s="76" t="s">
        <v>66</v>
      </c>
      <c r="V8" s="77" t="s">
        <v>67</v>
      </c>
      <c r="W8" s="76" t="s">
        <v>66</v>
      </c>
      <c r="X8" s="77" t="s">
        <v>67</v>
      </c>
      <c r="Y8" s="76" t="s">
        <v>66</v>
      </c>
      <c r="Z8" s="77" t="s">
        <v>67</v>
      </c>
      <c r="AA8" s="76" t="s">
        <v>66</v>
      </c>
      <c r="AB8" s="77" t="s">
        <v>67</v>
      </c>
      <c r="AC8" s="76" t="s">
        <v>66</v>
      </c>
      <c r="AD8" s="77" t="s">
        <v>67</v>
      </c>
      <c r="AE8" s="76" t="s">
        <v>66</v>
      </c>
      <c r="AF8" s="77" t="s">
        <v>67</v>
      </c>
      <c r="AG8" s="76" t="s">
        <v>66</v>
      </c>
      <c r="AH8" s="78" t="s">
        <v>67</v>
      </c>
    </row>
    <row r="9" spans="1:34" ht="17.45" customHeight="1" x14ac:dyDescent="0.15">
      <c r="A9" s="79"/>
      <c r="B9" s="80"/>
      <c r="C9" s="81"/>
      <c r="D9" s="82"/>
      <c r="E9" s="83">
        <f>ROUNDDOWN($B9*D9,0)</f>
        <v>0</v>
      </c>
      <c r="F9" s="82"/>
      <c r="G9" s="83">
        <f>ROUNDDOWN($B9*F9,0)</f>
        <v>0</v>
      </c>
      <c r="H9" s="82"/>
      <c r="I9" s="83">
        <f>ROUNDDOWN($B9*H9,0)</f>
        <v>0</v>
      </c>
      <c r="J9" s="82"/>
      <c r="K9" s="83">
        <f>ROUNDDOWN($B9*J9,0)</f>
        <v>0</v>
      </c>
      <c r="L9" s="82"/>
      <c r="M9" s="83">
        <f>ROUNDDOWN($B9*L9,0)</f>
        <v>0</v>
      </c>
      <c r="N9" s="82"/>
      <c r="O9" s="83">
        <f>ROUNDDOWN($B9*N9,0)</f>
        <v>0</v>
      </c>
      <c r="P9" s="84">
        <f>SUM(D9,F9,H9,J9,L9,N9)</f>
        <v>0</v>
      </c>
      <c r="Q9" s="85">
        <f>SUM(E9,G9,I9,K9,M9,O9)</f>
        <v>0</v>
      </c>
      <c r="R9" s="79"/>
      <c r="S9" s="80"/>
      <c r="T9" s="81"/>
      <c r="U9" s="82"/>
      <c r="V9" s="83">
        <f>ROUNDDOWN($S9*U9,0)</f>
        <v>0</v>
      </c>
      <c r="W9" s="82"/>
      <c r="X9" s="83">
        <f>ROUNDDOWN($S9*W9,0)</f>
        <v>0</v>
      </c>
      <c r="Y9" s="82"/>
      <c r="Z9" s="83">
        <f>ROUNDDOWN($S9*Y9,0)</f>
        <v>0</v>
      </c>
      <c r="AA9" s="82"/>
      <c r="AB9" s="83">
        <f>ROUNDDOWN($S9*AA9,0)</f>
        <v>0</v>
      </c>
      <c r="AC9" s="82"/>
      <c r="AD9" s="83">
        <f>ROUNDDOWN($S9*AC9,0)</f>
        <v>0</v>
      </c>
      <c r="AE9" s="82"/>
      <c r="AF9" s="83">
        <f>ROUNDDOWN($S9*AE9,0)</f>
        <v>0</v>
      </c>
      <c r="AG9" s="84">
        <f>SUM(U9,W9,Y9,AA9,AC9,AE9)</f>
        <v>0</v>
      </c>
      <c r="AH9" s="85">
        <f>SUM(V9,X9,Z9,AB9,AD9,AF9)</f>
        <v>0</v>
      </c>
    </row>
    <row r="10" spans="1:34" ht="17.45" customHeight="1" x14ac:dyDescent="0.15">
      <c r="A10" s="86"/>
      <c r="B10" s="87"/>
      <c r="C10" s="88"/>
      <c r="D10" s="89"/>
      <c r="E10" s="83">
        <f t="shared" ref="E10:E24" si="0">ROUNDDOWN($B10*D10,0)</f>
        <v>0</v>
      </c>
      <c r="F10" s="89"/>
      <c r="G10" s="83">
        <f t="shared" ref="G10:G24" si="1">ROUNDDOWN($B10*F10,0)</f>
        <v>0</v>
      </c>
      <c r="H10" s="89"/>
      <c r="I10" s="83">
        <f t="shared" ref="I10:I24" si="2">ROUNDDOWN($B10*H10,0)</f>
        <v>0</v>
      </c>
      <c r="J10" s="89"/>
      <c r="K10" s="83">
        <f t="shared" ref="K10:K24" si="3">ROUNDDOWN($B10*J10,0)</f>
        <v>0</v>
      </c>
      <c r="L10" s="89"/>
      <c r="M10" s="83">
        <f t="shared" ref="M10:M24" si="4">ROUNDDOWN($B10*L10,0)</f>
        <v>0</v>
      </c>
      <c r="N10" s="89"/>
      <c r="O10" s="83">
        <f t="shared" ref="O10:O24" si="5">ROUNDDOWN($B10*N10,0)</f>
        <v>0</v>
      </c>
      <c r="P10" s="90">
        <f t="shared" ref="P10:P24" si="6">SUM(D10,F10,H10,J10,L10,N10)</f>
        <v>0</v>
      </c>
      <c r="Q10" s="91">
        <f t="shared" ref="Q10:Q24" si="7">SUM(E10,G10,I10,K10,M10,O10)</f>
        <v>0</v>
      </c>
      <c r="R10" s="86"/>
      <c r="S10" s="87"/>
      <c r="T10" s="88"/>
      <c r="U10" s="89"/>
      <c r="V10" s="83">
        <f t="shared" ref="V10:V24" si="8">ROUNDDOWN($S10*U10,0)</f>
        <v>0</v>
      </c>
      <c r="W10" s="89"/>
      <c r="X10" s="83">
        <f t="shared" ref="X10:X24" si="9">ROUNDDOWN($S10*W10,0)</f>
        <v>0</v>
      </c>
      <c r="Y10" s="89"/>
      <c r="Z10" s="83">
        <f t="shared" ref="Z10:Z24" si="10">ROUNDDOWN($S10*Y10,0)</f>
        <v>0</v>
      </c>
      <c r="AA10" s="89"/>
      <c r="AB10" s="83">
        <f t="shared" ref="AB10:AB24" si="11">ROUNDDOWN($S10*AA10,0)</f>
        <v>0</v>
      </c>
      <c r="AC10" s="89"/>
      <c r="AD10" s="83">
        <f t="shared" ref="AD10:AD24" si="12">ROUNDDOWN($S10*AC10,0)</f>
        <v>0</v>
      </c>
      <c r="AE10" s="89"/>
      <c r="AF10" s="83">
        <f t="shared" ref="AF10:AF24" si="13">ROUNDDOWN($S10*AE10,0)</f>
        <v>0</v>
      </c>
      <c r="AG10" s="90">
        <f t="shared" ref="AG10:AG24" si="14">SUM(U10,W10,Y10,AA10,AC10,AE10)</f>
        <v>0</v>
      </c>
      <c r="AH10" s="91">
        <f t="shared" ref="AH10:AH24" si="15">SUM(V10,X10,Z10,AB10,AD10,AF10)</f>
        <v>0</v>
      </c>
    </row>
    <row r="11" spans="1:34" ht="17.45" customHeight="1" x14ac:dyDescent="0.15">
      <c r="A11" s="86"/>
      <c r="B11" s="87"/>
      <c r="C11" s="88"/>
      <c r="D11" s="89"/>
      <c r="E11" s="83">
        <f t="shared" si="0"/>
        <v>0</v>
      </c>
      <c r="F11" s="89"/>
      <c r="G11" s="83">
        <f t="shared" si="1"/>
        <v>0</v>
      </c>
      <c r="H11" s="89"/>
      <c r="I11" s="83">
        <f t="shared" si="2"/>
        <v>0</v>
      </c>
      <c r="J11" s="89"/>
      <c r="K11" s="83">
        <f t="shared" si="3"/>
        <v>0</v>
      </c>
      <c r="L11" s="89"/>
      <c r="M11" s="83">
        <f t="shared" si="4"/>
        <v>0</v>
      </c>
      <c r="N11" s="89"/>
      <c r="O11" s="83">
        <f t="shared" si="5"/>
        <v>0</v>
      </c>
      <c r="P11" s="90">
        <f t="shared" si="6"/>
        <v>0</v>
      </c>
      <c r="Q11" s="91">
        <f t="shared" si="7"/>
        <v>0</v>
      </c>
      <c r="R11" s="86"/>
      <c r="S11" s="87"/>
      <c r="T11" s="88"/>
      <c r="U11" s="89"/>
      <c r="V11" s="83">
        <f t="shared" si="8"/>
        <v>0</v>
      </c>
      <c r="W11" s="89"/>
      <c r="X11" s="83">
        <f t="shared" si="9"/>
        <v>0</v>
      </c>
      <c r="Y11" s="89"/>
      <c r="Z11" s="83">
        <f t="shared" si="10"/>
        <v>0</v>
      </c>
      <c r="AA11" s="89"/>
      <c r="AB11" s="83">
        <f t="shared" si="11"/>
        <v>0</v>
      </c>
      <c r="AC11" s="89"/>
      <c r="AD11" s="83">
        <f t="shared" si="12"/>
        <v>0</v>
      </c>
      <c r="AE11" s="89"/>
      <c r="AF11" s="83">
        <f t="shared" si="13"/>
        <v>0</v>
      </c>
      <c r="AG11" s="90">
        <f t="shared" si="14"/>
        <v>0</v>
      </c>
      <c r="AH11" s="91">
        <f t="shared" si="15"/>
        <v>0</v>
      </c>
    </row>
    <row r="12" spans="1:34" ht="17.45" customHeight="1" x14ac:dyDescent="0.15">
      <c r="A12" s="86"/>
      <c r="B12" s="87"/>
      <c r="C12" s="88"/>
      <c r="D12" s="89"/>
      <c r="E12" s="83">
        <f t="shared" si="0"/>
        <v>0</v>
      </c>
      <c r="F12" s="89"/>
      <c r="G12" s="83">
        <f t="shared" si="1"/>
        <v>0</v>
      </c>
      <c r="H12" s="89"/>
      <c r="I12" s="83">
        <f t="shared" si="2"/>
        <v>0</v>
      </c>
      <c r="J12" s="89"/>
      <c r="K12" s="83">
        <f t="shared" si="3"/>
        <v>0</v>
      </c>
      <c r="L12" s="89"/>
      <c r="M12" s="83">
        <f t="shared" si="4"/>
        <v>0</v>
      </c>
      <c r="N12" s="89"/>
      <c r="O12" s="83">
        <f t="shared" si="5"/>
        <v>0</v>
      </c>
      <c r="P12" s="90">
        <f t="shared" si="6"/>
        <v>0</v>
      </c>
      <c r="Q12" s="91">
        <f t="shared" si="7"/>
        <v>0</v>
      </c>
      <c r="R12" s="86"/>
      <c r="S12" s="87"/>
      <c r="T12" s="88"/>
      <c r="U12" s="89"/>
      <c r="V12" s="83">
        <f t="shared" si="8"/>
        <v>0</v>
      </c>
      <c r="W12" s="89"/>
      <c r="X12" s="83">
        <f t="shared" si="9"/>
        <v>0</v>
      </c>
      <c r="Y12" s="89"/>
      <c r="Z12" s="83">
        <f t="shared" si="10"/>
        <v>0</v>
      </c>
      <c r="AA12" s="89"/>
      <c r="AB12" s="83">
        <f t="shared" si="11"/>
        <v>0</v>
      </c>
      <c r="AC12" s="89"/>
      <c r="AD12" s="83">
        <f t="shared" si="12"/>
        <v>0</v>
      </c>
      <c r="AE12" s="89"/>
      <c r="AF12" s="83">
        <f t="shared" si="13"/>
        <v>0</v>
      </c>
      <c r="AG12" s="90">
        <f t="shared" si="14"/>
        <v>0</v>
      </c>
      <c r="AH12" s="91">
        <f t="shared" si="15"/>
        <v>0</v>
      </c>
    </row>
    <row r="13" spans="1:34" ht="17.45" customHeight="1" x14ac:dyDescent="0.15">
      <c r="A13" s="86"/>
      <c r="B13" s="87"/>
      <c r="C13" s="88"/>
      <c r="D13" s="89"/>
      <c r="E13" s="83">
        <f t="shared" si="0"/>
        <v>0</v>
      </c>
      <c r="F13" s="89"/>
      <c r="G13" s="83">
        <f t="shared" si="1"/>
        <v>0</v>
      </c>
      <c r="H13" s="89"/>
      <c r="I13" s="83">
        <f t="shared" si="2"/>
        <v>0</v>
      </c>
      <c r="J13" s="89"/>
      <c r="K13" s="83">
        <f t="shared" si="3"/>
        <v>0</v>
      </c>
      <c r="L13" s="89"/>
      <c r="M13" s="83">
        <f t="shared" si="4"/>
        <v>0</v>
      </c>
      <c r="N13" s="89"/>
      <c r="O13" s="83">
        <f t="shared" si="5"/>
        <v>0</v>
      </c>
      <c r="P13" s="90">
        <f t="shared" si="6"/>
        <v>0</v>
      </c>
      <c r="Q13" s="91">
        <f t="shared" si="7"/>
        <v>0</v>
      </c>
      <c r="R13" s="86"/>
      <c r="S13" s="87"/>
      <c r="T13" s="88"/>
      <c r="U13" s="89"/>
      <c r="V13" s="83">
        <f t="shared" si="8"/>
        <v>0</v>
      </c>
      <c r="W13" s="89"/>
      <c r="X13" s="83">
        <f t="shared" si="9"/>
        <v>0</v>
      </c>
      <c r="Y13" s="89"/>
      <c r="Z13" s="83">
        <f t="shared" si="10"/>
        <v>0</v>
      </c>
      <c r="AA13" s="89"/>
      <c r="AB13" s="83">
        <f t="shared" si="11"/>
        <v>0</v>
      </c>
      <c r="AC13" s="89"/>
      <c r="AD13" s="83">
        <f t="shared" si="12"/>
        <v>0</v>
      </c>
      <c r="AE13" s="89"/>
      <c r="AF13" s="83">
        <f t="shared" si="13"/>
        <v>0</v>
      </c>
      <c r="AG13" s="90">
        <f t="shared" si="14"/>
        <v>0</v>
      </c>
      <c r="AH13" s="91">
        <f t="shared" si="15"/>
        <v>0</v>
      </c>
    </row>
    <row r="14" spans="1:34" ht="17.45" customHeight="1" x14ac:dyDescent="0.15">
      <c r="A14" s="86"/>
      <c r="B14" s="87"/>
      <c r="C14" s="88"/>
      <c r="D14" s="89"/>
      <c r="E14" s="83">
        <f t="shared" si="0"/>
        <v>0</v>
      </c>
      <c r="F14" s="89"/>
      <c r="G14" s="83">
        <f t="shared" si="1"/>
        <v>0</v>
      </c>
      <c r="H14" s="89"/>
      <c r="I14" s="83">
        <f t="shared" si="2"/>
        <v>0</v>
      </c>
      <c r="J14" s="89"/>
      <c r="K14" s="83">
        <f t="shared" si="3"/>
        <v>0</v>
      </c>
      <c r="L14" s="89"/>
      <c r="M14" s="83">
        <f t="shared" si="4"/>
        <v>0</v>
      </c>
      <c r="N14" s="89"/>
      <c r="O14" s="83">
        <f t="shared" si="5"/>
        <v>0</v>
      </c>
      <c r="P14" s="90">
        <f t="shared" si="6"/>
        <v>0</v>
      </c>
      <c r="Q14" s="91">
        <f t="shared" si="7"/>
        <v>0</v>
      </c>
      <c r="R14" s="86"/>
      <c r="S14" s="87"/>
      <c r="T14" s="88"/>
      <c r="U14" s="89"/>
      <c r="V14" s="83">
        <f t="shared" si="8"/>
        <v>0</v>
      </c>
      <c r="W14" s="89"/>
      <c r="X14" s="83">
        <f t="shared" si="9"/>
        <v>0</v>
      </c>
      <c r="Y14" s="89"/>
      <c r="Z14" s="83">
        <f t="shared" si="10"/>
        <v>0</v>
      </c>
      <c r="AA14" s="89"/>
      <c r="AB14" s="83">
        <f t="shared" si="11"/>
        <v>0</v>
      </c>
      <c r="AC14" s="89"/>
      <c r="AD14" s="83">
        <f t="shared" si="12"/>
        <v>0</v>
      </c>
      <c r="AE14" s="89"/>
      <c r="AF14" s="83">
        <f t="shared" si="13"/>
        <v>0</v>
      </c>
      <c r="AG14" s="90">
        <f t="shared" si="14"/>
        <v>0</v>
      </c>
      <c r="AH14" s="91">
        <f t="shared" si="15"/>
        <v>0</v>
      </c>
    </row>
    <row r="15" spans="1:34" ht="17.45" customHeight="1" x14ac:dyDescent="0.15">
      <c r="A15" s="86"/>
      <c r="B15" s="87"/>
      <c r="C15" s="88"/>
      <c r="D15" s="89"/>
      <c r="E15" s="83">
        <f t="shared" si="0"/>
        <v>0</v>
      </c>
      <c r="F15" s="89"/>
      <c r="G15" s="83">
        <f t="shared" si="1"/>
        <v>0</v>
      </c>
      <c r="H15" s="89"/>
      <c r="I15" s="83">
        <f t="shared" si="2"/>
        <v>0</v>
      </c>
      <c r="J15" s="89"/>
      <c r="K15" s="83">
        <f t="shared" si="3"/>
        <v>0</v>
      </c>
      <c r="L15" s="89"/>
      <c r="M15" s="83">
        <f t="shared" si="4"/>
        <v>0</v>
      </c>
      <c r="N15" s="89"/>
      <c r="O15" s="83">
        <f t="shared" si="5"/>
        <v>0</v>
      </c>
      <c r="P15" s="90">
        <f t="shared" si="6"/>
        <v>0</v>
      </c>
      <c r="Q15" s="91">
        <f t="shared" si="7"/>
        <v>0</v>
      </c>
      <c r="R15" s="86"/>
      <c r="S15" s="87"/>
      <c r="T15" s="88"/>
      <c r="U15" s="89"/>
      <c r="V15" s="83">
        <f t="shared" si="8"/>
        <v>0</v>
      </c>
      <c r="W15" s="89"/>
      <c r="X15" s="83">
        <f t="shared" si="9"/>
        <v>0</v>
      </c>
      <c r="Y15" s="89"/>
      <c r="Z15" s="83">
        <f t="shared" si="10"/>
        <v>0</v>
      </c>
      <c r="AA15" s="89"/>
      <c r="AB15" s="83">
        <f t="shared" si="11"/>
        <v>0</v>
      </c>
      <c r="AC15" s="89"/>
      <c r="AD15" s="83">
        <f t="shared" si="12"/>
        <v>0</v>
      </c>
      <c r="AE15" s="89"/>
      <c r="AF15" s="83">
        <f t="shared" si="13"/>
        <v>0</v>
      </c>
      <c r="AG15" s="90">
        <f t="shared" si="14"/>
        <v>0</v>
      </c>
      <c r="AH15" s="91">
        <f t="shared" si="15"/>
        <v>0</v>
      </c>
    </row>
    <row r="16" spans="1:34" ht="17.45" customHeight="1" x14ac:dyDescent="0.15">
      <c r="A16" s="86"/>
      <c r="B16" s="87"/>
      <c r="C16" s="88"/>
      <c r="D16" s="89"/>
      <c r="E16" s="83">
        <f t="shared" si="0"/>
        <v>0</v>
      </c>
      <c r="F16" s="89"/>
      <c r="G16" s="83">
        <f t="shared" si="1"/>
        <v>0</v>
      </c>
      <c r="H16" s="89"/>
      <c r="I16" s="83">
        <f t="shared" si="2"/>
        <v>0</v>
      </c>
      <c r="J16" s="89"/>
      <c r="K16" s="83">
        <f t="shared" si="3"/>
        <v>0</v>
      </c>
      <c r="L16" s="89"/>
      <c r="M16" s="83">
        <f t="shared" si="4"/>
        <v>0</v>
      </c>
      <c r="N16" s="89"/>
      <c r="O16" s="83">
        <f t="shared" si="5"/>
        <v>0</v>
      </c>
      <c r="P16" s="90">
        <f t="shared" si="6"/>
        <v>0</v>
      </c>
      <c r="Q16" s="91">
        <f t="shared" si="7"/>
        <v>0</v>
      </c>
      <c r="R16" s="86"/>
      <c r="S16" s="87"/>
      <c r="T16" s="88"/>
      <c r="U16" s="89"/>
      <c r="V16" s="83">
        <f t="shared" si="8"/>
        <v>0</v>
      </c>
      <c r="W16" s="89"/>
      <c r="X16" s="83">
        <f t="shared" si="9"/>
        <v>0</v>
      </c>
      <c r="Y16" s="89"/>
      <c r="Z16" s="83">
        <f t="shared" si="10"/>
        <v>0</v>
      </c>
      <c r="AA16" s="89"/>
      <c r="AB16" s="83">
        <f t="shared" si="11"/>
        <v>0</v>
      </c>
      <c r="AC16" s="89"/>
      <c r="AD16" s="83">
        <f t="shared" si="12"/>
        <v>0</v>
      </c>
      <c r="AE16" s="89"/>
      <c r="AF16" s="83">
        <f t="shared" si="13"/>
        <v>0</v>
      </c>
      <c r="AG16" s="90">
        <f t="shared" si="14"/>
        <v>0</v>
      </c>
      <c r="AH16" s="91">
        <f t="shared" si="15"/>
        <v>0</v>
      </c>
    </row>
    <row r="17" spans="1:34" ht="17.45" customHeight="1" x14ac:dyDescent="0.15">
      <c r="A17" s="86"/>
      <c r="B17" s="87"/>
      <c r="C17" s="88"/>
      <c r="D17" s="89"/>
      <c r="E17" s="83">
        <f t="shared" si="0"/>
        <v>0</v>
      </c>
      <c r="F17" s="89"/>
      <c r="G17" s="83">
        <f t="shared" si="1"/>
        <v>0</v>
      </c>
      <c r="H17" s="89"/>
      <c r="I17" s="83">
        <f t="shared" si="2"/>
        <v>0</v>
      </c>
      <c r="J17" s="89"/>
      <c r="K17" s="83">
        <f t="shared" si="3"/>
        <v>0</v>
      </c>
      <c r="L17" s="89"/>
      <c r="M17" s="83">
        <f t="shared" si="4"/>
        <v>0</v>
      </c>
      <c r="N17" s="89"/>
      <c r="O17" s="83">
        <f t="shared" si="5"/>
        <v>0</v>
      </c>
      <c r="P17" s="90">
        <f t="shared" si="6"/>
        <v>0</v>
      </c>
      <c r="Q17" s="91">
        <f t="shared" si="7"/>
        <v>0</v>
      </c>
      <c r="R17" s="86"/>
      <c r="S17" s="87"/>
      <c r="T17" s="88"/>
      <c r="U17" s="89"/>
      <c r="V17" s="83">
        <f t="shared" si="8"/>
        <v>0</v>
      </c>
      <c r="W17" s="89"/>
      <c r="X17" s="83">
        <f t="shared" si="9"/>
        <v>0</v>
      </c>
      <c r="Y17" s="89"/>
      <c r="Z17" s="83">
        <f t="shared" si="10"/>
        <v>0</v>
      </c>
      <c r="AA17" s="89"/>
      <c r="AB17" s="83">
        <f t="shared" si="11"/>
        <v>0</v>
      </c>
      <c r="AC17" s="89"/>
      <c r="AD17" s="83">
        <f t="shared" si="12"/>
        <v>0</v>
      </c>
      <c r="AE17" s="89"/>
      <c r="AF17" s="83">
        <f t="shared" si="13"/>
        <v>0</v>
      </c>
      <c r="AG17" s="90">
        <f t="shared" si="14"/>
        <v>0</v>
      </c>
      <c r="AH17" s="91">
        <f t="shared" si="15"/>
        <v>0</v>
      </c>
    </row>
    <row r="18" spans="1:34" ht="17.45" customHeight="1" x14ac:dyDescent="0.15">
      <c r="A18" s="86"/>
      <c r="B18" s="87"/>
      <c r="C18" s="88"/>
      <c r="D18" s="89"/>
      <c r="E18" s="83">
        <f t="shared" si="0"/>
        <v>0</v>
      </c>
      <c r="F18" s="89"/>
      <c r="G18" s="83">
        <f t="shared" si="1"/>
        <v>0</v>
      </c>
      <c r="H18" s="89"/>
      <c r="I18" s="83">
        <f t="shared" si="2"/>
        <v>0</v>
      </c>
      <c r="J18" s="89"/>
      <c r="K18" s="83">
        <f t="shared" si="3"/>
        <v>0</v>
      </c>
      <c r="L18" s="89"/>
      <c r="M18" s="83">
        <f t="shared" si="4"/>
        <v>0</v>
      </c>
      <c r="N18" s="89"/>
      <c r="O18" s="83">
        <f t="shared" si="5"/>
        <v>0</v>
      </c>
      <c r="P18" s="90">
        <f t="shared" si="6"/>
        <v>0</v>
      </c>
      <c r="Q18" s="91">
        <f t="shared" si="7"/>
        <v>0</v>
      </c>
      <c r="R18" s="86"/>
      <c r="S18" s="87"/>
      <c r="T18" s="88"/>
      <c r="U18" s="89"/>
      <c r="V18" s="83">
        <f t="shared" si="8"/>
        <v>0</v>
      </c>
      <c r="W18" s="89"/>
      <c r="X18" s="83">
        <f t="shared" si="9"/>
        <v>0</v>
      </c>
      <c r="Y18" s="89"/>
      <c r="Z18" s="83">
        <f t="shared" si="10"/>
        <v>0</v>
      </c>
      <c r="AA18" s="89"/>
      <c r="AB18" s="83">
        <f t="shared" si="11"/>
        <v>0</v>
      </c>
      <c r="AC18" s="89"/>
      <c r="AD18" s="83">
        <f t="shared" si="12"/>
        <v>0</v>
      </c>
      <c r="AE18" s="89"/>
      <c r="AF18" s="83">
        <f t="shared" si="13"/>
        <v>0</v>
      </c>
      <c r="AG18" s="90">
        <f t="shared" si="14"/>
        <v>0</v>
      </c>
      <c r="AH18" s="91">
        <f t="shared" si="15"/>
        <v>0</v>
      </c>
    </row>
    <row r="19" spans="1:34" ht="17.45" customHeight="1" x14ac:dyDescent="0.15">
      <c r="A19" s="86"/>
      <c r="B19" s="87"/>
      <c r="C19" s="88"/>
      <c r="D19" s="89"/>
      <c r="E19" s="83">
        <f t="shared" si="0"/>
        <v>0</v>
      </c>
      <c r="F19" s="89"/>
      <c r="G19" s="83">
        <f t="shared" si="1"/>
        <v>0</v>
      </c>
      <c r="H19" s="89"/>
      <c r="I19" s="83">
        <f t="shared" si="2"/>
        <v>0</v>
      </c>
      <c r="J19" s="89"/>
      <c r="K19" s="83">
        <f t="shared" si="3"/>
        <v>0</v>
      </c>
      <c r="L19" s="89"/>
      <c r="M19" s="83">
        <f t="shared" si="4"/>
        <v>0</v>
      </c>
      <c r="N19" s="89"/>
      <c r="O19" s="83">
        <f t="shared" si="5"/>
        <v>0</v>
      </c>
      <c r="P19" s="90">
        <f t="shared" si="6"/>
        <v>0</v>
      </c>
      <c r="Q19" s="91">
        <f t="shared" si="7"/>
        <v>0</v>
      </c>
      <c r="R19" s="86"/>
      <c r="S19" s="87"/>
      <c r="T19" s="88"/>
      <c r="U19" s="89"/>
      <c r="V19" s="83">
        <f t="shared" si="8"/>
        <v>0</v>
      </c>
      <c r="W19" s="89"/>
      <c r="X19" s="83">
        <f t="shared" si="9"/>
        <v>0</v>
      </c>
      <c r="Y19" s="89"/>
      <c r="Z19" s="83">
        <f t="shared" si="10"/>
        <v>0</v>
      </c>
      <c r="AA19" s="89"/>
      <c r="AB19" s="83">
        <f t="shared" si="11"/>
        <v>0</v>
      </c>
      <c r="AC19" s="89"/>
      <c r="AD19" s="83">
        <f t="shared" si="12"/>
        <v>0</v>
      </c>
      <c r="AE19" s="89"/>
      <c r="AF19" s="83">
        <f t="shared" si="13"/>
        <v>0</v>
      </c>
      <c r="AG19" s="90">
        <f t="shared" si="14"/>
        <v>0</v>
      </c>
      <c r="AH19" s="91">
        <f t="shared" si="15"/>
        <v>0</v>
      </c>
    </row>
    <row r="20" spans="1:34" ht="17.45" customHeight="1" x14ac:dyDescent="0.15">
      <c r="A20" s="86"/>
      <c r="B20" s="87"/>
      <c r="C20" s="88"/>
      <c r="D20" s="89"/>
      <c r="E20" s="83">
        <f t="shared" si="0"/>
        <v>0</v>
      </c>
      <c r="F20" s="89"/>
      <c r="G20" s="83">
        <f t="shared" si="1"/>
        <v>0</v>
      </c>
      <c r="H20" s="89"/>
      <c r="I20" s="83">
        <f t="shared" si="2"/>
        <v>0</v>
      </c>
      <c r="J20" s="89"/>
      <c r="K20" s="83">
        <f t="shared" si="3"/>
        <v>0</v>
      </c>
      <c r="L20" s="89"/>
      <c r="M20" s="83">
        <f t="shared" si="4"/>
        <v>0</v>
      </c>
      <c r="N20" s="89"/>
      <c r="O20" s="83">
        <f t="shared" si="5"/>
        <v>0</v>
      </c>
      <c r="P20" s="90">
        <f t="shared" si="6"/>
        <v>0</v>
      </c>
      <c r="Q20" s="91">
        <f t="shared" si="7"/>
        <v>0</v>
      </c>
      <c r="R20" s="86"/>
      <c r="S20" s="87"/>
      <c r="T20" s="88"/>
      <c r="U20" s="89"/>
      <c r="V20" s="83">
        <f t="shared" si="8"/>
        <v>0</v>
      </c>
      <c r="W20" s="89"/>
      <c r="X20" s="83">
        <f t="shared" si="9"/>
        <v>0</v>
      </c>
      <c r="Y20" s="89"/>
      <c r="Z20" s="83">
        <f t="shared" si="10"/>
        <v>0</v>
      </c>
      <c r="AA20" s="89"/>
      <c r="AB20" s="83">
        <f t="shared" si="11"/>
        <v>0</v>
      </c>
      <c r="AC20" s="89"/>
      <c r="AD20" s="83">
        <f t="shared" si="12"/>
        <v>0</v>
      </c>
      <c r="AE20" s="89"/>
      <c r="AF20" s="83">
        <f t="shared" si="13"/>
        <v>0</v>
      </c>
      <c r="AG20" s="90">
        <f t="shared" si="14"/>
        <v>0</v>
      </c>
      <c r="AH20" s="91">
        <f t="shared" si="15"/>
        <v>0</v>
      </c>
    </row>
    <row r="21" spans="1:34" ht="17.45" customHeight="1" x14ac:dyDescent="0.15">
      <c r="A21" s="86"/>
      <c r="B21" s="87"/>
      <c r="C21" s="88"/>
      <c r="D21" s="89"/>
      <c r="E21" s="83">
        <f t="shared" si="0"/>
        <v>0</v>
      </c>
      <c r="F21" s="89"/>
      <c r="G21" s="83">
        <f t="shared" si="1"/>
        <v>0</v>
      </c>
      <c r="H21" s="89"/>
      <c r="I21" s="83">
        <f t="shared" si="2"/>
        <v>0</v>
      </c>
      <c r="J21" s="89"/>
      <c r="K21" s="83">
        <f t="shared" si="3"/>
        <v>0</v>
      </c>
      <c r="L21" s="89"/>
      <c r="M21" s="83">
        <f t="shared" si="4"/>
        <v>0</v>
      </c>
      <c r="N21" s="89"/>
      <c r="O21" s="83">
        <f t="shared" si="5"/>
        <v>0</v>
      </c>
      <c r="P21" s="90">
        <f t="shared" si="6"/>
        <v>0</v>
      </c>
      <c r="Q21" s="91">
        <f t="shared" si="7"/>
        <v>0</v>
      </c>
      <c r="R21" s="86"/>
      <c r="S21" s="87"/>
      <c r="T21" s="88"/>
      <c r="U21" s="89"/>
      <c r="V21" s="83">
        <f t="shared" si="8"/>
        <v>0</v>
      </c>
      <c r="W21" s="89"/>
      <c r="X21" s="83">
        <f t="shared" si="9"/>
        <v>0</v>
      </c>
      <c r="Y21" s="89"/>
      <c r="Z21" s="83">
        <f t="shared" si="10"/>
        <v>0</v>
      </c>
      <c r="AA21" s="89"/>
      <c r="AB21" s="83">
        <f t="shared" si="11"/>
        <v>0</v>
      </c>
      <c r="AC21" s="89"/>
      <c r="AD21" s="83">
        <f t="shared" si="12"/>
        <v>0</v>
      </c>
      <c r="AE21" s="89"/>
      <c r="AF21" s="83">
        <f t="shared" si="13"/>
        <v>0</v>
      </c>
      <c r="AG21" s="90">
        <f t="shared" si="14"/>
        <v>0</v>
      </c>
      <c r="AH21" s="91">
        <f t="shared" si="15"/>
        <v>0</v>
      </c>
    </row>
    <row r="22" spans="1:34" ht="17.45" customHeight="1" x14ac:dyDescent="0.15">
      <c r="A22" s="86"/>
      <c r="B22" s="87"/>
      <c r="C22" s="88"/>
      <c r="D22" s="89"/>
      <c r="E22" s="83">
        <f t="shared" si="0"/>
        <v>0</v>
      </c>
      <c r="F22" s="89"/>
      <c r="G22" s="83">
        <f t="shared" si="1"/>
        <v>0</v>
      </c>
      <c r="H22" s="89"/>
      <c r="I22" s="83">
        <f t="shared" si="2"/>
        <v>0</v>
      </c>
      <c r="J22" s="89"/>
      <c r="K22" s="83">
        <f t="shared" si="3"/>
        <v>0</v>
      </c>
      <c r="L22" s="89"/>
      <c r="M22" s="83">
        <f t="shared" si="4"/>
        <v>0</v>
      </c>
      <c r="N22" s="89"/>
      <c r="O22" s="83">
        <f t="shared" si="5"/>
        <v>0</v>
      </c>
      <c r="P22" s="90">
        <f t="shared" si="6"/>
        <v>0</v>
      </c>
      <c r="Q22" s="91">
        <f t="shared" si="7"/>
        <v>0</v>
      </c>
      <c r="R22" s="86"/>
      <c r="S22" s="87"/>
      <c r="T22" s="88"/>
      <c r="U22" s="89"/>
      <c r="V22" s="83">
        <f t="shared" si="8"/>
        <v>0</v>
      </c>
      <c r="W22" s="89"/>
      <c r="X22" s="83">
        <f t="shared" si="9"/>
        <v>0</v>
      </c>
      <c r="Y22" s="89"/>
      <c r="Z22" s="83">
        <f t="shared" si="10"/>
        <v>0</v>
      </c>
      <c r="AA22" s="89"/>
      <c r="AB22" s="83">
        <f t="shared" si="11"/>
        <v>0</v>
      </c>
      <c r="AC22" s="89"/>
      <c r="AD22" s="83">
        <f t="shared" si="12"/>
        <v>0</v>
      </c>
      <c r="AE22" s="89"/>
      <c r="AF22" s="83">
        <f t="shared" si="13"/>
        <v>0</v>
      </c>
      <c r="AG22" s="90">
        <f t="shared" si="14"/>
        <v>0</v>
      </c>
      <c r="AH22" s="91">
        <f t="shared" si="15"/>
        <v>0</v>
      </c>
    </row>
    <row r="23" spans="1:34" ht="17.45" customHeight="1" x14ac:dyDescent="0.15">
      <c r="A23" s="86"/>
      <c r="B23" s="87"/>
      <c r="C23" s="88"/>
      <c r="D23" s="89"/>
      <c r="E23" s="83">
        <f t="shared" si="0"/>
        <v>0</v>
      </c>
      <c r="F23" s="89"/>
      <c r="G23" s="83">
        <f t="shared" si="1"/>
        <v>0</v>
      </c>
      <c r="H23" s="89"/>
      <c r="I23" s="83">
        <f t="shared" si="2"/>
        <v>0</v>
      </c>
      <c r="J23" s="89"/>
      <c r="K23" s="83">
        <f t="shared" si="3"/>
        <v>0</v>
      </c>
      <c r="L23" s="89"/>
      <c r="M23" s="83">
        <f t="shared" si="4"/>
        <v>0</v>
      </c>
      <c r="N23" s="89"/>
      <c r="O23" s="83">
        <f t="shared" si="5"/>
        <v>0</v>
      </c>
      <c r="P23" s="90">
        <f t="shared" si="6"/>
        <v>0</v>
      </c>
      <c r="Q23" s="91">
        <f t="shared" si="7"/>
        <v>0</v>
      </c>
      <c r="R23" s="86"/>
      <c r="S23" s="87"/>
      <c r="T23" s="88"/>
      <c r="U23" s="89"/>
      <c r="V23" s="83">
        <f t="shared" si="8"/>
        <v>0</v>
      </c>
      <c r="W23" s="89"/>
      <c r="X23" s="83">
        <f t="shared" si="9"/>
        <v>0</v>
      </c>
      <c r="Y23" s="89"/>
      <c r="Z23" s="83">
        <f t="shared" si="10"/>
        <v>0</v>
      </c>
      <c r="AA23" s="89"/>
      <c r="AB23" s="83">
        <f t="shared" si="11"/>
        <v>0</v>
      </c>
      <c r="AC23" s="89"/>
      <c r="AD23" s="83">
        <f t="shared" si="12"/>
        <v>0</v>
      </c>
      <c r="AE23" s="89"/>
      <c r="AF23" s="83">
        <f t="shared" si="13"/>
        <v>0</v>
      </c>
      <c r="AG23" s="90">
        <f t="shared" si="14"/>
        <v>0</v>
      </c>
      <c r="AH23" s="91">
        <f t="shared" si="15"/>
        <v>0</v>
      </c>
    </row>
    <row r="24" spans="1:34" ht="17.45" customHeight="1" x14ac:dyDescent="0.15">
      <c r="A24" s="92"/>
      <c r="B24" s="93"/>
      <c r="C24" s="94"/>
      <c r="D24" s="95"/>
      <c r="E24" s="83">
        <f t="shared" si="0"/>
        <v>0</v>
      </c>
      <c r="F24" s="95"/>
      <c r="G24" s="83">
        <f t="shared" si="1"/>
        <v>0</v>
      </c>
      <c r="H24" s="95"/>
      <c r="I24" s="83">
        <f t="shared" si="2"/>
        <v>0</v>
      </c>
      <c r="J24" s="95"/>
      <c r="K24" s="83">
        <f t="shared" si="3"/>
        <v>0</v>
      </c>
      <c r="L24" s="95"/>
      <c r="M24" s="83">
        <f t="shared" si="4"/>
        <v>0</v>
      </c>
      <c r="N24" s="95"/>
      <c r="O24" s="83">
        <f t="shared" si="5"/>
        <v>0</v>
      </c>
      <c r="P24" s="96">
        <f t="shared" si="6"/>
        <v>0</v>
      </c>
      <c r="Q24" s="97">
        <f t="shared" si="7"/>
        <v>0</v>
      </c>
      <c r="R24" s="92"/>
      <c r="S24" s="93"/>
      <c r="T24" s="94"/>
      <c r="U24" s="95"/>
      <c r="V24" s="83">
        <f t="shared" si="8"/>
        <v>0</v>
      </c>
      <c r="W24" s="95"/>
      <c r="X24" s="83">
        <f t="shared" si="9"/>
        <v>0</v>
      </c>
      <c r="Y24" s="95"/>
      <c r="Z24" s="83">
        <f t="shared" si="10"/>
        <v>0</v>
      </c>
      <c r="AA24" s="95"/>
      <c r="AB24" s="83">
        <f t="shared" si="11"/>
        <v>0</v>
      </c>
      <c r="AC24" s="95"/>
      <c r="AD24" s="83">
        <f t="shared" si="12"/>
        <v>0</v>
      </c>
      <c r="AE24" s="95"/>
      <c r="AF24" s="83">
        <f t="shared" si="13"/>
        <v>0</v>
      </c>
      <c r="AG24" s="96">
        <f t="shared" si="14"/>
        <v>0</v>
      </c>
      <c r="AH24" s="97">
        <f t="shared" si="15"/>
        <v>0</v>
      </c>
    </row>
    <row r="25" spans="1:34" ht="17.45" customHeight="1" thickBot="1" x14ac:dyDescent="0.2">
      <c r="A25" s="512" t="s">
        <v>68</v>
      </c>
      <c r="B25" s="513"/>
      <c r="C25" s="514"/>
      <c r="D25" s="99">
        <f>SUM(D9:D24)</f>
        <v>0</v>
      </c>
      <c r="E25" s="100">
        <f>SUM(E9:E24)</f>
        <v>0</v>
      </c>
      <c r="F25" s="99">
        <f>SUM(F9:F24)</f>
        <v>0</v>
      </c>
      <c r="G25" s="100">
        <f>SUM(G9:G24)</f>
        <v>0</v>
      </c>
      <c r="H25" s="99">
        <f t="shared" ref="H25:O25" si="16">SUM(H9:H24)</f>
        <v>0</v>
      </c>
      <c r="I25" s="100">
        <f t="shared" si="16"/>
        <v>0</v>
      </c>
      <c r="J25" s="99">
        <f t="shared" si="16"/>
        <v>0</v>
      </c>
      <c r="K25" s="100">
        <f t="shared" si="16"/>
        <v>0</v>
      </c>
      <c r="L25" s="99">
        <f t="shared" si="16"/>
        <v>0</v>
      </c>
      <c r="M25" s="100">
        <f t="shared" si="16"/>
        <v>0</v>
      </c>
      <c r="N25" s="99">
        <f t="shared" si="16"/>
        <v>0</v>
      </c>
      <c r="O25" s="100">
        <f t="shared" si="16"/>
        <v>0</v>
      </c>
      <c r="P25" s="99">
        <f>SUM(P9:P24)</f>
        <v>0</v>
      </c>
      <c r="Q25" s="101">
        <f>SUM(Q9:Q24)</f>
        <v>0</v>
      </c>
      <c r="R25" s="487" t="s">
        <v>69</v>
      </c>
      <c r="S25" s="488"/>
      <c r="T25" s="489"/>
      <c r="U25" s="99">
        <f t="shared" ref="U25:AH25" si="17">SUM(U9:U24)</f>
        <v>0</v>
      </c>
      <c r="V25" s="100">
        <f t="shared" si="17"/>
        <v>0</v>
      </c>
      <c r="W25" s="99">
        <f t="shared" si="17"/>
        <v>0</v>
      </c>
      <c r="X25" s="100">
        <f t="shared" si="17"/>
        <v>0</v>
      </c>
      <c r="Y25" s="99">
        <f t="shared" si="17"/>
        <v>0</v>
      </c>
      <c r="Z25" s="100">
        <f t="shared" si="17"/>
        <v>0</v>
      </c>
      <c r="AA25" s="99">
        <f t="shared" si="17"/>
        <v>0</v>
      </c>
      <c r="AB25" s="100">
        <f t="shared" si="17"/>
        <v>0</v>
      </c>
      <c r="AC25" s="99">
        <f t="shared" si="17"/>
        <v>0</v>
      </c>
      <c r="AD25" s="100">
        <f t="shared" si="17"/>
        <v>0</v>
      </c>
      <c r="AE25" s="99">
        <f t="shared" si="17"/>
        <v>0</v>
      </c>
      <c r="AF25" s="100">
        <f t="shared" si="17"/>
        <v>0</v>
      </c>
      <c r="AG25" s="102">
        <f t="shared" si="17"/>
        <v>0</v>
      </c>
      <c r="AH25" s="103">
        <f t="shared" si="17"/>
        <v>0</v>
      </c>
    </row>
    <row r="26" spans="1:34" ht="17.45" customHeight="1" thickBot="1" x14ac:dyDescent="0.2">
      <c r="A26" s="512" t="s">
        <v>70</v>
      </c>
      <c r="B26" s="513"/>
      <c r="C26" s="514"/>
      <c r="D26" s="102">
        <f>D25</f>
        <v>0</v>
      </c>
      <c r="E26" s="104">
        <f>E25</f>
        <v>0</v>
      </c>
      <c r="F26" s="102">
        <f>D26+F25</f>
        <v>0</v>
      </c>
      <c r="G26" s="104">
        <f>E26+G25</f>
        <v>0</v>
      </c>
      <c r="H26" s="102">
        <f t="shared" ref="H26:O26" si="18">F26+H25</f>
        <v>0</v>
      </c>
      <c r="I26" s="104">
        <f t="shared" si="18"/>
        <v>0</v>
      </c>
      <c r="J26" s="102">
        <f t="shared" si="18"/>
        <v>0</v>
      </c>
      <c r="K26" s="104">
        <f t="shared" si="18"/>
        <v>0</v>
      </c>
      <c r="L26" s="102">
        <f t="shared" si="18"/>
        <v>0</v>
      </c>
      <c r="M26" s="104">
        <f t="shared" si="18"/>
        <v>0</v>
      </c>
      <c r="N26" s="102">
        <f t="shared" si="18"/>
        <v>0</v>
      </c>
      <c r="O26" s="104">
        <f t="shared" si="18"/>
        <v>0</v>
      </c>
      <c r="P26" s="105"/>
      <c r="Q26" s="106"/>
      <c r="R26" s="98" t="s">
        <v>70</v>
      </c>
      <c r="S26" s="534" t="s">
        <v>79</v>
      </c>
      <c r="T26" s="535"/>
      <c r="U26" s="107">
        <f>N26+U25</f>
        <v>0</v>
      </c>
      <c r="V26" s="104">
        <f>O26+V25</f>
        <v>0</v>
      </c>
      <c r="W26" s="102">
        <f t="shared" ref="W26:AF26" si="19">U26+W25</f>
        <v>0</v>
      </c>
      <c r="X26" s="104">
        <f t="shared" si="19"/>
        <v>0</v>
      </c>
      <c r="Y26" s="102">
        <f t="shared" si="19"/>
        <v>0</v>
      </c>
      <c r="Z26" s="104">
        <f t="shared" si="19"/>
        <v>0</v>
      </c>
      <c r="AA26" s="102">
        <f t="shared" si="19"/>
        <v>0</v>
      </c>
      <c r="AB26" s="104">
        <f t="shared" si="19"/>
        <v>0</v>
      </c>
      <c r="AC26" s="102">
        <f t="shared" si="19"/>
        <v>0</v>
      </c>
      <c r="AD26" s="104">
        <f t="shared" si="19"/>
        <v>0</v>
      </c>
      <c r="AE26" s="102">
        <f t="shared" si="19"/>
        <v>0</v>
      </c>
      <c r="AF26" s="108">
        <f t="shared" si="19"/>
        <v>0</v>
      </c>
      <c r="AG26" s="109">
        <f>P25</f>
        <v>0</v>
      </c>
      <c r="AH26" s="110">
        <f>Q25</f>
        <v>0</v>
      </c>
    </row>
    <row r="27" spans="1:34" ht="17.45" customHeight="1" x14ac:dyDescent="0.15">
      <c r="A27" s="487" t="s">
        <v>71</v>
      </c>
      <c r="B27" s="488"/>
      <c r="C27" s="489"/>
      <c r="D27" s="485" t="s">
        <v>72</v>
      </c>
      <c r="E27" s="511"/>
      <c r="F27" s="511"/>
      <c r="G27" s="511"/>
      <c r="H27" s="511"/>
      <c r="I27" s="511"/>
      <c r="J27" s="485" t="s">
        <v>73</v>
      </c>
      <c r="K27" s="511"/>
      <c r="L27" s="511"/>
      <c r="M27" s="511"/>
      <c r="N27" s="511"/>
      <c r="O27" s="511"/>
      <c r="P27" s="111"/>
      <c r="Q27" s="112"/>
      <c r="R27" s="487" t="s">
        <v>71</v>
      </c>
      <c r="S27" s="530" t="s">
        <v>74</v>
      </c>
      <c r="T27" s="531"/>
      <c r="U27" s="539" t="s">
        <v>75</v>
      </c>
      <c r="V27" s="511"/>
      <c r="W27" s="511"/>
      <c r="X27" s="511"/>
      <c r="Y27" s="511"/>
      <c r="Z27" s="511"/>
      <c r="AA27" s="485" t="s">
        <v>76</v>
      </c>
      <c r="AB27" s="511"/>
      <c r="AC27" s="511"/>
      <c r="AD27" s="511"/>
      <c r="AE27" s="511"/>
      <c r="AF27" s="540"/>
      <c r="AG27" s="537">
        <f>AG25+AG26</f>
        <v>0</v>
      </c>
      <c r="AH27" s="528">
        <f>AH25+AH26</f>
        <v>0</v>
      </c>
    </row>
    <row r="28" spans="1:34" ht="17.45" customHeight="1" thickBot="1" x14ac:dyDescent="0.2">
      <c r="A28" s="515"/>
      <c r="B28" s="516"/>
      <c r="C28" s="517"/>
      <c r="D28" s="518">
        <f>SUM(D25,F25,H25)</f>
        <v>0</v>
      </c>
      <c r="E28" s="519"/>
      <c r="F28" s="113" t="s">
        <v>77</v>
      </c>
      <c r="G28" s="520">
        <f>SUM(E25,G25,I25)</f>
        <v>0</v>
      </c>
      <c r="H28" s="521"/>
      <c r="I28" s="113" t="s">
        <v>78</v>
      </c>
      <c r="J28" s="522">
        <f>SUM(J25,L25,N25)</f>
        <v>0</v>
      </c>
      <c r="K28" s="523"/>
      <c r="L28" s="113" t="s">
        <v>77</v>
      </c>
      <c r="M28" s="520">
        <f>SUM(K25,M25,O25)</f>
        <v>0</v>
      </c>
      <c r="N28" s="521"/>
      <c r="O28" s="114" t="s">
        <v>78</v>
      </c>
      <c r="P28" s="115"/>
      <c r="Q28" s="116"/>
      <c r="R28" s="536"/>
      <c r="S28" s="532"/>
      <c r="T28" s="533"/>
      <c r="U28" s="518">
        <f>SUM(U25,W25,Y25)</f>
        <v>0</v>
      </c>
      <c r="V28" s="519"/>
      <c r="W28" s="113" t="s">
        <v>77</v>
      </c>
      <c r="X28" s="520">
        <f>SUM(V25,X25,Z25)</f>
        <v>0</v>
      </c>
      <c r="Y28" s="521"/>
      <c r="Z28" s="113" t="s">
        <v>78</v>
      </c>
      <c r="AA28" s="522">
        <f>SUM(AA25,AC25,AE25)</f>
        <v>0</v>
      </c>
      <c r="AB28" s="523"/>
      <c r="AC28" s="113" t="s">
        <v>77</v>
      </c>
      <c r="AD28" s="520">
        <f>SUM(AB25,AD25,AF25)</f>
        <v>0</v>
      </c>
      <c r="AE28" s="521"/>
      <c r="AF28" s="114" t="s">
        <v>78</v>
      </c>
      <c r="AG28" s="538"/>
      <c r="AH28" s="529"/>
    </row>
    <row r="29" spans="1:34" ht="17.45" customHeight="1" x14ac:dyDescent="0.15">
      <c r="A29" s="117"/>
      <c r="B29" s="117"/>
      <c r="R29" s="117"/>
      <c r="S29" s="117"/>
    </row>
    <row r="30" spans="1:34" ht="17.45" customHeight="1" x14ac:dyDescent="0.15">
      <c r="A30" s="117"/>
      <c r="B30" s="117"/>
      <c r="R30" s="117"/>
      <c r="S30" s="117"/>
    </row>
  </sheetData>
  <mergeCells count="69">
    <mergeCell ref="D1:E1"/>
    <mergeCell ref="B3:I3"/>
    <mergeCell ref="B4:I4"/>
    <mergeCell ref="B5:I5"/>
    <mergeCell ref="L1:N1"/>
    <mergeCell ref="J1:K1"/>
    <mergeCell ref="F1:G1"/>
    <mergeCell ref="J3:K3"/>
    <mergeCell ref="L3:Q3"/>
    <mergeCell ref="B6:I6"/>
    <mergeCell ref="L5:O5"/>
    <mergeCell ref="AH27:AH28"/>
    <mergeCell ref="S27:T28"/>
    <mergeCell ref="S26:T26"/>
    <mergeCell ref="R27:R28"/>
    <mergeCell ref="AG27:AG28"/>
    <mergeCell ref="U27:Z27"/>
    <mergeCell ref="AD28:AE28"/>
    <mergeCell ref="AA27:AF27"/>
    <mergeCell ref="U28:V28"/>
    <mergeCell ref="X28:Y28"/>
    <mergeCell ref="AA28:AB28"/>
    <mergeCell ref="S6:Z6"/>
    <mergeCell ref="R7:R8"/>
    <mergeCell ref="F7:G7"/>
    <mergeCell ref="L7:M7"/>
    <mergeCell ref="J4:K4"/>
    <mergeCell ref="J5:K5"/>
    <mergeCell ref="L4:Q4"/>
    <mergeCell ref="P7:Q7"/>
    <mergeCell ref="N7:O7"/>
    <mergeCell ref="D27:I27"/>
    <mergeCell ref="J27:O27"/>
    <mergeCell ref="A25:C25"/>
    <mergeCell ref="A27:C28"/>
    <mergeCell ref="A26:C26"/>
    <mergeCell ref="D28:E28"/>
    <mergeCell ref="G28:H28"/>
    <mergeCell ref="J28:K28"/>
    <mergeCell ref="M28:N28"/>
    <mergeCell ref="A7:A8"/>
    <mergeCell ref="H7:I7"/>
    <mergeCell ref="J7:K7"/>
    <mergeCell ref="B7:B8"/>
    <mergeCell ref="C7:C8"/>
    <mergeCell ref="D7:E7"/>
    <mergeCell ref="W1:X1"/>
    <mergeCell ref="AA1:AB1"/>
    <mergeCell ref="AC1:AE1"/>
    <mergeCell ref="S3:Z3"/>
    <mergeCell ref="AA3:AB3"/>
    <mergeCell ref="AC3:AH3"/>
    <mergeCell ref="U1:V1"/>
    <mergeCell ref="AA4:AB4"/>
    <mergeCell ref="AC4:AH4"/>
    <mergeCell ref="S5:Z5"/>
    <mergeCell ref="AA5:AB5"/>
    <mergeCell ref="S4:Z4"/>
    <mergeCell ref="AC5:AH5"/>
    <mergeCell ref="AE7:AF7"/>
    <mergeCell ref="AG7:AH7"/>
    <mergeCell ref="R25:T25"/>
    <mergeCell ref="W7:X7"/>
    <mergeCell ref="Y7:Z7"/>
    <mergeCell ref="AA7:AB7"/>
    <mergeCell ref="AC7:AD7"/>
    <mergeCell ref="S7:S8"/>
    <mergeCell ref="T7:T8"/>
    <mergeCell ref="U7:V7"/>
  </mergeCells>
  <phoneticPr fontId="2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U44"/>
  <sheetViews>
    <sheetView view="pageBreakPreview" zoomScaleNormal="130" zoomScaleSheetLayoutView="100" workbookViewId="0">
      <pane ySplit="7" topLeftCell="A17" activePane="bottomLeft" state="frozen"/>
      <selection activeCell="B1" sqref="B1"/>
      <selection pane="bottomLeft" activeCell="B8" sqref="B8:D8"/>
    </sheetView>
  </sheetViews>
  <sheetFormatPr defaultColWidth="9" defaultRowHeight="12" x14ac:dyDescent="0.15"/>
  <cols>
    <col min="1" max="1" width="9" style="216"/>
    <col min="2" max="3" width="2.25" style="216" customWidth="1"/>
    <col min="4" max="4" width="9" style="216"/>
    <col min="5" max="19" width="8.375" style="216" customWidth="1"/>
    <col min="20" max="20" width="9.25" style="216" bestFit="1" customWidth="1"/>
    <col min="21" max="16384" width="9" style="216"/>
  </cols>
  <sheetData>
    <row r="1" spans="2:21" ht="17.25" x14ac:dyDescent="0.15">
      <c r="U1" s="345" t="s">
        <v>224</v>
      </c>
    </row>
    <row r="2" spans="2:21" x14ac:dyDescent="0.15">
      <c r="C2" s="217" t="s">
        <v>154</v>
      </c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541"/>
      <c r="U2" s="541"/>
    </row>
    <row r="3" spans="2:21" x14ac:dyDescent="0.15">
      <c r="C3" s="216" t="s">
        <v>253</v>
      </c>
      <c r="E3" s="545"/>
      <c r="F3" s="545"/>
      <c r="G3" s="545"/>
    </row>
    <row r="4" spans="2:21" x14ac:dyDescent="0.15">
      <c r="C4" s="218" t="s">
        <v>155</v>
      </c>
      <c r="E4" s="546"/>
      <c r="F4" s="546"/>
      <c r="G4" s="546"/>
      <c r="U4" s="216" t="s">
        <v>2</v>
      </c>
    </row>
    <row r="5" spans="2:21" x14ac:dyDescent="0.15">
      <c r="B5" s="219" t="s">
        <v>4</v>
      </c>
      <c r="C5" s="220"/>
      <c r="D5" s="221"/>
      <c r="E5" s="542" t="s">
        <v>156</v>
      </c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4"/>
      <c r="Q5" s="542" t="s">
        <v>157</v>
      </c>
      <c r="R5" s="543"/>
      <c r="S5" s="544"/>
      <c r="T5" s="222"/>
      <c r="U5" s="222"/>
    </row>
    <row r="6" spans="2:21" x14ac:dyDescent="0.15">
      <c r="B6" s="223"/>
      <c r="D6" s="224"/>
      <c r="E6" s="225" t="s">
        <v>158</v>
      </c>
      <c r="F6" s="225" t="s">
        <v>159</v>
      </c>
      <c r="G6" s="225" t="s">
        <v>160</v>
      </c>
      <c r="H6" s="225" t="s">
        <v>161</v>
      </c>
      <c r="I6" s="225" t="s">
        <v>162</v>
      </c>
      <c r="J6" s="225" t="s">
        <v>163</v>
      </c>
      <c r="K6" s="225" t="s">
        <v>164</v>
      </c>
      <c r="L6" s="225" t="s">
        <v>165</v>
      </c>
      <c r="M6" s="225" t="s">
        <v>166</v>
      </c>
      <c r="N6" s="225" t="s">
        <v>167</v>
      </c>
      <c r="O6" s="225" t="s">
        <v>168</v>
      </c>
      <c r="P6" s="225" t="s">
        <v>169</v>
      </c>
      <c r="Q6" s="226"/>
      <c r="R6" s="226"/>
      <c r="S6" s="226"/>
      <c r="T6" s="225" t="s">
        <v>89</v>
      </c>
      <c r="U6" s="225" t="s">
        <v>170</v>
      </c>
    </row>
    <row r="7" spans="2:21" x14ac:dyDescent="0.15">
      <c r="B7" s="227"/>
      <c r="C7" s="228"/>
      <c r="D7" s="229"/>
      <c r="E7" s="230" t="s">
        <v>171</v>
      </c>
      <c r="F7" s="230" t="s">
        <v>171</v>
      </c>
      <c r="G7" s="230" t="s">
        <v>172</v>
      </c>
      <c r="H7" s="230" t="s">
        <v>172</v>
      </c>
      <c r="I7" s="230" t="s">
        <v>172</v>
      </c>
      <c r="J7" s="230" t="s">
        <v>172</v>
      </c>
      <c r="K7" s="230" t="s">
        <v>172</v>
      </c>
      <c r="L7" s="230" t="s">
        <v>172</v>
      </c>
      <c r="M7" s="230" t="s">
        <v>172</v>
      </c>
      <c r="N7" s="230" t="s">
        <v>172</v>
      </c>
      <c r="O7" s="230" t="s">
        <v>172</v>
      </c>
      <c r="P7" s="230" t="s">
        <v>172</v>
      </c>
      <c r="Q7" s="230"/>
      <c r="R7" s="230"/>
      <c r="S7" s="230"/>
      <c r="T7" s="231"/>
      <c r="U7" s="231"/>
    </row>
    <row r="8" spans="2:21" x14ac:dyDescent="0.15">
      <c r="B8" s="542" t="s">
        <v>173</v>
      </c>
      <c r="C8" s="543"/>
      <c r="D8" s="544"/>
      <c r="E8" s="230">
        <v>0</v>
      </c>
      <c r="F8" s="230">
        <v>0</v>
      </c>
      <c r="G8" s="230">
        <v>0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230">
        <v>0</v>
      </c>
      <c r="Q8" s="232"/>
      <c r="R8" s="232"/>
      <c r="S8" s="232"/>
      <c r="T8" s="231">
        <f>SUM(E8:S8)</f>
        <v>0</v>
      </c>
      <c r="U8" s="231">
        <f>T8</f>
        <v>0</v>
      </c>
    </row>
    <row r="9" spans="2:21" x14ac:dyDescent="0.15">
      <c r="B9" s="233" t="s">
        <v>174</v>
      </c>
      <c r="C9" s="234"/>
      <c r="D9" s="235"/>
      <c r="E9" s="236">
        <f>E10</f>
        <v>0</v>
      </c>
      <c r="F9" s="236">
        <f t="shared" ref="F9:P9" si="0">F10</f>
        <v>0</v>
      </c>
      <c r="G9" s="236">
        <f t="shared" si="0"/>
        <v>0</v>
      </c>
      <c r="H9" s="236">
        <f t="shared" si="0"/>
        <v>0</v>
      </c>
      <c r="I9" s="236">
        <f t="shared" si="0"/>
        <v>0</v>
      </c>
      <c r="J9" s="236">
        <f t="shared" si="0"/>
        <v>0</v>
      </c>
      <c r="K9" s="236">
        <f t="shared" si="0"/>
        <v>0</v>
      </c>
      <c r="L9" s="236">
        <f t="shared" si="0"/>
        <v>0</v>
      </c>
      <c r="M9" s="236">
        <f t="shared" si="0"/>
        <v>0</v>
      </c>
      <c r="N9" s="236">
        <f t="shared" si="0"/>
        <v>0</v>
      </c>
      <c r="O9" s="237">
        <f t="shared" si="0"/>
        <v>0</v>
      </c>
      <c r="P9" s="237">
        <f t="shared" si="0"/>
        <v>0</v>
      </c>
      <c r="Q9" s="238">
        <v>0</v>
      </c>
      <c r="R9" s="238">
        <v>0</v>
      </c>
      <c r="S9" s="239"/>
      <c r="T9" s="237">
        <f>SUM(E9:S9)</f>
        <v>0</v>
      </c>
      <c r="U9" s="237">
        <f>T9</f>
        <v>0</v>
      </c>
    </row>
    <row r="10" spans="2:21" x14ac:dyDescent="0.15">
      <c r="B10" s="240"/>
      <c r="C10" s="241" t="s">
        <v>175</v>
      </c>
      <c r="D10" s="242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4"/>
      <c r="P10" s="244"/>
      <c r="Q10" s="244"/>
      <c r="R10" s="244"/>
      <c r="S10" s="244"/>
      <c r="T10" s="245">
        <f>SUM(E10:S10)</f>
        <v>0</v>
      </c>
      <c r="U10" s="245">
        <f>T10</f>
        <v>0</v>
      </c>
    </row>
    <row r="11" spans="2:21" x14ac:dyDescent="0.15">
      <c r="B11" s="240"/>
      <c r="C11" s="246" t="s">
        <v>176</v>
      </c>
      <c r="D11" s="247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9"/>
      <c r="P11" s="249"/>
      <c r="Q11" s="249"/>
      <c r="R11" s="249"/>
      <c r="S11" s="249"/>
      <c r="T11" s="250"/>
      <c r="U11" s="250"/>
    </row>
    <row r="12" spans="2:21" x14ac:dyDescent="0.15">
      <c r="B12" s="240"/>
      <c r="C12" s="246" t="s">
        <v>177</v>
      </c>
      <c r="D12" s="247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9"/>
      <c r="P12" s="249"/>
      <c r="Q12" s="249"/>
      <c r="R12" s="249"/>
      <c r="S12" s="249"/>
      <c r="T12" s="250"/>
      <c r="U12" s="250"/>
    </row>
    <row r="13" spans="2:21" x14ac:dyDescent="0.15">
      <c r="B13" s="240"/>
      <c r="C13" s="246" t="s">
        <v>178</v>
      </c>
      <c r="D13" s="247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9"/>
      <c r="P13" s="249"/>
      <c r="Q13" s="249"/>
      <c r="R13" s="249"/>
      <c r="S13" s="249"/>
      <c r="T13" s="250"/>
      <c r="U13" s="250"/>
    </row>
    <row r="14" spans="2:21" x14ac:dyDescent="0.15">
      <c r="B14" s="240"/>
      <c r="C14" s="246" t="s">
        <v>179</v>
      </c>
      <c r="D14" s="247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9"/>
      <c r="P14" s="249"/>
      <c r="Q14" s="249"/>
      <c r="R14" s="249"/>
      <c r="S14" s="249"/>
      <c r="T14" s="250"/>
      <c r="U14" s="250"/>
    </row>
    <row r="15" spans="2:21" x14ac:dyDescent="0.15">
      <c r="B15" s="240"/>
      <c r="C15" s="246"/>
      <c r="D15" s="247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9"/>
      <c r="P15" s="249"/>
      <c r="Q15" s="249"/>
      <c r="R15" s="249"/>
      <c r="S15" s="249"/>
      <c r="T15" s="250"/>
      <c r="U15" s="250"/>
    </row>
    <row r="16" spans="2:21" x14ac:dyDescent="0.15">
      <c r="B16" s="240"/>
      <c r="C16" s="246" t="s">
        <v>180</v>
      </c>
      <c r="D16" s="247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9"/>
      <c r="P16" s="249"/>
      <c r="Q16" s="249"/>
      <c r="R16" s="249"/>
      <c r="S16" s="249"/>
      <c r="T16" s="251"/>
      <c r="U16" s="252"/>
    </row>
    <row r="17" spans="2:21" x14ac:dyDescent="0.15">
      <c r="B17" s="240"/>
      <c r="C17" s="253"/>
      <c r="D17" s="254" t="s">
        <v>181</v>
      </c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55"/>
      <c r="P17" s="255"/>
      <c r="Q17" s="255"/>
      <c r="R17" s="255"/>
      <c r="S17" s="255"/>
      <c r="T17" s="255"/>
      <c r="U17" s="256">
        <f>ROUNDDOWN(T16/1.05,0)</f>
        <v>0</v>
      </c>
    </row>
    <row r="18" spans="2:21" x14ac:dyDescent="0.15">
      <c r="B18" s="257" t="s">
        <v>182</v>
      </c>
      <c r="C18" s="258"/>
      <c r="D18" s="259"/>
      <c r="E18" s="260">
        <f>SUM(E20:E23)</f>
        <v>0</v>
      </c>
      <c r="F18" s="260">
        <f t="shared" ref="F18:R18" si="1">SUM(F20:F23)</f>
        <v>0</v>
      </c>
      <c r="G18" s="260">
        <f t="shared" si="1"/>
        <v>0</v>
      </c>
      <c r="H18" s="260">
        <f t="shared" si="1"/>
        <v>0</v>
      </c>
      <c r="I18" s="260">
        <f t="shared" si="1"/>
        <v>0</v>
      </c>
      <c r="J18" s="260">
        <f t="shared" si="1"/>
        <v>0</v>
      </c>
      <c r="K18" s="260">
        <f t="shared" si="1"/>
        <v>0</v>
      </c>
      <c r="L18" s="260">
        <f t="shared" si="1"/>
        <v>0</v>
      </c>
      <c r="M18" s="260">
        <f t="shared" si="1"/>
        <v>0</v>
      </c>
      <c r="N18" s="260">
        <f t="shared" si="1"/>
        <v>0</v>
      </c>
      <c r="O18" s="238">
        <f t="shared" si="1"/>
        <v>0</v>
      </c>
      <c r="P18" s="238">
        <f t="shared" si="1"/>
        <v>0</v>
      </c>
      <c r="Q18" s="238">
        <f t="shared" si="1"/>
        <v>0</v>
      </c>
      <c r="R18" s="238">
        <f t="shared" si="1"/>
        <v>0</v>
      </c>
      <c r="S18" s="238"/>
      <c r="T18" s="238">
        <f>T19+T24</f>
        <v>0</v>
      </c>
      <c r="U18" s="238">
        <f>U19+U24</f>
        <v>0</v>
      </c>
    </row>
    <row r="19" spans="2:21" x14ac:dyDescent="0.15">
      <c r="B19" s="240"/>
      <c r="C19" s="261" t="s">
        <v>183</v>
      </c>
      <c r="D19" s="262"/>
      <c r="E19" s="263">
        <f>SUM(E20:E23)</f>
        <v>0</v>
      </c>
      <c r="F19" s="263">
        <f t="shared" ref="F19:R19" si="2">SUM(F20:F23)</f>
        <v>0</v>
      </c>
      <c r="G19" s="263">
        <f t="shared" si="2"/>
        <v>0</v>
      </c>
      <c r="H19" s="263">
        <f t="shared" si="2"/>
        <v>0</v>
      </c>
      <c r="I19" s="263">
        <f t="shared" si="2"/>
        <v>0</v>
      </c>
      <c r="J19" s="263">
        <f t="shared" si="2"/>
        <v>0</v>
      </c>
      <c r="K19" s="263">
        <f t="shared" si="2"/>
        <v>0</v>
      </c>
      <c r="L19" s="263">
        <f t="shared" si="2"/>
        <v>0</v>
      </c>
      <c r="M19" s="263">
        <f t="shared" si="2"/>
        <v>0</v>
      </c>
      <c r="N19" s="263">
        <f t="shared" si="2"/>
        <v>0</v>
      </c>
      <c r="O19" s="264">
        <f t="shared" si="2"/>
        <v>0</v>
      </c>
      <c r="P19" s="264">
        <f t="shared" si="2"/>
        <v>0</v>
      </c>
      <c r="Q19" s="264">
        <f t="shared" si="2"/>
        <v>0</v>
      </c>
      <c r="R19" s="264">
        <f t="shared" si="2"/>
        <v>0</v>
      </c>
      <c r="S19" s="264"/>
      <c r="T19" s="264">
        <f>SUM(E19:S19)</f>
        <v>0</v>
      </c>
      <c r="U19" s="264">
        <f>T19</f>
        <v>0</v>
      </c>
    </row>
    <row r="20" spans="2:21" x14ac:dyDescent="0.15">
      <c r="B20" s="240"/>
      <c r="C20" s="240"/>
      <c r="D20" s="265" t="s">
        <v>184</v>
      </c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4"/>
      <c r="P20" s="244"/>
      <c r="Q20" s="266"/>
      <c r="R20" s="266"/>
      <c r="S20" s="244"/>
      <c r="T20" s="244">
        <f>SUM(E20:S20)</f>
        <v>0</v>
      </c>
      <c r="U20" s="244">
        <f>T20</f>
        <v>0</v>
      </c>
    </row>
    <row r="21" spans="2:21" x14ac:dyDescent="0.15">
      <c r="B21" s="240"/>
      <c r="C21" s="240"/>
      <c r="D21" s="267" t="s">
        <v>185</v>
      </c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9"/>
      <c r="P21" s="269"/>
      <c r="Q21" s="270"/>
      <c r="R21" s="270"/>
      <c r="S21" s="269"/>
      <c r="T21" s="269">
        <f>SUM(E21:S21)</f>
        <v>0</v>
      </c>
      <c r="U21" s="269">
        <f>T21</f>
        <v>0</v>
      </c>
    </row>
    <row r="22" spans="2:21" x14ac:dyDescent="0.15">
      <c r="B22" s="240"/>
      <c r="C22" s="240"/>
      <c r="D22" s="267" t="s">
        <v>186</v>
      </c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9"/>
      <c r="P22" s="249"/>
      <c r="Q22" s="249"/>
      <c r="R22" s="249"/>
      <c r="S22" s="249"/>
      <c r="T22" s="249"/>
      <c r="U22" s="249"/>
    </row>
    <row r="23" spans="2:21" x14ac:dyDescent="0.15">
      <c r="B23" s="240"/>
      <c r="C23" s="271"/>
      <c r="D23" s="272" t="s">
        <v>187</v>
      </c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4"/>
      <c r="P23" s="274"/>
      <c r="Q23" s="274"/>
      <c r="R23" s="274"/>
      <c r="S23" s="274"/>
      <c r="T23" s="274"/>
      <c r="U23" s="274"/>
    </row>
    <row r="24" spans="2:21" x14ac:dyDescent="0.15">
      <c r="B24" s="240"/>
      <c r="C24" s="240" t="s">
        <v>188</v>
      </c>
      <c r="D24" s="262"/>
      <c r="E24" s="275">
        <f>SUM(E25:E26)</f>
        <v>0</v>
      </c>
      <c r="F24" s="275">
        <v>0</v>
      </c>
      <c r="G24" s="275">
        <v>0</v>
      </c>
      <c r="H24" s="275">
        <v>0</v>
      </c>
      <c r="I24" s="275">
        <v>0</v>
      </c>
      <c r="J24" s="275">
        <v>0</v>
      </c>
      <c r="K24" s="275">
        <v>0</v>
      </c>
      <c r="L24" s="275">
        <v>0</v>
      </c>
      <c r="M24" s="275">
        <v>0</v>
      </c>
      <c r="N24" s="275">
        <v>0</v>
      </c>
      <c r="O24" s="276">
        <v>0</v>
      </c>
      <c r="P24" s="276">
        <v>0</v>
      </c>
      <c r="Q24" s="276">
        <v>0</v>
      </c>
      <c r="R24" s="276">
        <v>0</v>
      </c>
      <c r="S24" s="276"/>
      <c r="T24" s="276"/>
      <c r="U24" s="276"/>
    </row>
    <row r="25" spans="2:21" x14ac:dyDescent="0.15">
      <c r="B25" s="240"/>
      <c r="C25" s="240"/>
      <c r="D25" s="265" t="s">
        <v>189</v>
      </c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8"/>
      <c r="P25" s="278"/>
      <c r="Q25" s="278"/>
      <c r="R25" s="278"/>
      <c r="S25" s="278"/>
      <c r="T25" s="278"/>
      <c r="U25" s="278"/>
    </row>
    <row r="26" spans="2:21" ht="12.75" thickBot="1" x14ac:dyDescent="0.2">
      <c r="B26" s="240"/>
      <c r="C26" s="279"/>
      <c r="D26" s="280" t="s">
        <v>190</v>
      </c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56"/>
      <c r="P26" s="256"/>
      <c r="Q26" s="256"/>
      <c r="R26" s="256"/>
      <c r="S26" s="256"/>
      <c r="T26" s="256"/>
      <c r="U26" s="274"/>
    </row>
    <row r="27" spans="2:21" ht="12.75" thickBot="1" x14ac:dyDescent="0.2">
      <c r="B27" s="282" t="s">
        <v>89</v>
      </c>
      <c r="C27" s="283"/>
      <c r="D27" s="284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6"/>
      <c r="P27" s="276"/>
      <c r="Q27" s="276"/>
      <c r="R27" s="276"/>
      <c r="S27" s="276"/>
      <c r="T27" s="285">
        <f>T9+T18</f>
        <v>0</v>
      </c>
      <c r="U27" s="286">
        <f>U9+U18</f>
        <v>0</v>
      </c>
    </row>
    <row r="28" spans="2:21" ht="12.75" thickBot="1" x14ac:dyDescent="0.2">
      <c r="O28" s="287"/>
      <c r="P28" s="287"/>
      <c r="Q28" s="287"/>
      <c r="R28" s="287"/>
      <c r="S28" s="287"/>
      <c r="T28" s="288"/>
      <c r="U28" s="287"/>
    </row>
    <row r="29" spans="2:21" ht="12.75" thickBot="1" x14ac:dyDescent="0.2">
      <c r="O29" s="287"/>
      <c r="P29" s="287"/>
      <c r="Q29" s="287"/>
      <c r="R29" s="287"/>
      <c r="S29" s="287"/>
      <c r="T29" s="288" t="s">
        <v>191</v>
      </c>
      <c r="U29" s="289">
        <f>U8</f>
        <v>0</v>
      </c>
    </row>
    <row r="30" spans="2:21" ht="12.75" thickBot="1" x14ac:dyDescent="0.2">
      <c r="B30" s="216" t="s">
        <v>192</v>
      </c>
      <c r="O30" s="287"/>
      <c r="P30" s="287"/>
      <c r="Q30" s="287"/>
      <c r="R30" s="287"/>
      <c r="S30" s="287"/>
      <c r="T30" s="288" t="s">
        <v>193</v>
      </c>
      <c r="U30" s="289" t="e">
        <f>ROUNDDOWN(U27/U29,0)</f>
        <v>#DIV/0!</v>
      </c>
    </row>
    <row r="31" spans="2:21" x14ac:dyDescent="0.15">
      <c r="C31" s="282" t="s">
        <v>194</v>
      </c>
      <c r="D31" s="284"/>
      <c r="E31" s="275">
        <v>0</v>
      </c>
      <c r="F31" s="275">
        <v>0</v>
      </c>
      <c r="G31" s="275">
        <v>0</v>
      </c>
      <c r="H31" s="275">
        <v>0</v>
      </c>
      <c r="I31" s="275">
        <v>0</v>
      </c>
      <c r="J31" s="275">
        <v>0</v>
      </c>
      <c r="K31" s="275">
        <v>0</v>
      </c>
      <c r="L31" s="275">
        <v>0</v>
      </c>
      <c r="M31" s="275">
        <v>0</v>
      </c>
      <c r="N31" s="275">
        <v>0</v>
      </c>
      <c r="O31" s="275">
        <v>0</v>
      </c>
      <c r="P31" s="275">
        <v>0</v>
      </c>
      <c r="Q31" s="275">
        <v>0</v>
      </c>
      <c r="R31" s="275">
        <v>0</v>
      </c>
      <c r="S31" s="275"/>
    </row>
    <row r="32" spans="2:21" x14ac:dyDescent="0.15">
      <c r="C32" s="282" t="s">
        <v>195</v>
      </c>
      <c r="D32" s="284"/>
      <c r="E32" s="263">
        <v>0</v>
      </c>
      <c r="F32" s="263">
        <v>0</v>
      </c>
      <c r="G32" s="263">
        <v>0</v>
      </c>
      <c r="H32" s="263">
        <v>0</v>
      </c>
      <c r="I32" s="263">
        <v>0</v>
      </c>
      <c r="J32" s="263">
        <v>0</v>
      </c>
      <c r="K32" s="263">
        <v>0</v>
      </c>
      <c r="L32" s="263">
        <v>0</v>
      </c>
      <c r="M32" s="263">
        <v>0</v>
      </c>
      <c r="N32" s="263">
        <v>0</v>
      </c>
      <c r="O32" s="263">
        <v>0</v>
      </c>
      <c r="P32" s="263">
        <v>0</v>
      </c>
      <c r="Q32" s="263">
        <v>0</v>
      </c>
      <c r="R32" s="263">
        <v>0</v>
      </c>
      <c r="S32" s="275"/>
    </row>
    <row r="33" spans="2:20" x14ac:dyDescent="0.15">
      <c r="C33" s="219" t="s">
        <v>196</v>
      </c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</row>
    <row r="34" spans="2:20" x14ac:dyDescent="0.15">
      <c r="C34" s="223"/>
      <c r="D34" s="290" t="s">
        <v>197</v>
      </c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</row>
    <row r="35" spans="2:20" x14ac:dyDescent="0.15">
      <c r="C35" s="223"/>
      <c r="D35" s="290" t="s">
        <v>198</v>
      </c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1"/>
    </row>
    <row r="36" spans="2:20" x14ac:dyDescent="0.15">
      <c r="C36" s="223"/>
      <c r="D36" s="290" t="s">
        <v>185</v>
      </c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</row>
    <row r="37" spans="2:20" x14ac:dyDescent="0.15">
      <c r="C37" s="223"/>
      <c r="D37" s="291" t="s">
        <v>199</v>
      </c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</row>
    <row r="38" spans="2:20" x14ac:dyDescent="0.15">
      <c r="B38" s="224"/>
      <c r="C38" s="227"/>
      <c r="D38" s="293" t="s">
        <v>186</v>
      </c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303"/>
      <c r="R38" s="303"/>
      <c r="S38" s="303"/>
    </row>
    <row r="40" spans="2:20" x14ac:dyDescent="0.15">
      <c r="B40" s="216" t="s">
        <v>189</v>
      </c>
    </row>
    <row r="41" spans="2:20" x14ac:dyDescent="0.15">
      <c r="C41" s="219" t="s">
        <v>196</v>
      </c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</row>
    <row r="42" spans="2:20" x14ac:dyDescent="0.15">
      <c r="C42" s="223"/>
      <c r="D42" s="290" t="s">
        <v>189</v>
      </c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</row>
    <row r="43" spans="2:20" x14ac:dyDescent="0.15">
      <c r="C43" s="227"/>
      <c r="D43" s="293" t="s">
        <v>190</v>
      </c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294"/>
    </row>
    <row r="44" spans="2:20" x14ac:dyDescent="0.15">
      <c r="D44" s="216" t="s">
        <v>200</v>
      </c>
    </row>
  </sheetData>
  <mergeCells count="6">
    <mergeCell ref="T2:U2"/>
    <mergeCell ref="E5:P5"/>
    <mergeCell ref="Q5:S5"/>
    <mergeCell ref="B8:D8"/>
    <mergeCell ref="E3:G3"/>
    <mergeCell ref="E4:G4"/>
  </mergeCells>
  <phoneticPr fontId="2"/>
  <pageMargins left="0.19685039370078741" right="0.19685039370078741" top="0.74803149606299213" bottom="0.74803149606299213" header="0.31496062992125984" footer="0.31496062992125984"/>
  <pageSetup paperSize="9" scale="9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U45"/>
  <sheetViews>
    <sheetView view="pageBreakPreview" zoomScaleNormal="100" zoomScaleSheetLayoutView="100" workbookViewId="0">
      <selection activeCell="K44" sqref="K44:M44"/>
    </sheetView>
  </sheetViews>
  <sheetFormatPr defaultColWidth="9" defaultRowHeight="13.5" x14ac:dyDescent="0.15"/>
  <cols>
    <col min="1" max="7" width="3.125" style="295" customWidth="1"/>
    <col min="8" max="8" width="2.125" style="295" customWidth="1"/>
    <col min="9" max="15" width="3.125" style="295" customWidth="1"/>
    <col min="16" max="16" width="2.125" style="295" customWidth="1"/>
    <col min="17" max="22" width="3.125" style="295" customWidth="1"/>
    <col min="23" max="23" width="3.375" style="295" customWidth="1"/>
    <col min="24" max="24" width="2.125" style="295" customWidth="1"/>
    <col min="25" max="31" width="3.125" style="295" customWidth="1"/>
    <col min="32" max="32" width="2.125" style="295" customWidth="1"/>
    <col min="33" max="39" width="3.125" style="295" customWidth="1"/>
    <col min="40" max="40" width="2.125" style="295" customWidth="1"/>
    <col min="41" max="79" width="3.125" style="295" customWidth="1"/>
    <col min="80" max="16384" width="9" style="295"/>
  </cols>
  <sheetData>
    <row r="1" spans="1:47" ht="17.25" x14ac:dyDescent="0.2">
      <c r="A1" s="391" t="s">
        <v>251</v>
      </c>
      <c r="AS1" s="550" t="s">
        <v>252</v>
      </c>
      <c r="AT1" s="550"/>
      <c r="AU1" s="550"/>
    </row>
    <row r="2" spans="1:47" ht="17.25" customHeight="1" x14ac:dyDescent="0.15">
      <c r="A2" s="551" t="s">
        <v>278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  <c r="V2" s="551"/>
      <c r="W2" s="551"/>
      <c r="X2" s="551"/>
      <c r="Y2" s="551"/>
      <c r="Z2" s="551"/>
      <c r="AA2" s="551"/>
      <c r="AB2" s="551"/>
      <c r="AC2" s="551"/>
      <c r="AD2" s="551"/>
      <c r="AE2" s="551"/>
      <c r="AF2" s="551"/>
      <c r="AG2" s="551"/>
      <c r="AH2" s="551"/>
      <c r="AI2" s="551"/>
      <c r="AJ2" s="551"/>
      <c r="AK2" s="551"/>
      <c r="AL2" s="551"/>
      <c r="AM2" s="551"/>
      <c r="AN2" s="551"/>
      <c r="AO2" s="551"/>
      <c r="AP2" s="551"/>
      <c r="AQ2" s="551"/>
      <c r="AR2" s="551"/>
      <c r="AS2" s="551"/>
      <c r="AT2" s="551"/>
      <c r="AU2" s="551"/>
    </row>
    <row r="3" spans="1:47" ht="17.25" customHeight="1" x14ac:dyDescent="0.15">
      <c r="A3" s="551" t="s">
        <v>277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551"/>
      <c r="R3" s="551"/>
      <c r="S3" s="551"/>
      <c r="T3" s="551"/>
      <c r="U3" s="551"/>
      <c r="V3" s="551"/>
      <c r="W3" s="551"/>
      <c r="X3" s="551"/>
      <c r="Y3" s="551"/>
      <c r="Z3" s="551"/>
      <c r="AA3" s="551"/>
      <c r="AB3" s="551"/>
      <c r="AC3" s="551"/>
      <c r="AD3" s="551"/>
      <c r="AE3" s="551"/>
      <c r="AF3" s="551"/>
      <c r="AG3" s="551"/>
      <c r="AH3" s="551"/>
      <c r="AI3" s="551"/>
      <c r="AJ3" s="551"/>
      <c r="AK3" s="551"/>
      <c r="AL3" s="551"/>
      <c r="AM3" s="551"/>
      <c r="AN3" s="551"/>
      <c r="AO3" s="551"/>
      <c r="AP3" s="551"/>
      <c r="AQ3" s="551"/>
      <c r="AR3" s="551"/>
      <c r="AS3" s="551"/>
      <c r="AT3" s="551"/>
      <c r="AU3" s="551"/>
    </row>
    <row r="4" spans="1:47" s="298" customFormat="1" ht="15" customHeight="1" x14ac:dyDescent="0.15">
      <c r="A4" s="392" t="s">
        <v>253</v>
      </c>
      <c r="B4" s="393"/>
      <c r="C4" s="393"/>
      <c r="D4" s="393"/>
      <c r="E4" s="297"/>
      <c r="F4" s="552" t="s">
        <v>274</v>
      </c>
      <c r="G4" s="552"/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297"/>
      <c r="W4" s="297"/>
      <c r="X4" s="297"/>
      <c r="Y4" s="296"/>
      <c r="Z4" s="297"/>
      <c r="AA4" s="297"/>
      <c r="AB4" s="297"/>
      <c r="AC4" s="297"/>
      <c r="AD4" s="297"/>
      <c r="AE4" s="297"/>
      <c r="AG4" s="296"/>
      <c r="AH4" s="297"/>
      <c r="AI4" s="297"/>
      <c r="AJ4" s="297"/>
      <c r="AK4" s="297"/>
      <c r="AL4" s="297"/>
      <c r="AM4" s="297"/>
      <c r="AN4" s="297"/>
      <c r="AO4" s="296"/>
      <c r="AP4" s="297"/>
      <c r="AQ4" s="297"/>
      <c r="AR4" s="297"/>
      <c r="AS4" s="297"/>
      <c r="AT4" s="297"/>
      <c r="AU4" s="297"/>
    </row>
    <row r="5" spans="1:47" s="298" customFormat="1" ht="15" customHeight="1" x14ac:dyDescent="0.15">
      <c r="A5" s="394" t="s">
        <v>201</v>
      </c>
      <c r="B5" s="393"/>
      <c r="C5" s="393"/>
      <c r="D5" s="393"/>
      <c r="E5" s="297"/>
      <c r="F5" s="297"/>
      <c r="G5" s="297"/>
      <c r="H5" s="297"/>
      <c r="I5" s="296"/>
      <c r="J5" s="297"/>
      <c r="K5" s="297"/>
      <c r="L5" s="297"/>
      <c r="M5" s="297"/>
      <c r="N5" s="297"/>
      <c r="O5" s="297"/>
      <c r="P5" s="297"/>
      <c r="Q5" s="296"/>
      <c r="R5" s="297"/>
      <c r="S5" s="297"/>
      <c r="T5" s="297"/>
      <c r="U5" s="297"/>
      <c r="V5" s="297"/>
      <c r="W5" s="297"/>
      <c r="X5" s="297"/>
      <c r="Y5" s="296"/>
      <c r="Z5" s="297"/>
      <c r="AA5" s="297"/>
      <c r="AB5" s="297"/>
      <c r="AC5" s="297"/>
      <c r="AD5" s="297"/>
      <c r="AE5" s="297"/>
      <c r="AG5" s="296"/>
      <c r="AH5" s="297"/>
      <c r="AI5" s="297"/>
      <c r="AJ5" s="297"/>
      <c r="AK5" s="297"/>
      <c r="AL5" s="297"/>
      <c r="AM5" s="297"/>
      <c r="AN5" s="297"/>
      <c r="AO5" s="296"/>
      <c r="AP5" s="297"/>
      <c r="AQ5" s="297"/>
      <c r="AR5" s="297"/>
      <c r="AS5" s="297"/>
      <c r="AT5" s="297"/>
      <c r="AU5" s="297"/>
    </row>
    <row r="6" spans="1:47" s="298" customFormat="1" ht="8.25" customHeight="1" x14ac:dyDescent="0.15"/>
    <row r="7" spans="1:47" s="298" customFormat="1" ht="15" customHeight="1" x14ac:dyDescent="0.15">
      <c r="A7" s="298" t="s">
        <v>202</v>
      </c>
      <c r="I7" s="298" t="s">
        <v>203</v>
      </c>
      <c r="Q7" s="298" t="s">
        <v>204</v>
      </c>
      <c r="Y7" s="298" t="s">
        <v>205</v>
      </c>
      <c r="AG7" s="298" t="s">
        <v>206</v>
      </c>
      <c r="AO7" s="298" t="s">
        <v>207</v>
      </c>
    </row>
    <row r="8" spans="1:47" s="298" customFormat="1" ht="15" customHeight="1" x14ac:dyDescent="0.15">
      <c r="A8" s="395" t="s">
        <v>82</v>
      </c>
      <c r="B8" s="396" t="s">
        <v>208</v>
      </c>
      <c r="C8" s="396" t="s">
        <v>209</v>
      </c>
      <c r="D8" s="396" t="s">
        <v>210</v>
      </c>
      <c r="E8" s="396" t="s">
        <v>211</v>
      </c>
      <c r="F8" s="396" t="s">
        <v>212</v>
      </c>
      <c r="G8" s="396" t="s">
        <v>213</v>
      </c>
      <c r="I8" s="395" t="s">
        <v>82</v>
      </c>
      <c r="J8" s="396" t="s">
        <v>208</v>
      </c>
      <c r="K8" s="396" t="s">
        <v>209</v>
      </c>
      <c r="L8" s="396" t="s">
        <v>210</v>
      </c>
      <c r="M8" s="396" t="s">
        <v>211</v>
      </c>
      <c r="N8" s="396" t="s">
        <v>212</v>
      </c>
      <c r="O8" s="396" t="s">
        <v>213</v>
      </c>
      <c r="Q8" s="395" t="s">
        <v>82</v>
      </c>
      <c r="R8" s="396" t="s">
        <v>208</v>
      </c>
      <c r="S8" s="396" t="s">
        <v>209</v>
      </c>
      <c r="T8" s="396" t="s">
        <v>210</v>
      </c>
      <c r="U8" s="396" t="s">
        <v>211</v>
      </c>
      <c r="V8" s="396" t="s">
        <v>212</v>
      </c>
      <c r="W8" s="396" t="s">
        <v>213</v>
      </c>
      <c r="Y8" s="395" t="s">
        <v>82</v>
      </c>
      <c r="Z8" s="396" t="s">
        <v>208</v>
      </c>
      <c r="AA8" s="396" t="s">
        <v>209</v>
      </c>
      <c r="AB8" s="396" t="s">
        <v>210</v>
      </c>
      <c r="AC8" s="396" t="s">
        <v>211</v>
      </c>
      <c r="AD8" s="396" t="s">
        <v>212</v>
      </c>
      <c r="AE8" s="396" t="s">
        <v>213</v>
      </c>
      <c r="AG8" s="395" t="s">
        <v>82</v>
      </c>
      <c r="AH8" s="396" t="s">
        <v>208</v>
      </c>
      <c r="AI8" s="396" t="s">
        <v>209</v>
      </c>
      <c r="AJ8" s="396" t="s">
        <v>210</v>
      </c>
      <c r="AK8" s="396" t="s">
        <v>211</v>
      </c>
      <c r="AL8" s="396" t="s">
        <v>212</v>
      </c>
      <c r="AM8" s="396" t="s">
        <v>213</v>
      </c>
      <c r="AO8" s="395" t="s">
        <v>82</v>
      </c>
      <c r="AP8" s="396" t="s">
        <v>208</v>
      </c>
      <c r="AQ8" s="396" t="s">
        <v>209</v>
      </c>
      <c r="AR8" s="396" t="s">
        <v>210</v>
      </c>
      <c r="AS8" s="396" t="s">
        <v>211</v>
      </c>
      <c r="AT8" s="396" t="s">
        <v>212</v>
      </c>
      <c r="AU8" s="396" t="s">
        <v>213</v>
      </c>
    </row>
    <row r="9" spans="1:47" s="298" customFormat="1" ht="15" customHeight="1" x14ac:dyDescent="0.15">
      <c r="A9" s="307"/>
      <c r="B9" s="307"/>
      <c r="C9" s="307">
        <f>B9+1</f>
        <v>1</v>
      </c>
      <c r="D9" s="307">
        <f t="shared" ref="D9:G9" si="0">C9+1</f>
        <v>2</v>
      </c>
      <c r="E9" s="307">
        <f t="shared" si="0"/>
        <v>3</v>
      </c>
      <c r="F9" s="307">
        <f t="shared" si="0"/>
        <v>4</v>
      </c>
      <c r="G9" s="307">
        <f t="shared" si="0"/>
        <v>5</v>
      </c>
      <c r="H9" s="309"/>
      <c r="I9" s="307"/>
      <c r="J9" s="307"/>
      <c r="K9" s="307"/>
      <c r="L9" s="307"/>
      <c r="M9" s="307">
        <f t="shared" ref="M9" si="1">L9+1</f>
        <v>1</v>
      </c>
      <c r="N9" s="307">
        <f t="shared" ref="N9" si="2">M9+1</f>
        <v>2</v>
      </c>
      <c r="O9" s="307">
        <f t="shared" ref="N9:O9" si="3">N9+1</f>
        <v>3</v>
      </c>
      <c r="P9" s="308"/>
      <c r="Q9" s="307"/>
      <c r="R9" s="307"/>
      <c r="S9" s="307"/>
      <c r="T9" s="307"/>
      <c r="U9" s="307"/>
      <c r="V9" s="307"/>
      <c r="W9" s="307"/>
      <c r="X9" s="309"/>
      <c r="Y9" s="307"/>
      <c r="Z9" s="307"/>
      <c r="AA9" s="307">
        <f>Z9+1</f>
        <v>1</v>
      </c>
      <c r="AB9" s="307">
        <f t="shared" ref="AA9:AE9" si="4">AA9+1</f>
        <v>2</v>
      </c>
      <c r="AC9" s="307">
        <f t="shared" si="4"/>
        <v>3</v>
      </c>
      <c r="AD9" s="307">
        <f t="shared" si="4"/>
        <v>4</v>
      </c>
      <c r="AE9" s="307">
        <f t="shared" si="4"/>
        <v>5</v>
      </c>
      <c r="AF9" s="309"/>
      <c r="AG9" s="307"/>
      <c r="AH9" s="307"/>
      <c r="AI9" s="307"/>
      <c r="AJ9" s="307"/>
      <c r="AK9" s="307"/>
      <c r="AL9" s="307">
        <f t="shared" ref="AL9:AM9" si="5">AK9+1</f>
        <v>1</v>
      </c>
      <c r="AM9" s="307">
        <f t="shared" si="5"/>
        <v>2</v>
      </c>
      <c r="AN9" s="308"/>
      <c r="AO9" s="307"/>
      <c r="AP9" s="307">
        <f t="shared" ref="AP9" si="6">AO9+1</f>
        <v>1</v>
      </c>
      <c r="AQ9" s="307">
        <f t="shared" ref="AQ9:AU9" si="7">AP9+1</f>
        <v>2</v>
      </c>
      <c r="AR9" s="307">
        <f t="shared" si="7"/>
        <v>3</v>
      </c>
      <c r="AS9" s="307">
        <f t="shared" si="7"/>
        <v>4</v>
      </c>
      <c r="AT9" s="307">
        <f t="shared" si="7"/>
        <v>5</v>
      </c>
      <c r="AU9" s="307">
        <f t="shared" si="7"/>
        <v>6</v>
      </c>
    </row>
    <row r="10" spans="1:47" s="298" customFormat="1" ht="15" customHeight="1" x14ac:dyDescent="0.15">
      <c r="A10" s="310"/>
      <c r="B10" s="310"/>
      <c r="C10" s="310" t="s">
        <v>229</v>
      </c>
      <c r="D10" s="310" t="s">
        <v>229</v>
      </c>
      <c r="E10" s="310" t="s">
        <v>229</v>
      </c>
      <c r="F10" s="310" t="s">
        <v>229</v>
      </c>
      <c r="G10" s="310" t="s">
        <v>230</v>
      </c>
      <c r="H10" s="311"/>
      <c r="I10" s="310"/>
      <c r="J10" s="310"/>
      <c r="K10" s="310"/>
      <c r="L10" s="310"/>
      <c r="M10" s="310" t="s">
        <v>229</v>
      </c>
      <c r="N10" s="310" t="s">
        <v>229</v>
      </c>
      <c r="O10" s="310" t="s">
        <v>230</v>
      </c>
      <c r="P10" s="311"/>
      <c r="Q10" s="310"/>
      <c r="R10" s="310"/>
      <c r="S10" s="310"/>
      <c r="T10" s="310"/>
      <c r="U10" s="310"/>
      <c r="V10" s="310"/>
      <c r="W10" s="310"/>
      <c r="X10" s="311"/>
      <c r="Y10" s="310"/>
      <c r="Z10" s="310"/>
      <c r="AA10" s="310" t="s">
        <v>229</v>
      </c>
      <c r="AB10" s="310" t="s">
        <v>229</v>
      </c>
      <c r="AC10" s="310" t="s">
        <v>229</v>
      </c>
      <c r="AD10" s="310" t="s">
        <v>229</v>
      </c>
      <c r="AE10" s="310" t="s">
        <v>230</v>
      </c>
      <c r="AF10" s="311"/>
      <c r="AG10" s="310"/>
      <c r="AH10" s="310"/>
      <c r="AI10" s="310"/>
      <c r="AJ10" s="310"/>
      <c r="AK10" s="310"/>
      <c r="AL10" s="310" t="s">
        <v>229</v>
      </c>
      <c r="AM10" s="310" t="s">
        <v>230</v>
      </c>
      <c r="AN10" s="311"/>
      <c r="AO10" s="310"/>
      <c r="AP10" s="310" t="s">
        <v>229</v>
      </c>
      <c r="AQ10" s="310" t="s">
        <v>229</v>
      </c>
      <c r="AR10" s="310" t="s">
        <v>229</v>
      </c>
      <c r="AS10" s="310" t="s">
        <v>229</v>
      </c>
      <c r="AT10" s="310" t="s">
        <v>229</v>
      </c>
      <c r="AU10" s="310" t="s">
        <v>230</v>
      </c>
    </row>
    <row r="11" spans="1:47" s="298" customFormat="1" ht="15" customHeight="1" x14ac:dyDescent="0.15">
      <c r="A11" s="307">
        <f>G9+1</f>
        <v>6</v>
      </c>
      <c r="B11" s="307">
        <f>A11+1</f>
        <v>7</v>
      </c>
      <c r="C11" s="307">
        <f t="shared" ref="C11:G11" si="8">B11+1</f>
        <v>8</v>
      </c>
      <c r="D11" s="307">
        <f t="shared" si="8"/>
        <v>9</v>
      </c>
      <c r="E11" s="307">
        <f t="shared" si="8"/>
        <v>10</v>
      </c>
      <c r="F11" s="307">
        <f t="shared" si="8"/>
        <v>11</v>
      </c>
      <c r="G11" s="307">
        <f t="shared" si="8"/>
        <v>12</v>
      </c>
      <c r="H11" s="309"/>
      <c r="I11" s="307">
        <f>O9+1</f>
        <v>4</v>
      </c>
      <c r="J11" s="307">
        <f>I11+1</f>
        <v>5</v>
      </c>
      <c r="K11" s="307">
        <f t="shared" ref="K11:O11" si="9">J11+1</f>
        <v>6</v>
      </c>
      <c r="L11" s="307">
        <f t="shared" si="9"/>
        <v>7</v>
      </c>
      <c r="M11" s="307">
        <f t="shared" si="9"/>
        <v>8</v>
      </c>
      <c r="N11" s="307">
        <f t="shared" si="9"/>
        <v>9</v>
      </c>
      <c r="O11" s="307">
        <f t="shared" si="9"/>
        <v>10</v>
      </c>
      <c r="P11" s="309"/>
      <c r="Q11" s="307">
        <f>W9+1</f>
        <v>1</v>
      </c>
      <c r="R11" s="307">
        <f>Q11+1</f>
        <v>2</v>
      </c>
      <c r="S11" s="307">
        <f t="shared" ref="S11:W11" si="10">R11+1</f>
        <v>3</v>
      </c>
      <c r="T11" s="307">
        <f t="shared" si="10"/>
        <v>4</v>
      </c>
      <c r="U11" s="307">
        <f t="shared" si="10"/>
        <v>5</v>
      </c>
      <c r="V11" s="307">
        <f t="shared" si="10"/>
        <v>6</v>
      </c>
      <c r="W11" s="307">
        <f t="shared" si="10"/>
        <v>7</v>
      </c>
      <c r="X11" s="309"/>
      <c r="Y11" s="307">
        <f>AE9+1</f>
        <v>6</v>
      </c>
      <c r="Z11" s="307">
        <f>Y11+1</f>
        <v>7</v>
      </c>
      <c r="AA11" s="307">
        <f t="shared" ref="AA11:AE11" si="11">Z11+1</f>
        <v>8</v>
      </c>
      <c r="AB11" s="307">
        <f t="shared" si="11"/>
        <v>9</v>
      </c>
      <c r="AC11" s="307">
        <f t="shared" si="11"/>
        <v>10</v>
      </c>
      <c r="AD11" s="307">
        <f t="shared" si="11"/>
        <v>11</v>
      </c>
      <c r="AE11" s="307">
        <f t="shared" si="11"/>
        <v>12</v>
      </c>
      <c r="AF11" s="309"/>
      <c r="AG11" s="307">
        <f>AM9+1</f>
        <v>3</v>
      </c>
      <c r="AH11" s="307">
        <f>AG11+1</f>
        <v>4</v>
      </c>
      <c r="AI11" s="307">
        <f t="shared" ref="AI11:AM11" si="12">AH11+1</f>
        <v>5</v>
      </c>
      <c r="AJ11" s="307">
        <f t="shared" si="12"/>
        <v>6</v>
      </c>
      <c r="AK11" s="307">
        <f t="shared" si="12"/>
        <v>7</v>
      </c>
      <c r="AL11" s="307">
        <f t="shared" si="12"/>
        <v>8</v>
      </c>
      <c r="AM11" s="307">
        <f t="shared" si="12"/>
        <v>9</v>
      </c>
      <c r="AN11" s="309"/>
      <c r="AO11" s="307">
        <f>AU9+1</f>
        <v>7</v>
      </c>
      <c r="AP11" s="307">
        <f>AO11+1</f>
        <v>8</v>
      </c>
      <c r="AQ11" s="307">
        <f t="shared" ref="AQ11:AU11" si="13">AP11+1</f>
        <v>9</v>
      </c>
      <c r="AR11" s="307">
        <f t="shared" si="13"/>
        <v>10</v>
      </c>
      <c r="AS11" s="307">
        <f t="shared" si="13"/>
        <v>11</v>
      </c>
      <c r="AT11" s="307">
        <f t="shared" si="13"/>
        <v>12</v>
      </c>
      <c r="AU11" s="307">
        <f t="shared" si="13"/>
        <v>13</v>
      </c>
    </row>
    <row r="12" spans="1:47" s="298" customFormat="1" ht="15" customHeight="1" x14ac:dyDescent="0.15">
      <c r="A12" s="310" t="s">
        <v>230</v>
      </c>
      <c r="B12" s="310" t="s">
        <v>229</v>
      </c>
      <c r="C12" s="310" t="s">
        <v>229</v>
      </c>
      <c r="D12" s="310" t="s">
        <v>229</v>
      </c>
      <c r="E12" s="310" t="s">
        <v>229</v>
      </c>
      <c r="F12" s="310" t="s">
        <v>229</v>
      </c>
      <c r="G12" s="310" t="s">
        <v>230</v>
      </c>
      <c r="H12" s="311"/>
      <c r="I12" s="310" t="s">
        <v>230</v>
      </c>
      <c r="J12" s="310" t="s">
        <v>230</v>
      </c>
      <c r="K12" s="310" t="s">
        <v>230</v>
      </c>
      <c r="L12" s="310" t="s">
        <v>229</v>
      </c>
      <c r="M12" s="310" t="s">
        <v>229</v>
      </c>
      <c r="N12" s="310" t="s">
        <v>229</v>
      </c>
      <c r="O12" s="310" t="s">
        <v>230</v>
      </c>
      <c r="P12" s="311"/>
      <c r="Q12" s="310" t="s">
        <v>230</v>
      </c>
      <c r="R12" s="310" t="s">
        <v>229</v>
      </c>
      <c r="S12" s="310" t="s">
        <v>229</v>
      </c>
      <c r="T12" s="310" t="s">
        <v>229</v>
      </c>
      <c r="U12" s="310" t="s">
        <v>229</v>
      </c>
      <c r="V12" s="310" t="s">
        <v>229</v>
      </c>
      <c r="W12" s="310" t="s">
        <v>230</v>
      </c>
      <c r="X12" s="311"/>
      <c r="Y12" s="310" t="s">
        <v>230</v>
      </c>
      <c r="Z12" s="310" t="s">
        <v>229</v>
      </c>
      <c r="AA12" s="310" t="s">
        <v>229</v>
      </c>
      <c r="AB12" s="310" t="s">
        <v>229</v>
      </c>
      <c r="AC12" s="310" t="s">
        <v>229</v>
      </c>
      <c r="AD12" s="310" t="s">
        <v>229</v>
      </c>
      <c r="AE12" s="310" t="s">
        <v>230</v>
      </c>
      <c r="AF12" s="311"/>
      <c r="AG12" s="310" t="s">
        <v>230</v>
      </c>
      <c r="AH12" s="310" t="s">
        <v>229</v>
      </c>
      <c r="AI12" s="310" t="s">
        <v>229</v>
      </c>
      <c r="AJ12" s="310" t="s">
        <v>229</v>
      </c>
      <c r="AK12" s="310" t="s">
        <v>229</v>
      </c>
      <c r="AL12" s="310" t="s">
        <v>229</v>
      </c>
      <c r="AM12" s="310" t="s">
        <v>230</v>
      </c>
      <c r="AN12" s="311"/>
      <c r="AO12" s="310" t="s">
        <v>230</v>
      </c>
      <c r="AP12" s="310" t="s">
        <v>229</v>
      </c>
      <c r="AQ12" s="310" t="s">
        <v>229</v>
      </c>
      <c r="AR12" s="310" t="s">
        <v>229</v>
      </c>
      <c r="AS12" s="310" t="s">
        <v>229</v>
      </c>
      <c r="AT12" s="310" t="s">
        <v>229</v>
      </c>
      <c r="AU12" s="310" t="s">
        <v>230</v>
      </c>
    </row>
    <row r="13" spans="1:47" s="298" customFormat="1" ht="15" customHeight="1" x14ac:dyDescent="0.15">
      <c r="A13" s="307">
        <f>G11+1</f>
        <v>13</v>
      </c>
      <c r="B13" s="307">
        <f>A13+1</f>
        <v>14</v>
      </c>
      <c r="C13" s="307">
        <f t="shared" ref="C13:G13" si="14">B13+1</f>
        <v>15</v>
      </c>
      <c r="D13" s="307">
        <f t="shared" si="14"/>
        <v>16</v>
      </c>
      <c r="E13" s="307">
        <f t="shared" si="14"/>
        <v>17</v>
      </c>
      <c r="F13" s="307">
        <f t="shared" si="14"/>
        <v>18</v>
      </c>
      <c r="G13" s="307">
        <f t="shared" si="14"/>
        <v>19</v>
      </c>
      <c r="H13" s="309"/>
      <c r="I13" s="307">
        <f>O11+1</f>
        <v>11</v>
      </c>
      <c r="J13" s="307">
        <f>I13+1</f>
        <v>12</v>
      </c>
      <c r="K13" s="307">
        <f t="shared" ref="K13:O13" si="15">J13+1</f>
        <v>13</v>
      </c>
      <c r="L13" s="307">
        <f t="shared" si="15"/>
        <v>14</v>
      </c>
      <c r="M13" s="307">
        <f t="shared" si="15"/>
        <v>15</v>
      </c>
      <c r="N13" s="307">
        <f t="shared" si="15"/>
        <v>16</v>
      </c>
      <c r="O13" s="307">
        <f t="shared" si="15"/>
        <v>17</v>
      </c>
      <c r="P13" s="309"/>
      <c r="Q13" s="307">
        <f>W11+1</f>
        <v>8</v>
      </c>
      <c r="R13" s="307">
        <f>Q13+1</f>
        <v>9</v>
      </c>
      <c r="S13" s="307">
        <f t="shared" ref="S13:W13" si="16">R13+1</f>
        <v>10</v>
      </c>
      <c r="T13" s="307">
        <f t="shared" si="16"/>
        <v>11</v>
      </c>
      <c r="U13" s="307">
        <f t="shared" si="16"/>
        <v>12</v>
      </c>
      <c r="V13" s="307">
        <f t="shared" si="16"/>
        <v>13</v>
      </c>
      <c r="W13" s="307">
        <f t="shared" si="16"/>
        <v>14</v>
      </c>
      <c r="X13" s="309"/>
      <c r="Y13" s="307">
        <f>AE11+1</f>
        <v>13</v>
      </c>
      <c r="Z13" s="307">
        <f>Y13+1</f>
        <v>14</v>
      </c>
      <c r="AA13" s="307">
        <f t="shared" ref="AA13:AE13" si="17">Z13+1</f>
        <v>15</v>
      </c>
      <c r="AB13" s="307">
        <f t="shared" si="17"/>
        <v>16</v>
      </c>
      <c r="AC13" s="307">
        <f t="shared" si="17"/>
        <v>17</v>
      </c>
      <c r="AD13" s="307">
        <f t="shared" si="17"/>
        <v>18</v>
      </c>
      <c r="AE13" s="307">
        <f t="shared" si="17"/>
        <v>19</v>
      </c>
      <c r="AF13" s="309"/>
      <c r="AG13" s="307">
        <f>AM11+1</f>
        <v>10</v>
      </c>
      <c r="AH13" s="307">
        <f>AG13+1</f>
        <v>11</v>
      </c>
      <c r="AI13" s="307">
        <f t="shared" ref="AI13:AM13" si="18">AH13+1</f>
        <v>12</v>
      </c>
      <c r="AJ13" s="307">
        <f t="shared" si="18"/>
        <v>13</v>
      </c>
      <c r="AK13" s="307">
        <f t="shared" si="18"/>
        <v>14</v>
      </c>
      <c r="AL13" s="307">
        <f t="shared" si="18"/>
        <v>15</v>
      </c>
      <c r="AM13" s="307">
        <f t="shared" si="18"/>
        <v>16</v>
      </c>
      <c r="AN13" s="309"/>
      <c r="AO13" s="307">
        <f>AU11+1</f>
        <v>14</v>
      </c>
      <c r="AP13" s="307">
        <f>AO13+1</f>
        <v>15</v>
      </c>
      <c r="AQ13" s="307">
        <f t="shared" ref="AQ13:AU13" si="19">AP13+1</f>
        <v>16</v>
      </c>
      <c r="AR13" s="307">
        <f t="shared" si="19"/>
        <v>17</v>
      </c>
      <c r="AS13" s="307">
        <f t="shared" si="19"/>
        <v>18</v>
      </c>
      <c r="AT13" s="307">
        <f t="shared" si="19"/>
        <v>19</v>
      </c>
      <c r="AU13" s="307">
        <f t="shared" si="19"/>
        <v>20</v>
      </c>
    </row>
    <row r="14" spans="1:47" s="298" customFormat="1" ht="15" customHeight="1" x14ac:dyDescent="0.15">
      <c r="A14" s="310" t="s">
        <v>230</v>
      </c>
      <c r="B14" s="310" t="s">
        <v>229</v>
      </c>
      <c r="C14" s="310" t="s">
        <v>229</v>
      </c>
      <c r="D14" s="310" t="s">
        <v>229</v>
      </c>
      <c r="E14" s="310" t="s">
        <v>229</v>
      </c>
      <c r="F14" s="310" t="s">
        <v>229</v>
      </c>
      <c r="G14" s="310" t="s">
        <v>230</v>
      </c>
      <c r="H14" s="311"/>
      <c r="I14" s="310" t="s">
        <v>230</v>
      </c>
      <c r="J14" s="310" t="s">
        <v>229</v>
      </c>
      <c r="K14" s="310" t="s">
        <v>229</v>
      </c>
      <c r="L14" s="310" t="s">
        <v>229</v>
      </c>
      <c r="M14" s="310" t="s">
        <v>229</v>
      </c>
      <c r="N14" s="310" t="s">
        <v>229</v>
      </c>
      <c r="O14" s="310" t="s">
        <v>230</v>
      </c>
      <c r="P14" s="311"/>
      <c r="Q14" s="310" t="s">
        <v>230</v>
      </c>
      <c r="R14" s="310" t="s">
        <v>229</v>
      </c>
      <c r="S14" s="310" t="s">
        <v>229</v>
      </c>
      <c r="T14" s="310" t="s">
        <v>229</v>
      </c>
      <c r="U14" s="310" t="s">
        <v>229</v>
      </c>
      <c r="V14" s="310" t="s">
        <v>229</v>
      </c>
      <c r="W14" s="310" t="s">
        <v>230</v>
      </c>
      <c r="X14" s="311"/>
      <c r="Y14" s="310" t="s">
        <v>230</v>
      </c>
      <c r="Z14" s="310" t="s">
        <v>229</v>
      </c>
      <c r="AA14" s="310" t="s">
        <v>229</v>
      </c>
      <c r="AB14" s="310" t="s">
        <v>229</v>
      </c>
      <c r="AC14" s="310" t="s">
        <v>229</v>
      </c>
      <c r="AD14" s="310" t="s">
        <v>229</v>
      </c>
      <c r="AE14" s="310" t="s">
        <v>230</v>
      </c>
      <c r="AF14" s="311"/>
      <c r="AG14" s="310" t="s">
        <v>230</v>
      </c>
      <c r="AH14" s="310" t="s">
        <v>229</v>
      </c>
      <c r="AI14" s="310" t="s">
        <v>229</v>
      </c>
      <c r="AJ14" s="310" t="s">
        <v>229</v>
      </c>
      <c r="AK14" s="310" t="s">
        <v>229</v>
      </c>
      <c r="AL14" s="310" t="s">
        <v>229</v>
      </c>
      <c r="AM14" s="310" t="s">
        <v>230</v>
      </c>
      <c r="AN14" s="311"/>
      <c r="AO14" s="310" t="s">
        <v>230</v>
      </c>
      <c r="AP14" s="310" t="s">
        <v>230</v>
      </c>
      <c r="AQ14" s="310" t="s">
        <v>229</v>
      </c>
      <c r="AR14" s="310" t="s">
        <v>229</v>
      </c>
      <c r="AS14" s="310" t="s">
        <v>229</v>
      </c>
      <c r="AT14" s="310" t="s">
        <v>229</v>
      </c>
      <c r="AU14" s="310" t="s">
        <v>230</v>
      </c>
    </row>
    <row r="15" spans="1:47" s="298" customFormat="1" ht="15" customHeight="1" x14ac:dyDescent="0.15">
      <c r="A15" s="307">
        <f>G13+1</f>
        <v>20</v>
      </c>
      <c r="B15" s="307">
        <f>A15+1</f>
        <v>21</v>
      </c>
      <c r="C15" s="307">
        <f t="shared" ref="C15:G15" si="20">B15+1</f>
        <v>22</v>
      </c>
      <c r="D15" s="307">
        <f t="shared" si="20"/>
        <v>23</v>
      </c>
      <c r="E15" s="307">
        <f t="shared" si="20"/>
        <v>24</v>
      </c>
      <c r="F15" s="307">
        <f t="shared" si="20"/>
        <v>25</v>
      </c>
      <c r="G15" s="307">
        <f t="shared" si="20"/>
        <v>26</v>
      </c>
      <c r="H15" s="309"/>
      <c r="I15" s="307">
        <f>O13+1</f>
        <v>18</v>
      </c>
      <c r="J15" s="307">
        <f>I15+1</f>
        <v>19</v>
      </c>
      <c r="K15" s="307">
        <f t="shared" ref="K15:O17" si="21">J15+1</f>
        <v>20</v>
      </c>
      <c r="L15" s="307">
        <f t="shared" si="21"/>
        <v>21</v>
      </c>
      <c r="M15" s="307">
        <f t="shared" si="21"/>
        <v>22</v>
      </c>
      <c r="N15" s="307">
        <f t="shared" si="21"/>
        <v>23</v>
      </c>
      <c r="O15" s="307">
        <f t="shared" si="21"/>
        <v>24</v>
      </c>
      <c r="P15" s="309"/>
      <c r="Q15" s="307">
        <f>W13+1</f>
        <v>15</v>
      </c>
      <c r="R15" s="307">
        <f>Q15+1</f>
        <v>16</v>
      </c>
      <c r="S15" s="307">
        <f t="shared" ref="S15:W15" si="22">R15+1</f>
        <v>17</v>
      </c>
      <c r="T15" s="307">
        <f t="shared" si="22"/>
        <v>18</v>
      </c>
      <c r="U15" s="307">
        <f t="shared" si="22"/>
        <v>19</v>
      </c>
      <c r="V15" s="307">
        <f t="shared" si="22"/>
        <v>20</v>
      </c>
      <c r="W15" s="307">
        <f t="shared" si="22"/>
        <v>21</v>
      </c>
      <c r="X15" s="309"/>
      <c r="Y15" s="307">
        <f>AE13+1</f>
        <v>20</v>
      </c>
      <c r="Z15" s="307">
        <f>Y15+1</f>
        <v>21</v>
      </c>
      <c r="AA15" s="307">
        <f t="shared" ref="AA15:AE15" si="23">Z15+1</f>
        <v>22</v>
      </c>
      <c r="AB15" s="307">
        <f t="shared" si="23"/>
        <v>23</v>
      </c>
      <c r="AC15" s="307">
        <f t="shared" si="23"/>
        <v>24</v>
      </c>
      <c r="AD15" s="307">
        <f t="shared" si="23"/>
        <v>25</v>
      </c>
      <c r="AE15" s="307">
        <f t="shared" si="23"/>
        <v>26</v>
      </c>
      <c r="AF15" s="309"/>
      <c r="AG15" s="307">
        <f>AM13+1</f>
        <v>17</v>
      </c>
      <c r="AH15" s="307">
        <f>AG15+1</f>
        <v>18</v>
      </c>
      <c r="AI15" s="307">
        <f t="shared" ref="AI15:AM15" si="24">AH15+1</f>
        <v>19</v>
      </c>
      <c r="AJ15" s="307">
        <f t="shared" si="24"/>
        <v>20</v>
      </c>
      <c r="AK15" s="307">
        <f t="shared" si="24"/>
        <v>21</v>
      </c>
      <c r="AL15" s="307">
        <f t="shared" si="24"/>
        <v>22</v>
      </c>
      <c r="AM15" s="307">
        <f t="shared" si="24"/>
        <v>23</v>
      </c>
      <c r="AN15" s="309"/>
      <c r="AO15" s="307">
        <f>AU13+1</f>
        <v>21</v>
      </c>
      <c r="AP15" s="307">
        <f>AO15+1</f>
        <v>22</v>
      </c>
      <c r="AQ15" s="307">
        <f t="shared" ref="AQ15:AU15" si="25">AP15+1</f>
        <v>23</v>
      </c>
      <c r="AR15" s="307">
        <f t="shared" si="25"/>
        <v>24</v>
      </c>
      <c r="AS15" s="307">
        <f t="shared" si="25"/>
        <v>25</v>
      </c>
      <c r="AT15" s="307">
        <f t="shared" si="25"/>
        <v>26</v>
      </c>
      <c r="AU15" s="307">
        <f t="shared" si="25"/>
        <v>27</v>
      </c>
    </row>
    <row r="16" spans="1:47" s="298" customFormat="1" ht="15" customHeight="1" x14ac:dyDescent="0.15">
      <c r="A16" s="310" t="s">
        <v>230</v>
      </c>
      <c r="B16" s="310" t="s">
        <v>229</v>
      </c>
      <c r="C16" s="310" t="s">
        <v>229</v>
      </c>
      <c r="D16" s="310" t="s">
        <v>229</v>
      </c>
      <c r="E16" s="310" t="s">
        <v>229</v>
      </c>
      <c r="F16" s="310" t="s">
        <v>229</v>
      </c>
      <c r="G16" s="310" t="s">
        <v>230</v>
      </c>
      <c r="H16" s="311"/>
      <c r="I16" s="310" t="s">
        <v>230</v>
      </c>
      <c r="J16" s="310" t="s">
        <v>229</v>
      </c>
      <c r="K16" s="310" t="s">
        <v>229</v>
      </c>
      <c r="L16" s="310" t="s">
        <v>229</v>
      </c>
      <c r="M16" s="310" t="s">
        <v>229</v>
      </c>
      <c r="N16" s="310" t="s">
        <v>229</v>
      </c>
      <c r="O16" s="310" t="s">
        <v>230</v>
      </c>
      <c r="P16" s="311"/>
      <c r="Q16" s="310" t="s">
        <v>230</v>
      </c>
      <c r="R16" s="310" t="s">
        <v>229</v>
      </c>
      <c r="S16" s="310" t="s">
        <v>229</v>
      </c>
      <c r="T16" s="310" t="s">
        <v>229</v>
      </c>
      <c r="U16" s="310" t="s">
        <v>229</v>
      </c>
      <c r="V16" s="310" t="s">
        <v>229</v>
      </c>
      <c r="W16" s="310" t="s">
        <v>230</v>
      </c>
      <c r="X16" s="311"/>
      <c r="Y16" s="310" t="s">
        <v>230</v>
      </c>
      <c r="Z16" s="310" t="s">
        <v>229</v>
      </c>
      <c r="AA16" s="310" t="s">
        <v>229</v>
      </c>
      <c r="AB16" s="310" t="s">
        <v>229</v>
      </c>
      <c r="AC16" s="310" t="s">
        <v>229</v>
      </c>
      <c r="AD16" s="310" t="s">
        <v>229</v>
      </c>
      <c r="AE16" s="310" t="s">
        <v>230</v>
      </c>
      <c r="AF16" s="311"/>
      <c r="AG16" s="310" t="s">
        <v>230</v>
      </c>
      <c r="AH16" s="310" t="s">
        <v>229</v>
      </c>
      <c r="AI16" s="310" t="s">
        <v>229</v>
      </c>
      <c r="AJ16" s="310" t="s">
        <v>229</v>
      </c>
      <c r="AK16" s="310" t="s">
        <v>229</v>
      </c>
      <c r="AL16" s="310" t="s">
        <v>229</v>
      </c>
      <c r="AM16" s="310" t="s">
        <v>230</v>
      </c>
      <c r="AN16" s="311"/>
      <c r="AO16" s="310" t="s">
        <v>230</v>
      </c>
      <c r="AP16" s="310" t="s">
        <v>229</v>
      </c>
      <c r="AQ16" s="310" t="s">
        <v>230</v>
      </c>
      <c r="AR16" s="310" t="s">
        <v>229</v>
      </c>
      <c r="AS16" s="310" t="s">
        <v>229</v>
      </c>
      <c r="AT16" s="310" t="s">
        <v>229</v>
      </c>
      <c r="AU16" s="310" t="s">
        <v>230</v>
      </c>
    </row>
    <row r="17" spans="1:47" s="298" customFormat="1" ht="15" customHeight="1" x14ac:dyDescent="0.15">
      <c r="A17" s="307">
        <f>G15+1</f>
        <v>27</v>
      </c>
      <c r="B17" s="307">
        <f>A17+1</f>
        <v>28</v>
      </c>
      <c r="C17" s="307">
        <f t="shared" ref="C17:F17" si="26">B17+1</f>
        <v>29</v>
      </c>
      <c r="D17" s="307">
        <f t="shared" si="26"/>
        <v>30</v>
      </c>
      <c r="E17" s="307"/>
      <c r="F17" s="307"/>
      <c r="G17" s="307"/>
      <c r="H17" s="309"/>
      <c r="I17" s="307">
        <f>O15+1</f>
        <v>25</v>
      </c>
      <c r="J17" s="307">
        <f>I17+1</f>
        <v>26</v>
      </c>
      <c r="K17" s="307">
        <f t="shared" ref="K17:N17" si="27">J17+1</f>
        <v>27</v>
      </c>
      <c r="L17" s="307">
        <f t="shared" si="27"/>
        <v>28</v>
      </c>
      <c r="M17" s="307">
        <f t="shared" si="27"/>
        <v>29</v>
      </c>
      <c r="N17" s="307">
        <f t="shared" si="27"/>
        <v>30</v>
      </c>
      <c r="O17" s="307">
        <f t="shared" si="21"/>
        <v>31</v>
      </c>
      <c r="P17" s="309"/>
      <c r="Q17" s="307">
        <f>W15+1</f>
        <v>22</v>
      </c>
      <c r="R17" s="307">
        <f>Q17+1</f>
        <v>23</v>
      </c>
      <c r="S17" s="307">
        <f t="shared" ref="S17" si="28">R17+1</f>
        <v>24</v>
      </c>
      <c r="T17" s="307">
        <f t="shared" ref="T17" si="29">S17+1</f>
        <v>25</v>
      </c>
      <c r="U17" s="307">
        <f t="shared" ref="U17" si="30">T17+1</f>
        <v>26</v>
      </c>
      <c r="V17" s="307">
        <f t="shared" ref="V17" si="31">U17+1</f>
        <v>27</v>
      </c>
      <c r="W17" s="307">
        <f t="shared" ref="W17" si="32">V17+1</f>
        <v>28</v>
      </c>
      <c r="X17" s="309"/>
      <c r="Y17" s="307">
        <f>AE15+1</f>
        <v>27</v>
      </c>
      <c r="Z17" s="307">
        <f>Y17+1</f>
        <v>28</v>
      </c>
      <c r="AA17" s="307">
        <f t="shared" ref="AA17:AD17" si="33">Z17+1</f>
        <v>29</v>
      </c>
      <c r="AB17" s="307">
        <f t="shared" si="33"/>
        <v>30</v>
      </c>
      <c r="AC17" s="307">
        <f t="shared" si="33"/>
        <v>31</v>
      </c>
      <c r="AD17" s="307"/>
      <c r="AE17" s="307"/>
      <c r="AF17" s="309"/>
      <c r="AG17" s="307">
        <f>AM15+1</f>
        <v>24</v>
      </c>
      <c r="AH17" s="307">
        <f>AG17+1</f>
        <v>25</v>
      </c>
      <c r="AI17" s="307">
        <f t="shared" ref="AI17:AM17" si="34">AH17+1</f>
        <v>26</v>
      </c>
      <c r="AJ17" s="307">
        <f t="shared" si="34"/>
        <v>27</v>
      </c>
      <c r="AK17" s="307">
        <f t="shared" si="34"/>
        <v>28</v>
      </c>
      <c r="AL17" s="307">
        <f t="shared" si="34"/>
        <v>29</v>
      </c>
      <c r="AM17" s="307">
        <f t="shared" si="34"/>
        <v>30</v>
      </c>
      <c r="AN17" s="309"/>
      <c r="AO17" s="307">
        <f>AU15+1</f>
        <v>28</v>
      </c>
      <c r="AP17" s="307">
        <f>AO17+1</f>
        <v>29</v>
      </c>
      <c r="AQ17" s="307">
        <f>AP17+1</f>
        <v>30</v>
      </c>
      <c r="AR17" s="307"/>
      <c r="AS17" s="307"/>
      <c r="AT17" s="307"/>
      <c r="AU17" s="307"/>
    </row>
    <row r="18" spans="1:47" s="298" customFormat="1" ht="15" customHeight="1" x14ac:dyDescent="0.15">
      <c r="A18" s="310" t="s">
        <v>230</v>
      </c>
      <c r="B18" s="310" t="s">
        <v>229</v>
      </c>
      <c r="C18" s="310" t="s">
        <v>230</v>
      </c>
      <c r="D18" s="310" t="s">
        <v>229</v>
      </c>
      <c r="E18" s="310"/>
      <c r="F18" s="310"/>
      <c r="G18" s="310"/>
      <c r="H18" s="311"/>
      <c r="I18" s="310" t="s">
        <v>230</v>
      </c>
      <c r="J18" s="310" t="s">
        <v>229</v>
      </c>
      <c r="K18" s="310" t="s">
        <v>229</v>
      </c>
      <c r="L18" s="310" t="s">
        <v>229</v>
      </c>
      <c r="M18" s="310" t="s">
        <v>229</v>
      </c>
      <c r="N18" s="310" t="s">
        <v>229</v>
      </c>
      <c r="O18" s="310" t="s">
        <v>230</v>
      </c>
      <c r="P18" s="311"/>
      <c r="Q18" s="310" t="s">
        <v>230</v>
      </c>
      <c r="R18" s="310" t="s">
        <v>230</v>
      </c>
      <c r="S18" s="310" t="s">
        <v>229</v>
      </c>
      <c r="T18" s="310" t="s">
        <v>229</v>
      </c>
      <c r="U18" s="310" t="s">
        <v>229</v>
      </c>
      <c r="V18" s="310" t="s">
        <v>229</v>
      </c>
      <c r="W18" s="310" t="s">
        <v>230</v>
      </c>
      <c r="X18" s="311"/>
      <c r="Y18" s="310" t="s">
        <v>230</v>
      </c>
      <c r="Z18" s="310" t="s">
        <v>229</v>
      </c>
      <c r="AA18" s="310" t="s">
        <v>229</v>
      </c>
      <c r="AB18" s="310" t="s">
        <v>229</v>
      </c>
      <c r="AC18" s="310" t="s">
        <v>229</v>
      </c>
      <c r="AD18" s="310"/>
      <c r="AE18" s="310"/>
      <c r="AF18" s="311"/>
      <c r="AG18" s="310" t="s">
        <v>230</v>
      </c>
      <c r="AH18" s="310" t="s">
        <v>229</v>
      </c>
      <c r="AI18" s="310" t="s">
        <v>229</v>
      </c>
      <c r="AJ18" s="310" t="s">
        <v>229</v>
      </c>
      <c r="AK18" s="310" t="s">
        <v>229</v>
      </c>
      <c r="AL18" s="310" t="s">
        <v>229</v>
      </c>
      <c r="AM18" s="310" t="s">
        <v>230</v>
      </c>
      <c r="AN18" s="311"/>
      <c r="AO18" s="310" t="s">
        <v>230</v>
      </c>
      <c r="AP18" s="310" t="s">
        <v>229</v>
      </c>
      <c r="AQ18" s="310" t="s">
        <v>229</v>
      </c>
      <c r="AR18" s="310"/>
      <c r="AS18" s="310"/>
      <c r="AT18" s="310"/>
      <c r="AU18" s="310"/>
    </row>
    <row r="19" spans="1:47" s="298" customFormat="1" ht="15" customHeight="1" x14ac:dyDescent="0.15">
      <c r="A19" s="307"/>
      <c r="B19" s="307"/>
      <c r="C19" s="307"/>
      <c r="D19" s="307"/>
      <c r="E19" s="307"/>
      <c r="F19" s="307"/>
      <c r="G19" s="307"/>
      <c r="H19" s="311"/>
      <c r="I19" s="307"/>
      <c r="J19" s="307"/>
      <c r="K19" s="307"/>
      <c r="L19" s="307"/>
      <c r="M19" s="307"/>
      <c r="N19" s="307"/>
      <c r="O19" s="307"/>
      <c r="P19" s="311"/>
      <c r="Q19" s="307">
        <f>W17+1</f>
        <v>29</v>
      </c>
      <c r="R19" s="307">
        <f>Q19+1</f>
        <v>30</v>
      </c>
      <c r="S19" s="307"/>
      <c r="T19" s="307"/>
      <c r="U19" s="307"/>
      <c r="V19" s="307"/>
      <c r="W19" s="307"/>
      <c r="X19" s="311"/>
      <c r="Y19" s="307"/>
      <c r="Z19" s="307"/>
      <c r="AA19" s="307"/>
      <c r="AB19" s="307"/>
      <c r="AC19" s="307"/>
      <c r="AD19" s="307"/>
      <c r="AE19" s="307"/>
      <c r="AF19" s="311"/>
      <c r="AG19" s="307">
        <f>AM17+1</f>
        <v>31</v>
      </c>
      <c r="AH19" s="307"/>
      <c r="AI19" s="307"/>
      <c r="AJ19" s="307"/>
      <c r="AK19" s="307"/>
      <c r="AL19" s="307"/>
      <c r="AM19" s="307"/>
      <c r="AN19" s="311"/>
      <c r="AO19" s="307"/>
      <c r="AP19" s="307"/>
      <c r="AQ19" s="307"/>
      <c r="AR19" s="307"/>
      <c r="AS19" s="307"/>
      <c r="AT19" s="307"/>
      <c r="AU19" s="307"/>
    </row>
    <row r="20" spans="1:47" s="298" customFormat="1" ht="15" customHeight="1" x14ac:dyDescent="0.15">
      <c r="A20" s="310"/>
      <c r="B20" s="310"/>
      <c r="C20" s="310"/>
      <c r="D20" s="310"/>
      <c r="E20" s="310"/>
      <c r="F20" s="310"/>
      <c r="G20" s="310"/>
      <c r="H20" s="311"/>
      <c r="I20" s="310"/>
      <c r="J20" s="310"/>
      <c r="K20" s="310"/>
      <c r="L20" s="310"/>
      <c r="M20" s="310"/>
      <c r="N20" s="310"/>
      <c r="O20" s="310"/>
      <c r="P20" s="311"/>
      <c r="Q20" s="310" t="s">
        <v>230</v>
      </c>
      <c r="R20" s="310" t="s">
        <v>229</v>
      </c>
      <c r="S20" s="310"/>
      <c r="T20" s="310"/>
      <c r="U20" s="310"/>
      <c r="V20" s="310"/>
      <c r="W20" s="310"/>
      <c r="X20" s="311"/>
      <c r="Y20" s="310"/>
      <c r="Z20" s="310"/>
      <c r="AA20" s="310"/>
      <c r="AB20" s="310"/>
      <c r="AC20" s="310"/>
      <c r="AD20" s="310"/>
      <c r="AE20" s="310"/>
      <c r="AF20" s="311"/>
      <c r="AG20" s="310" t="s">
        <v>230</v>
      </c>
      <c r="AH20" s="310"/>
      <c r="AI20" s="310"/>
      <c r="AJ20" s="310"/>
      <c r="AK20" s="310"/>
      <c r="AL20" s="310"/>
      <c r="AM20" s="310"/>
      <c r="AN20" s="311"/>
      <c r="AO20" s="310"/>
      <c r="AP20" s="310"/>
      <c r="AQ20" s="310"/>
      <c r="AR20" s="310"/>
      <c r="AS20" s="310"/>
      <c r="AT20" s="310"/>
      <c r="AU20" s="310"/>
    </row>
    <row r="21" spans="1:47" s="298" customFormat="1" ht="6.75" customHeight="1" x14ac:dyDescent="0.15">
      <c r="A21" s="397"/>
      <c r="B21" s="397"/>
      <c r="C21" s="397"/>
      <c r="D21" s="397"/>
      <c r="E21" s="397"/>
      <c r="F21" s="397"/>
      <c r="G21" s="397"/>
      <c r="H21" s="311"/>
      <c r="I21" s="397"/>
      <c r="J21" s="397"/>
      <c r="K21" s="397"/>
      <c r="L21" s="397"/>
      <c r="M21" s="397"/>
      <c r="N21" s="397"/>
      <c r="O21" s="397"/>
      <c r="P21" s="311"/>
      <c r="Q21" s="397"/>
      <c r="R21" s="397"/>
      <c r="S21" s="397"/>
      <c r="T21" s="397"/>
      <c r="U21" s="397"/>
      <c r="V21" s="397"/>
      <c r="W21" s="397"/>
      <c r="X21" s="311"/>
      <c r="Y21" s="397"/>
      <c r="Z21" s="397"/>
      <c r="AA21" s="397"/>
      <c r="AB21" s="397"/>
      <c r="AC21" s="397"/>
      <c r="AD21" s="397"/>
      <c r="AE21" s="397"/>
      <c r="AF21" s="311"/>
      <c r="AG21" s="397"/>
      <c r="AH21" s="397"/>
      <c r="AI21" s="397"/>
      <c r="AJ21" s="397"/>
      <c r="AK21" s="397"/>
      <c r="AL21" s="397"/>
      <c r="AM21" s="397"/>
      <c r="AN21" s="311"/>
      <c r="AO21" s="397"/>
      <c r="AP21" s="397"/>
      <c r="AQ21" s="397"/>
      <c r="AR21" s="397"/>
      <c r="AS21" s="397"/>
      <c r="AT21" s="397"/>
      <c r="AU21" s="397"/>
    </row>
    <row r="22" spans="1:47" s="298" customFormat="1" ht="11.25" x14ac:dyDescent="0.15">
      <c r="A22" s="298" t="s">
        <v>231</v>
      </c>
      <c r="C22" s="398">
        <f>COUNTIF(A9:G20,"○")</f>
        <v>21</v>
      </c>
      <c r="D22" s="399" t="s">
        <v>82</v>
      </c>
      <c r="E22" s="297"/>
      <c r="F22" s="297"/>
      <c r="G22" s="297"/>
      <c r="I22" s="298" t="s">
        <v>231</v>
      </c>
      <c r="K22" s="398">
        <f>COUNTIF(I9:O20,"○")</f>
        <v>20</v>
      </c>
      <c r="L22" s="399" t="s">
        <v>82</v>
      </c>
      <c r="M22" s="297"/>
      <c r="N22" s="297"/>
      <c r="O22" s="297"/>
      <c r="Q22" s="298" t="s">
        <v>231</v>
      </c>
      <c r="S22" s="398">
        <f>COUNTIF(Q9:W20,"○")</f>
        <v>20</v>
      </c>
      <c r="T22" s="399" t="s">
        <v>82</v>
      </c>
      <c r="U22" s="297"/>
      <c r="V22" s="297"/>
      <c r="W22" s="297"/>
      <c r="Y22" s="298" t="s">
        <v>231</v>
      </c>
      <c r="AA22" s="398">
        <f>COUNTIF(Y9:AE20,"○")</f>
        <v>23</v>
      </c>
      <c r="AB22" s="399" t="s">
        <v>82</v>
      </c>
      <c r="AC22" s="297"/>
      <c r="AD22" s="297"/>
      <c r="AE22" s="297"/>
      <c r="AG22" s="298" t="s">
        <v>231</v>
      </c>
      <c r="AI22" s="398">
        <f>COUNTIF(AG9:AM20,"○")</f>
        <v>21</v>
      </c>
      <c r="AJ22" s="399" t="s">
        <v>82</v>
      </c>
      <c r="AK22" s="297"/>
      <c r="AL22" s="297"/>
      <c r="AM22" s="297"/>
      <c r="AO22" s="298" t="s">
        <v>231</v>
      </c>
      <c r="AQ22" s="398">
        <f>COUNTIF(AO9:AU20,"○")</f>
        <v>20</v>
      </c>
      <c r="AR22" s="399" t="s">
        <v>82</v>
      </c>
      <c r="AS22" s="297"/>
      <c r="AT22" s="297"/>
      <c r="AU22" s="297"/>
    </row>
    <row r="23" spans="1:47" s="298" customFormat="1" ht="11.25" x14ac:dyDescent="0.15">
      <c r="A23" s="298" t="s">
        <v>228</v>
      </c>
      <c r="C23" s="398">
        <f>COUNTIF(A9:G20,"×")</f>
        <v>9</v>
      </c>
      <c r="D23" s="399" t="s">
        <v>82</v>
      </c>
      <c r="E23" s="297"/>
      <c r="F23" s="297"/>
      <c r="G23" s="297"/>
      <c r="I23" s="298" t="s">
        <v>228</v>
      </c>
      <c r="K23" s="398">
        <f>COUNTIF(I9:O20,"×")</f>
        <v>11</v>
      </c>
      <c r="L23" s="399" t="s">
        <v>82</v>
      </c>
      <c r="M23" s="297"/>
      <c r="N23" s="297"/>
      <c r="O23" s="297"/>
      <c r="Q23" s="298" t="s">
        <v>228</v>
      </c>
      <c r="S23" s="398">
        <f>COUNTIF(Q9:W20,"×")</f>
        <v>10</v>
      </c>
      <c r="T23" s="399" t="s">
        <v>82</v>
      </c>
      <c r="U23" s="297"/>
      <c r="V23" s="297"/>
      <c r="W23" s="297"/>
      <c r="Y23" s="298" t="s">
        <v>228</v>
      </c>
      <c r="AA23" s="398">
        <f>COUNTIF(Y9:AE20,"×")</f>
        <v>8</v>
      </c>
      <c r="AB23" s="399" t="s">
        <v>82</v>
      </c>
      <c r="AC23" s="297"/>
      <c r="AD23" s="297"/>
      <c r="AE23" s="297"/>
      <c r="AG23" s="298" t="s">
        <v>228</v>
      </c>
      <c r="AI23" s="398">
        <f>COUNTIF(AG9:AM20,"×")</f>
        <v>10</v>
      </c>
      <c r="AJ23" s="399" t="s">
        <v>82</v>
      </c>
      <c r="AK23" s="297"/>
      <c r="AL23" s="297"/>
      <c r="AM23" s="297"/>
      <c r="AO23" s="298" t="s">
        <v>228</v>
      </c>
      <c r="AQ23" s="398">
        <f>COUNTIF(AO9:AU20,"×")</f>
        <v>10</v>
      </c>
      <c r="AR23" s="399" t="s">
        <v>82</v>
      </c>
      <c r="AS23" s="297"/>
      <c r="AT23" s="297"/>
      <c r="AU23" s="297"/>
    </row>
    <row r="24" spans="1:47" s="298" customFormat="1" ht="15" customHeight="1" x14ac:dyDescent="0.15">
      <c r="L24" s="297"/>
      <c r="M24" s="297"/>
      <c r="N24" s="297"/>
      <c r="O24" s="297"/>
    </row>
    <row r="25" spans="1:47" s="298" customFormat="1" ht="15" customHeight="1" x14ac:dyDescent="0.15">
      <c r="A25" s="298" t="s">
        <v>214</v>
      </c>
      <c r="I25" s="298" t="s">
        <v>215</v>
      </c>
      <c r="Q25" s="298" t="s">
        <v>216</v>
      </c>
      <c r="Y25" s="298" t="s">
        <v>217</v>
      </c>
      <c r="AG25" s="298" t="s">
        <v>218</v>
      </c>
      <c r="AO25" s="298" t="s">
        <v>219</v>
      </c>
    </row>
    <row r="26" spans="1:47" s="298" customFormat="1" ht="15" customHeight="1" x14ac:dyDescent="0.15">
      <c r="A26" s="395" t="s">
        <v>82</v>
      </c>
      <c r="B26" s="396" t="s">
        <v>208</v>
      </c>
      <c r="C26" s="396" t="s">
        <v>209</v>
      </c>
      <c r="D26" s="396" t="s">
        <v>210</v>
      </c>
      <c r="E26" s="396" t="s">
        <v>211</v>
      </c>
      <c r="F26" s="396" t="s">
        <v>212</v>
      </c>
      <c r="G26" s="396" t="s">
        <v>213</v>
      </c>
      <c r="I26" s="395" t="s">
        <v>82</v>
      </c>
      <c r="J26" s="396" t="s">
        <v>208</v>
      </c>
      <c r="K26" s="396" t="s">
        <v>209</v>
      </c>
      <c r="L26" s="396" t="s">
        <v>210</v>
      </c>
      <c r="M26" s="396" t="s">
        <v>211</v>
      </c>
      <c r="N26" s="396" t="s">
        <v>212</v>
      </c>
      <c r="O26" s="396" t="s">
        <v>213</v>
      </c>
      <c r="Q26" s="395" t="s">
        <v>82</v>
      </c>
      <c r="R26" s="396" t="s">
        <v>208</v>
      </c>
      <c r="S26" s="396" t="s">
        <v>209</v>
      </c>
      <c r="T26" s="396" t="s">
        <v>210</v>
      </c>
      <c r="U26" s="396" t="s">
        <v>211</v>
      </c>
      <c r="V26" s="396" t="s">
        <v>212</v>
      </c>
      <c r="W26" s="396" t="s">
        <v>213</v>
      </c>
      <c r="Y26" s="395" t="s">
        <v>82</v>
      </c>
      <c r="Z26" s="396" t="s">
        <v>208</v>
      </c>
      <c r="AA26" s="396" t="s">
        <v>209</v>
      </c>
      <c r="AB26" s="396" t="s">
        <v>210</v>
      </c>
      <c r="AC26" s="396" t="s">
        <v>211</v>
      </c>
      <c r="AD26" s="396" t="s">
        <v>212</v>
      </c>
      <c r="AE26" s="396" t="s">
        <v>213</v>
      </c>
      <c r="AG26" s="395" t="s">
        <v>82</v>
      </c>
      <c r="AH26" s="396" t="s">
        <v>208</v>
      </c>
      <c r="AI26" s="396" t="s">
        <v>209</v>
      </c>
      <c r="AJ26" s="396" t="s">
        <v>210</v>
      </c>
      <c r="AK26" s="396" t="s">
        <v>211</v>
      </c>
      <c r="AL26" s="396" t="s">
        <v>212</v>
      </c>
      <c r="AM26" s="396" t="s">
        <v>213</v>
      </c>
      <c r="AO26" s="395" t="s">
        <v>82</v>
      </c>
      <c r="AP26" s="396" t="s">
        <v>208</v>
      </c>
      <c r="AQ26" s="396" t="s">
        <v>209</v>
      </c>
      <c r="AR26" s="396" t="s">
        <v>210</v>
      </c>
      <c r="AS26" s="396" t="s">
        <v>211</v>
      </c>
      <c r="AT26" s="396" t="s">
        <v>212</v>
      </c>
      <c r="AU26" s="396" t="s">
        <v>213</v>
      </c>
    </row>
    <row r="27" spans="1:47" s="298" customFormat="1" ht="15" customHeight="1" x14ac:dyDescent="0.15">
      <c r="A27" s="307"/>
      <c r="B27" s="307"/>
      <c r="C27" s="307"/>
      <c r="D27" s="307">
        <f t="shared" ref="C27:G35" si="35">C27+1</f>
        <v>1</v>
      </c>
      <c r="E27" s="307">
        <f t="shared" si="35"/>
        <v>2</v>
      </c>
      <c r="F27" s="307">
        <f t="shared" si="35"/>
        <v>3</v>
      </c>
      <c r="G27" s="307">
        <f t="shared" si="35"/>
        <v>4</v>
      </c>
      <c r="H27" s="309"/>
      <c r="I27" s="307"/>
      <c r="J27" s="307"/>
      <c r="K27" s="307"/>
      <c r="L27" s="307"/>
      <c r="M27" s="307"/>
      <c r="N27" s="307"/>
      <c r="O27" s="307">
        <f t="shared" ref="K27:O27" si="36">N27+1</f>
        <v>1</v>
      </c>
      <c r="P27" s="308"/>
      <c r="Q27" s="307">
        <f t="shared" ref="Q27" si="37">P27+1</f>
        <v>1</v>
      </c>
      <c r="R27" s="307">
        <f t="shared" ref="R27" si="38">Q27+1</f>
        <v>2</v>
      </c>
      <c r="S27" s="307">
        <f t="shared" ref="S27:W27" si="39">R27+1</f>
        <v>3</v>
      </c>
      <c r="T27" s="307">
        <f t="shared" si="39"/>
        <v>4</v>
      </c>
      <c r="U27" s="307">
        <f t="shared" si="39"/>
        <v>5</v>
      </c>
      <c r="V27" s="307">
        <f t="shared" si="39"/>
        <v>6</v>
      </c>
      <c r="W27" s="307">
        <f t="shared" si="39"/>
        <v>7</v>
      </c>
      <c r="X27" s="309"/>
      <c r="Y27" s="307"/>
      <c r="Z27" s="307"/>
      <c r="AA27" s="307"/>
      <c r="AB27" s="307"/>
      <c r="AC27" s="307">
        <f t="shared" ref="AC27:AE27" si="40">AB27+1</f>
        <v>1</v>
      </c>
      <c r="AD27" s="307">
        <f t="shared" si="40"/>
        <v>2</v>
      </c>
      <c r="AE27" s="307">
        <f t="shared" si="40"/>
        <v>3</v>
      </c>
      <c r="AF27" s="309"/>
      <c r="AG27" s="307"/>
      <c r="AH27" s="307"/>
      <c r="AI27" s="307"/>
      <c r="AJ27" s="307"/>
      <c r="AK27" s="307"/>
      <c r="AL27" s="307"/>
      <c r="AM27" s="307"/>
      <c r="AN27" s="308"/>
      <c r="AO27" s="307"/>
      <c r="AP27" s="307"/>
      <c r="AQ27" s="307"/>
      <c r="AR27" s="307"/>
      <c r="AS27" s="307"/>
      <c r="AT27" s="307"/>
      <c r="AU27" s="307">
        <f t="shared" ref="AQ27:AU27" si="41">AT27+1</f>
        <v>1</v>
      </c>
    </row>
    <row r="28" spans="1:47" s="298" customFormat="1" ht="15" customHeight="1" x14ac:dyDescent="0.15">
      <c r="A28" s="310"/>
      <c r="B28" s="310"/>
      <c r="C28" s="310"/>
      <c r="D28" s="310" t="s">
        <v>229</v>
      </c>
      <c r="E28" s="310" t="s">
        <v>229</v>
      </c>
      <c r="F28" s="310" t="s">
        <v>229</v>
      </c>
      <c r="G28" s="310" t="s">
        <v>230</v>
      </c>
      <c r="H28" s="311"/>
      <c r="I28" s="310"/>
      <c r="J28" s="310"/>
      <c r="K28" s="310"/>
      <c r="L28" s="310"/>
      <c r="M28" s="310"/>
      <c r="N28" s="310"/>
      <c r="O28" s="310" t="s">
        <v>230</v>
      </c>
      <c r="P28" s="311"/>
      <c r="Q28" s="310" t="s">
        <v>230</v>
      </c>
      <c r="R28" s="310" t="s">
        <v>229</v>
      </c>
      <c r="S28" s="310" t="s">
        <v>229</v>
      </c>
      <c r="T28" s="310" t="s">
        <v>229</v>
      </c>
      <c r="U28" s="310" t="s">
        <v>229</v>
      </c>
      <c r="V28" s="310" t="s">
        <v>229</v>
      </c>
      <c r="W28" s="310" t="s">
        <v>230</v>
      </c>
      <c r="X28" s="311"/>
      <c r="Y28" s="310"/>
      <c r="Z28" s="310"/>
      <c r="AA28" s="310"/>
      <c r="AB28" s="310"/>
      <c r="AC28" s="310" t="s">
        <v>230</v>
      </c>
      <c r="AD28" s="310" t="s">
        <v>230</v>
      </c>
      <c r="AE28" s="310" t="s">
        <v>230</v>
      </c>
      <c r="AF28" s="311"/>
      <c r="AG28" s="310"/>
      <c r="AH28" s="310"/>
      <c r="AI28" s="310"/>
      <c r="AJ28" s="310"/>
      <c r="AK28" s="310"/>
      <c r="AL28" s="310"/>
      <c r="AM28" s="310"/>
      <c r="AN28" s="311"/>
      <c r="AO28" s="310"/>
      <c r="AP28" s="310"/>
      <c r="AQ28" s="310"/>
      <c r="AR28" s="310"/>
      <c r="AS28" s="310"/>
      <c r="AT28" s="310"/>
      <c r="AU28" s="310" t="s">
        <v>230</v>
      </c>
    </row>
    <row r="29" spans="1:47" s="298" customFormat="1" ht="15" customHeight="1" x14ac:dyDescent="0.15">
      <c r="A29" s="307">
        <f>G27+1</f>
        <v>5</v>
      </c>
      <c r="B29" s="307">
        <f>A29+1</f>
        <v>6</v>
      </c>
      <c r="C29" s="307">
        <f t="shared" si="35"/>
        <v>7</v>
      </c>
      <c r="D29" s="307">
        <f t="shared" si="35"/>
        <v>8</v>
      </c>
      <c r="E29" s="307">
        <f t="shared" si="35"/>
        <v>9</v>
      </c>
      <c r="F29" s="307">
        <f t="shared" si="35"/>
        <v>10</v>
      </c>
      <c r="G29" s="307">
        <f t="shared" si="35"/>
        <v>11</v>
      </c>
      <c r="H29" s="309"/>
      <c r="I29" s="307">
        <f>O27+1</f>
        <v>2</v>
      </c>
      <c r="J29" s="307">
        <f>I29+1</f>
        <v>3</v>
      </c>
      <c r="K29" s="307">
        <f t="shared" ref="K29:O29" si="42">J29+1</f>
        <v>4</v>
      </c>
      <c r="L29" s="307">
        <f t="shared" si="42"/>
        <v>5</v>
      </c>
      <c r="M29" s="307">
        <f t="shared" si="42"/>
        <v>6</v>
      </c>
      <c r="N29" s="307">
        <f t="shared" si="42"/>
        <v>7</v>
      </c>
      <c r="O29" s="307">
        <f t="shared" si="42"/>
        <v>8</v>
      </c>
      <c r="P29" s="309"/>
      <c r="Q29" s="307">
        <f>W27+1</f>
        <v>8</v>
      </c>
      <c r="R29" s="307">
        <f>Q29+1</f>
        <v>9</v>
      </c>
      <c r="S29" s="307">
        <f t="shared" ref="S29:W29" si="43">R29+1</f>
        <v>10</v>
      </c>
      <c r="T29" s="307">
        <f t="shared" si="43"/>
        <v>11</v>
      </c>
      <c r="U29" s="307">
        <f t="shared" si="43"/>
        <v>12</v>
      </c>
      <c r="V29" s="307">
        <f t="shared" si="43"/>
        <v>13</v>
      </c>
      <c r="W29" s="307">
        <f t="shared" si="43"/>
        <v>14</v>
      </c>
      <c r="X29" s="309"/>
      <c r="Y29" s="307">
        <f>AE27+1</f>
        <v>4</v>
      </c>
      <c r="Z29" s="307">
        <f>Y29+1</f>
        <v>5</v>
      </c>
      <c r="AA29" s="307">
        <f t="shared" ref="AA29:AE29" si="44">Z29+1</f>
        <v>6</v>
      </c>
      <c r="AB29" s="307">
        <f t="shared" si="44"/>
        <v>7</v>
      </c>
      <c r="AC29" s="307">
        <f t="shared" si="44"/>
        <v>8</v>
      </c>
      <c r="AD29" s="307">
        <f t="shared" si="44"/>
        <v>9</v>
      </c>
      <c r="AE29" s="307">
        <f t="shared" si="44"/>
        <v>10</v>
      </c>
      <c r="AF29" s="309"/>
      <c r="AG29" s="307">
        <f>AM27+1</f>
        <v>1</v>
      </c>
      <c r="AH29" s="307">
        <f>AG29+1</f>
        <v>2</v>
      </c>
      <c r="AI29" s="307">
        <f t="shared" ref="AI29:AM29" si="45">AH29+1</f>
        <v>3</v>
      </c>
      <c r="AJ29" s="307">
        <f t="shared" si="45"/>
        <v>4</v>
      </c>
      <c r="AK29" s="307">
        <f t="shared" si="45"/>
        <v>5</v>
      </c>
      <c r="AL29" s="307">
        <f t="shared" si="45"/>
        <v>6</v>
      </c>
      <c r="AM29" s="307">
        <f t="shared" si="45"/>
        <v>7</v>
      </c>
      <c r="AN29" s="309"/>
      <c r="AO29" s="307">
        <f>AU27+1</f>
        <v>2</v>
      </c>
      <c r="AP29" s="307">
        <f>AO29+1</f>
        <v>3</v>
      </c>
      <c r="AQ29" s="307">
        <f t="shared" ref="AQ29:AU29" si="46">AP29+1</f>
        <v>4</v>
      </c>
      <c r="AR29" s="307">
        <f t="shared" si="46"/>
        <v>5</v>
      </c>
      <c r="AS29" s="307">
        <f t="shared" si="46"/>
        <v>6</v>
      </c>
      <c r="AT29" s="307">
        <f t="shared" si="46"/>
        <v>7</v>
      </c>
      <c r="AU29" s="307">
        <f t="shared" si="46"/>
        <v>8</v>
      </c>
    </row>
    <row r="30" spans="1:47" s="298" customFormat="1" ht="15" customHeight="1" x14ac:dyDescent="0.15">
      <c r="A30" s="310" t="s">
        <v>230</v>
      </c>
      <c r="B30" s="310" t="s">
        <v>229</v>
      </c>
      <c r="C30" s="310" t="s">
        <v>229</v>
      </c>
      <c r="D30" s="310" t="s">
        <v>229</v>
      </c>
      <c r="E30" s="310" t="s">
        <v>229</v>
      </c>
      <c r="F30" s="310" t="s">
        <v>229</v>
      </c>
      <c r="G30" s="310" t="s">
        <v>230</v>
      </c>
      <c r="H30" s="311"/>
      <c r="I30" s="310" t="s">
        <v>230</v>
      </c>
      <c r="J30" s="310" t="s">
        <v>230</v>
      </c>
      <c r="K30" s="310" t="s">
        <v>229</v>
      </c>
      <c r="L30" s="310" t="s">
        <v>229</v>
      </c>
      <c r="M30" s="310" t="s">
        <v>229</v>
      </c>
      <c r="N30" s="310" t="s">
        <v>229</v>
      </c>
      <c r="O30" s="310" t="s">
        <v>230</v>
      </c>
      <c r="P30" s="311"/>
      <c r="Q30" s="310" t="s">
        <v>230</v>
      </c>
      <c r="R30" s="310" t="s">
        <v>229</v>
      </c>
      <c r="S30" s="310" t="s">
        <v>229</v>
      </c>
      <c r="T30" s="310" t="s">
        <v>229</v>
      </c>
      <c r="U30" s="310" t="s">
        <v>229</v>
      </c>
      <c r="V30" s="310" t="s">
        <v>229</v>
      </c>
      <c r="W30" s="310" t="s">
        <v>230</v>
      </c>
      <c r="X30" s="311"/>
      <c r="Y30" s="310" t="s">
        <v>230</v>
      </c>
      <c r="Z30" s="310" t="s">
        <v>229</v>
      </c>
      <c r="AA30" s="310" t="s">
        <v>229</v>
      </c>
      <c r="AB30" s="310" t="s">
        <v>229</v>
      </c>
      <c r="AC30" s="310" t="s">
        <v>229</v>
      </c>
      <c r="AD30" s="310" t="s">
        <v>229</v>
      </c>
      <c r="AE30" s="310" t="s">
        <v>230</v>
      </c>
      <c r="AF30" s="311"/>
      <c r="AG30" s="310" t="s">
        <v>230</v>
      </c>
      <c r="AH30" s="310" t="s">
        <v>229</v>
      </c>
      <c r="AI30" s="310" t="s">
        <v>229</v>
      </c>
      <c r="AJ30" s="310" t="s">
        <v>229</v>
      </c>
      <c r="AK30" s="310" t="s">
        <v>229</v>
      </c>
      <c r="AL30" s="310" t="s">
        <v>229</v>
      </c>
      <c r="AM30" s="310" t="s">
        <v>230</v>
      </c>
      <c r="AN30" s="311"/>
      <c r="AO30" s="310" t="s">
        <v>230</v>
      </c>
      <c r="AP30" s="310" t="s">
        <v>229</v>
      </c>
      <c r="AQ30" s="310" t="s">
        <v>229</v>
      </c>
      <c r="AR30" s="310" t="s">
        <v>229</v>
      </c>
      <c r="AS30" s="310" t="s">
        <v>229</v>
      </c>
      <c r="AT30" s="310" t="s">
        <v>229</v>
      </c>
      <c r="AU30" s="310" t="s">
        <v>230</v>
      </c>
    </row>
    <row r="31" spans="1:47" s="298" customFormat="1" ht="15" customHeight="1" x14ac:dyDescent="0.15">
      <c r="A31" s="307">
        <f>G29+1</f>
        <v>12</v>
      </c>
      <c r="B31" s="307">
        <f>A31+1</f>
        <v>13</v>
      </c>
      <c r="C31" s="307">
        <f t="shared" si="35"/>
        <v>14</v>
      </c>
      <c r="D31" s="307">
        <f t="shared" si="35"/>
        <v>15</v>
      </c>
      <c r="E31" s="307">
        <f t="shared" si="35"/>
        <v>16</v>
      </c>
      <c r="F31" s="307">
        <f t="shared" si="35"/>
        <v>17</v>
      </c>
      <c r="G31" s="307">
        <f t="shared" si="35"/>
        <v>18</v>
      </c>
      <c r="H31" s="309"/>
      <c r="I31" s="307">
        <f>O29+1</f>
        <v>9</v>
      </c>
      <c r="J31" s="307">
        <f>I31+1</f>
        <v>10</v>
      </c>
      <c r="K31" s="307">
        <f t="shared" ref="K31:O31" si="47">J31+1</f>
        <v>11</v>
      </c>
      <c r="L31" s="307">
        <f t="shared" si="47"/>
        <v>12</v>
      </c>
      <c r="M31" s="307">
        <f t="shared" si="47"/>
        <v>13</v>
      </c>
      <c r="N31" s="307">
        <f t="shared" si="47"/>
        <v>14</v>
      </c>
      <c r="O31" s="307">
        <f t="shared" si="47"/>
        <v>15</v>
      </c>
      <c r="P31" s="309"/>
      <c r="Q31" s="307">
        <f>W29+1</f>
        <v>15</v>
      </c>
      <c r="R31" s="307">
        <f>Q31+1</f>
        <v>16</v>
      </c>
      <c r="S31" s="307">
        <f t="shared" ref="S31:W31" si="48">R31+1</f>
        <v>17</v>
      </c>
      <c r="T31" s="307">
        <f t="shared" si="48"/>
        <v>18</v>
      </c>
      <c r="U31" s="307">
        <f t="shared" si="48"/>
        <v>19</v>
      </c>
      <c r="V31" s="307">
        <f t="shared" si="48"/>
        <v>20</v>
      </c>
      <c r="W31" s="307">
        <f t="shared" si="48"/>
        <v>21</v>
      </c>
      <c r="X31" s="309"/>
      <c r="Y31" s="307">
        <f>AE29+1</f>
        <v>11</v>
      </c>
      <c r="Z31" s="307">
        <f>Y31+1</f>
        <v>12</v>
      </c>
      <c r="AA31" s="307">
        <f t="shared" ref="AA31:AE31" si="49">Z31+1</f>
        <v>13</v>
      </c>
      <c r="AB31" s="307">
        <f t="shared" si="49"/>
        <v>14</v>
      </c>
      <c r="AC31" s="307">
        <f t="shared" si="49"/>
        <v>15</v>
      </c>
      <c r="AD31" s="307">
        <f t="shared" si="49"/>
        <v>16</v>
      </c>
      <c r="AE31" s="307">
        <f t="shared" si="49"/>
        <v>17</v>
      </c>
      <c r="AF31" s="309"/>
      <c r="AG31" s="307">
        <f>AM29+1</f>
        <v>8</v>
      </c>
      <c r="AH31" s="307">
        <f>AG31+1</f>
        <v>9</v>
      </c>
      <c r="AI31" s="307">
        <f t="shared" ref="AI31:AM31" si="50">AH31+1</f>
        <v>10</v>
      </c>
      <c r="AJ31" s="307">
        <f t="shared" si="50"/>
        <v>11</v>
      </c>
      <c r="AK31" s="307">
        <f t="shared" si="50"/>
        <v>12</v>
      </c>
      <c r="AL31" s="307">
        <f t="shared" si="50"/>
        <v>13</v>
      </c>
      <c r="AM31" s="307">
        <f t="shared" si="50"/>
        <v>14</v>
      </c>
      <c r="AN31" s="309"/>
      <c r="AO31" s="307">
        <f>AU29+1</f>
        <v>9</v>
      </c>
      <c r="AP31" s="307">
        <f>AO31+1</f>
        <v>10</v>
      </c>
      <c r="AQ31" s="307">
        <f t="shared" ref="AQ31:AU31" si="51">AP31+1</f>
        <v>11</v>
      </c>
      <c r="AR31" s="307">
        <f t="shared" si="51"/>
        <v>12</v>
      </c>
      <c r="AS31" s="307">
        <f t="shared" si="51"/>
        <v>13</v>
      </c>
      <c r="AT31" s="307">
        <f t="shared" si="51"/>
        <v>14</v>
      </c>
      <c r="AU31" s="307">
        <f t="shared" si="51"/>
        <v>15</v>
      </c>
    </row>
    <row r="32" spans="1:47" s="298" customFormat="1" ht="15" customHeight="1" x14ac:dyDescent="0.15">
      <c r="A32" s="310" t="s">
        <v>230</v>
      </c>
      <c r="B32" s="310" t="s">
        <v>229</v>
      </c>
      <c r="C32" s="310" t="s">
        <v>229</v>
      </c>
      <c r="D32" s="310" t="s">
        <v>229</v>
      </c>
      <c r="E32" s="310" t="s">
        <v>229</v>
      </c>
      <c r="F32" s="310" t="s">
        <v>229</v>
      </c>
      <c r="G32" s="310" t="s">
        <v>230</v>
      </c>
      <c r="H32" s="311"/>
      <c r="I32" s="310" t="s">
        <v>230</v>
      </c>
      <c r="J32" s="310" t="s">
        <v>229</v>
      </c>
      <c r="K32" s="310" t="s">
        <v>229</v>
      </c>
      <c r="L32" s="310" t="s">
        <v>229</v>
      </c>
      <c r="M32" s="310" t="s">
        <v>229</v>
      </c>
      <c r="N32" s="310" t="s">
        <v>229</v>
      </c>
      <c r="O32" s="310" t="s">
        <v>230</v>
      </c>
      <c r="P32" s="311"/>
      <c r="Q32" s="310" t="s">
        <v>230</v>
      </c>
      <c r="R32" s="310" t="s">
        <v>229</v>
      </c>
      <c r="S32" s="310" t="s">
        <v>229</v>
      </c>
      <c r="T32" s="310" t="s">
        <v>229</v>
      </c>
      <c r="U32" s="310" t="s">
        <v>229</v>
      </c>
      <c r="V32" s="310" t="s">
        <v>229</v>
      </c>
      <c r="W32" s="310" t="s">
        <v>230</v>
      </c>
      <c r="X32" s="311"/>
      <c r="Y32" s="310" t="s">
        <v>230</v>
      </c>
      <c r="Z32" s="310" t="s">
        <v>279</v>
      </c>
      <c r="AA32" s="310" t="s">
        <v>229</v>
      </c>
      <c r="AB32" s="310" t="s">
        <v>229</v>
      </c>
      <c r="AC32" s="310" t="s">
        <v>229</v>
      </c>
      <c r="AD32" s="310" t="s">
        <v>229</v>
      </c>
      <c r="AE32" s="310" t="s">
        <v>230</v>
      </c>
      <c r="AF32" s="311"/>
      <c r="AG32" s="310" t="s">
        <v>230</v>
      </c>
      <c r="AH32" s="310" t="s">
        <v>229</v>
      </c>
      <c r="AI32" s="310" t="s">
        <v>229</v>
      </c>
      <c r="AJ32" s="310" t="s">
        <v>230</v>
      </c>
      <c r="AK32" s="310" t="s">
        <v>229</v>
      </c>
      <c r="AL32" s="310" t="s">
        <v>229</v>
      </c>
      <c r="AM32" s="310" t="s">
        <v>230</v>
      </c>
      <c r="AN32" s="311"/>
      <c r="AO32" s="310" t="s">
        <v>230</v>
      </c>
      <c r="AP32" s="310" t="s">
        <v>229</v>
      </c>
      <c r="AQ32" s="310" t="s">
        <v>229</v>
      </c>
      <c r="AR32" s="310" t="s">
        <v>229</v>
      </c>
      <c r="AS32" s="310" t="s">
        <v>229</v>
      </c>
      <c r="AT32" s="310" t="s">
        <v>229</v>
      </c>
      <c r="AU32" s="310" t="s">
        <v>230</v>
      </c>
    </row>
    <row r="33" spans="1:47" s="298" customFormat="1" ht="15" customHeight="1" x14ac:dyDescent="0.15">
      <c r="A33" s="307">
        <f>G31+1</f>
        <v>19</v>
      </c>
      <c r="B33" s="307">
        <f>A33+1</f>
        <v>20</v>
      </c>
      <c r="C33" s="307">
        <f t="shared" si="35"/>
        <v>21</v>
      </c>
      <c r="D33" s="307">
        <f t="shared" si="35"/>
        <v>22</v>
      </c>
      <c r="E33" s="307">
        <f t="shared" si="35"/>
        <v>23</v>
      </c>
      <c r="F33" s="307">
        <f t="shared" si="35"/>
        <v>24</v>
      </c>
      <c r="G33" s="307">
        <f t="shared" si="35"/>
        <v>25</v>
      </c>
      <c r="H33" s="309"/>
      <c r="I33" s="307">
        <f>O31+1</f>
        <v>16</v>
      </c>
      <c r="J33" s="307">
        <f>I33+1</f>
        <v>17</v>
      </c>
      <c r="K33" s="307">
        <f t="shared" ref="K33:O33" si="52">J33+1</f>
        <v>18</v>
      </c>
      <c r="L33" s="307">
        <f t="shared" si="52"/>
        <v>19</v>
      </c>
      <c r="M33" s="307">
        <f t="shared" si="52"/>
        <v>20</v>
      </c>
      <c r="N33" s="307">
        <f t="shared" si="52"/>
        <v>21</v>
      </c>
      <c r="O33" s="307">
        <f t="shared" si="52"/>
        <v>22</v>
      </c>
      <c r="P33" s="309"/>
      <c r="Q33" s="307">
        <f>W31+1</f>
        <v>22</v>
      </c>
      <c r="R33" s="307">
        <f>Q33+1</f>
        <v>23</v>
      </c>
      <c r="S33" s="307">
        <f t="shared" ref="S33:W33" si="53">R33+1</f>
        <v>24</v>
      </c>
      <c r="T33" s="307">
        <f t="shared" si="53"/>
        <v>25</v>
      </c>
      <c r="U33" s="307">
        <f t="shared" si="53"/>
        <v>26</v>
      </c>
      <c r="V33" s="307">
        <f t="shared" si="53"/>
        <v>27</v>
      </c>
      <c r="W33" s="307">
        <f t="shared" si="53"/>
        <v>28</v>
      </c>
      <c r="X33" s="309"/>
      <c r="Y33" s="307">
        <f>AE31+1</f>
        <v>18</v>
      </c>
      <c r="Z33" s="307">
        <f>Y33+1</f>
        <v>19</v>
      </c>
      <c r="AA33" s="307">
        <f t="shared" ref="AA33:AE33" si="54">Z33+1</f>
        <v>20</v>
      </c>
      <c r="AB33" s="307">
        <f t="shared" si="54"/>
        <v>21</v>
      </c>
      <c r="AC33" s="307">
        <f t="shared" si="54"/>
        <v>22</v>
      </c>
      <c r="AD33" s="307">
        <f t="shared" si="54"/>
        <v>23</v>
      </c>
      <c r="AE33" s="307">
        <f t="shared" si="54"/>
        <v>24</v>
      </c>
      <c r="AF33" s="309"/>
      <c r="AG33" s="307">
        <f>AM31+1</f>
        <v>15</v>
      </c>
      <c r="AH33" s="307">
        <f>AG33+1</f>
        <v>16</v>
      </c>
      <c r="AI33" s="307">
        <f t="shared" ref="AI33:AM33" si="55">AH33+1</f>
        <v>17</v>
      </c>
      <c r="AJ33" s="307">
        <f t="shared" si="55"/>
        <v>18</v>
      </c>
      <c r="AK33" s="307">
        <f t="shared" si="55"/>
        <v>19</v>
      </c>
      <c r="AL33" s="307">
        <f t="shared" si="55"/>
        <v>20</v>
      </c>
      <c r="AM33" s="307">
        <f t="shared" si="55"/>
        <v>21</v>
      </c>
      <c r="AN33" s="309"/>
      <c r="AO33" s="307">
        <f>AU31+1</f>
        <v>16</v>
      </c>
      <c r="AP33" s="307">
        <f>AO33+1</f>
        <v>17</v>
      </c>
      <c r="AQ33" s="307">
        <f t="shared" ref="AQ33:AU33" si="56">AP33+1</f>
        <v>18</v>
      </c>
      <c r="AR33" s="307">
        <f t="shared" si="56"/>
        <v>19</v>
      </c>
      <c r="AS33" s="307">
        <f t="shared" si="56"/>
        <v>20</v>
      </c>
      <c r="AT33" s="307">
        <f t="shared" si="56"/>
        <v>21</v>
      </c>
      <c r="AU33" s="307">
        <f t="shared" si="56"/>
        <v>22</v>
      </c>
    </row>
    <row r="34" spans="1:47" s="298" customFormat="1" ht="15" customHeight="1" x14ac:dyDescent="0.15">
      <c r="A34" s="310" t="s">
        <v>230</v>
      </c>
      <c r="B34" s="310" t="s">
        <v>229</v>
      </c>
      <c r="C34" s="310" t="s">
        <v>229</v>
      </c>
      <c r="D34" s="310" t="s">
        <v>229</v>
      </c>
      <c r="E34" s="310" t="s">
        <v>229</v>
      </c>
      <c r="F34" s="310" t="s">
        <v>229</v>
      </c>
      <c r="G34" s="310" t="s">
        <v>230</v>
      </c>
      <c r="H34" s="311"/>
      <c r="I34" s="310" t="s">
        <v>230</v>
      </c>
      <c r="J34" s="310" t="s">
        <v>229</v>
      </c>
      <c r="K34" s="310" t="s">
        <v>229</v>
      </c>
      <c r="L34" s="310" t="s">
        <v>229</v>
      </c>
      <c r="M34" s="310" t="s">
        <v>229</v>
      </c>
      <c r="N34" s="310" t="s">
        <v>229</v>
      </c>
      <c r="O34" s="310" t="s">
        <v>230</v>
      </c>
      <c r="P34" s="311"/>
      <c r="Q34" s="310" t="s">
        <v>230</v>
      </c>
      <c r="R34" s="310" t="s">
        <v>229</v>
      </c>
      <c r="S34" s="310" t="s">
        <v>229</v>
      </c>
      <c r="T34" s="310" t="s">
        <v>229</v>
      </c>
      <c r="U34" s="310" t="s">
        <v>229</v>
      </c>
      <c r="V34" s="310" t="s">
        <v>229</v>
      </c>
      <c r="W34" s="310" t="s">
        <v>230</v>
      </c>
      <c r="X34" s="311"/>
      <c r="Y34" s="310" t="s">
        <v>230</v>
      </c>
      <c r="Z34" s="310" t="s">
        <v>229</v>
      </c>
      <c r="AA34" s="310" t="s">
        <v>229</v>
      </c>
      <c r="AB34" s="310" t="s">
        <v>229</v>
      </c>
      <c r="AC34" s="310" t="s">
        <v>229</v>
      </c>
      <c r="AD34" s="310" t="s">
        <v>229</v>
      </c>
      <c r="AE34" s="310" t="s">
        <v>230</v>
      </c>
      <c r="AF34" s="311"/>
      <c r="AG34" s="310" t="s">
        <v>230</v>
      </c>
      <c r="AH34" s="310" t="s">
        <v>229</v>
      </c>
      <c r="AI34" s="310" t="s">
        <v>229</v>
      </c>
      <c r="AJ34" s="310" t="s">
        <v>229</v>
      </c>
      <c r="AK34" s="310" t="s">
        <v>229</v>
      </c>
      <c r="AL34" s="310" t="s">
        <v>229</v>
      </c>
      <c r="AM34" s="310" t="s">
        <v>230</v>
      </c>
      <c r="AN34" s="311"/>
      <c r="AO34" s="310" t="s">
        <v>230</v>
      </c>
      <c r="AP34" s="310" t="s">
        <v>229</v>
      </c>
      <c r="AQ34" s="310" t="s">
        <v>229</v>
      </c>
      <c r="AR34" s="310" t="s">
        <v>229</v>
      </c>
      <c r="AS34" s="310" t="s">
        <v>230</v>
      </c>
      <c r="AT34" s="310" t="s">
        <v>229</v>
      </c>
      <c r="AU34" s="310" t="s">
        <v>230</v>
      </c>
    </row>
    <row r="35" spans="1:47" s="298" customFormat="1" ht="15" customHeight="1" x14ac:dyDescent="0.15">
      <c r="A35" s="307">
        <f>G33+1</f>
        <v>26</v>
      </c>
      <c r="B35" s="307">
        <f>A35+1</f>
        <v>27</v>
      </c>
      <c r="C35" s="307">
        <f t="shared" si="35"/>
        <v>28</v>
      </c>
      <c r="D35" s="307">
        <f t="shared" si="35"/>
        <v>29</v>
      </c>
      <c r="E35" s="307">
        <f t="shared" si="35"/>
        <v>30</v>
      </c>
      <c r="F35" s="307">
        <f t="shared" si="35"/>
        <v>31</v>
      </c>
      <c r="G35" s="307"/>
      <c r="H35" s="309"/>
      <c r="I35" s="307">
        <f>O33+1</f>
        <v>23</v>
      </c>
      <c r="J35" s="307">
        <f>I35+1</f>
        <v>24</v>
      </c>
      <c r="K35" s="307">
        <f t="shared" ref="K35:O35" si="57">J35+1</f>
        <v>25</v>
      </c>
      <c r="L35" s="307">
        <f t="shared" si="57"/>
        <v>26</v>
      </c>
      <c r="M35" s="307">
        <f t="shared" si="57"/>
        <v>27</v>
      </c>
      <c r="N35" s="307">
        <f t="shared" si="57"/>
        <v>28</v>
      </c>
      <c r="O35" s="307">
        <f t="shared" si="57"/>
        <v>29</v>
      </c>
      <c r="P35" s="309"/>
      <c r="Q35" s="307">
        <f>W33+1</f>
        <v>29</v>
      </c>
      <c r="R35" s="307">
        <f>Q35+1</f>
        <v>30</v>
      </c>
      <c r="S35" s="307">
        <f t="shared" ref="S35" si="58">R35+1</f>
        <v>31</v>
      </c>
      <c r="T35" s="307"/>
      <c r="U35" s="307"/>
      <c r="V35" s="307"/>
      <c r="W35" s="307"/>
      <c r="X35" s="309"/>
      <c r="Y35" s="307">
        <f>AE33+1</f>
        <v>25</v>
      </c>
      <c r="Z35" s="307">
        <f>Y35+1</f>
        <v>26</v>
      </c>
      <c r="AA35" s="307">
        <f t="shared" ref="AA35:AE35" si="59">Z35+1</f>
        <v>27</v>
      </c>
      <c r="AB35" s="307">
        <f t="shared" si="59"/>
        <v>28</v>
      </c>
      <c r="AC35" s="307">
        <f t="shared" si="59"/>
        <v>29</v>
      </c>
      <c r="AD35" s="307">
        <f t="shared" si="59"/>
        <v>30</v>
      </c>
      <c r="AE35" s="307"/>
      <c r="AF35" s="309"/>
      <c r="AG35" s="307">
        <f>AM33+1</f>
        <v>22</v>
      </c>
      <c r="AH35" s="307">
        <f>AG35+1</f>
        <v>23</v>
      </c>
      <c r="AI35" s="307">
        <f t="shared" ref="AI35" si="60">AH35+1</f>
        <v>24</v>
      </c>
      <c r="AJ35" s="307">
        <f t="shared" ref="AJ35" si="61">AI35+1</f>
        <v>25</v>
      </c>
      <c r="AK35" s="307">
        <f t="shared" ref="AK35" si="62">AJ35+1</f>
        <v>26</v>
      </c>
      <c r="AL35" s="307">
        <f t="shared" ref="AL35:AM35" si="63">AK35+1</f>
        <v>27</v>
      </c>
      <c r="AM35" s="307">
        <f t="shared" si="63"/>
        <v>28</v>
      </c>
      <c r="AN35" s="309"/>
      <c r="AO35" s="307">
        <f>AU33+1</f>
        <v>23</v>
      </c>
      <c r="AP35" s="307">
        <f>AO35+1</f>
        <v>24</v>
      </c>
      <c r="AQ35" s="307">
        <f t="shared" ref="AQ35:AR35" si="64">AP35+1</f>
        <v>25</v>
      </c>
      <c r="AR35" s="307">
        <f t="shared" si="64"/>
        <v>26</v>
      </c>
      <c r="AS35" s="307">
        <f t="shared" ref="AS35" si="65">AR35+1</f>
        <v>27</v>
      </c>
      <c r="AT35" s="307">
        <f t="shared" ref="AT35" si="66">AS35+1</f>
        <v>28</v>
      </c>
      <c r="AU35" s="307">
        <f t="shared" ref="AU35" si="67">AT35+1</f>
        <v>29</v>
      </c>
    </row>
    <row r="36" spans="1:47" s="298" customFormat="1" ht="15" customHeight="1" x14ac:dyDescent="0.15">
      <c r="A36" s="310" t="s">
        <v>230</v>
      </c>
      <c r="B36" s="310" t="s">
        <v>229</v>
      </c>
      <c r="C36" s="310" t="s">
        <v>229</v>
      </c>
      <c r="D36" s="310" t="s">
        <v>229</v>
      </c>
      <c r="E36" s="310" t="s">
        <v>229</v>
      </c>
      <c r="F36" s="310" t="s">
        <v>229</v>
      </c>
      <c r="G36" s="310"/>
      <c r="H36" s="311"/>
      <c r="I36" s="310" t="s">
        <v>230</v>
      </c>
      <c r="J36" s="310" t="s">
        <v>230</v>
      </c>
      <c r="K36" s="310" t="s">
        <v>229</v>
      </c>
      <c r="L36" s="310" t="s">
        <v>229</v>
      </c>
      <c r="M36" s="310" t="s">
        <v>229</v>
      </c>
      <c r="N36" s="310" t="s">
        <v>229</v>
      </c>
      <c r="O36" s="310" t="s">
        <v>230</v>
      </c>
      <c r="P36" s="311"/>
      <c r="Q36" s="310" t="s">
        <v>230</v>
      </c>
      <c r="R36" s="310" t="s">
        <v>230</v>
      </c>
      <c r="S36" s="310" t="s">
        <v>230</v>
      </c>
      <c r="T36" s="310"/>
      <c r="U36" s="310"/>
      <c r="V36" s="310"/>
      <c r="W36" s="310"/>
      <c r="X36" s="311"/>
      <c r="Y36" s="310" t="s">
        <v>230</v>
      </c>
      <c r="Z36" s="310" t="s">
        <v>229</v>
      </c>
      <c r="AA36" s="310" t="s">
        <v>229</v>
      </c>
      <c r="AB36" s="310" t="s">
        <v>229</v>
      </c>
      <c r="AC36" s="310" t="s">
        <v>229</v>
      </c>
      <c r="AD36" s="310" t="s">
        <v>229</v>
      </c>
      <c r="AE36" s="310"/>
      <c r="AF36" s="311"/>
      <c r="AG36" s="310" t="s">
        <v>230</v>
      </c>
      <c r="AH36" s="310" t="s">
        <v>230</v>
      </c>
      <c r="AI36" s="310" t="s">
        <v>229</v>
      </c>
      <c r="AJ36" s="310" t="s">
        <v>229</v>
      </c>
      <c r="AK36" s="310" t="s">
        <v>229</v>
      </c>
      <c r="AL36" s="310" t="s">
        <v>229</v>
      </c>
      <c r="AM36" s="310" t="s">
        <v>230</v>
      </c>
      <c r="AN36" s="311"/>
      <c r="AO36" s="310" t="s">
        <v>230</v>
      </c>
      <c r="AP36" s="310" t="s">
        <v>229</v>
      </c>
      <c r="AQ36" s="310" t="s">
        <v>229</v>
      </c>
      <c r="AR36" s="310" t="s">
        <v>229</v>
      </c>
      <c r="AS36" s="310" t="s">
        <v>229</v>
      </c>
      <c r="AT36" s="310" t="s">
        <v>229</v>
      </c>
      <c r="AU36" s="310" t="s">
        <v>229</v>
      </c>
    </row>
    <row r="37" spans="1:47" s="298" customFormat="1" ht="15" customHeight="1" x14ac:dyDescent="0.15">
      <c r="A37" s="307"/>
      <c r="B37" s="307"/>
      <c r="C37" s="307"/>
      <c r="D37" s="307"/>
      <c r="E37" s="307"/>
      <c r="F37" s="307"/>
      <c r="G37" s="307"/>
      <c r="H37" s="311"/>
      <c r="I37" s="307">
        <f>O35+1</f>
        <v>30</v>
      </c>
      <c r="J37" s="307"/>
      <c r="K37" s="307"/>
      <c r="L37" s="307"/>
      <c r="M37" s="307"/>
      <c r="N37" s="307"/>
      <c r="O37" s="307"/>
      <c r="P37" s="311"/>
      <c r="Q37" s="307"/>
      <c r="R37" s="307"/>
      <c r="S37" s="307"/>
      <c r="T37" s="307"/>
      <c r="U37" s="307"/>
      <c r="V37" s="307"/>
      <c r="W37" s="307"/>
      <c r="X37" s="311"/>
      <c r="Y37" s="307"/>
      <c r="Z37" s="307"/>
      <c r="AA37" s="307"/>
      <c r="AB37" s="307"/>
      <c r="AC37" s="307"/>
      <c r="AD37" s="307"/>
      <c r="AE37" s="307"/>
      <c r="AF37" s="311"/>
      <c r="AG37" s="307"/>
      <c r="AH37" s="307"/>
      <c r="AI37" s="307"/>
      <c r="AJ37" s="307"/>
      <c r="AK37" s="307"/>
      <c r="AL37" s="307"/>
      <c r="AM37" s="307"/>
      <c r="AN37" s="311"/>
      <c r="AO37" s="307">
        <f>AU35+1</f>
        <v>30</v>
      </c>
      <c r="AP37" s="307">
        <f>AO37+1</f>
        <v>31</v>
      </c>
      <c r="AQ37" s="307"/>
      <c r="AR37" s="307"/>
      <c r="AS37" s="307"/>
      <c r="AT37" s="307"/>
      <c r="AU37" s="307"/>
    </row>
    <row r="38" spans="1:47" s="298" customFormat="1" ht="15" customHeight="1" x14ac:dyDescent="0.15">
      <c r="A38" s="310"/>
      <c r="B38" s="310"/>
      <c r="C38" s="310"/>
      <c r="D38" s="310"/>
      <c r="E38" s="310"/>
      <c r="F38" s="310"/>
      <c r="G38" s="310"/>
      <c r="H38" s="311"/>
      <c r="I38" s="310" t="s">
        <v>230</v>
      </c>
      <c r="J38" s="310"/>
      <c r="K38" s="310"/>
      <c r="L38" s="310"/>
      <c r="M38" s="310"/>
      <c r="N38" s="310"/>
      <c r="O38" s="310"/>
      <c r="P38" s="311"/>
      <c r="Q38" s="310"/>
      <c r="R38" s="310"/>
      <c r="S38" s="310"/>
      <c r="T38" s="310"/>
      <c r="U38" s="310"/>
      <c r="V38" s="310"/>
      <c r="W38" s="310"/>
      <c r="X38" s="311"/>
      <c r="Y38" s="310"/>
      <c r="Z38" s="310"/>
      <c r="AA38" s="310"/>
      <c r="AB38" s="310"/>
      <c r="AC38" s="310"/>
      <c r="AD38" s="310"/>
      <c r="AE38" s="310"/>
      <c r="AF38" s="311"/>
      <c r="AG38" s="310"/>
      <c r="AH38" s="310"/>
      <c r="AI38" s="310"/>
      <c r="AJ38" s="310"/>
      <c r="AK38" s="310"/>
      <c r="AL38" s="310"/>
      <c r="AM38" s="310"/>
      <c r="AN38" s="311"/>
      <c r="AO38" s="310" t="s">
        <v>230</v>
      </c>
      <c r="AP38" s="310" t="s">
        <v>229</v>
      </c>
      <c r="AQ38" s="310"/>
      <c r="AR38" s="310"/>
      <c r="AS38" s="310"/>
      <c r="AT38" s="310"/>
      <c r="AU38" s="310"/>
    </row>
    <row r="39" spans="1:47" s="298" customFormat="1" ht="5.25" customHeight="1" x14ac:dyDescent="0.15">
      <c r="A39" s="397"/>
      <c r="B39" s="397"/>
      <c r="C39" s="397"/>
      <c r="D39" s="397"/>
      <c r="E39" s="397"/>
      <c r="F39" s="397"/>
      <c r="G39" s="397"/>
      <c r="H39" s="311"/>
      <c r="I39" s="397"/>
      <c r="J39" s="397"/>
      <c r="K39" s="397"/>
      <c r="L39" s="397"/>
      <c r="M39" s="397"/>
      <c r="N39" s="397"/>
      <c r="O39" s="397"/>
      <c r="P39" s="311"/>
      <c r="Q39" s="397"/>
      <c r="R39" s="397"/>
      <c r="S39" s="397"/>
      <c r="T39" s="397"/>
      <c r="U39" s="397"/>
      <c r="V39" s="397"/>
      <c r="W39" s="397"/>
      <c r="X39" s="311"/>
      <c r="Y39" s="397"/>
      <c r="Z39" s="397"/>
      <c r="AA39" s="397"/>
      <c r="AB39" s="397"/>
      <c r="AC39" s="397"/>
      <c r="AD39" s="397"/>
      <c r="AE39" s="397"/>
      <c r="AF39" s="311"/>
      <c r="AG39" s="397"/>
      <c r="AH39" s="397"/>
      <c r="AI39" s="397"/>
      <c r="AJ39" s="397"/>
      <c r="AK39" s="397"/>
      <c r="AL39" s="397"/>
      <c r="AM39" s="397"/>
      <c r="AN39" s="311"/>
      <c r="AO39" s="397"/>
      <c r="AP39" s="397"/>
      <c r="AQ39" s="397"/>
      <c r="AR39" s="397"/>
      <c r="AS39" s="397"/>
      <c r="AT39" s="397"/>
      <c r="AU39" s="397"/>
    </row>
    <row r="40" spans="1:47" s="298" customFormat="1" ht="11.25" x14ac:dyDescent="0.15">
      <c r="A40" s="298" t="s">
        <v>231</v>
      </c>
      <c r="C40" s="398">
        <f>COUNTIF(A27:G38,"○")</f>
        <v>23</v>
      </c>
      <c r="D40" s="399" t="s">
        <v>82</v>
      </c>
      <c r="E40" s="297"/>
      <c r="F40" s="297"/>
      <c r="G40" s="297"/>
      <c r="I40" s="298" t="s">
        <v>231</v>
      </c>
      <c r="K40" s="398">
        <f>COUNTIF(I27:O38,"○")</f>
        <v>18</v>
      </c>
      <c r="L40" s="399" t="s">
        <v>82</v>
      </c>
      <c r="M40" s="297"/>
      <c r="N40" s="297"/>
      <c r="O40" s="297"/>
      <c r="Q40" s="298" t="s">
        <v>231</v>
      </c>
      <c r="S40" s="398">
        <f>COUNTIF(Q27:W38,"○")</f>
        <v>20</v>
      </c>
      <c r="T40" s="399" t="s">
        <v>82</v>
      </c>
      <c r="U40" s="297"/>
      <c r="V40" s="297"/>
      <c r="W40" s="297"/>
      <c r="Y40" s="298" t="s">
        <v>231</v>
      </c>
      <c r="AA40" s="398">
        <f>COUNTIF(Y27:AE38,"○")</f>
        <v>19</v>
      </c>
      <c r="AB40" s="399" t="s">
        <v>82</v>
      </c>
      <c r="AC40" s="297"/>
      <c r="AD40" s="297"/>
      <c r="AE40" s="297"/>
      <c r="AG40" s="298" t="s">
        <v>231</v>
      </c>
      <c r="AI40" s="398">
        <f>COUNTIF(AG27:AM38,"○")</f>
        <v>18</v>
      </c>
      <c r="AJ40" s="399" t="s">
        <v>82</v>
      </c>
      <c r="AK40" s="297"/>
      <c r="AL40" s="297"/>
      <c r="AM40" s="297"/>
      <c r="AO40" s="298" t="s">
        <v>231</v>
      </c>
      <c r="AQ40" s="398">
        <f>COUNTIF(AO27:AU38,"○")</f>
        <v>21</v>
      </c>
      <c r="AR40" s="399" t="s">
        <v>82</v>
      </c>
      <c r="AS40" s="297"/>
      <c r="AT40" s="297"/>
      <c r="AU40" s="297"/>
    </row>
    <row r="41" spans="1:47" s="298" customFormat="1" ht="11.25" x14ac:dyDescent="0.15">
      <c r="A41" s="298" t="s">
        <v>228</v>
      </c>
      <c r="C41" s="398">
        <f>COUNTIF(A27:G38,"×")</f>
        <v>8</v>
      </c>
      <c r="D41" s="399" t="s">
        <v>82</v>
      </c>
      <c r="E41" s="297"/>
      <c r="F41" s="297"/>
      <c r="G41" s="297"/>
      <c r="I41" s="298" t="s">
        <v>228</v>
      </c>
      <c r="K41" s="398">
        <f>COUNTIF(I27:O38,"×")</f>
        <v>12</v>
      </c>
      <c r="L41" s="399" t="s">
        <v>82</v>
      </c>
      <c r="M41" s="297"/>
      <c r="N41" s="297"/>
      <c r="O41" s="297"/>
      <c r="Q41" s="298" t="s">
        <v>228</v>
      </c>
      <c r="S41" s="398">
        <f>COUNTIF(Q27:W38,"×")</f>
        <v>11</v>
      </c>
      <c r="T41" s="399" t="s">
        <v>82</v>
      </c>
      <c r="U41" s="297"/>
      <c r="V41" s="297"/>
      <c r="W41" s="297"/>
      <c r="Y41" s="298" t="s">
        <v>228</v>
      </c>
      <c r="AA41" s="398">
        <f>COUNTIF(Y27:AE38,"×")</f>
        <v>11</v>
      </c>
      <c r="AB41" s="399" t="s">
        <v>82</v>
      </c>
      <c r="AC41" s="297"/>
      <c r="AD41" s="297"/>
      <c r="AE41" s="297"/>
      <c r="AG41" s="298" t="s">
        <v>228</v>
      </c>
      <c r="AI41" s="398">
        <f>COUNTIF(AG27:AM38,"×")</f>
        <v>10</v>
      </c>
      <c r="AJ41" s="399" t="s">
        <v>82</v>
      </c>
      <c r="AK41" s="297"/>
      <c r="AL41" s="297"/>
      <c r="AM41" s="297"/>
      <c r="AO41" s="298" t="s">
        <v>228</v>
      </c>
      <c r="AQ41" s="398">
        <f>COUNTIF(AO27:AU38,"×")</f>
        <v>10</v>
      </c>
      <c r="AR41" s="399" t="s">
        <v>82</v>
      </c>
      <c r="AS41" s="297"/>
      <c r="AT41" s="297"/>
      <c r="AU41" s="297"/>
    </row>
    <row r="42" spans="1:47" ht="9.75" customHeight="1" x14ac:dyDescent="0.15">
      <c r="AO42" s="299"/>
      <c r="AP42" s="299"/>
      <c r="AQ42" s="299"/>
      <c r="AR42" s="299"/>
      <c r="AS42" s="299"/>
      <c r="AT42" s="299"/>
      <c r="AU42" s="299"/>
    </row>
    <row r="43" spans="1:47" ht="19.5" customHeight="1" x14ac:dyDescent="0.15">
      <c r="A43" s="400" t="s">
        <v>220</v>
      </c>
      <c r="B43" s="401"/>
      <c r="C43" s="401"/>
      <c r="D43" s="402"/>
      <c r="E43" s="402"/>
      <c r="F43" s="402"/>
      <c r="G43" s="402"/>
      <c r="H43" s="402"/>
      <c r="I43" s="402"/>
      <c r="J43" s="403"/>
      <c r="K43" s="553">
        <f>C22+K22+S22+AA22+AI22+AQ22+C40+K40+S40+AA40+AI40+AQ40</f>
        <v>244</v>
      </c>
      <c r="L43" s="553"/>
      <c r="M43" s="553"/>
      <c r="N43" s="404" t="s">
        <v>82</v>
      </c>
      <c r="O43" s="554" t="s">
        <v>221</v>
      </c>
      <c r="P43" s="555"/>
      <c r="Q43" s="555"/>
      <c r="R43" s="555"/>
      <c r="S43" s="555"/>
      <c r="T43" s="555"/>
      <c r="U43" s="555"/>
      <c r="V43" s="555"/>
      <c r="W43" s="555"/>
      <c r="X43" s="555"/>
      <c r="Y43" s="555"/>
      <c r="Z43" s="555"/>
      <c r="AA43" s="556"/>
      <c r="AB43" s="557">
        <f>K43*AQ43</f>
        <v>1952</v>
      </c>
      <c r="AC43" s="553"/>
      <c r="AD43" s="404" t="s">
        <v>254</v>
      </c>
      <c r="AF43" s="305" t="s">
        <v>227</v>
      </c>
      <c r="AG43" s="299"/>
      <c r="AH43" s="299"/>
      <c r="AI43" s="299"/>
      <c r="AJ43" s="299"/>
      <c r="AK43" s="299"/>
      <c r="AL43" s="299"/>
      <c r="AM43" s="299"/>
      <c r="AN43" s="299"/>
      <c r="AQ43" s="558">
        <v>8</v>
      </c>
      <c r="AR43" s="559"/>
      <c r="AS43" s="306" t="s">
        <v>77</v>
      </c>
    </row>
    <row r="44" spans="1:47" ht="19.5" customHeight="1" x14ac:dyDescent="0.15">
      <c r="A44" s="400" t="s">
        <v>222</v>
      </c>
      <c r="B44" s="401"/>
      <c r="C44" s="401"/>
      <c r="D44" s="402"/>
      <c r="E44" s="402"/>
      <c r="F44" s="402"/>
      <c r="G44" s="402"/>
      <c r="H44" s="402"/>
      <c r="I44" s="402"/>
      <c r="J44" s="403"/>
      <c r="K44" s="547">
        <f>C23+K23+S23+AA23+AI23+AQ23+C41+K41+S41+AA41+AI41+AQ41</f>
        <v>120</v>
      </c>
      <c r="L44" s="547"/>
      <c r="M44" s="547"/>
      <c r="N44" s="404" t="s">
        <v>82</v>
      </c>
      <c r="O44" s="548" t="s">
        <v>223</v>
      </c>
      <c r="P44" s="549"/>
      <c r="Q44" s="549"/>
      <c r="R44" s="549"/>
      <c r="S44" s="549"/>
      <c r="T44" s="549"/>
      <c r="U44" s="549"/>
      <c r="V44" s="549"/>
      <c r="W44" s="549"/>
      <c r="X44" s="549"/>
      <c r="Y44" s="549"/>
      <c r="Z44" s="549"/>
      <c r="AA44" s="549"/>
      <c r="AB44" s="549"/>
      <c r="AC44" s="549"/>
      <c r="AD44" s="549"/>
      <c r="AE44" s="549"/>
      <c r="AF44" s="549"/>
      <c r="AG44" s="549"/>
      <c r="AH44" s="549"/>
      <c r="AI44" s="299"/>
      <c r="AJ44" s="299"/>
      <c r="AK44" s="299"/>
      <c r="AL44" s="299"/>
      <c r="AM44" s="299"/>
      <c r="AN44" s="299"/>
    </row>
    <row r="45" spans="1:47" ht="13.5" customHeight="1" x14ac:dyDescent="0.15">
      <c r="O45" s="405"/>
      <c r="P45" s="406"/>
      <c r="Q45" s="406"/>
      <c r="R45" s="406"/>
      <c r="S45" s="406"/>
      <c r="T45" s="406"/>
      <c r="U45" s="406"/>
      <c r="V45" s="406"/>
      <c r="W45" s="406"/>
      <c r="X45" s="406"/>
      <c r="Y45" s="406"/>
      <c r="Z45" s="406"/>
      <c r="AA45" s="406"/>
      <c r="AB45" s="406"/>
      <c r="AC45" s="406"/>
      <c r="AD45" s="406"/>
      <c r="AE45" s="406"/>
      <c r="AF45" s="406"/>
      <c r="AG45" s="406"/>
      <c r="AH45" s="406"/>
    </row>
  </sheetData>
  <mergeCells count="10">
    <mergeCell ref="K44:M44"/>
    <mergeCell ref="O44:AH44"/>
    <mergeCell ref="AS1:AU1"/>
    <mergeCell ref="A2:AU2"/>
    <mergeCell ref="A3:AU3"/>
    <mergeCell ref="F4:U4"/>
    <mergeCell ref="K43:M43"/>
    <mergeCell ref="O43:AA43"/>
    <mergeCell ref="AB43:AC43"/>
    <mergeCell ref="AQ43:AR43"/>
  </mergeCells>
  <phoneticPr fontId="2"/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86" orientation="landscape" r:id="rId1"/>
  <headerFooter alignWithMargins="0">
    <oddHeader xml:space="preserve">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4"/>
  <sheetViews>
    <sheetView showGridLines="0" view="pageBreakPreview" zoomScale="115" zoomScaleNormal="100" zoomScaleSheetLayoutView="115" workbookViewId="0">
      <selection activeCell="P14" sqref="P14"/>
    </sheetView>
  </sheetViews>
  <sheetFormatPr defaultColWidth="7.875" defaultRowHeight="19.350000000000001" customHeight="1" x14ac:dyDescent="0.15"/>
  <cols>
    <col min="1" max="1" width="3.625" style="127" customWidth="1"/>
    <col min="2" max="2" width="2.75" style="127" customWidth="1"/>
    <col min="3" max="8" width="5.875" style="158" customWidth="1"/>
    <col min="9" max="9" width="11.125" style="119" customWidth="1"/>
    <col min="10" max="10" width="21.625" style="119" customWidth="1"/>
    <col min="11" max="11" width="5.875" style="119" customWidth="1"/>
    <col min="12" max="16384" width="7.875" style="119"/>
  </cols>
  <sheetData>
    <row r="1" spans="1:11" ht="17.100000000000001" customHeight="1" x14ac:dyDescent="0.15">
      <c r="A1" s="566" t="s">
        <v>238</v>
      </c>
      <c r="B1" s="567"/>
      <c r="C1" s="567"/>
      <c r="D1" s="567"/>
      <c r="E1" s="565" t="s">
        <v>102</v>
      </c>
      <c r="F1" s="565"/>
      <c r="G1" s="565"/>
      <c r="H1" s="163"/>
      <c r="I1" s="163"/>
      <c r="J1" s="163"/>
      <c r="K1" s="162" t="s">
        <v>100</v>
      </c>
    </row>
    <row r="2" spans="1:11" ht="17.100000000000001" customHeight="1" x14ac:dyDescent="0.15">
      <c r="A2" s="568"/>
      <c r="B2" s="569"/>
      <c r="C2" s="569"/>
      <c r="D2" s="569"/>
      <c r="E2" s="569"/>
      <c r="F2" s="569"/>
      <c r="G2" s="120"/>
      <c r="H2" s="570" t="s">
        <v>97</v>
      </c>
      <c r="I2" s="570"/>
      <c r="J2" s="570"/>
      <c r="K2" s="161" t="s">
        <v>97</v>
      </c>
    </row>
    <row r="3" spans="1:11" ht="17.100000000000001" customHeight="1" x14ac:dyDescent="0.15">
      <c r="A3" s="560" t="s">
        <v>226</v>
      </c>
      <c r="B3" s="561"/>
      <c r="C3" s="561"/>
      <c r="D3" s="571"/>
      <c r="E3" s="572"/>
      <c r="F3" s="572"/>
      <c r="G3" s="572"/>
      <c r="H3" s="572"/>
      <c r="I3" s="572"/>
      <c r="J3" s="572"/>
      <c r="K3" s="573"/>
    </row>
    <row r="4" spans="1:11" ht="17.100000000000001" customHeight="1" x14ac:dyDescent="0.15">
      <c r="A4" s="574"/>
      <c r="B4" s="575"/>
      <c r="C4" s="575"/>
      <c r="D4" s="562"/>
      <c r="E4" s="563"/>
      <c r="F4" s="563"/>
      <c r="G4" s="563"/>
      <c r="H4" s="563"/>
      <c r="I4" s="563"/>
      <c r="J4" s="563"/>
      <c r="K4" s="564"/>
    </row>
    <row r="5" spans="1:11" ht="17.100000000000001" customHeight="1" x14ac:dyDescent="0.15">
      <c r="A5" s="574"/>
      <c r="B5" s="575"/>
      <c r="C5" s="575"/>
      <c r="D5" s="562"/>
      <c r="E5" s="563"/>
      <c r="F5" s="563"/>
      <c r="G5" s="563"/>
      <c r="H5" s="563"/>
      <c r="I5" s="563"/>
      <c r="J5" s="563"/>
      <c r="K5" s="564"/>
    </row>
    <row r="6" spans="1:11" ht="17.100000000000001" customHeight="1" x14ac:dyDescent="0.15">
      <c r="A6" s="560" t="s">
        <v>266</v>
      </c>
      <c r="B6" s="561"/>
      <c r="C6" s="561"/>
      <c r="D6" s="562"/>
      <c r="E6" s="563"/>
      <c r="F6" s="563"/>
      <c r="G6" s="563"/>
      <c r="H6" s="563"/>
      <c r="I6" s="563"/>
      <c r="J6" s="563"/>
      <c r="K6" s="564"/>
    </row>
    <row r="7" spans="1:11" ht="17.100000000000001" customHeight="1" x14ac:dyDescent="0.15">
      <c r="A7" s="560"/>
      <c r="B7" s="561"/>
      <c r="C7" s="561"/>
      <c r="D7" s="562"/>
      <c r="E7" s="563"/>
      <c r="F7" s="563"/>
      <c r="G7" s="563"/>
      <c r="H7" s="563"/>
      <c r="I7" s="563"/>
      <c r="J7" s="563"/>
      <c r="K7" s="564"/>
    </row>
    <row r="8" spans="1:11" ht="17.100000000000001" customHeight="1" x14ac:dyDescent="0.15">
      <c r="A8" s="560" t="s">
        <v>81</v>
      </c>
      <c r="B8" s="561"/>
      <c r="C8" s="561"/>
      <c r="D8" s="562" t="s">
        <v>98</v>
      </c>
      <c r="E8" s="562"/>
      <c r="F8" s="562"/>
      <c r="G8" s="562"/>
      <c r="H8" s="562"/>
      <c r="I8" s="121" t="s">
        <v>46</v>
      </c>
      <c r="J8" s="562" t="s">
        <v>98</v>
      </c>
      <c r="K8" s="576"/>
    </row>
    <row r="9" spans="1:11" ht="17.100000000000001" customHeight="1" thickBot="1" x14ac:dyDescent="0.2">
      <c r="A9" s="122"/>
      <c r="B9" s="123"/>
      <c r="C9" s="123" t="s">
        <v>47</v>
      </c>
      <c r="D9" s="580"/>
      <c r="E9" s="580"/>
      <c r="F9" s="580"/>
      <c r="G9" s="580"/>
      <c r="H9" s="125" t="s">
        <v>48</v>
      </c>
      <c r="I9" s="123" t="s">
        <v>80</v>
      </c>
      <c r="J9" s="124"/>
      <c r="K9" s="126" t="s">
        <v>48</v>
      </c>
    </row>
    <row r="10" spans="1:11" s="127" customFormat="1" ht="17.100000000000001" customHeight="1" x14ac:dyDescent="0.15">
      <c r="A10" s="581" t="s">
        <v>82</v>
      </c>
      <c r="B10" s="583" t="s">
        <v>83</v>
      </c>
      <c r="C10" s="585" t="s">
        <v>84</v>
      </c>
      <c r="D10" s="586"/>
      <c r="E10" s="586"/>
      <c r="F10" s="587"/>
      <c r="G10" s="588" t="s">
        <v>85</v>
      </c>
      <c r="H10" s="590" t="s">
        <v>86</v>
      </c>
      <c r="I10" s="591" t="s">
        <v>93</v>
      </c>
      <c r="J10" s="591"/>
      <c r="K10" s="592"/>
    </row>
    <row r="11" spans="1:11" s="127" customFormat="1" ht="17.100000000000001" customHeight="1" thickBot="1" x14ac:dyDescent="0.2">
      <c r="A11" s="582"/>
      <c r="B11" s="584"/>
      <c r="C11" s="128" t="s">
        <v>87</v>
      </c>
      <c r="D11" s="129" t="s">
        <v>88</v>
      </c>
      <c r="E11" s="130" t="s">
        <v>87</v>
      </c>
      <c r="F11" s="129" t="s">
        <v>88</v>
      </c>
      <c r="G11" s="589"/>
      <c r="H11" s="589"/>
      <c r="I11" s="593"/>
      <c r="J11" s="593"/>
      <c r="K11" s="594"/>
    </row>
    <row r="12" spans="1:11" ht="17.100000000000001" customHeight="1" thickTop="1" x14ac:dyDescent="0.15">
      <c r="A12" s="131"/>
      <c r="B12" s="132"/>
      <c r="C12" s="133">
        <v>0.35416666666666669</v>
      </c>
      <c r="D12" s="134">
        <v>0.72916666666666663</v>
      </c>
      <c r="E12" s="135"/>
      <c r="F12" s="136"/>
      <c r="G12" s="137">
        <v>4.1666666666666664E-2</v>
      </c>
      <c r="H12" s="138">
        <f>IF((D12-C12)+(F12-E12)-G12=0,"",(D12-C12)+(F12-E12)-G12)</f>
        <v>0.33333333333333326</v>
      </c>
      <c r="I12" s="577" t="s">
        <v>94</v>
      </c>
      <c r="J12" s="578"/>
      <c r="K12" s="579"/>
    </row>
    <row r="13" spans="1:11" ht="17.100000000000001" customHeight="1" x14ac:dyDescent="0.15">
      <c r="A13" s="139"/>
      <c r="B13" s="140"/>
      <c r="C13" s="141"/>
      <c r="D13" s="142"/>
      <c r="E13" s="143"/>
      <c r="F13" s="144"/>
      <c r="G13" s="145"/>
      <c r="H13" s="138" t="str">
        <f>IF((D13-C13)+(F13-E13)-G13=0,"",(D13-C13)+(F13-E13)-G13)</f>
        <v/>
      </c>
      <c r="I13" s="577"/>
      <c r="J13" s="578"/>
      <c r="K13" s="579"/>
    </row>
    <row r="14" spans="1:11" ht="17.100000000000001" customHeight="1" x14ac:dyDescent="0.15">
      <c r="A14" s="139"/>
      <c r="B14" s="140"/>
      <c r="C14" s="133"/>
      <c r="D14" s="134"/>
      <c r="E14" s="143"/>
      <c r="F14" s="144"/>
      <c r="G14" s="145"/>
      <c r="H14" s="138" t="str">
        <f t="shared" ref="H14:H42" si="0">IF((D14-C14)+(F14-E14)-G14=0,"",(D14-C14)+(F14-E14)-G14)</f>
        <v/>
      </c>
      <c r="I14" s="577"/>
      <c r="J14" s="578"/>
      <c r="K14" s="579"/>
    </row>
    <row r="15" spans="1:11" ht="17.100000000000001" customHeight="1" x14ac:dyDescent="0.15">
      <c r="A15" s="139"/>
      <c r="B15" s="140"/>
      <c r="C15" s="133"/>
      <c r="D15" s="134"/>
      <c r="E15" s="133">
        <v>0.54166666666666663</v>
      </c>
      <c r="F15" s="134">
        <v>0.66666666666666663</v>
      </c>
      <c r="G15" s="145"/>
      <c r="H15" s="138">
        <f t="shared" si="0"/>
        <v>0.125</v>
      </c>
      <c r="I15" s="577" t="s">
        <v>95</v>
      </c>
      <c r="J15" s="578"/>
      <c r="K15" s="579"/>
    </row>
    <row r="16" spans="1:11" ht="17.100000000000001" customHeight="1" x14ac:dyDescent="0.15">
      <c r="A16" s="139"/>
      <c r="B16" s="140"/>
      <c r="C16" s="133">
        <v>0.375</v>
      </c>
      <c r="D16" s="134">
        <v>0.45833333333333331</v>
      </c>
      <c r="E16" s="143">
        <v>0.625</v>
      </c>
      <c r="F16" s="144">
        <v>0.70833333333333337</v>
      </c>
      <c r="G16" s="145"/>
      <c r="H16" s="138">
        <f t="shared" si="0"/>
        <v>0.16666666666666669</v>
      </c>
      <c r="I16" s="577" t="s">
        <v>96</v>
      </c>
      <c r="J16" s="578"/>
      <c r="K16" s="579"/>
    </row>
    <row r="17" spans="1:11" ht="17.100000000000001" customHeight="1" x14ac:dyDescent="0.15">
      <c r="A17" s="139"/>
      <c r="B17" s="140"/>
      <c r="C17" s="133"/>
      <c r="D17" s="134"/>
      <c r="E17" s="143"/>
      <c r="F17" s="144"/>
      <c r="G17" s="145"/>
      <c r="H17" s="138" t="str">
        <f t="shared" si="0"/>
        <v/>
      </c>
      <c r="I17" s="577"/>
      <c r="J17" s="578"/>
      <c r="K17" s="579"/>
    </row>
    <row r="18" spans="1:11" ht="17.100000000000001" customHeight="1" x14ac:dyDescent="0.15">
      <c r="A18" s="139"/>
      <c r="B18" s="140"/>
      <c r="C18" s="133"/>
      <c r="D18" s="134"/>
      <c r="E18" s="143"/>
      <c r="F18" s="144"/>
      <c r="G18" s="145"/>
      <c r="H18" s="138" t="str">
        <f t="shared" si="0"/>
        <v/>
      </c>
      <c r="I18" s="577"/>
      <c r="J18" s="578"/>
      <c r="K18" s="579"/>
    </row>
    <row r="19" spans="1:11" ht="17.100000000000001" customHeight="1" x14ac:dyDescent="0.15">
      <c r="A19" s="139"/>
      <c r="B19" s="140"/>
      <c r="C19" s="133"/>
      <c r="D19" s="134"/>
      <c r="E19" s="143"/>
      <c r="F19" s="144"/>
      <c r="G19" s="145"/>
      <c r="H19" s="138" t="str">
        <f t="shared" si="0"/>
        <v/>
      </c>
      <c r="I19" s="577"/>
      <c r="J19" s="578"/>
      <c r="K19" s="579"/>
    </row>
    <row r="20" spans="1:11" ht="17.100000000000001" customHeight="1" x14ac:dyDescent="0.15">
      <c r="A20" s="139"/>
      <c r="B20" s="140"/>
      <c r="C20" s="133"/>
      <c r="D20" s="134"/>
      <c r="E20" s="143"/>
      <c r="F20" s="144"/>
      <c r="G20" s="145"/>
      <c r="H20" s="138" t="str">
        <f t="shared" si="0"/>
        <v/>
      </c>
      <c r="I20" s="577"/>
      <c r="J20" s="578"/>
      <c r="K20" s="579"/>
    </row>
    <row r="21" spans="1:11" ht="17.100000000000001" customHeight="1" x14ac:dyDescent="0.15">
      <c r="A21" s="139"/>
      <c r="B21" s="140"/>
      <c r="C21" s="133"/>
      <c r="D21" s="134"/>
      <c r="E21" s="143"/>
      <c r="F21" s="144"/>
      <c r="G21" s="145"/>
      <c r="H21" s="138" t="str">
        <f t="shared" si="0"/>
        <v/>
      </c>
      <c r="I21" s="577"/>
      <c r="J21" s="578"/>
      <c r="K21" s="579"/>
    </row>
    <row r="22" spans="1:11" ht="17.100000000000001" customHeight="1" x14ac:dyDescent="0.15">
      <c r="A22" s="139"/>
      <c r="B22" s="140"/>
      <c r="C22" s="133"/>
      <c r="D22" s="134"/>
      <c r="E22" s="143"/>
      <c r="F22" s="144"/>
      <c r="G22" s="145"/>
      <c r="H22" s="138" t="str">
        <f t="shared" si="0"/>
        <v/>
      </c>
      <c r="I22" s="577"/>
      <c r="J22" s="578"/>
      <c r="K22" s="579"/>
    </row>
    <row r="23" spans="1:11" ht="17.100000000000001" customHeight="1" x14ac:dyDescent="0.15">
      <c r="A23" s="139"/>
      <c r="B23" s="140"/>
      <c r="C23" s="133"/>
      <c r="D23" s="134"/>
      <c r="E23" s="143"/>
      <c r="F23" s="144"/>
      <c r="G23" s="145"/>
      <c r="H23" s="138" t="str">
        <f t="shared" si="0"/>
        <v/>
      </c>
      <c r="I23" s="577"/>
      <c r="J23" s="578"/>
      <c r="K23" s="579"/>
    </row>
    <row r="24" spans="1:11" ht="17.100000000000001" customHeight="1" x14ac:dyDescent="0.15">
      <c r="A24" s="139"/>
      <c r="B24" s="140"/>
      <c r="C24" s="133"/>
      <c r="D24" s="134"/>
      <c r="E24" s="143"/>
      <c r="F24" s="144"/>
      <c r="G24" s="145"/>
      <c r="H24" s="138" t="str">
        <f t="shared" si="0"/>
        <v/>
      </c>
      <c r="I24" s="577"/>
      <c r="J24" s="578"/>
      <c r="K24" s="579"/>
    </row>
    <row r="25" spans="1:11" ht="17.100000000000001" customHeight="1" x14ac:dyDescent="0.15">
      <c r="A25" s="139"/>
      <c r="B25" s="140"/>
      <c r="C25" s="133"/>
      <c r="D25" s="134"/>
      <c r="E25" s="143"/>
      <c r="F25" s="144"/>
      <c r="G25" s="145"/>
      <c r="H25" s="138" t="str">
        <f t="shared" si="0"/>
        <v/>
      </c>
      <c r="I25" s="577"/>
      <c r="J25" s="578"/>
      <c r="K25" s="579"/>
    </row>
    <row r="26" spans="1:11" ht="17.100000000000001" customHeight="1" x14ac:dyDescent="0.15">
      <c r="A26" s="139"/>
      <c r="B26" s="140"/>
      <c r="C26" s="133"/>
      <c r="D26" s="134"/>
      <c r="E26" s="143"/>
      <c r="F26" s="144"/>
      <c r="G26" s="145"/>
      <c r="H26" s="138" t="str">
        <f t="shared" si="0"/>
        <v/>
      </c>
      <c r="I26" s="577"/>
      <c r="J26" s="578"/>
      <c r="K26" s="579"/>
    </row>
    <row r="27" spans="1:11" ht="17.100000000000001" customHeight="1" x14ac:dyDescent="0.15">
      <c r="A27" s="139"/>
      <c r="B27" s="140"/>
      <c r="C27" s="133"/>
      <c r="D27" s="134"/>
      <c r="E27" s="143"/>
      <c r="F27" s="144"/>
      <c r="G27" s="145"/>
      <c r="H27" s="138" t="str">
        <f t="shared" si="0"/>
        <v/>
      </c>
      <c r="I27" s="577"/>
      <c r="J27" s="578"/>
      <c r="K27" s="579"/>
    </row>
    <row r="28" spans="1:11" ht="17.100000000000001" customHeight="1" x14ac:dyDescent="0.15">
      <c r="A28" s="139"/>
      <c r="B28" s="140"/>
      <c r="C28" s="133"/>
      <c r="D28" s="134"/>
      <c r="E28" s="143"/>
      <c r="F28" s="144"/>
      <c r="G28" s="145"/>
      <c r="H28" s="138" t="str">
        <f t="shared" si="0"/>
        <v/>
      </c>
      <c r="I28" s="577"/>
      <c r="J28" s="578"/>
      <c r="K28" s="579"/>
    </row>
    <row r="29" spans="1:11" ht="17.100000000000001" customHeight="1" x14ac:dyDescent="0.15">
      <c r="A29" s="139"/>
      <c r="B29" s="140"/>
      <c r="C29" s="133"/>
      <c r="D29" s="134"/>
      <c r="E29" s="143"/>
      <c r="F29" s="144"/>
      <c r="G29" s="145"/>
      <c r="H29" s="138" t="str">
        <f t="shared" si="0"/>
        <v/>
      </c>
      <c r="I29" s="577"/>
      <c r="J29" s="578"/>
      <c r="K29" s="579"/>
    </row>
    <row r="30" spans="1:11" ht="17.100000000000001" customHeight="1" x14ac:dyDescent="0.15">
      <c r="A30" s="139"/>
      <c r="B30" s="140"/>
      <c r="C30" s="133"/>
      <c r="D30" s="134"/>
      <c r="E30" s="143"/>
      <c r="F30" s="144"/>
      <c r="G30" s="145"/>
      <c r="H30" s="138" t="str">
        <f t="shared" si="0"/>
        <v/>
      </c>
      <c r="I30" s="577"/>
      <c r="J30" s="578"/>
      <c r="K30" s="579"/>
    </row>
    <row r="31" spans="1:11" ht="17.100000000000001" customHeight="1" x14ac:dyDescent="0.15">
      <c r="A31" s="139"/>
      <c r="B31" s="140"/>
      <c r="C31" s="133"/>
      <c r="D31" s="134"/>
      <c r="E31" s="143"/>
      <c r="F31" s="144"/>
      <c r="G31" s="145"/>
      <c r="H31" s="138" t="str">
        <f t="shared" si="0"/>
        <v/>
      </c>
      <c r="I31" s="577"/>
      <c r="J31" s="578"/>
      <c r="K31" s="579"/>
    </row>
    <row r="32" spans="1:11" ht="17.100000000000001" customHeight="1" x14ac:dyDescent="0.15">
      <c r="A32" s="139"/>
      <c r="B32" s="140"/>
      <c r="C32" s="133"/>
      <c r="D32" s="134"/>
      <c r="E32" s="143"/>
      <c r="F32" s="144"/>
      <c r="G32" s="145"/>
      <c r="H32" s="138" t="str">
        <f t="shared" si="0"/>
        <v/>
      </c>
      <c r="I32" s="577"/>
      <c r="J32" s="578"/>
      <c r="K32" s="579"/>
    </row>
    <row r="33" spans="1:11" ht="17.100000000000001" customHeight="1" x14ac:dyDescent="0.15">
      <c r="A33" s="139"/>
      <c r="B33" s="140"/>
      <c r="C33" s="133"/>
      <c r="D33" s="134"/>
      <c r="E33" s="143"/>
      <c r="F33" s="144"/>
      <c r="G33" s="145"/>
      <c r="H33" s="138" t="str">
        <f t="shared" si="0"/>
        <v/>
      </c>
      <c r="I33" s="577"/>
      <c r="J33" s="578"/>
      <c r="K33" s="579"/>
    </row>
    <row r="34" spans="1:11" ht="17.100000000000001" customHeight="1" x14ac:dyDescent="0.15">
      <c r="A34" s="139"/>
      <c r="B34" s="140"/>
      <c r="C34" s="133"/>
      <c r="D34" s="134"/>
      <c r="E34" s="143"/>
      <c r="F34" s="144"/>
      <c r="G34" s="145"/>
      <c r="H34" s="138" t="str">
        <f t="shared" si="0"/>
        <v/>
      </c>
      <c r="I34" s="577"/>
      <c r="J34" s="578"/>
      <c r="K34" s="579"/>
    </row>
    <row r="35" spans="1:11" ht="17.100000000000001" customHeight="1" x14ac:dyDescent="0.15">
      <c r="A35" s="139"/>
      <c r="B35" s="140"/>
      <c r="C35" s="133"/>
      <c r="D35" s="134"/>
      <c r="E35" s="143"/>
      <c r="F35" s="144"/>
      <c r="G35" s="145"/>
      <c r="H35" s="138" t="str">
        <f t="shared" si="0"/>
        <v/>
      </c>
      <c r="I35" s="577"/>
      <c r="J35" s="578"/>
      <c r="K35" s="579"/>
    </row>
    <row r="36" spans="1:11" ht="17.100000000000001" customHeight="1" x14ac:dyDescent="0.15">
      <c r="A36" s="139"/>
      <c r="B36" s="140"/>
      <c r="C36" s="133"/>
      <c r="D36" s="134"/>
      <c r="E36" s="143"/>
      <c r="F36" s="144"/>
      <c r="G36" s="145"/>
      <c r="H36" s="138" t="str">
        <f t="shared" si="0"/>
        <v/>
      </c>
      <c r="I36" s="577"/>
      <c r="J36" s="578"/>
      <c r="K36" s="579"/>
    </row>
    <row r="37" spans="1:11" ht="17.100000000000001" customHeight="1" x14ac:dyDescent="0.15">
      <c r="A37" s="139"/>
      <c r="B37" s="140"/>
      <c r="C37" s="133"/>
      <c r="D37" s="134"/>
      <c r="E37" s="143"/>
      <c r="F37" s="144"/>
      <c r="G37" s="145"/>
      <c r="H37" s="138" t="str">
        <f t="shared" si="0"/>
        <v/>
      </c>
      <c r="I37" s="577"/>
      <c r="J37" s="578"/>
      <c r="K37" s="579"/>
    </row>
    <row r="38" spans="1:11" ht="17.100000000000001" customHeight="1" x14ac:dyDescent="0.15">
      <c r="A38" s="139"/>
      <c r="B38" s="140"/>
      <c r="C38" s="133"/>
      <c r="D38" s="134"/>
      <c r="E38" s="143"/>
      <c r="F38" s="144"/>
      <c r="G38" s="145"/>
      <c r="H38" s="138" t="str">
        <f t="shared" si="0"/>
        <v/>
      </c>
      <c r="I38" s="577"/>
      <c r="J38" s="578"/>
      <c r="K38" s="579"/>
    </row>
    <row r="39" spans="1:11" ht="17.100000000000001" customHeight="1" x14ac:dyDescent="0.15">
      <c r="A39" s="139"/>
      <c r="B39" s="140"/>
      <c r="C39" s="133"/>
      <c r="D39" s="134"/>
      <c r="E39" s="143"/>
      <c r="F39" s="144"/>
      <c r="G39" s="145"/>
      <c r="H39" s="138" t="str">
        <f t="shared" si="0"/>
        <v/>
      </c>
      <c r="I39" s="577"/>
      <c r="J39" s="578"/>
      <c r="K39" s="579"/>
    </row>
    <row r="40" spans="1:11" ht="17.100000000000001" customHeight="1" x14ac:dyDescent="0.15">
      <c r="A40" s="139"/>
      <c r="B40" s="140"/>
      <c r="C40" s="133"/>
      <c r="D40" s="134"/>
      <c r="E40" s="143"/>
      <c r="F40" s="144"/>
      <c r="G40" s="145"/>
      <c r="H40" s="138" t="str">
        <f t="shared" si="0"/>
        <v/>
      </c>
      <c r="I40" s="577"/>
      <c r="J40" s="578"/>
      <c r="K40" s="579"/>
    </row>
    <row r="41" spans="1:11" ht="17.100000000000001" customHeight="1" x14ac:dyDescent="0.15">
      <c r="A41" s="139"/>
      <c r="B41" s="140"/>
      <c r="C41" s="133"/>
      <c r="D41" s="134"/>
      <c r="E41" s="143"/>
      <c r="F41" s="144"/>
      <c r="G41" s="145"/>
      <c r="H41" s="138" t="str">
        <f t="shared" si="0"/>
        <v/>
      </c>
      <c r="I41" s="577"/>
      <c r="J41" s="578"/>
      <c r="K41" s="579"/>
    </row>
    <row r="42" spans="1:11" ht="17.100000000000001" customHeight="1" thickBot="1" x14ac:dyDescent="0.2">
      <c r="A42" s="146"/>
      <c r="B42" s="147"/>
      <c r="C42" s="148"/>
      <c r="D42" s="149"/>
      <c r="E42" s="150"/>
      <c r="F42" s="151"/>
      <c r="G42" s="152"/>
      <c r="H42" s="153" t="str">
        <f t="shared" si="0"/>
        <v/>
      </c>
      <c r="I42" s="595"/>
      <c r="J42" s="596"/>
      <c r="K42" s="597"/>
    </row>
    <row r="43" spans="1:11" ht="17.100000000000001" customHeight="1" thickTop="1" thickBot="1" x14ac:dyDescent="0.2">
      <c r="A43" s="598" t="s">
        <v>89</v>
      </c>
      <c r="B43" s="599"/>
      <c r="C43" s="600"/>
      <c r="D43" s="600"/>
      <c r="E43" s="600"/>
      <c r="F43" s="600"/>
      <c r="G43" s="600"/>
      <c r="H43" s="154">
        <f>SUM(H12:H42)</f>
        <v>0.625</v>
      </c>
      <c r="I43" s="599" t="s">
        <v>90</v>
      </c>
      <c r="J43" s="601"/>
      <c r="K43" s="155">
        <f>ROUNDDOWN(ROUND(H43*24*60,1)/60,2)</f>
        <v>15</v>
      </c>
    </row>
    <row r="44" spans="1:11" ht="17.100000000000001" customHeight="1" x14ac:dyDescent="0.15">
      <c r="A44" s="156"/>
      <c r="B44" s="156"/>
      <c r="C44" s="157"/>
      <c r="D44" s="157"/>
      <c r="E44" s="157"/>
      <c r="F44" s="157"/>
      <c r="G44" s="157"/>
      <c r="H44" s="157"/>
      <c r="I44" s="157"/>
      <c r="J44" s="157"/>
      <c r="K44" s="157"/>
    </row>
  </sheetData>
  <mergeCells count="57">
    <mergeCell ref="I32:K32"/>
    <mergeCell ref="I33:K33"/>
    <mergeCell ref="I36:K36"/>
    <mergeCell ref="I37:K37"/>
    <mergeCell ref="I34:K34"/>
    <mergeCell ref="I42:K42"/>
    <mergeCell ref="I35:K35"/>
    <mergeCell ref="I41:K41"/>
    <mergeCell ref="A43:G43"/>
    <mergeCell ref="I43:J43"/>
    <mergeCell ref="I38:K38"/>
    <mergeCell ref="I39:K39"/>
    <mergeCell ref="I40:K40"/>
    <mergeCell ref="I31:K31"/>
    <mergeCell ref="I16:K16"/>
    <mergeCell ref="I17:K17"/>
    <mergeCell ref="I18:K18"/>
    <mergeCell ref="I19:K19"/>
    <mergeCell ref="I20:K20"/>
    <mergeCell ref="I21:K21"/>
    <mergeCell ref="I24:K24"/>
    <mergeCell ref="I25:K25"/>
    <mergeCell ref="I22:K22"/>
    <mergeCell ref="I23:K23"/>
    <mergeCell ref="I26:K26"/>
    <mergeCell ref="I27:K27"/>
    <mergeCell ref="I28:K28"/>
    <mergeCell ref="I29:K29"/>
    <mergeCell ref="I30:K30"/>
    <mergeCell ref="I15:K15"/>
    <mergeCell ref="A10:A11"/>
    <mergeCell ref="B10:B11"/>
    <mergeCell ref="C10:F10"/>
    <mergeCell ref="G10:G11"/>
    <mergeCell ref="H10:H11"/>
    <mergeCell ref="I10:K11"/>
    <mergeCell ref="J8:K8"/>
    <mergeCell ref="I12:K12"/>
    <mergeCell ref="I13:K13"/>
    <mergeCell ref="I14:K14"/>
    <mergeCell ref="D9:G9"/>
    <mergeCell ref="A7:C7"/>
    <mergeCell ref="D7:K7"/>
    <mergeCell ref="A8:C8"/>
    <mergeCell ref="E1:G1"/>
    <mergeCell ref="A6:C6"/>
    <mergeCell ref="D6:K6"/>
    <mergeCell ref="A1:D1"/>
    <mergeCell ref="A2:F2"/>
    <mergeCell ref="H2:J2"/>
    <mergeCell ref="A3:C3"/>
    <mergeCell ref="D3:K3"/>
    <mergeCell ref="A4:C4"/>
    <mergeCell ref="D4:K4"/>
    <mergeCell ref="A5:C5"/>
    <mergeCell ref="D5:K5"/>
    <mergeCell ref="D8:H8"/>
  </mergeCells>
  <phoneticPr fontId="2"/>
  <conditionalFormatting sqref="A12:K42">
    <cfRule type="expression" dxfId="2" priority="1" stopIfTrue="1">
      <formula>$B12="土"</formula>
    </cfRule>
    <cfRule type="expression" dxfId="1" priority="2" stopIfTrue="1">
      <formula>$B12="日"</formula>
    </cfRule>
    <cfRule type="expression" dxfId="0" priority="3" stopIfTrue="1">
      <formula>$B12="祝"</formula>
    </cfRule>
  </conditionalFormatting>
  <dataValidations count="1">
    <dataValidation type="time" allowBlank="1" showInputMessage="1" showErrorMessage="1" errorTitle="時刻を入力してください。" error="0:00から23:59までの時刻が入力できます。" sqref="C12:G42" xr:uid="{00000000-0002-0000-0500-000000000000}">
      <formula1>0</formula1>
      <formula2>0.999988425925926</formula2>
    </dataValidation>
  </dataValidations>
  <printOptions horizontalCentered="1" verticalCentered="1"/>
  <pageMargins left="0.78740157480314965" right="0.78740157480314965" top="0.62992125984251968" bottom="0.70866141732283472" header="0.51181102362204722" footer="0.51181102362204722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0"/>
  <sheetViews>
    <sheetView showGridLines="0" tabSelected="1" zoomScale="85" zoomScaleNormal="85" workbookViewId="0">
      <selection activeCell="K17" sqref="K17"/>
    </sheetView>
  </sheetViews>
  <sheetFormatPr defaultColWidth="8.875" defaultRowHeight="13.5" x14ac:dyDescent="0.15"/>
  <cols>
    <col min="1" max="1" width="13.5" style="1" customWidth="1"/>
    <col min="2" max="2" width="28.5" style="1" customWidth="1"/>
    <col min="3" max="3" width="13.625" style="1" customWidth="1"/>
    <col min="4" max="4" width="12.875" style="1" customWidth="1"/>
    <col min="5" max="5" width="8.5" style="1" customWidth="1"/>
    <col min="6" max="6" width="31" style="1" bestFit="1" customWidth="1"/>
    <col min="7" max="16384" width="8.875" style="1"/>
  </cols>
  <sheetData>
    <row r="1" spans="1:6" ht="18.75" x14ac:dyDescent="0.15">
      <c r="F1" s="164" t="s">
        <v>103</v>
      </c>
    </row>
    <row r="2" spans="1:6" ht="17.25" x14ac:dyDescent="0.15">
      <c r="A2" s="606" t="s">
        <v>114</v>
      </c>
      <c r="B2" s="606"/>
      <c r="C2" s="606"/>
      <c r="D2" s="606"/>
      <c r="E2" s="606"/>
      <c r="F2" s="606"/>
    </row>
    <row r="3" spans="1:6" ht="17.25" x14ac:dyDescent="0.15">
      <c r="A3" s="2"/>
      <c r="B3" s="2"/>
      <c r="C3" s="2"/>
      <c r="D3" s="2"/>
      <c r="E3" s="2"/>
      <c r="F3" s="2"/>
    </row>
    <row r="5" spans="1:6" ht="70.5" customHeight="1" x14ac:dyDescent="0.15">
      <c r="A5" s="1" t="s">
        <v>115</v>
      </c>
      <c r="B5" s="610"/>
      <c r="C5" s="611"/>
      <c r="D5" s="611"/>
      <c r="E5" s="611"/>
      <c r="F5" s="611"/>
    </row>
    <row r="6" spans="1:6" x14ac:dyDescent="0.15">
      <c r="A6" s="1" t="s">
        <v>9</v>
      </c>
      <c r="B6" s="609" t="s">
        <v>13</v>
      </c>
      <c r="C6" s="609"/>
      <c r="D6" s="609"/>
      <c r="E6" s="609"/>
      <c r="F6" s="609"/>
    </row>
    <row r="7" spans="1:6" x14ac:dyDescent="0.15">
      <c r="A7" s="1" t="s">
        <v>18</v>
      </c>
      <c r="B7" s="609" t="s">
        <v>239</v>
      </c>
      <c r="C7" s="609"/>
      <c r="D7" s="609"/>
      <c r="E7" s="609"/>
      <c r="F7" s="609"/>
    </row>
    <row r="8" spans="1:6" x14ac:dyDescent="0.15">
      <c r="A8" s="1" t="s">
        <v>91</v>
      </c>
      <c r="B8" s="609"/>
      <c r="C8" s="609"/>
      <c r="D8" s="609"/>
      <c r="E8" s="609"/>
      <c r="F8" s="609"/>
    </row>
    <row r="9" spans="1:6" x14ac:dyDescent="0.15">
      <c r="A9" s="1" t="s">
        <v>116</v>
      </c>
      <c r="B9" s="34" t="s">
        <v>14</v>
      </c>
      <c r="C9" s="34"/>
      <c r="D9" s="34"/>
      <c r="E9" s="34"/>
      <c r="F9" s="34"/>
    </row>
    <row r="11" spans="1:6" ht="14.25" thickBot="1" x14ac:dyDescent="0.2">
      <c r="D11" s="23" t="s">
        <v>8</v>
      </c>
      <c r="F11" s="1" t="s">
        <v>2</v>
      </c>
    </row>
    <row r="12" spans="1:6" ht="40.9" customHeight="1" x14ac:dyDescent="0.15">
      <c r="A12" s="607" t="s">
        <v>4</v>
      </c>
      <c r="B12" s="608"/>
      <c r="C12" s="408" t="s">
        <v>3</v>
      </c>
      <c r="D12" s="409" t="s">
        <v>19</v>
      </c>
      <c r="E12" s="410" t="s">
        <v>0</v>
      </c>
      <c r="F12" s="411" t="s">
        <v>1</v>
      </c>
    </row>
    <row r="13" spans="1:6" ht="19.899999999999999" customHeight="1" x14ac:dyDescent="0.15">
      <c r="A13" s="614" t="s">
        <v>15</v>
      </c>
      <c r="B13" s="615"/>
      <c r="C13" s="20"/>
      <c r="D13" s="38"/>
      <c r="E13" s="25"/>
      <c r="F13" s="412"/>
    </row>
    <row r="14" spans="1:6" ht="19.899999999999999" customHeight="1" x14ac:dyDescent="0.15">
      <c r="A14" s="612" t="s">
        <v>261</v>
      </c>
      <c r="B14" s="613"/>
      <c r="C14" s="21"/>
      <c r="D14" s="22"/>
      <c r="E14" s="407"/>
      <c r="F14" s="413"/>
    </row>
    <row r="15" spans="1:6" ht="19.899999999999999" customHeight="1" x14ac:dyDescent="0.15">
      <c r="A15" s="414"/>
      <c r="B15" s="37"/>
      <c r="C15" s="20"/>
      <c r="D15" s="38"/>
      <c r="E15" s="39"/>
      <c r="F15" s="412"/>
    </row>
    <row r="16" spans="1:6" ht="19.899999999999999" customHeight="1" x14ac:dyDescent="0.15">
      <c r="A16" s="604" t="s">
        <v>255</v>
      </c>
      <c r="B16" s="605"/>
      <c r="C16" s="20"/>
      <c r="D16" s="38"/>
      <c r="E16" s="39"/>
      <c r="F16" s="412"/>
    </row>
    <row r="17" spans="1:6" ht="19.899999999999999" customHeight="1" x14ac:dyDescent="0.15">
      <c r="A17" s="415"/>
      <c r="B17" s="3" t="s">
        <v>11</v>
      </c>
      <c r="C17" s="20"/>
      <c r="D17" s="19"/>
      <c r="E17" s="39"/>
      <c r="F17" s="416"/>
    </row>
    <row r="18" spans="1:6" ht="19.899999999999999" customHeight="1" x14ac:dyDescent="0.15">
      <c r="A18" s="415"/>
      <c r="B18" s="3" t="s">
        <v>257</v>
      </c>
      <c r="C18" s="20"/>
      <c r="D18" s="19"/>
      <c r="E18" s="39"/>
      <c r="F18" s="416"/>
    </row>
    <row r="19" spans="1:6" ht="19.899999999999999" customHeight="1" x14ac:dyDescent="0.15">
      <c r="A19" s="415"/>
      <c r="B19" s="3" t="s">
        <v>256</v>
      </c>
      <c r="C19" s="20"/>
      <c r="D19" s="19"/>
      <c r="E19" s="39"/>
      <c r="F19" s="416"/>
    </row>
    <row r="20" spans="1:6" ht="19.899999999999999" customHeight="1" x14ac:dyDescent="0.15">
      <c r="A20" s="415"/>
      <c r="B20" s="3" t="s">
        <v>258</v>
      </c>
      <c r="C20" s="20"/>
      <c r="D20" s="19"/>
      <c r="E20" s="39"/>
      <c r="F20" s="416"/>
    </row>
    <row r="21" spans="1:6" ht="19.899999999999999" customHeight="1" x14ac:dyDescent="0.15">
      <c r="A21" s="415"/>
      <c r="B21" s="3" t="s">
        <v>259</v>
      </c>
      <c r="C21" s="20"/>
      <c r="D21" s="19"/>
      <c r="E21" s="39"/>
      <c r="F21" s="416"/>
    </row>
    <row r="22" spans="1:6" ht="19.899999999999999" customHeight="1" x14ac:dyDescent="0.15">
      <c r="A22" s="415"/>
      <c r="B22" s="3" t="s">
        <v>260</v>
      </c>
      <c r="C22" s="20"/>
      <c r="D22" s="19"/>
      <c r="E22" s="39"/>
      <c r="F22" s="416"/>
    </row>
    <row r="23" spans="1:6" ht="19.899999999999999" customHeight="1" x14ac:dyDescent="0.15">
      <c r="A23" s="415"/>
      <c r="B23" s="3"/>
      <c r="C23" s="20"/>
      <c r="D23" s="19"/>
      <c r="E23" s="39"/>
      <c r="F23" s="416"/>
    </row>
    <row r="24" spans="1:6" ht="19.899999999999999" customHeight="1" x14ac:dyDescent="0.15">
      <c r="A24" s="612" t="s">
        <v>276</v>
      </c>
      <c r="B24" s="613"/>
      <c r="C24" s="17"/>
      <c r="D24" s="28"/>
      <c r="E24" s="29"/>
      <c r="F24" s="417" t="s">
        <v>280</v>
      </c>
    </row>
    <row r="25" spans="1:6" ht="19.899999999999999" customHeight="1" x14ac:dyDescent="0.15">
      <c r="A25" s="616" t="s">
        <v>267</v>
      </c>
      <c r="B25" s="617"/>
      <c r="C25" s="18"/>
      <c r="D25" s="18"/>
      <c r="E25" s="24"/>
      <c r="F25" s="418"/>
    </row>
    <row r="26" spans="1:6" ht="19.899999999999999" customHeight="1" thickBot="1" x14ac:dyDescent="0.2">
      <c r="A26" s="419" t="s">
        <v>268</v>
      </c>
      <c r="B26" s="420"/>
      <c r="C26" s="421"/>
      <c r="D26" s="421"/>
      <c r="E26" s="422"/>
      <c r="F26" s="423"/>
    </row>
    <row r="27" spans="1:6" ht="19.899999999999999" customHeight="1" thickTop="1" thickBot="1" x14ac:dyDescent="0.2">
      <c r="A27" s="602" t="s">
        <v>16</v>
      </c>
      <c r="B27" s="603"/>
      <c r="C27" s="424"/>
      <c r="D27" s="424"/>
      <c r="E27" s="425"/>
      <c r="F27" s="426"/>
    </row>
    <row r="28" spans="1:6" ht="19.899999999999999" customHeight="1" x14ac:dyDescent="0.15">
      <c r="A28"/>
      <c r="B28"/>
      <c r="C28"/>
      <c r="D28"/>
      <c r="E28"/>
      <c r="F28"/>
    </row>
    <row r="29" spans="1:6" ht="19.899999999999999" customHeight="1" x14ac:dyDescent="0.15">
      <c r="A29"/>
      <c r="B29"/>
      <c r="C29"/>
      <c r="D29"/>
      <c r="E29"/>
      <c r="F29"/>
    </row>
    <row r="30" spans="1:6" ht="19.899999999999999" customHeight="1" x14ac:dyDescent="0.15">
      <c r="A30"/>
      <c r="B30"/>
      <c r="C30"/>
      <c r="D30"/>
      <c r="E30"/>
      <c r="F30"/>
    </row>
  </sheetData>
  <mergeCells count="12">
    <mergeCell ref="A27:B27"/>
    <mergeCell ref="A16:B16"/>
    <mergeCell ref="A2:F2"/>
    <mergeCell ref="A12:B12"/>
    <mergeCell ref="B6:F6"/>
    <mergeCell ref="B7:F7"/>
    <mergeCell ref="B8:F8"/>
    <mergeCell ref="B5:F5"/>
    <mergeCell ref="A24:B24"/>
    <mergeCell ref="A13:B13"/>
    <mergeCell ref="A25:B25"/>
    <mergeCell ref="A14:B14"/>
  </mergeCells>
  <phoneticPr fontId="2"/>
  <printOptions horizontalCentered="1"/>
  <pageMargins left="0.15748031496062992" right="0.15748031496062992" top="0.98425196850393704" bottom="0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別紙１　執行状況一覧</vt:lpstr>
      <vt:lpstr>別紙1-1(委託)経費発生調書</vt:lpstr>
      <vt:lpstr>別紙２　労務費積算書</vt:lpstr>
      <vt:lpstr>別紙2-1 労務単価計算表</vt:lpstr>
      <vt:lpstr>別紙2-2 企業カレンダー </vt:lpstr>
      <vt:lpstr>別紙３ 業務日誌</vt:lpstr>
      <vt:lpstr>別紙４（委託業務経費明細書）</vt:lpstr>
      <vt:lpstr>'別紙１　執行状況一覧'!Print_Area</vt:lpstr>
      <vt:lpstr>'別紙1-1(委託)経費発生調書'!Print_Area</vt:lpstr>
      <vt:lpstr>'別紙2-1 労務単価計算表'!Print_Area</vt:lpstr>
      <vt:lpstr>'別紙2-2 企業カレンダー '!Print_Area</vt:lpstr>
      <vt:lpstr>'別紙３ 業務日誌'!Print_Area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inafuku</dc:creator>
  <cp:lastModifiedBy>大嶺　優太</cp:lastModifiedBy>
  <cp:lastPrinted>2024-03-15T07:45:34Z</cp:lastPrinted>
  <dcterms:created xsi:type="dcterms:W3CDTF">2006-11-13T06:14:38Z</dcterms:created>
  <dcterms:modified xsi:type="dcterms:W3CDTF">2025-02-27T02:42:11Z</dcterms:modified>
</cp:coreProperties>
</file>