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_税政班\02_担当（税目）別フォルダ\300_固定資産税\04_概要調書\R05概要調書\21_HP更新作業\R05年度概要調書\01_土地\"/>
    </mc:Choice>
  </mc:AlternateContent>
  <xr:revisionPtr revIDLastSave="0" documentId="13_ncr:1_{0BB89CA3-32AD-4EB2-B5F7-7D96BA02340B}" xr6:coauthVersionLast="47" xr6:coauthVersionMax="47" xr10:uidLastSave="{00000000-0000-0000-0000-000000000000}"/>
  <bookViews>
    <workbookView xWindow="28680" yWindow="-120" windowWidth="29040" windowHeight="15720" tabRatio="848" xr2:uid="{00000000-000D-0000-FFFF-FFFF00000000}"/>
  </bookViews>
  <sheets>
    <sheet name="１表総括表（市町村計）" sheetId="3" r:id="rId1"/>
    <sheet name="内訳（納税義務者）" sheetId="6" r:id="rId2"/>
    <sheet name="内訳（地積等１）" sheetId="4" r:id="rId3"/>
    <sheet name="内訳（地積等２）" sheetId="5" r:id="rId4"/>
  </sheets>
  <definedNames>
    <definedName name="_xlnm._FilterDatabase" localSheetId="3" hidden="1">'内訳（地積等２）'!$AA$1:$AL$48</definedName>
    <definedName name="_xlnm.Print_Area" localSheetId="0">'１表総括表（市町村計）'!$A$1:$S$35</definedName>
    <definedName name="_xlnm.Print_Area" localSheetId="2">'内訳（地積等１）'!$A$1:$IL$48</definedName>
    <definedName name="_xlnm.Print_Area" localSheetId="3">'内訳（地積等２）'!$A$1:$BL$48</definedName>
    <definedName name="_xlnm.Print_Area" localSheetId="1">'内訳（納税義務者）'!$A$1:$K$48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3" l="1"/>
  <c r="M35" i="3"/>
  <c r="L47" i="4"/>
  <c r="K47" i="4"/>
  <c r="K48" i="4" s="1"/>
  <c r="J47" i="4"/>
  <c r="I47" i="4"/>
  <c r="H47" i="4"/>
  <c r="G47" i="4"/>
  <c r="G48" i="4" s="1"/>
  <c r="F47" i="4"/>
  <c r="E47" i="4"/>
  <c r="D47" i="4"/>
  <c r="C47" i="4"/>
  <c r="C48" i="4" s="1"/>
  <c r="D10" i="3" s="1"/>
  <c r="L16" i="4"/>
  <c r="K16" i="4"/>
  <c r="J16" i="4"/>
  <c r="I16" i="4"/>
  <c r="H16" i="4"/>
  <c r="G16" i="4"/>
  <c r="F16" i="4"/>
  <c r="E16" i="4"/>
  <c r="E48" i="4" s="1"/>
  <c r="D16" i="4"/>
  <c r="D48" i="4" s="1"/>
  <c r="C16" i="4"/>
  <c r="K47" i="6"/>
  <c r="J47" i="6"/>
  <c r="I47" i="6"/>
  <c r="I16" i="6"/>
  <c r="I48" i="6" s="1"/>
  <c r="H47" i="6"/>
  <c r="G47" i="6"/>
  <c r="G48" i="6" s="1"/>
  <c r="F47" i="6"/>
  <c r="F48" i="6" s="1"/>
  <c r="H16" i="6"/>
  <c r="G16" i="6"/>
  <c r="F16" i="6"/>
  <c r="E47" i="6"/>
  <c r="D47" i="6"/>
  <c r="C47" i="6"/>
  <c r="K16" i="6"/>
  <c r="J16" i="6"/>
  <c r="J48" i="6" s="1"/>
  <c r="E16" i="6"/>
  <c r="E48" i="6" s="1"/>
  <c r="D16" i="6"/>
  <c r="D48" i="6" s="1"/>
  <c r="E6" i="3" s="1"/>
  <c r="C16" i="6"/>
  <c r="C48" i="6" s="1"/>
  <c r="D6" i="3" s="1"/>
  <c r="H6" i="3" s="1"/>
  <c r="BL47" i="5"/>
  <c r="BK47" i="5"/>
  <c r="BJ47" i="5"/>
  <c r="BI47" i="5"/>
  <c r="BH47" i="5"/>
  <c r="BH48" i="5" s="1"/>
  <c r="BG47" i="5"/>
  <c r="BF47" i="5"/>
  <c r="BE47" i="5"/>
  <c r="BD47" i="5"/>
  <c r="BC47" i="5"/>
  <c r="BL16" i="5"/>
  <c r="BK16" i="5"/>
  <c r="BJ16" i="5"/>
  <c r="BI16" i="5"/>
  <c r="BH16" i="5"/>
  <c r="BG16" i="5"/>
  <c r="BF16" i="5"/>
  <c r="BE16" i="5"/>
  <c r="BD16" i="5"/>
  <c r="BC16" i="5"/>
  <c r="AY47" i="5"/>
  <c r="AX47" i="5"/>
  <c r="AW47" i="5"/>
  <c r="AV47" i="5"/>
  <c r="AU47" i="5"/>
  <c r="AT47" i="5"/>
  <c r="AS47" i="5"/>
  <c r="AR47" i="5"/>
  <c r="AQ47" i="5"/>
  <c r="AQ48" i="5" s="1"/>
  <c r="AP47" i="5"/>
  <c r="AP16" i="5"/>
  <c r="AU16" i="5"/>
  <c r="AY16" i="5"/>
  <c r="AX16" i="5"/>
  <c r="AW16" i="5"/>
  <c r="AV16" i="5"/>
  <c r="AT16" i="5"/>
  <c r="AS16" i="5"/>
  <c r="AR16" i="5"/>
  <c r="AQ16" i="5"/>
  <c r="AL47" i="5"/>
  <c r="AK47" i="5"/>
  <c r="AJ47" i="5"/>
  <c r="AI47" i="5"/>
  <c r="AH47" i="5"/>
  <c r="AG47" i="5"/>
  <c r="AF47" i="5"/>
  <c r="AE47" i="5"/>
  <c r="AD47" i="5"/>
  <c r="AD48" i="5" s="1"/>
  <c r="E32" i="3" s="1"/>
  <c r="AC47" i="5"/>
  <c r="AL16" i="5"/>
  <c r="AK16" i="5"/>
  <c r="AJ16" i="5"/>
  <c r="AI16" i="5"/>
  <c r="AH16" i="5"/>
  <c r="AG16" i="5"/>
  <c r="AF16" i="5"/>
  <c r="AE16" i="5"/>
  <c r="AD16" i="5"/>
  <c r="AC16" i="5"/>
  <c r="Y47" i="5"/>
  <c r="X47" i="5"/>
  <c r="W47" i="5"/>
  <c r="V47" i="5"/>
  <c r="U47" i="5"/>
  <c r="T47" i="5"/>
  <c r="S47" i="5"/>
  <c r="R47" i="5"/>
  <c r="Q47" i="5"/>
  <c r="P47" i="5"/>
  <c r="Y16" i="5"/>
  <c r="X16" i="5"/>
  <c r="W16" i="5"/>
  <c r="V16" i="5"/>
  <c r="U16" i="5"/>
  <c r="T16" i="5"/>
  <c r="S16" i="5"/>
  <c r="R16" i="5"/>
  <c r="Q16" i="5"/>
  <c r="P16" i="5"/>
  <c r="L47" i="5"/>
  <c r="K47" i="5"/>
  <c r="J47" i="5"/>
  <c r="I47" i="5"/>
  <c r="G47" i="5"/>
  <c r="F47" i="5"/>
  <c r="E47" i="5"/>
  <c r="D47" i="5"/>
  <c r="C47" i="5"/>
  <c r="L16" i="5"/>
  <c r="K16" i="5"/>
  <c r="J16" i="5"/>
  <c r="I16" i="5"/>
  <c r="H16" i="5"/>
  <c r="G16" i="5"/>
  <c r="F16" i="5"/>
  <c r="E16" i="5"/>
  <c r="D16" i="5"/>
  <c r="C16" i="5"/>
  <c r="IL47" i="4"/>
  <c r="IK47" i="4"/>
  <c r="IJ47" i="4"/>
  <c r="II47" i="4"/>
  <c r="IH47" i="4"/>
  <c r="IH48" i="4" s="1"/>
  <c r="K28" i="3" s="1"/>
  <c r="IG47" i="4"/>
  <c r="IF47" i="4"/>
  <c r="IF48" i="4" s="1"/>
  <c r="G28" i="3" s="1"/>
  <c r="R28" i="3" s="1"/>
  <c r="IE47" i="4"/>
  <c r="IE48" i="4" s="1"/>
  <c r="F28" i="3" s="1"/>
  <c r="ID47" i="4"/>
  <c r="ID48" i="4" s="1"/>
  <c r="E28" i="3" s="1"/>
  <c r="IC47" i="4"/>
  <c r="IC48" i="4" s="1"/>
  <c r="D28" i="3" s="1"/>
  <c r="IL16" i="4"/>
  <c r="IK16" i="4"/>
  <c r="IJ16" i="4"/>
  <c r="II16" i="4"/>
  <c r="IH16" i="4"/>
  <c r="IG16" i="4"/>
  <c r="IF16" i="4"/>
  <c r="IE16" i="4"/>
  <c r="ID16" i="4"/>
  <c r="IC16" i="4"/>
  <c r="HY47" i="4"/>
  <c r="HX47" i="4"/>
  <c r="HW47" i="4"/>
  <c r="HV47" i="4"/>
  <c r="HU47" i="4"/>
  <c r="HT47" i="4"/>
  <c r="HS47" i="4"/>
  <c r="HR47" i="4"/>
  <c r="HQ47" i="4"/>
  <c r="HP47" i="4"/>
  <c r="HY16" i="4"/>
  <c r="HX16" i="4"/>
  <c r="HW16" i="4"/>
  <c r="HV16" i="4"/>
  <c r="HU16" i="4"/>
  <c r="HT16" i="4"/>
  <c r="HS16" i="4"/>
  <c r="HR16" i="4"/>
  <c r="HQ16" i="4"/>
  <c r="HP16" i="4"/>
  <c r="HL47" i="4"/>
  <c r="HK47" i="4"/>
  <c r="HJ47" i="4"/>
  <c r="HI47" i="4"/>
  <c r="HI48" i="4" s="1"/>
  <c r="HH47" i="4"/>
  <c r="HG47" i="4"/>
  <c r="HF47" i="4"/>
  <c r="HE47" i="4"/>
  <c r="HD47" i="4"/>
  <c r="HC47" i="4"/>
  <c r="HL16" i="4"/>
  <c r="HK16" i="4"/>
  <c r="HJ16" i="4"/>
  <c r="HI16" i="4"/>
  <c r="HH16" i="4"/>
  <c r="HG16" i="4"/>
  <c r="HF16" i="4"/>
  <c r="HE16" i="4"/>
  <c r="HD16" i="4"/>
  <c r="HD48" i="4" s="1"/>
  <c r="E26" i="3" s="1"/>
  <c r="HC16" i="4"/>
  <c r="GY47" i="4"/>
  <c r="GX47" i="4"/>
  <c r="GW47" i="4"/>
  <c r="GV47" i="4"/>
  <c r="GU47" i="4"/>
  <c r="GT47" i="4"/>
  <c r="GS47" i="4"/>
  <c r="GR47" i="4"/>
  <c r="GQ47" i="4"/>
  <c r="GP47" i="4"/>
  <c r="GY16" i="4"/>
  <c r="GX16" i="4"/>
  <c r="GW16" i="4"/>
  <c r="GV16" i="4"/>
  <c r="GU16" i="4"/>
  <c r="GT16" i="4"/>
  <c r="GS16" i="4"/>
  <c r="GR16" i="4"/>
  <c r="GQ16" i="4"/>
  <c r="GP16" i="4"/>
  <c r="GL47" i="4"/>
  <c r="GL48" i="4" s="1"/>
  <c r="Q24" i="3" s="1"/>
  <c r="GK47" i="4"/>
  <c r="GK48" i="4" s="1"/>
  <c r="P24" i="3" s="1"/>
  <c r="GJ47" i="4"/>
  <c r="GI47" i="4"/>
  <c r="GH47" i="4"/>
  <c r="GG47" i="4"/>
  <c r="GF47" i="4"/>
  <c r="GF48" i="4" s="1"/>
  <c r="G24" i="3" s="1"/>
  <c r="GE47" i="4"/>
  <c r="GD47" i="4"/>
  <c r="GD48" i="4" s="1"/>
  <c r="E24" i="3" s="1"/>
  <c r="GC47" i="4"/>
  <c r="GL16" i="4"/>
  <c r="GK16" i="4"/>
  <c r="GJ16" i="4"/>
  <c r="GI16" i="4"/>
  <c r="GH16" i="4"/>
  <c r="GG16" i="4"/>
  <c r="GF16" i="4"/>
  <c r="GE16" i="4"/>
  <c r="GD16" i="4"/>
  <c r="GC16" i="4"/>
  <c r="FY47" i="4"/>
  <c r="FX47" i="4"/>
  <c r="FX48" i="4" s="1"/>
  <c r="P23" i="3" s="1"/>
  <c r="FW47" i="4"/>
  <c r="FV47" i="4"/>
  <c r="FU47" i="4"/>
  <c r="FT47" i="4"/>
  <c r="FS47" i="4"/>
  <c r="FR47" i="4"/>
  <c r="FQ47" i="4"/>
  <c r="FP47" i="4"/>
  <c r="FY16" i="4"/>
  <c r="FX16" i="4"/>
  <c r="FW16" i="4"/>
  <c r="FV16" i="4"/>
  <c r="FU16" i="4"/>
  <c r="FT16" i="4"/>
  <c r="FS16" i="4"/>
  <c r="FR16" i="4"/>
  <c r="FR48" i="4" s="1"/>
  <c r="F23" i="3" s="1"/>
  <c r="FQ16" i="4"/>
  <c r="FP16" i="4"/>
  <c r="FL47" i="4"/>
  <c r="FK47" i="4"/>
  <c r="FK48" i="4" s="1"/>
  <c r="P22" i="3" s="1"/>
  <c r="FJ47" i="4"/>
  <c r="FJ48" i="4" s="1"/>
  <c r="O22" i="3" s="1"/>
  <c r="FI47" i="4"/>
  <c r="FH47" i="4"/>
  <c r="FG47" i="4"/>
  <c r="FF47" i="4"/>
  <c r="FE47" i="4"/>
  <c r="FD47" i="4"/>
  <c r="FC47" i="4"/>
  <c r="FC48" i="4" s="1"/>
  <c r="D22" i="3" s="1"/>
  <c r="FL16" i="4"/>
  <c r="FK16" i="4"/>
  <c r="FJ16" i="4"/>
  <c r="FI16" i="4"/>
  <c r="FH16" i="4"/>
  <c r="FG16" i="4"/>
  <c r="FF16" i="4"/>
  <c r="FE16" i="4"/>
  <c r="FD16" i="4"/>
  <c r="FC16" i="4"/>
  <c r="EY47" i="4"/>
  <c r="EY48" i="4" s="1"/>
  <c r="Q21" i="3" s="1"/>
  <c r="EX47" i="4"/>
  <c r="EW47" i="4"/>
  <c r="EV47" i="4"/>
  <c r="EU47" i="4"/>
  <c r="ET47" i="4"/>
  <c r="ES47" i="4"/>
  <c r="ER47" i="4"/>
  <c r="ER48" i="4" s="1"/>
  <c r="F21" i="3" s="1"/>
  <c r="EQ47" i="4"/>
  <c r="EP47" i="4"/>
  <c r="EY16" i="4"/>
  <c r="EX16" i="4"/>
  <c r="EW16" i="4"/>
  <c r="EW48" i="4" s="1"/>
  <c r="O21" i="3" s="1"/>
  <c r="EV16" i="4"/>
  <c r="EU16" i="4"/>
  <c r="ET16" i="4"/>
  <c r="ES16" i="4"/>
  <c r="ER16" i="4"/>
  <c r="EQ16" i="4"/>
  <c r="EP16" i="4"/>
  <c r="EL47" i="4"/>
  <c r="EL48" i="4" s="1"/>
  <c r="Q20" i="3" s="1"/>
  <c r="EK47" i="4"/>
  <c r="EJ47" i="4"/>
  <c r="EJ48" i="4" s="1"/>
  <c r="O20" i="3" s="1"/>
  <c r="EI47" i="4"/>
  <c r="EH47" i="4"/>
  <c r="EG47" i="4"/>
  <c r="EF47" i="4"/>
  <c r="EE47" i="4"/>
  <c r="ED47" i="4"/>
  <c r="ED48" i="4" s="1"/>
  <c r="E20" i="3" s="1"/>
  <c r="EC47" i="4"/>
  <c r="EC48" i="4" s="1"/>
  <c r="EL16" i="4"/>
  <c r="EK16" i="4"/>
  <c r="EJ16" i="4"/>
  <c r="EI16" i="4"/>
  <c r="EH16" i="4"/>
  <c r="EG16" i="4"/>
  <c r="EF16" i="4"/>
  <c r="EE16" i="4"/>
  <c r="ED16" i="4"/>
  <c r="EC16" i="4"/>
  <c r="DY47" i="4"/>
  <c r="DX47" i="4"/>
  <c r="DW47" i="4"/>
  <c r="DV47" i="4"/>
  <c r="DU47" i="4"/>
  <c r="DT47" i="4"/>
  <c r="DS47" i="4"/>
  <c r="DR47" i="4"/>
  <c r="DQ47" i="4"/>
  <c r="DP47" i="4"/>
  <c r="DY16" i="4"/>
  <c r="DX16" i="4"/>
  <c r="DW16" i="4"/>
  <c r="DV16" i="4"/>
  <c r="DU16" i="4"/>
  <c r="DT16" i="4"/>
  <c r="DS16" i="4"/>
  <c r="DR16" i="4"/>
  <c r="DQ16" i="4"/>
  <c r="DP16" i="4"/>
  <c r="DL47" i="4"/>
  <c r="DK47" i="4"/>
  <c r="DJ47" i="4"/>
  <c r="DI47" i="4"/>
  <c r="DH47" i="4"/>
  <c r="DG47" i="4"/>
  <c r="DF47" i="4"/>
  <c r="DE47" i="4"/>
  <c r="DD47" i="4"/>
  <c r="DC47" i="4"/>
  <c r="DL16" i="4"/>
  <c r="DK16" i="4"/>
  <c r="DJ16" i="4"/>
  <c r="DI16" i="4"/>
  <c r="DH16" i="4"/>
  <c r="DG16" i="4"/>
  <c r="DF16" i="4"/>
  <c r="DE16" i="4"/>
  <c r="DD16" i="4"/>
  <c r="DC16" i="4"/>
  <c r="CY47" i="4"/>
  <c r="CX47" i="4"/>
  <c r="CW47" i="4"/>
  <c r="CV47" i="4"/>
  <c r="CU47" i="4"/>
  <c r="CT47" i="4"/>
  <c r="CS47" i="4"/>
  <c r="CR47" i="4"/>
  <c r="CQ47" i="4"/>
  <c r="CP47" i="4"/>
  <c r="CY16" i="4"/>
  <c r="CX16" i="4"/>
  <c r="CW16" i="4"/>
  <c r="CV16" i="4"/>
  <c r="CU16" i="4"/>
  <c r="CT16" i="4"/>
  <c r="CS16" i="4"/>
  <c r="CR16" i="4"/>
  <c r="CQ16" i="4"/>
  <c r="CP16" i="4"/>
  <c r="CL47" i="4"/>
  <c r="CK47" i="4"/>
  <c r="CJ47" i="4"/>
  <c r="CI47" i="4"/>
  <c r="CH47" i="4"/>
  <c r="CG47" i="4"/>
  <c r="CF47" i="4"/>
  <c r="CE47" i="4"/>
  <c r="CD47" i="4"/>
  <c r="CD48" i="4" s="1"/>
  <c r="E16" i="3" s="1"/>
  <c r="CC47" i="4"/>
  <c r="CL16" i="4"/>
  <c r="CK16" i="4"/>
  <c r="CJ16" i="4"/>
  <c r="CI16" i="4"/>
  <c r="CH16" i="4"/>
  <c r="CG16" i="4"/>
  <c r="CF16" i="4"/>
  <c r="CE16" i="4"/>
  <c r="CD16" i="4"/>
  <c r="CC16" i="4"/>
  <c r="BY48" i="4"/>
  <c r="Q15" i="3" s="1"/>
  <c r="BY47" i="4"/>
  <c r="BX47" i="4"/>
  <c r="BW47" i="4"/>
  <c r="BV47" i="4"/>
  <c r="BU47" i="4"/>
  <c r="BT47" i="4"/>
  <c r="BS47" i="4"/>
  <c r="BR47" i="4"/>
  <c r="BQ47" i="4"/>
  <c r="BP47" i="4"/>
  <c r="BY16" i="4"/>
  <c r="BX16" i="4"/>
  <c r="BW16" i="4"/>
  <c r="BV16" i="4"/>
  <c r="BU16" i="4"/>
  <c r="BT16" i="4"/>
  <c r="BS16" i="4"/>
  <c r="BR16" i="4"/>
  <c r="BQ16" i="4"/>
  <c r="BP16" i="4"/>
  <c r="BL47" i="4"/>
  <c r="BK47" i="4"/>
  <c r="BJ47" i="4"/>
  <c r="BI47" i="4"/>
  <c r="BH47" i="4"/>
  <c r="BG47" i="4"/>
  <c r="BF47" i="4"/>
  <c r="BE47" i="4"/>
  <c r="BD47" i="4"/>
  <c r="BD48" i="4" s="1"/>
  <c r="E14" i="3" s="1"/>
  <c r="BC47" i="4"/>
  <c r="BL16" i="4"/>
  <c r="BK16" i="4"/>
  <c r="BJ16" i="4"/>
  <c r="BI16" i="4"/>
  <c r="BH16" i="4"/>
  <c r="BG16" i="4"/>
  <c r="BF16" i="4"/>
  <c r="BE16" i="4"/>
  <c r="BD16" i="4"/>
  <c r="BC16" i="4"/>
  <c r="AY47" i="4"/>
  <c r="AY48" i="4" s="1"/>
  <c r="Q13" i="3" s="1"/>
  <c r="AX47" i="4"/>
  <c r="AW47" i="4"/>
  <c r="AV47" i="4"/>
  <c r="AU47" i="4"/>
  <c r="AT47" i="4"/>
  <c r="AS47" i="4"/>
  <c r="AR47" i="4"/>
  <c r="AQ47" i="4"/>
  <c r="AP47" i="4"/>
  <c r="AY16" i="4"/>
  <c r="AX16" i="4"/>
  <c r="AW16" i="4"/>
  <c r="AV16" i="4"/>
  <c r="AU16" i="4"/>
  <c r="AT16" i="4"/>
  <c r="AS16" i="4"/>
  <c r="AR16" i="4"/>
  <c r="AQ16" i="4"/>
  <c r="AP16" i="4"/>
  <c r="AL47" i="4"/>
  <c r="AK47" i="4"/>
  <c r="AJ47" i="4"/>
  <c r="AI47" i="4"/>
  <c r="AH47" i="4"/>
  <c r="AG47" i="4"/>
  <c r="AF47" i="4"/>
  <c r="AE47" i="4"/>
  <c r="AD47" i="4"/>
  <c r="AC47" i="4"/>
  <c r="AC48" i="4" s="1"/>
  <c r="D12" i="3" s="1"/>
  <c r="AL16" i="4"/>
  <c r="AL48" i="4" s="1"/>
  <c r="Q12" i="3" s="1"/>
  <c r="AK16" i="4"/>
  <c r="AJ16" i="4"/>
  <c r="AI16" i="4"/>
  <c r="AH16" i="4"/>
  <c r="AG16" i="4"/>
  <c r="AF16" i="4"/>
  <c r="AE16" i="4"/>
  <c r="AD16" i="4"/>
  <c r="AD48" i="4" s="1"/>
  <c r="E12" i="3" s="1"/>
  <c r="AC16" i="4"/>
  <c r="Y47" i="4"/>
  <c r="X47" i="4"/>
  <c r="X48" i="4" s="1"/>
  <c r="W47" i="4"/>
  <c r="W48" i="4" s="1"/>
  <c r="O11" i="3" s="1"/>
  <c r="V47" i="4"/>
  <c r="U47" i="4"/>
  <c r="T47" i="4"/>
  <c r="S47" i="4"/>
  <c r="R47" i="4"/>
  <c r="R48" i="4" s="1"/>
  <c r="F11" i="3" s="1"/>
  <c r="Q47" i="4"/>
  <c r="P47" i="4"/>
  <c r="Y16" i="4"/>
  <c r="X16" i="4"/>
  <c r="W16" i="4"/>
  <c r="V16" i="4"/>
  <c r="U16" i="4"/>
  <c r="T16" i="4"/>
  <c r="S16" i="4"/>
  <c r="R16" i="4"/>
  <c r="Q16" i="4"/>
  <c r="P16" i="4"/>
  <c r="H35" i="5"/>
  <c r="H47" i="5" s="1"/>
  <c r="L26" i="3"/>
  <c r="D20" i="3"/>
  <c r="IL48" i="4"/>
  <c r="Q28" i="3" s="1"/>
  <c r="P11" i="3"/>
  <c r="O46" i="4"/>
  <c r="AB46" i="4" s="1"/>
  <c r="AO46" i="4" s="1"/>
  <c r="BB46" i="4" s="1"/>
  <c r="BO46" i="4" s="1"/>
  <c r="CB46" i="4" s="1"/>
  <c r="CO46" i="4" s="1"/>
  <c r="DB46" i="4" s="1"/>
  <c r="DO46" i="4" s="1"/>
  <c r="EB46" i="4" s="1"/>
  <c r="EO46" i="4" s="1"/>
  <c r="FB46" i="4" s="1"/>
  <c r="FO46" i="4" s="1"/>
  <c r="GB46" i="4" s="1"/>
  <c r="GO46" i="4" s="1"/>
  <c r="HB46" i="4" s="1"/>
  <c r="HO46" i="4" s="1"/>
  <c r="IB46" i="4" s="1"/>
  <c r="O45" i="4"/>
  <c r="AB45" i="4" s="1"/>
  <c r="AO45" i="4" s="1"/>
  <c r="BB45" i="4" s="1"/>
  <c r="BO45" i="4" s="1"/>
  <c r="CB45" i="4" s="1"/>
  <c r="CO45" i="4" s="1"/>
  <c r="DB45" i="4" s="1"/>
  <c r="DO45" i="4" s="1"/>
  <c r="EB45" i="4" s="1"/>
  <c r="EO45" i="4" s="1"/>
  <c r="FB45" i="4" s="1"/>
  <c r="FO45" i="4" s="1"/>
  <c r="GB45" i="4" s="1"/>
  <c r="GO45" i="4" s="1"/>
  <c r="HB45" i="4" s="1"/>
  <c r="HO45" i="4" s="1"/>
  <c r="IB45" i="4" s="1"/>
  <c r="O44" i="4"/>
  <c r="AB44" i="4"/>
  <c r="AO44" i="4" s="1"/>
  <c r="BB44" i="4" s="1"/>
  <c r="BO44" i="4" s="1"/>
  <c r="CB44" i="4" s="1"/>
  <c r="CO44" i="4" s="1"/>
  <c r="DB44" i="4" s="1"/>
  <c r="DO44" i="4" s="1"/>
  <c r="EB44" i="4" s="1"/>
  <c r="EO44" i="4" s="1"/>
  <c r="FB44" i="4" s="1"/>
  <c r="FO44" i="4" s="1"/>
  <c r="GB44" i="4" s="1"/>
  <c r="GO44" i="4" s="1"/>
  <c r="HB44" i="4" s="1"/>
  <c r="HO44" i="4" s="1"/>
  <c r="IB44" i="4" s="1"/>
  <c r="O43" i="4"/>
  <c r="AB43" i="4" s="1"/>
  <c r="AO43" i="4" s="1"/>
  <c r="BB43" i="4" s="1"/>
  <c r="BO43" i="4" s="1"/>
  <c r="CB43" i="4" s="1"/>
  <c r="CO43" i="4" s="1"/>
  <c r="DB43" i="4" s="1"/>
  <c r="DO43" i="4" s="1"/>
  <c r="EB43" i="4" s="1"/>
  <c r="EO43" i="4" s="1"/>
  <c r="FB43" i="4" s="1"/>
  <c r="FO43" i="4" s="1"/>
  <c r="GB43" i="4" s="1"/>
  <c r="GO43" i="4" s="1"/>
  <c r="HB43" i="4" s="1"/>
  <c r="HO43" i="4" s="1"/>
  <c r="IB43" i="4" s="1"/>
  <c r="O42" i="4"/>
  <c r="AB42" i="4" s="1"/>
  <c r="O41" i="4"/>
  <c r="AB41" i="4" s="1"/>
  <c r="AO41" i="4" s="1"/>
  <c r="BB41" i="4" s="1"/>
  <c r="BO41" i="4" s="1"/>
  <c r="CB41" i="4" s="1"/>
  <c r="CO41" i="4" s="1"/>
  <c r="DB41" i="4" s="1"/>
  <c r="DO41" i="4" s="1"/>
  <c r="EB41" i="4" s="1"/>
  <c r="EO41" i="4" s="1"/>
  <c r="FB41" i="4" s="1"/>
  <c r="FO41" i="4" s="1"/>
  <c r="GB41" i="4" s="1"/>
  <c r="GO41" i="4" s="1"/>
  <c r="HB41" i="4" s="1"/>
  <c r="HO41" i="4" s="1"/>
  <c r="IB41" i="4" s="1"/>
  <c r="O40" i="4"/>
  <c r="AB40" i="4" s="1"/>
  <c r="O39" i="4"/>
  <c r="AB39" i="4" s="1"/>
  <c r="AO39" i="4" s="1"/>
  <c r="BB39" i="4" s="1"/>
  <c r="BO39" i="4" s="1"/>
  <c r="CB39" i="4" s="1"/>
  <c r="CO39" i="4" s="1"/>
  <c r="DB39" i="4" s="1"/>
  <c r="DO39" i="4" s="1"/>
  <c r="EB39" i="4" s="1"/>
  <c r="EO39" i="4" s="1"/>
  <c r="FB39" i="4" s="1"/>
  <c r="FO39" i="4" s="1"/>
  <c r="GB39" i="4" s="1"/>
  <c r="GO39" i="4" s="1"/>
  <c r="HB39" i="4" s="1"/>
  <c r="HO39" i="4" s="1"/>
  <c r="IB39" i="4" s="1"/>
  <c r="O38" i="4"/>
  <c r="AB38" i="4" s="1"/>
  <c r="AO38" i="4" s="1"/>
  <c r="BB38" i="4" s="1"/>
  <c r="BO38" i="4" s="1"/>
  <c r="CB38" i="4" s="1"/>
  <c r="CO38" i="4" s="1"/>
  <c r="DB38" i="4" s="1"/>
  <c r="DO38" i="4" s="1"/>
  <c r="EB38" i="4" s="1"/>
  <c r="EO38" i="4" s="1"/>
  <c r="FB38" i="4" s="1"/>
  <c r="FO38" i="4" s="1"/>
  <c r="GB38" i="4" s="1"/>
  <c r="GO38" i="4" s="1"/>
  <c r="HB38" i="4" s="1"/>
  <c r="HO38" i="4" s="1"/>
  <c r="IB38" i="4" s="1"/>
  <c r="O37" i="4"/>
  <c r="AB37" i="4" s="1"/>
  <c r="AO37" i="4" s="1"/>
  <c r="BB37" i="4" s="1"/>
  <c r="BO37" i="4" s="1"/>
  <c r="CB37" i="4" s="1"/>
  <c r="CO37" i="4" s="1"/>
  <c r="DB37" i="4" s="1"/>
  <c r="DO37" i="4" s="1"/>
  <c r="EB37" i="4" s="1"/>
  <c r="EO37" i="4" s="1"/>
  <c r="FB37" i="4" s="1"/>
  <c r="FO37" i="4" s="1"/>
  <c r="GB37" i="4" s="1"/>
  <c r="GO37" i="4" s="1"/>
  <c r="HB37" i="4" s="1"/>
  <c r="HO37" i="4" s="1"/>
  <c r="IB37" i="4" s="1"/>
  <c r="O36" i="4"/>
  <c r="AB36" i="4" s="1"/>
  <c r="AO36" i="4" s="1"/>
  <c r="BB36" i="4" s="1"/>
  <c r="BO36" i="4" s="1"/>
  <c r="CB36" i="4" s="1"/>
  <c r="CO36" i="4" s="1"/>
  <c r="DB36" i="4" s="1"/>
  <c r="DO36" i="4" s="1"/>
  <c r="EB36" i="4" s="1"/>
  <c r="EO36" i="4" s="1"/>
  <c r="FB36" i="4" s="1"/>
  <c r="FO36" i="4" s="1"/>
  <c r="GB36" i="4" s="1"/>
  <c r="GO36" i="4" s="1"/>
  <c r="HB36" i="4" s="1"/>
  <c r="HO36" i="4" s="1"/>
  <c r="IB36" i="4" s="1"/>
  <c r="O35" i="4"/>
  <c r="AB35" i="4" s="1"/>
  <c r="AO35" i="4" s="1"/>
  <c r="BB35" i="4" s="1"/>
  <c r="BO35" i="4" s="1"/>
  <c r="CB35" i="4" s="1"/>
  <c r="CO35" i="4" s="1"/>
  <c r="DB35" i="4" s="1"/>
  <c r="DO35" i="4" s="1"/>
  <c r="EB35" i="4" s="1"/>
  <c r="EO35" i="4" s="1"/>
  <c r="FB35" i="4" s="1"/>
  <c r="FO35" i="4" s="1"/>
  <c r="GB35" i="4" s="1"/>
  <c r="GO35" i="4" s="1"/>
  <c r="HB35" i="4" s="1"/>
  <c r="HO35" i="4" s="1"/>
  <c r="IB35" i="4" s="1"/>
  <c r="O34" i="4"/>
  <c r="AB34" i="4" s="1"/>
  <c r="AO34" i="4" s="1"/>
  <c r="BB34" i="4" s="1"/>
  <c r="BO34" i="4" s="1"/>
  <c r="CB34" i="4" s="1"/>
  <c r="CO34" i="4" s="1"/>
  <c r="DB34" i="4" s="1"/>
  <c r="DO34" i="4" s="1"/>
  <c r="EB34" i="4" s="1"/>
  <c r="EO34" i="4" s="1"/>
  <c r="FB34" i="4" s="1"/>
  <c r="FO34" i="4" s="1"/>
  <c r="GB34" i="4" s="1"/>
  <c r="GO34" i="4" s="1"/>
  <c r="HB34" i="4" s="1"/>
  <c r="HO34" i="4" s="1"/>
  <c r="IB34" i="4" s="1"/>
  <c r="O33" i="4"/>
  <c r="AB33" i="4" s="1"/>
  <c r="AO33" i="4" s="1"/>
  <c r="BB33" i="4" s="1"/>
  <c r="BO33" i="4" s="1"/>
  <c r="CB33" i="4" s="1"/>
  <c r="CO33" i="4" s="1"/>
  <c r="DB33" i="4" s="1"/>
  <c r="DO33" i="4" s="1"/>
  <c r="EB33" i="4" s="1"/>
  <c r="EO33" i="4" s="1"/>
  <c r="FB33" i="4" s="1"/>
  <c r="FO33" i="4" s="1"/>
  <c r="GB33" i="4" s="1"/>
  <c r="GO33" i="4" s="1"/>
  <c r="HB33" i="4" s="1"/>
  <c r="HO33" i="4" s="1"/>
  <c r="IB33" i="4" s="1"/>
  <c r="O32" i="4"/>
  <c r="AB32" i="4" s="1"/>
  <c r="AO32" i="4" s="1"/>
  <c r="BB32" i="4" s="1"/>
  <c r="BO32" i="4" s="1"/>
  <c r="CB32" i="4" s="1"/>
  <c r="CO32" i="4" s="1"/>
  <c r="DB32" i="4" s="1"/>
  <c r="DO32" i="4" s="1"/>
  <c r="EB32" i="4" s="1"/>
  <c r="EO32" i="4" s="1"/>
  <c r="FB32" i="4" s="1"/>
  <c r="FO32" i="4" s="1"/>
  <c r="GB32" i="4" s="1"/>
  <c r="GO32" i="4" s="1"/>
  <c r="HB32" i="4" s="1"/>
  <c r="HO32" i="4" s="1"/>
  <c r="IB32" i="4" s="1"/>
  <c r="O31" i="4"/>
  <c r="AB31" i="4" s="1"/>
  <c r="AO31" i="4" s="1"/>
  <c r="BB31" i="4" s="1"/>
  <c r="BO31" i="4" s="1"/>
  <c r="CB31" i="4" s="1"/>
  <c r="CO31" i="4" s="1"/>
  <c r="DB31" i="4" s="1"/>
  <c r="DO31" i="4" s="1"/>
  <c r="EB31" i="4" s="1"/>
  <c r="EO31" i="4" s="1"/>
  <c r="FB31" i="4" s="1"/>
  <c r="FO31" i="4" s="1"/>
  <c r="GB31" i="4" s="1"/>
  <c r="GO31" i="4" s="1"/>
  <c r="HB31" i="4" s="1"/>
  <c r="HO31" i="4" s="1"/>
  <c r="IB31" i="4" s="1"/>
  <c r="O30" i="4"/>
  <c r="AB30" i="4" s="1"/>
  <c r="AO30" i="4" s="1"/>
  <c r="BB30" i="4" s="1"/>
  <c r="BO30" i="4" s="1"/>
  <c r="CB30" i="4" s="1"/>
  <c r="CO30" i="4" s="1"/>
  <c r="DB30" i="4" s="1"/>
  <c r="DO30" i="4" s="1"/>
  <c r="EB30" i="4" s="1"/>
  <c r="EO30" i="4" s="1"/>
  <c r="FB30" i="4" s="1"/>
  <c r="FO30" i="4" s="1"/>
  <c r="GB30" i="4" s="1"/>
  <c r="GO30" i="4" s="1"/>
  <c r="HB30" i="4" s="1"/>
  <c r="HO30" i="4" s="1"/>
  <c r="IB30" i="4" s="1"/>
  <c r="O29" i="4"/>
  <c r="AB29" i="4" s="1"/>
  <c r="AO29" i="4" s="1"/>
  <c r="BB29" i="4" s="1"/>
  <c r="BO29" i="4" s="1"/>
  <c r="CB29" i="4" s="1"/>
  <c r="CO29" i="4" s="1"/>
  <c r="DB29" i="4" s="1"/>
  <c r="DO29" i="4" s="1"/>
  <c r="EB29" i="4" s="1"/>
  <c r="EO29" i="4" s="1"/>
  <c r="FB29" i="4" s="1"/>
  <c r="FO29" i="4" s="1"/>
  <c r="GB29" i="4" s="1"/>
  <c r="GO29" i="4" s="1"/>
  <c r="HB29" i="4" s="1"/>
  <c r="HO29" i="4" s="1"/>
  <c r="IB29" i="4" s="1"/>
  <c r="O28" i="4"/>
  <c r="AB28" i="4" s="1"/>
  <c r="AO28" i="4" s="1"/>
  <c r="BB28" i="4" s="1"/>
  <c r="BO28" i="4" s="1"/>
  <c r="CB28" i="4" s="1"/>
  <c r="CO28" i="4" s="1"/>
  <c r="DB28" i="4" s="1"/>
  <c r="DO28" i="4" s="1"/>
  <c r="EB28" i="4" s="1"/>
  <c r="EO28" i="4" s="1"/>
  <c r="FB28" i="4" s="1"/>
  <c r="FO28" i="4" s="1"/>
  <c r="GB28" i="4" s="1"/>
  <c r="GO28" i="4" s="1"/>
  <c r="HB28" i="4" s="1"/>
  <c r="HO28" i="4" s="1"/>
  <c r="IB28" i="4" s="1"/>
  <c r="O27" i="4"/>
  <c r="AB27" i="4" s="1"/>
  <c r="AO27" i="4" s="1"/>
  <c r="BB27" i="4" s="1"/>
  <c r="BO27" i="4" s="1"/>
  <c r="CB27" i="4" s="1"/>
  <c r="CO27" i="4" s="1"/>
  <c r="DB27" i="4" s="1"/>
  <c r="DO27" i="4" s="1"/>
  <c r="EB27" i="4" s="1"/>
  <c r="EO27" i="4" s="1"/>
  <c r="FB27" i="4" s="1"/>
  <c r="FO27" i="4" s="1"/>
  <c r="GB27" i="4" s="1"/>
  <c r="GO27" i="4" s="1"/>
  <c r="HB27" i="4" s="1"/>
  <c r="HO27" i="4" s="1"/>
  <c r="IB27" i="4" s="1"/>
  <c r="O26" i="4"/>
  <c r="AB26" i="4" s="1"/>
  <c r="AO26" i="4" s="1"/>
  <c r="BB26" i="4" s="1"/>
  <c r="BO26" i="4" s="1"/>
  <c r="CB26" i="4" s="1"/>
  <c r="CO26" i="4" s="1"/>
  <c r="DB26" i="4" s="1"/>
  <c r="DO26" i="4" s="1"/>
  <c r="EB26" i="4" s="1"/>
  <c r="EO26" i="4" s="1"/>
  <c r="FB26" i="4" s="1"/>
  <c r="FO26" i="4" s="1"/>
  <c r="GB26" i="4" s="1"/>
  <c r="GO26" i="4" s="1"/>
  <c r="HB26" i="4" s="1"/>
  <c r="HO26" i="4" s="1"/>
  <c r="IB26" i="4" s="1"/>
  <c r="O25" i="4"/>
  <c r="AB25" i="4" s="1"/>
  <c r="AO25" i="4" s="1"/>
  <c r="BB25" i="4" s="1"/>
  <c r="BO25" i="4" s="1"/>
  <c r="CB25" i="4" s="1"/>
  <c r="CO25" i="4" s="1"/>
  <c r="DB25" i="4" s="1"/>
  <c r="DO25" i="4" s="1"/>
  <c r="EB25" i="4" s="1"/>
  <c r="EO25" i="4" s="1"/>
  <c r="FB25" i="4" s="1"/>
  <c r="FO25" i="4" s="1"/>
  <c r="GB25" i="4" s="1"/>
  <c r="GO25" i="4" s="1"/>
  <c r="HB25" i="4" s="1"/>
  <c r="HO25" i="4" s="1"/>
  <c r="IB25" i="4" s="1"/>
  <c r="O24" i="4"/>
  <c r="AB24" i="4" s="1"/>
  <c r="AO24" i="4" s="1"/>
  <c r="BB24" i="4" s="1"/>
  <c r="BO24" i="4" s="1"/>
  <c r="CB24" i="4" s="1"/>
  <c r="CO24" i="4" s="1"/>
  <c r="DB24" i="4" s="1"/>
  <c r="DO24" i="4" s="1"/>
  <c r="EB24" i="4" s="1"/>
  <c r="EO24" i="4" s="1"/>
  <c r="FB24" i="4" s="1"/>
  <c r="FO24" i="4" s="1"/>
  <c r="GB24" i="4" s="1"/>
  <c r="GO24" i="4" s="1"/>
  <c r="HB24" i="4" s="1"/>
  <c r="HO24" i="4" s="1"/>
  <c r="IB24" i="4" s="1"/>
  <c r="O23" i="4"/>
  <c r="AB23" i="4" s="1"/>
  <c r="AO23" i="4" s="1"/>
  <c r="BB23" i="4" s="1"/>
  <c r="BO23" i="4" s="1"/>
  <c r="CB23" i="4" s="1"/>
  <c r="CO23" i="4" s="1"/>
  <c r="DB23" i="4" s="1"/>
  <c r="DO23" i="4" s="1"/>
  <c r="EB23" i="4" s="1"/>
  <c r="EO23" i="4" s="1"/>
  <c r="FB23" i="4" s="1"/>
  <c r="FO23" i="4" s="1"/>
  <c r="GB23" i="4" s="1"/>
  <c r="GO23" i="4" s="1"/>
  <c r="HB23" i="4" s="1"/>
  <c r="HO23" i="4" s="1"/>
  <c r="IB23" i="4" s="1"/>
  <c r="O22" i="4"/>
  <c r="AB22" i="4" s="1"/>
  <c r="AO22" i="4" s="1"/>
  <c r="BB22" i="4" s="1"/>
  <c r="BO22" i="4" s="1"/>
  <c r="CB22" i="4" s="1"/>
  <c r="CO22" i="4" s="1"/>
  <c r="DB22" i="4" s="1"/>
  <c r="DO22" i="4" s="1"/>
  <c r="EB22" i="4" s="1"/>
  <c r="EO22" i="4" s="1"/>
  <c r="FB22" i="4" s="1"/>
  <c r="FO22" i="4" s="1"/>
  <c r="GB22" i="4" s="1"/>
  <c r="GO22" i="4" s="1"/>
  <c r="HB22" i="4" s="1"/>
  <c r="HO22" i="4" s="1"/>
  <c r="IB22" i="4" s="1"/>
  <c r="O21" i="4"/>
  <c r="O20" i="4"/>
  <c r="AB20" i="4" s="1"/>
  <c r="AO20" i="4" s="1"/>
  <c r="BB20" i="4" s="1"/>
  <c r="BO20" i="4" s="1"/>
  <c r="CB20" i="4" s="1"/>
  <c r="CO20" i="4" s="1"/>
  <c r="DB20" i="4" s="1"/>
  <c r="DO20" i="4" s="1"/>
  <c r="EB20" i="4" s="1"/>
  <c r="EO20" i="4" s="1"/>
  <c r="FB20" i="4" s="1"/>
  <c r="FO20" i="4" s="1"/>
  <c r="GB20" i="4" s="1"/>
  <c r="GO20" i="4" s="1"/>
  <c r="HB20" i="4" s="1"/>
  <c r="HO20" i="4" s="1"/>
  <c r="IB20" i="4" s="1"/>
  <c r="O19" i="4"/>
  <c r="AB19" i="4" s="1"/>
  <c r="AO19" i="4" s="1"/>
  <c r="BB19" i="4" s="1"/>
  <c r="BO19" i="4" s="1"/>
  <c r="CB19" i="4" s="1"/>
  <c r="CO19" i="4" s="1"/>
  <c r="DB19" i="4" s="1"/>
  <c r="DO19" i="4" s="1"/>
  <c r="EB19" i="4" s="1"/>
  <c r="EO19" i="4" s="1"/>
  <c r="FB19" i="4" s="1"/>
  <c r="FO19" i="4" s="1"/>
  <c r="GB19" i="4" s="1"/>
  <c r="GO19" i="4" s="1"/>
  <c r="HB19" i="4" s="1"/>
  <c r="HO19" i="4" s="1"/>
  <c r="IB19" i="4" s="1"/>
  <c r="O18" i="4"/>
  <c r="AB18" i="4" s="1"/>
  <c r="AO18" i="4" s="1"/>
  <c r="BB18" i="4" s="1"/>
  <c r="BO18" i="4" s="1"/>
  <c r="CB18" i="4" s="1"/>
  <c r="CO18" i="4" s="1"/>
  <c r="DB18" i="4" s="1"/>
  <c r="DO18" i="4" s="1"/>
  <c r="EB18" i="4" s="1"/>
  <c r="EO18" i="4" s="1"/>
  <c r="FB18" i="4" s="1"/>
  <c r="FO18" i="4" s="1"/>
  <c r="GB18" i="4" s="1"/>
  <c r="GO18" i="4" s="1"/>
  <c r="HB18" i="4" s="1"/>
  <c r="HO18" i="4" s="1"/>
  <c r="IB18" i="4" s="1"/>
  <c r="O17" i="4"/>
  <c r="AB17" i="4" s="1"/>
  <c r="AO17" i="4" s="1"/>
  <c r="BB17" i="4" s="1"/>
  <c r="BO17" i="4" s="1"/>
  <c r="CB17" i="4" s="1"/>
  <c r="CO17" i="4" s="1"/>
  <c r="DB17" i="4" s="1"/>
  <c r="DO17" i="4" s="1"/>
  <c r="EB17" i="4" s="1"/>
  <c r="EO17" i="4" s="1"/>
  <c r="FB17" i="4" s="1"/>
  <c r="FO17" i="4" s="1"/>
  <c r="GB17" i="4" s="1"/>
  <c r="GO17" i="4" s="1"/>
  <c r="HB17" i="4" s="1"/>
  <c r="HO17" i="4" s="1"/>
  <c r="IB17" i="4" s="1"/>
  <c r="O15" i="4"/>
  <c r="AB15" i="4" s="1"/>
  <c r="AO15" i="4" s="1"/>
  <c r="BB15" i="4" s="1"/>
  <c r="BO15" i="4" s="1"/>
  <c r="CB15" i="4" s="1"/>
  <c r="CO15" i="4" s="1"/>
  <c r="DB15" i="4" s="1"/>
  <c r="DO15" i="4" s="1"/>
  <c r="EB15" i="4" s="1"/>
  <c r="EO15" i="4" s="1"/>
  <c r="FB15" i="4" s="1"/>
  <c r="FO15" i="4" s="1"/>
  <c r="GB15" i="4" s="1"/>
  <c r="GO15" i="4" s="1"/>
  <c r="HB15" i="4" s="1"/>
  <c r="HO15" i="4" s="1"/>
  <c r="IB15" i="4" s="1"/>
  <c r="O14" i="4"/>
  <c r="AB14" i="4" s="1"/>
  <c r="AO14" i="4" s="1"/>
  <c r="BB14" i="4" s="1"/>
  <c r="BO14" i="4" s="1"/>
  <c r="CB14" i="4" s="1"/>
  <c r="CO14" i="4" s="1"/>
  <c r="DB14" i="4" s="1"/>
  <c r="DO14" i="4" s="1"/>
  <c r="EB14" i="4" s="1"/>
  <c r="EO14" i="4" s="1"/>
  <c r="FB14" i="4" s="1"/>
  <c r="FO14" i="4" s="1"/>
  <c r="GB14" i="4" s="1"/>
  <c r="GO14" i="4" s="1"/>
  <c r="HB14" i="4" s="1"/>
  <c r="HO14" i="4" s="1"/>
  <c r="IB14" i="4" s="1"/>
  <c r="O13" i="4"/>
  <c r="AB13" i="4"/>
  <c r="AO13" i="4" s="1"/>
  <c r="BB13" i="4" s="1"/>
  <c r="BO13" i="4" s="1"/>
  <c r="CB13" i="4" s="1"/>
  <c r="CO13" i="4" s="1"/>
  <c r="DB13" i="4" s="1"/>
  <c r="DO13" i="4" s="1"/>
  <c r="EB13" i="4" s="1"/>
  <c r="EO13" i="4" s="1"/>
  <c r="FB13" i="4" s="1"/>
  <c r="FO13" i="4" s="1"/>
  <c r="GB13" i="4" s="1"/>
  <c r="GO13" i="4" s="1"/>
  <c r="HB13" i="4" s="1"/>
  <c r="HO13" i="4" s="1"/>
  <c r="IB13" i="4" s="1"/>
  <c r="O12" i="4"/>
  <c r="AB12" i="4" s="1"/>
  <c r="AO12" i="4" s="1"/>
  <c r="BB12" i="4" s="1"/>
  <c r="BO12" i="4" s="1"/>
  <c r="CB12" i="4" s="1"/>
  <c r="CO12" i="4" s="1"/>
  <c r="DB12" i="4" s="1"/>
  <c r="DO12" i="4" s="1"/>
  <c r="EB12" i="4" s="1"/>
  <c r="EO12" i="4" s="1"/>
  <c r="FB12" i="4" s="1"/>
  <c r="FO12" i="4" s="1"/>
  <c r="GB12" i="4" s="1"/>
  <c r="GO12" i="4" s="1"/>
  <c r="HB12" i="4" s="1"/>
  <c r="HO12" i="4" s="1"/>
  <c r="IB12" i="4" s="1"/>
  <c r="O11" i="4"/>
  <c r="AB11" i="4"/>
  <c r="AO11" i="4" s="1"/>
  <c r="BB11" i="4" s="1"/>
  <c r="BO11" i="4" s="1"/>
  <c r="CB11" i="4" s="1"/>
  <c r="CO11" i="4" s="1"/>
  <c r="DB11" i="4" s="1"/>
  <c r="DO11" i="4" s="1"/>
  <c r="EB11" i="4" s="1"/>
  <c r="EO11" i="4" s="1"/>
  <c r="FB11" i="4" s="1"/>
  <c r="FO11" i="4" s="1"/>
  <c r="GB11" i="4" s="1"/>
  <c r="GO11" i="4" s="1"/>
  <c r="HB11" i="4" s="1"/>
  <c r="HO11" i="4" s="1"/>
  <c r="IB11" i="4" s="1"/>
  <c r="O10" i="4"/>
  <c r="AB10" i="4" s="1"/>
  <c r="AO10" i="4" s="1"/>
  <c r="BB10" i="4" s="1"/>
  <c r="BO10" i="4" s="1"/>
  <c r="CB10" i="4" s="1"/>
  <c r="CO10" i="4" s="1"/>
  <c r="DB10" i="4" s="1"/>
  <c r="DO10" i="4" s="1"/>
  <c r="EB10" i="4" s="1"/>
  <c r="EO10" i="4" s="1"/>
  <c r="FB10" i="4" s="1"/>
  <c r="FO10" i="4" s="1"/>
  <c r="GB10" i="4" s="1"/>
  <c r="GO10" i="4" s="1"/>
  <c r="HB10" i="4" s="1"/>
  <c r="HO10" i="4" s="1"/>
  <c r="IB10" i="4" s="1"/>
  <c r="O9" i="4"/>
  <c r="AB9" i="4" s="1"/>
  <c r="O8" i="4"/>
  <c r="AB8" i="4" s="1"/>
  <c r="AO8" i="4" s="1"/>
  <c r="BB8" i="4" s="1"/>
  <c r="BO8" i="4" s="1"/>
  <c r="CB8" i="4" s="1"/>
  <c r="CO8" i="4" s="1"/>
  <c r="DB8" i="4" s="1"/>
  <c r="DO8" i="4" s="1"/>
  <c r="EB8" i="4" s="1"/>
  <c r="EO8" i="4" s="1"/>
  <c r="FB8" i="4" s="1"/>
  <c r="FO8" i="4" s="1"/>
  <c r="GB8" i="4" s="1"/>
  <c r="GO8" i="4" s="1"/>
  <c r="HB8" i="4" s="1"/>
  <c r="HO8" i="4" s="1"/>
  <c r="IB8" i="4" s="1"/>
  <c r="O7" i="4"/>
  <c r="AB7" i="4"/>
  <c r="O6" i="4"/>
  <c r="AB6" i="4" s="1"/>
  <c r="O5" i="4"/>
  <c r="AB5" i="4"/>
  <c r="AO5" i="4" s="1"/>
  <c r="BB5" i="4"/>
  <c r="BO5" i="4" s="1"/>
  <c r="CB5" i="4" s="1"/>
  <c r="CO5" i="4" s="1"/>
  <c r="DB5" i="4" s="1"/>
  <c r="DO5" i="4" s="1"/>
  <c r="EB5" i="4" s="1"/>
  <c r="EO5" i="4" s="1"/>
  <c r="FB5" i="4" s="1"/>
  <c r="FO5" i="4" s="1"/>
  <c r="GB5" i="4" s="1"/>
  <c r="GO5" i="4" s="1"/>
  <c r="HB5" i="4" s="1"/>
  <c r="HO5" i="4" s="1"/>
  <c r="IB5" i="4" s="1"/>
  <c r="AB21" i="4"/>
  <c r="AO21" i="4"/>
  <c r="BB21" i="4" s="1"/>
  <c r="BO21" i="4" s="1"/>
  <c r="CB21" i="4" s="1"/>
  <c r="CO21" i="4" s="1"/>
  <c r="DB21" i="4" s="1"/>
  <c r="DO21" i="4" s="1"/>
  <c r="EB21" i="4" s="1"/>
  <c r="EO21" i="4" s="1"/>
  <c r="FB21" i="4" s="1"/>
  <c r="FO21" i="4" s="1"/>
  <c r="GB21" i="4" s="1"/>
  <c r="GO21" i="4" s="1"/>
  <c r="HB21" i="4" s="1"/>
  <c r="HO21" i="4" s="1"/>
  <c r="IB21" i="4" s="1"/>
  <c r="AO6" i="4"/>
  <c r="BB6" i="4" s="1"/>
  <c r="BO6" i="4" s="1"/>
  <c r="CB6" i="4" s="1"/>
  <c r="CO6" i="4" s="1"/>
  <c r="DB6" i="4" s="1"/>
  <c r="DO6" i="4" s="1"/>
  <c r="EB6" i="4" s="1"/>
  <c r="EO6" i="4" s="1"/>
  <c r="FB6" i="4" s="1"/>
  <c r="FO6" i="4" s="1"/>
  <c r="GB6" i="4" s="1"/>
  <c r="GO6" i="4" s="1"/>
  <c r="HB6" i="4" s="1"/>
  <c r="HO6" i="4" s="1"/>
  <c r="IB6" i="4" s="1"/>
  <c r="AO42" i="4"/>
  <c r="BB42" i="4"/>
  <c r="BO42" i="4" s="1"/>
  <c r="CB42" i="4" s="1"/>
  <c r="CO42" i="4" s="1"/>
  <c r="DB42" i="4" s="1"/>
  <c r="DO42" i="4" s="1"/>
  <c r="EB42" i="4" s="1"/>
  <c r="EO42" i="4" s="1"/>
  <c r="FB42" i="4" s="1"/>
  <c r="FO42" i="4" s="1"/>
  <c r="GB42" i="4" s="1"/>
  <c r="GO42" i="4" s="1"/>
  <c r="HB42" i="4" s="1"/>
  <c r="HO42" i="4" s="1"/>
  <c r="IB42" i="4" s="1"/>
  <c r="AO40" i="4"/>
  <c r="BB40" i="4" s="1"/>
  <c r="BO40" i="4" s="1"/>
  <c r="CB40" i="4" s="1"/>
  <c r="CO40" i="4" s="1"/>
  <c r="DB40" i="4" s="1"/>
  <c r="DO40" i="4" s="1"/>
  <c r="EB40" i="4" s="1"/>
  <c r="EO40" i="4" s="1"/>
  <c r="FB40" i="4" s="1"/>
  <c r="FO40" i="4" s="1"/>
  <c r="GB40" i="4" s="1"/>
  <c r="GO40" i="4" s="1"/>
  <c r="HB40" i="4" s="1"/>
  <c r="HO40" i="4" s="1"/>
  <c r="IB40" i="4" s="1"/>
  <c r="AO9" i="4"/>
  <c r="BB9" i="4" s="1"/>
  <c r="BO9" i="4" s="1"/>
  <c r="CB9" i="4" s="1"/>
  <c r="CO9" i="4" s="1"/>
  <c r="DB9" i="4" s="1"/>
  <c r="DO9" i="4" s="1"/>
  <c r="EB9" i="4" s="1"/>
  <c r="EO9" i="4" s="1"/>
  <c r="FB9" i="4" s="1"/>
  <c r="FO9" i="4" s="1"/>
  <c r="GB9" i="4" s="1"/>
  <c r="GO9" i="4" s="1"/>
  <c r="HB9" i="4" s="1"/>
  <c r="HO9" i="4" s="1"/>
  <c r="IB9" i="4" s="1"/>
  <c r="AO7" i="4"/>
  <c r="BB7" i="4" s="1"/>
  <c r="BO7" i="4" s="1"/>
  <c r="CB7" i="4" s="1"/>
  <c r="CO7" i="4" s="1"/>
  <c r="DB7" i="4" s="1"/>
  <c r="DO7" i="4" s="1"/>
  <c r="EB7" i="4" s="1"/>
  <c r="EO7" i="4" s="1"/>
  <c r="FB7" i="4" s="1"/>
  <c r="FO7" i="4" s="1"/>
  <c r="GB7" i="4" s="1"/>
  <c r="GO7" i="4" s="1"/>
  <c r="HB7" i="4" s="1"/>
  <c r="HO7" i="4" s="1"/>
  <c r="IB7" i="4" s="1"/>
  <c r="AO5" i="5"/>
  <c r="BB5" i="5" s="1"/>
  <c r="AO6" i="5"/>
  <c r="BB6" i="5" s="1"/>
  <c r="AO7" i="5"/>
  <c r="BB7" i="5" s="1"/>
  <c r="AO8" i="5"/>
  <c r="BB8" i="5" s="1"/>
  <c r="AO9" i="5"/>
  <c r="BB9" i="5" s="1"/>
  <c r="AO10" i="5"/>
  <c r="BB10" i="5" s="1"/>
  <c r="AO11" i="5"/>
  <c r="BB11" i="5" s="1"/>
  <c r="AO12" i="5"/>
  <c r="BB12" i="5" s="1"/>
  <c r="AO13" i="5"/>
  <c r="BB13" i="5" s="1"/>
  <c r="AO14" i="5"/>
  <c r="BB14" i="5" s="1"/>
  <c r="AO15" i="5"/>
  <c r="BB15" i="5" s="1"/>
  <c r="AO17" i="5"/>
  <c r="BB17" i="5" s="1"/>
  <c r="AO18" i="5"/>
  <c r="BB18" i="5" s="1"/>
  <c r="AO19" i="5"/>
  <c r="BB19" i="5" s="1"/>
  <c r="AO20" i="5"/>
  <c r="BB20" i="5" s="1"/>
  <c r="AO21" i="5"/>
  <c r="BB21" i="5" s="1"/>
  <c r="AO22" i="5"/>
  <c r="BB22" i="5"/>
  <c r="AO23" i="5"/>
  <c r="BB23" i="5" s="1"/>
  <c r="AO24" i="5"/>
  <c r="BB24" i="5" s="1"/>
  <c r="AO25" i="5"/>
  <c r="BB25" i="5" s="1"/>
  <c r="AO26" i="5"/>
  <c r="BB26" i="5" s="1"/>
  <c r="AO27" i="5"/>
  <c r="BB27" i="5" s="1"/>
  <c r="AO28" i="5"/>
  <c r="BB28" i="5" s="1"/>
  <c r="AO29" i="5"/>
  <c r="BB29" i="5" s="1"/>
  <c r="AO30" i="5"/>
  <c r="BB30" i="5"/>
  <c r="AO31" i="5"/>
  <c r="BB31" i="5" s="1"/>
  <c r="AO32" i="5"/>
  <c r="BB32" i="5" s="1"/>
  <c r="AO33" i="5"/>
  <c r="BB33" i="5" s="1"/>
  <c r="AO34" i="5"/>
  <c r="BB34" i="5" s="1"/>
  <c r="AO35" i="5"/>
  <c r="BB35" i="5" s="1"/>
  <c r="AO36" i="5"/>
  <c r="BB36" i="5" s="1"/>
  <c r="AO37" i="5"/>
  <c r="BB37" i="5" s="1"/>
  <c r="AO38" i="5"/>
  <c r="BB38" i="5"/>
  <c r="AO39" i="5"/>
  <c r="BB39" i="5" s="1"/>
  <c r="AO40" i="5"/>
  <c r="BB40" i="5" s="1"/>
  <c r="AO41" i="5"/>
  <c r="BB41" i="5" s="1"/>
  <c r="AO42" i="5"/>
  <c r="BB42" i="5" s="1"/>
  <c r="AO43" i="5"/>
  <c r="BB43" i="5" s="1"/>
  <c r="AO44" i="5"/>
  <c r="BB44" i="5" s="1"/>
  <c r="AO45" i="5"/>
  <c r="BB45" i="5" s="1"/>
  <c r="AO46" i="5"/>
  <c r="BB46" i="5"/>
  <c r="IG48" i="4"/>
  <c r="H28" i="3" s="1"/>
  <c r="II48" i="4"/>
  <c r="L28" i="3" s="1"/>
  <c r="IJ48" i="4"/>
  <c r="O28" i="3" s="1"/>
  <c r="IK48" i="4"/>
  <c r="P28" i="3"/>
  <c r="BI48" i="5"/>
  <c r="K48" i="6" l="1"/>
  <c r="S48" i="4"/>
  <c r="G11" i="3" s="1"/>
  <c r="R11" i="3" s="1"/>
  <c r="AJ48" i="4"/>
  <c r="O12" i="3" s="1"/>
  <c r="BF48" i="4"/>
  <c r="G14" i="3" s="1"/>
  <c r="J14" i="3" s="1"/>
  <c r="D48" i="5"/>
  <c r="E29" i="3" s="1"/>
  <c r="V48" i="5"/>
  <c r="L30" i="3" s="1"/>
  <c r="AK48" i="4"/>
  <c r="P12" i="3" s="1"/>
  <c r="EF48" i="4"/>
  <c r="G20" i="3" s="1"/>
  <c r="R20" i="3" s="1"/>
  <c r="GI48" i="4"/>
  <c r="L24" i="3" s="1"/>
  <c r="HE48" i="4"/>
  <c r="F26" i="3" s="1"/>
  <c r="W48" i="5"/>
  <c r="O30" i="3" s="1"/>
  <c r="AQ48" i="4"/>
  <c r="E13" i="3" s="1"/>
  <c r="EX48" i="4"/>
  <c r="P21" i="3" s="1"/>
  <c r="GJ48" i="4"/>
  <c r="O24" i="3" s="1"/>
  <c r="AC48" i="5"/>
  <c r="D32" i="3" s="1"/>
  <c r="H48" i="6"/>
  <c r="F48" i="4"/>
  <c r="DL48" i="4"/>
  <c r="Q18" i="3" s="1"/>
  <c r="J48" i="5"/>
  <c r="O29" i="3" s="1"/>
  <c r="Y48" i="4"/>
  <c r="Q11" i="3" s="1"/>
  <c r="AS48" i="4"/>
  <c r="G13" i="3" s="1"/>
  <c r="R13" i="3" s="1"/>
  <c r="BL48" i="4"/>
  <c r="Q14" i="3" s="1"/>
  <c r="CX48" i="4"/>
  <c r="P17" i="3" s="1"/>
  <c r="EK48" i="4"/>
  <c r="P20" i="3" s="1"/>
  <c r="EP48" i="4"/>
  <c r="D21" i="3" s="1"/>
  <c r="FW48" i="4"/>
  <c r="O23" i="3" s="1"/>
  <c r="HJ48" i="4"/>
  <c r="O26" i="3" s="1"/>
  <c r="H48" i="4"/>
  <c r="J48" i="4"/>
  <c r="O10" i="3" s="1"/>
  <c r="CW48" i="4"/>
  <c r="I48" i="4"/>
  <c r="L10" i="3" s="1"/>
  <c r="P48" i="4"/>
  <c r="D11" i="3" s="1"/>
  <c r="BC48" i="4"/>
  <c r="D14" i="3" s="1"/>
  <c r="CY48" i="4"/>
  <c r="Q17" i="3" s="1"/>
  <c r="ES48" i="4"/>
  <c r="G21" i="3" s="1"/>
  <c r="R21" i="3" s="1"/>
  <c r="GE48" i="4"/>
  <c r="F24" i="3" s="1"/>
  <c r="HR48" i="4"/>
  <c r="F27" i="3" s="1"/>
  <c r="Q48" i="5"/>
  <c r="E30" i="3" s="1"/>
  <c r="H48" i="5"/>
  <c r="K29" i="3" s="1"/>
  <c r="AW48" i="4"/>
  <c r="O13" i="3" s="1"/>
  <c r="FY48" i="4"/>
  <c r="Q23" i="3" s="1"/>
  <c r="L48" i="4"/>
  <c r="C48" i="5"/>
  <c r="D29" i="3" s="1"/>
  <c r="L48" i="5"/>
  <c r="Q29" i="3" s="1"/>
  <c r="P48" i="5"/>
  <c r="D30" i="3" s="1"/>
  <c r="T48" i="5"/>
  <c r="H30" i="3" s="1"/>
  <c r="BG48" i="5"/>
  <c r="AS48" i="5"/>
  <c r="AW48" i="5"/>
  <c r="O34" i="3" s="1"/>
  <c r="BJ48" i="5"/>
  <c r="U48" i="5"/>
  <c r="K30" i="3" s="1"/>
  <c r="Y48" i="5"/>
  <c r="Q30" i="3" s="1"/>
  <c r="BE48" i="5"/>
  <c r="X48" i="5"/>
  <c r="P30" i="3" s="1"/>
  <c r="R48" i="5"/>
  <c r="F30" i="3" s="1"/>
  <c r="AH48" i="5"/>
  <c r="K32" i="3" s="1"/>
  <c r="N32" i="3" s="1"/>
  <c r="I48" i="5"/>
  <c r="L29" i="3" s="1"/>
  <c r="S48" i="5"/>
  <c r="G30" i="3" s="1"/>
  <c r="R30" i="3" s="1"/>
  <c r="BF48" i="5"/>
  <c r="J24" i="3"/>
  <c r="R24" i="3"/>
  <c r="CU48" i="4"/>
  <c r="K17" i="3" s="1"/>
  <c r="N17" i="3" s="1"/>
  <c r="DD48" i="4"/>
  <c r="E18" i="3" s="1"/>
  <c r="DQ48" i="4"/>
  <c r="E19" i="3" s="1"/>
  <c r="DY48" i="4"/>
  <c r="Q19" i="3" s="1"/>
  <c r="EQ48" i="4"/>
  <c r="E21" i="3" s="1"/>
  <c r="EU48" i="4"/>
  <c r="K21" i="3" s="1"/>
  <c r="FF48" i="4"/>
  <c r="G22" i="3" s="1"/>
  <c r="J22" i="3" s="1"/>
  <c r="FL48" i="4"/>
  <c r="Q22" i="3" s="1"/>
  <c r="FS48" i="4"/>
  <c r="G23" i="3" s="1"/>
  <c r="J23" i="3" s="1"/>
  <c r="GC48" i="4"/>
  <c r="D24" i="3" s="1"/>
  <c r="GX48" i="4"/>
  <c r="P25" i="3" s="1"/>
  <c r="HK48" i="4"/>
  <c r="P26" i="3" s="1"/>
  <c r="HP48" i="4"/>
  <c r="D27" i="3" s="1"/>
  <c r="HX48" i="4"/>
  <c r="P27" i="3" s="1"/>
  <c r="Q48" i="4"/>
  <c r="E11" i="3" s="1"/>
  <c r="U48" i="4"/>
  <c r="K11" i="3" s="1"/>
  <c r="BE48" i="4"/>
  <c r="F14" i="3" s="1"/>
  <c r="BI48" i="4"/>
  <c r="L14" i="3" s="1"/>
  <c r="BX48" i="4"/>
  <c r="P15" i="3" s="1"/>
  <c r="CF48" i="4"/>
  <c r="G16" i="3" s="1"/>
  <c r="J16" i="3" s="1"/>
  <c r="DI48" i="4"/>
  <c r="L18" i="3" s="1"/>
  <c r="DR48" i="4"/>
  <c r="F19" i="3" s="1"/>
  <c r="EE48" i="4"/>
  <c r="F20" i="3" s="1"/>
  <c r="EI48" i="4"/>
  <c r="L20" i="3" s="1"/>
  <c r="ET48" i="4"/>
  <c r="H21" i="3" s="1"/>
  <c r="EV48" i="4"/>
  <c r="L21" i="3" s="1"/>
  <c r="FE48" i="4"/>
  <c r="F22" i="3" s="1"/>
  <c r="FT48" i="4"/>
  <c r="H23" i="3" s="1"/>
  <c r="GQ48" i="4"/>
  <c r="E25" i="3" s="1"/>
  <c r="GU48" i="4"/>
  <c r="K25" i="3" s="1"/>
  <c r="N25" i="3" s="1"/>
  <c r="HL48" i="4"/>
  <c r="Q26" i="3" s="1"/>
  <c r="HS48" i="4"/>
  <c r="G27" i="3" s="1"/>
  <c r="J27" i="3" s="1"/>
  <c r="HW48" i="4"/>
  <c r="O27" i="3" s="1"/>
  <c r="T48" i="4"/>
  <c r="H11" i="3" s="1"/>
  <c r="V48" i="4"/>
  <c r="L11" i="3" s="1"/>
  <c r="AX48" i="4"/>
  <c r="P13" i="3" s="1"/>
  <c r="BJ48" i="4"/>
  <c r="O14" i="3" s="1"/>
  <c r="BS48" i="4"/>
  <c r="G15" i="3" s="1"/>
  <c r="J15" i="3" s="1"/>
  <c r="BQ48" i="4"/>
  <c r="E15" i="3" s="1"/>
  <c r="DF48" i="4"/>
  <c r="G18" i="3" s="1"/>
  <c r="J18" i="3" s="1"/>
  <c r="BK48" i="5"/>
  <c r="BL48" i="5"/>
  <c r="BC48" i="5"/>
  <c r="BD48" i="5"/>
  <c r="AV48" i="5"/>
  <c r="AR48" i="5"/>
  <c r="AU48" i="5"/>
  <c r="AX48" i="5"/>
  <c r="AY48" i="5"/>
  <c r="AP48" i="5"/>
  <c r="D34" i="3" s="1"/>
  <c r="AE48" i="5"/>
  <c r="F32" i="3" s="1"/>
  <c r="AJ48" i="5"/>
  <c r="O32" i="3" s="1"/>
  <c r="AF48" i="5"/>
  <c r="G32" i="3" s="1"/>
  <c r="AG48" i="5"/>
  <c r="H32" i="3" s="1"/>
  <c r="AI48" i="5"/>
  <c r="L32" i="3" s="1"/>
  <c r="E48" i="5"/>
  <c r="F29" i="3" s="1"/>
  <c r="F48" i="5"/>
  <c r="G29" i="3" s="1"/>
  <c r="G48" i="5"/>
  <c r="H29" i="3" s="1"/>
  <c r="H31" i="3" s="1"/>
  <c r="HT48" i="4"/>
  <c r="H27" i="3" s="1"/>
  <c r="HY48" i="4"/>
  <c r="Q27" i="3" s="1"/>
  <c r="HQ48" i="4"/>
  <c r="E27" i="3" s="1"/>
  <c r="HU48" i="4"/>
  <c r="K27" i="3" s="1"/>
  <c r="N27" i="3" s="1"/>
  <c r="HV48" i="4"/>
  <c r="L27" i="3" s="1"/>
  <c r="HF48" i="4"/>
  <c r="G26" i="3" s="1"/>
  <c r="J26" i="3" s="1"/>
  <c r="HC48" i="4"/>
  <c r="D26" i="3" s="1"/>
  <c r="HH48" i="4"/>
  <c r="K26" i="3" s="1"/>
  <c r="N26" i="3" s="1"/>
  <c r="GS48" i="4"/>
  <c r="G25" i="3" s="1"/>
  <c r="J25" i="3" s="1"/>
  <c r="GY48" i="4"/>
  <c r="Q25" i="3" s="1"/>
  <c r="GW48" i="4"/>
  <c r="O25" i="3" s="1"/>
  <c r="GR48" i="4"/>
  <c r="F25" i="3" s="1"/>
  <c r="GP48" i="4"/>
  <c r="D25" i="3" s="1"/>
  <c r="GT48" i="4"/>
  <c r="H25" i="3" s="1"/>
  <c r="GV48" i="4"/>
  <c r="L25" i="3" s="1"/>
  <c r="FP48" i="4"/>
  <c r="D23" i="3" s="1"/>
  <c r="FQ48" i="4"/>
  <c r="E23" i="3" s="1"/>
  <c r="FU48" i="4"/>
  <c r="K23" i="3" s="1"/>
  <c r="N23" i="3" s="1"/>
  <c r="FV48" i="4"/>
  <c r="L23" i="3" s="1"/>
  <c r="FD48" i="4"/>
  <c r="E22" i="3" s="1"/>
  <c r="FI48" i="4"/>
  <c r="L22" i="3" s="1"/>
  <c r="DW48" i="4"/>
  <c r="O19" i="3" s="1"/>
  <c r="DS48" i="4"/>
  <c r="G19" i="3" s="1"/>
  <c r="J19" i="3" s="1"/>
  <c r="DT48" i="4"/>
  <c r="H19" i="3" s="1"/>
  <c r="DX48" i="4"/>
  <c r="P19" i="3" s="1"/>
  <c r="DP48" i="4"/>
  <c r="D19" i="3" s="1"/>
  <c r="DU48" i="4"/>
  <c r="K19" i="3" s="1"/>
  <c r="N19" i="3" s="1"/>
  <c r="DV48" i="4"/>
  <c r="L19" i="3" s="1"/>
  <c r="DK48" i="4"/>
  <c r="P18" i="3" s="1"/>
  <c r="DC48" i="4"/>
  <c r="DE48" i="4"/>
  <c r="F18" i="3" s="1"/>
  <c r="DJ48" i="4"/>
  <c r="CT48" i="4"/>
  <c r="H17" i="3" s="1"/>
  <c r="CR48" i="4"/>
  <c r="F17" i="3" s="1"/>
  <c r="CS48" i="4"/>
  <c r="G17" i="3" s="1"/>
  <c r="J17" i="3" s="1"/>
  <c r="CP48" i="4"/>
  <c r="CQ48" i="4"/>
  <c r="E17" i="3" s="1"/>
  <c r="CV48" i="4"/>
  <c r="L17" i="3" s="1"/>
  <c r="CK48" i="4"/>
  <c r="P16" i="3" s="1"/>
  <c r="R16" i="3"/>
  <c r="CL48" i="4"/>
  <c r="Q16" i="3" s="1"/>
  <c r="CC48" i="4"/>
  <c r="CE48" i="4"/>
  <c r="F16" i="3" s="1"/>
  <c r="CI48" i="4"/>
  <c r="L16" i="3" s="1"/>
  <c r="CJ48" i="4"/>
  <c r="BW48" i="4"/>
  <c r="O15" i="3" s="1"/>
  <c r="BR48" i="4"/>
  <c r="F15" i="3" s="1"/>
  <c r="BP48" i="4"/>
  <c r="D15" i="3" s="1"/>
  <c r="BT48" i="4"/>
  <c r="H15" i="3" s="1"/>
  <c r="BU48" i="4"/>
  <c r="K15" i="3" s="1"/>
  <c r="N15" i="3" s="1"/>
  <c r="BV48" i="4"/>
  <c r="L15" i="3" s="1"/>
  <c r="BK48" i="4"/>
  <c r="P14" i="3" s="1"/>
  <c r="AR48" i="4"/>
  <c r="F13" i="3" s="1"/>
  <c r="AP48" i="4"/>
  <c r="D13" i="3" s="1"/>
  <c r="AT48" i="4"/>
  <c r="H13" i="3" s="1"/>
  <c r="AU48" i="4"/>
  <c r="K13" i="3" s="1"/>
  <c r="N13" i="3" s="1"/>
  <c r="AV48" i="4"/>
  <c r="L13" i="3" s="1"/>
  <c r="AF48" i="4"/>
  <c r="G12" i="3" s="1"/>
  <c r="J12" i="3" s="1"/>
  <c r="AE48" i="4"/>
  <c r="F12" i="3" s="1"/>
  <c r="AI48" i="4"/>
  <c r="L12" i="3" s="1"/>
  <c r="E10" i="3"/>
  <c r="H10" i="3"/>
  <c r="K10" i="3"/>
  <c r="Q10" i="3"/>
  <c r="F6" i="3"/>
  <c r="AK48" i="5"/>
  <c r="P32" i="3" s="1"/>
  <c r="AG48" i="4"/>
  <c r="BG48" i="4"/>
  <c r="H14" i="3" s="1"/>
  <c r="CG48" i="4"/>
  <c r="H16" i="3" s="1"/>
  <c r="DG48" i="4"/>
  <c r="H18" i="3" s="1"/>
  <c r="EG48" i="4"/>
  <c r="H20" i="3" s="1"/>
  <c r="FG48" i="4"/>
  <c r="H22" i="3" s="1"/>
  <c r="GG48" i="4"/>
  <c r="H24" i="3" s="1"/>
  <c r="HG48" i="4"/>
  <c r="H26" i="3" s="1"/>
  <c r="K48" i="5"/>
  <c r="AL48" i="5"/>
  <c r="Q32" i="3" s="1"/>
  <c r="AH48" i="4"/>
  <c r="BH48" i="4"/>
  <c r="K14" i="3" s="1"/>
  <c r="N14" i="3" s="1"/>
  <c r="CH48" i="4"/>
  <c r="K16" i="3" s="1"/>
  <c r="N16" i="3" s="1"/>
  <c r="DH48" i="4"/>
  <c r="K18" i="3" s="1"/>
  <c r="N18" i="3" s="1"/>
  <c r="EH48" i="4"/>
  <c r="K20" i="3" s="1"/>
  <c r="FH48" i="4"/>
  <c r="K22" i="3" s="1"/>
  <c r="N22" i="3" s="1"/>
  <c r="GH48" i="4"/>
  <c r="K24" i="3" s="1"/>
  <c r="N24" i="3" s="1"/>
  <c r="AT48" i="5"/>
  <c r="R23" i="3" l="1"/>
  <c r="R15" i="3"/>
  <c r="J13" i="3"/>
  <c r="R22" i="3"/>
  <c r="D31" i="3"/>
  <c r="D33" i="3" s="1"/>
  <c r="D35" i="3" s="1"/>
  <c r="O31" i="3"/>
  <c r="O33" i="3" s="1"/>
  <c r="E31" i="3"/>
  <c r="R14" i="3"/>
  <c r="K31" i="3"/>
  <c r="N31" i="3" s="1"/>
  <c r="N29" i="3"/>
  <c r="E33" i="3"/>
  <c r="E35" i="3" s="1"/>
  <c r="L31" i="3"/>
  <c r="F31" i="3"/>
  <c r="F33" i="3" s="1"/>
  <c r="R12" i="3"/>
  <c r="Q31" i="3"/>
  <c r="Q33" i="3" s="1"/>
  <c r="R18" i="3"/>
  <c r="H33" i="3"/>
  <c r="R26" i="3"/>
  <c r="N10" i="3"/>
  <c r="R32" i="3"/>
  <c r="J32" i="3"/>
  <c r="L33" i="3"/>
  <c r="J29" i="3"/>
  <c r="R29" i="3"/>
  <c r="R31" i="3" s="1"/>
  <c r="G31" i="3"/>
  <c r="R27" i="3"/>
  <c r="R25" i="3"/>
  <c r="R19" i="3"/>
  <c r="R17" i="3"/>
  <c r="P10" i="3"/>
  <c r="F10" i="3"/>
  <c r="F35" i="3" s="1"/>
  <c r="H12" i="3"/>
  <c r="G10" i="3"/>
  <c r="K12" i="3"/>
  <c r="P29" i="3"/>
  <c r="P31" i="3" s="1"/>
  <c r="P33" i="3" s="1"/>
  <c r="K33" i="3" l="1"/>
  <c r="N33" i="3" s="1"/>
  <c r="O35" i="3"/>
  <c r="Q35" i="3"/>
  <c r="H35" i="3"/>
  <c r="P35" i="3"/>
  <c r="L35" i="3"/>
  <c r="R33" i="3"/>
  <c r="J31" i="3"/>
  <c r="G33" i="3"/>
  <c r="J33" i="3" s="1"/>
  <c r="N12" i="3"/>
  <c r="J10" i="3"/>
  <c r="R10" i="3"/>
  <c r="K35" i="3" l="1"/>
  <c r="N35" i="3" s="1"/>
  <c r="G35" i="3"/>
  <c r="R35" i="3" s="1"/>
  <c r="J35" i="3" l="1"/>
</calcChain>
</file>

<file path=xl/sharedStrings.xml><?xml version="1.0" encoding="utf-8"?>
<sst xmlns="http://schemas.openxmlformats.org/spreadsheetml/2006/main" count="788" uniqueCount="158">
  <si>
    <t>納税義務者数</t>
  </si>
  <si>
    <t>非課税地積
（イ）　（㎡）</t>
  </si>
  <si>
    <t>評価総地積
（ロ）　（㎡）</t>
  </si>
  <si>
    <t>法定免税点
未満のもの
（ロ）（人）</t>
  </si>
  <si>
    <t>総数
（イ）（人）</t>
  </si>
  <si>
    <t>平均価格</t>
  </si>
  <si>
    <t>　　　　　　　　　　　　　　区　分
地　目　</t>
  </si>
  <si>
    <t>一般田</t>
    <rPh sb="0" eb="2">
      <t>イッパン</t>
    </rPh>
    <rPh sb="2" eb="3">
      <t>タ</t>
    </rPh>
    <phoneticPr fontId="2"/>
  </si>
  <si>
    <t>介在田・市街化区域田</t>
    <rPh sb="0" eb="2">
      <t>カイザイ</t>
    </rPh>
    <rPh sb="2" eb="3">
      <t>タ</t>
    </rPh>
    <rPh sb="4" eb="7">
      <t>シガイカ</t>
    </rPh>
    <rPh sb="7" eb="9">
      <t>クイキ</t>
    </rPh>
    <rPh sb="9" eb="10">
      <t>タ</t>
    </rPh>
    <phoneticPr fontId="2"/>
  </si>
  <si>
    <t>一般畑</t>
    <rPh sb="0" eb="2">
      <t>イッパン</t>
    </rPh>
    <rPh sb="2" eb="3">
      <t>ハタケ</t>
    </rPh>
    <phoneticPr fontId="2"/>
  </si>
  <si>
    <t>介在畑・市街化区域畑</t>
    <rPh sb="0" eb="2">
      <t>カイザイ</t>
    </rPh>
    <rPh sb="2" eb="3">
      <t>ハタケ</t>
    </rPh>
    <rPh sb="4" eb="7">
      <t>シガイカ</t>
    </rPh>
    <rPh sb="7" eb="9">
      <t>クイキ</t>
    </rPh>
    <rPh sb="9" eb="10">
      <t>ハタイケ</t>
    </rPh>
    <phoneticPr fontId="2"/>
  </si>
  <si>
    <t>小規模住宅用地</t>
    <rPh sb="0" eb="3">
      <t>ショウキボ</t>
    </rPh>
    <rPh sb="3" eb="5">
      <t>ジュウタク</t>
    </rPh>
    <rPh sb="5" eb="7">
      <t>ヨウチ</t>
    </rPh>
    <phoneticPr fontId="2"/>
  </si>
  <si>
    <t>一般住宅用地</t>
    <rPh sb="0" eb="2">
      <t>イッパン</t>
    </rPh>
    <rPh sb="2" eb="4">
      <t>ジュウタク</t>
    </rPh>
    <rPh sb="4" eb="6">
      <t>ヨウチ</t>
    </rPh>
    <phoneticPr fontId="2"/>
  </si>
  <si>
    <t>商業地等（非住宅用地）</t>
    <rPh sb="0" eb="3">
      <t>ショウギョウチ</t>
    </rPh>
    <rPh sb="3" eb="4">
      <t>トウ</t>
    </rPh>
    <rPh sb="5" eb="6">
      <t>ヒ</t>
    </rPh>
    <rPh sb="6" eb="8">
      <t>ジュウタク</t>
    </rPh>
    <rPh sb="8" eb="10">
      <t>ヨウチ</t>
    </rPh>
    <phoneticPr fontId="2"/>
  </si>
  <si>
    <t>計</t>
    <rPh sb="0" eb="1">
      <t>ケイ</t>
    </rPh>
    <phoneticPr fontId="2"/>
  </si>
  <si>
    <t>塩田</t>
    <rPh sb="0" eb="2">
      <t>エンデン</t>
    </rPh>
    <phoneticPr fontId="2"/>
  </si>
  <si>
    <t>鉱泉地</t>
    <rPh sb="0" eb="2">
      <t>コウセン</t>
    </rPh>
    <rPh sb="2" eb="3">
      <t>チ</t>
    </rPh>
    <phoneticPr fontId="2"/>
  </si>
  <si>
    <t>池沼</t>
    <rPh sb="0" eb="2">
      <t>チショウ</t>
    </rPh>
    <phoneticPr fontId="2"/>
  </si>
  <si>
    <t>一般山林</t>
    <rPh sb="0" eb="2">
      <t>イッパン</t>
    </rPh>
    <rPh sb="2" eb="4">
      <t>サンリン</t>
    </rPh>
    <phoneticPr fontId="2"/>
  </si>
  <si>
    <t>介在山林</t>
    <rPh sb="0" eb="2">
      <t>カイザイ</t>
    </rPh>
    <rPh sb="2" eb="4">
      <t>サンリン</t>
    </rPh>
    <phoneticPr fontId="2"/>
  </si>
  <si>
    <t>牧場</t>
    <rPh sb="0" eb="2">
      <t>ボクジョウ</t>
    </rPh>
    <phoneticPr fontId="2"/>
  </si>
  <si>
    <t>原野</t>
    <rPh sb="0" eb="2">
      <t>ゲンヤ</t>
    </rPh>
    <phoneticPr fontId="2"/>
  </si>
  <si>
    <t>ゴルフ場の用地</t>
    <rPh sb="3" eb="4">
      <t>ジョウ</t>
    </rPh>
    <rPh sb="5" eb="7">
      <t>ヨウチ</t>
    </rPh>
    <phoneticPr fontId="2"/>
  </si>
  <si>
    <t>遊園地等の用地</t>
    <rPh sb="0" eb="3">
      <t>ユウエンチ</t>
    </rPh>
    <rPh sb="3" eb="4">
      <t>トウ</t>
    </rPh>
    <rPh sb="5" eb="7">
      <t>ヨウチ</t>
    </rPh>
    <phoneticPr fontId="2"/>
  </si>
  <si>
    <t>その他の雑種地</t>
    <rPh sb="2" eb="3">
      <t>タ</t>
    </rPh>
    <rPh sb="4" eb="6">
      <t>ザッシュ</t>
    </rPh>
    <rPh sb="6" eb="7">
      <t>チ</t>
    </rPh>
    <phoneticPr fontId="2"/>
  </si>
  <si>
    <t>その他</t>
    <rPh sb="0" eb="3">
      <t>ソノタ</t>
    </rPh>
    <phoneticPr fontId="2"/>
  </si>
  <si>
    <t>合計</t>
    <rPh sb="0" eb="2">
      <t>ゴウケイ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</si>
  <si>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</si>
  <si>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</si>
  <si>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</si>
  <si>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</si>
  <si>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雑種地</t>
    <rPh sb="0" eb="2">
      <t>ザッシュ</t>
    </rPh>
    <rPh sb="2" eb="3">
      <t>チ</t>
    </rPh>
    <phoneticPr fontId="2"/>
  </si>
  <si>
    <t>総額
（ニ）　（千円）</t>
    <phoneticPr fontId="4"/>
  </si>
  <si>
    <t>地                  積</t>
    <phoneticPr fontId="2"/>
  </si>
  <si>
    <t>決      定      価      格</t>
    <phoneticPr fontId="2"/>
  </si>
  <si>
    <t>筆                    数</t>
    <phoneticPr fontId="2"/>
  </si>
  <si>
    <t>番号</t>
    <rPh sb="0" eb="2">
      <t>バンゴウ</t>
    </rPh>
    <phoneticPr fontId="4"/>
  </si>
  <si>
    <t>　　　　　　 区分
市町村名</t>
    <rPh sb="7" eb="9">
      <t>クブン</t>
    </rPh>
    <rPh sb="10" eb="13">
      <t>シチョウソン</t>
    </rPh>
    <rPh sb="13" eb="14">
      <t>メイ</t>
    </rPh>
    <phoneticPr fontId="4"/>
  </si>
  <si>
    <t>　　　　　      区分
市町村名</t>
    <rPh sb="11" eb="13">
      <t>クブン</t>
    </rPh>
    <rPh sb="15" eb="18">
      <t>シチョウソン</t>
    </rPh>
    <rPh sb="18" eb="19">
      <t>メイ</t>
    </rPh>
    <phoneticPr fontId="4"/>
  </si>
  <si>
    <t>地積</t>
    <rPh sb="0" eb="2">
      <t>チセキ</t>
    </rPh>
    <phoneticPr fontId="4"/>
  </si>
  <si>
    <t>決定価格</t>
    <rPh sb="0" eb="2">
      <t>ケッテイ</t>
    </rPh>
    <rPh sb="2" eb="4">
      <t>カカク</t>
    </rPh>
    <phoneticPr fontId="4"/>
  </si>
  <si>
    <t>（ロ）の内免税点
以上のもの
（ハ）　（㎡）</t>
    <rPh sb="4" eb="5">
      <t>ウチ</t>
    </rPh>
    <phoneticPr fontId="4"/>
  </si>
  <si>
    <t>（ニ）の内免税点
以上のもの
（ホ）　（千円）</t>
    <rPh sb="4" eb="5">
      <t>ウチ</t>
    </rPh>
    <phoneticPr fontId="4"/>
  </si>
  <si>
    <t>【町村計】</t>
    <rPh sb="1" eb="3">
      <t>チョウソン</t>
    </rPh>
    <rPh sb="3" eb="4">
      <t>ケイ</t>
    </rPh>
    <phoneticPr fontId="4"/>
  </si>
  <si>
    <t>【市町村計】</t>
    <rPh sb="1" eb="4">
      <t>シチョウソン</t>
    </rPh>
    <rPh sb="4" eb="5">
      <t>ケイ</t>
    </rPh>
    <phoneticPr fontId="4"/>
  </si>
  <si>
    <t>筆数</t>
    <rPh sb="0" eb="1">
      <t>フデ</t>
    </rPh>
    <rPh sb="1" eb="2">
      <t>スウ</t>
    </rPh>
    <phoneticPr fontId="4"/>
  </si>
  <si>
    <t>鉄軌道用地</t>
    <rPh sb="0" eb="1">
      <t>テツ</t>
    </rPh>
    <rPh sb="1" eb="3">
      <t>キドウ</t>
    </rPh>
    <rPh sb="3" eb="5">
      <t>ヨウチ</t>
    </rPh>
    <phoneticPr fontId="2"/>
  </si>
  <si>
    <t>単体利用</t>
    <rPh sb="0" eb="2">
      <t>タンタイ</t>
    </rPh>
    <rPh sb="2" eb="4">
      <t>リヨウ</t>
    </rPh>
    <phoneticPr fontId="2"/>
  </si>
  <si>
    <t>複合利用</t>
    <rPh sb="0" eb="2">
      <t>フクゴウ</t>
    </rPh>
    <rPh sb="2" eb="4">
      <t>リヨウ</t>
    </rPh>
    <phoneticPr fontId="2"/>
  </si>
  <si>
    <t>計</t>
    <rPh sb="0" eb="1">
      <t>ケイ</t>
    </rPh>
    <phoneticPr fontId="2"/>
  </si>
  <si>
    <t>那 覇 市</t>
  </si>
  <si>
    <t>宜野湾市</t>
  </si>
  <si>
    <t>石 垣 市</t>
  </si>
  <si>
    <t>浦 添 市</t>
  </si>
  <si>
    <t>名 護 市</t>
  </si>
  <si>
    <t>糸 満 市</t>
  </si>
  <si>
    <t>沖 縄 市</t>
  </si>
  <si>
    <t>豊見城市</t>
    <rPh sb="0" eb="3">
      <t>トミグスク</t>
    </rPh>
    <rPh sb="3" eb="4">
      <t>シ</t>
    </rPh>
    <phoneticPr fontId="0"/>
  </si>
  <si>
    <t>うるま市</t>
    <rPh sb="3" eb="4">
      <t>シ</t>
    </rPh>
    <phoneticPr fontId="0"/>
  </si>
  <si>
    <t>宮古島市</t>
    <rPh sb="0" eb="3">
      <t>ミヤコジマ</t>
    </rPh>
    <rPh sb="3" eb="4">
      <t>シ</t>
    </rPh>
    <phoneticPr fontId="0"/>
  </si>
  <si>
    <t>南城市</t>
    <rPh sb="0" eb="2">
      <t>ナンジョウ</t>
    </rPh>
    <rPh sb="2" eb="3">
      <t>シ</t>
    </rPh>
    <phoneticPr fontId="0"/>
  </si>
  <si>
    <t>国 頭 村</t>
  </si>
  <si>
    <t>大宜味村</t>
  </si>
  <si>
    <t>東    村</t>
  </si>
  <si>
    <t>今帰仁村</t>
  </si>
  <si>
    <t>本 部 町</t>
  </si>
  <si>
    <t>恩 納 村</t>
  </si>
  <si>
    <t>宜野座村</t>
  </si>
  <si>
    <t>金 武 町</t>
  </si>
  <si>
    <t>伊 江 村</t>
  </si>
  <si>
    <t>読 谷 村</t>
  </si>
  <si>
    <t>嘉手納町</t>
  </si>
  <si>
    <t>北 谷 町</t>
  </si>
  <si>
    <t>北中城村</t>
  </si>
  <si>
    <t>中 城 村</t>
  </si>
  <si>
    <t>西 原 町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</si>
  <si>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</si>
  <si>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</si>
  <si>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</si>
  <si>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</si>
  <si>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</si>
  <si>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</si>
  <si>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</si>
  <si>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</si>
  <si>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</si>
  <si>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</si>
  <si>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0"/>
  </si>
  <si>
    <t>八重瀬町</t>
    <rPh sb="0" eb="2">
      <t>ヤエ</t>
    </rPh>
    <rPh sb="2" eb="4">
      <t>セチョウ</t>
    </rPh>
    <phoneticPr fontId="0"/>
  </si>
  <si>
    <t>多良間村</t>
  </si>
  <si>
    <t>竹 富 町</t>
  </si>
  <si>
    <t>与那国町</t>
  </si>
  <si>
    <t>１　一般田</t>
    <rPh sb="2" eb="4">
      <t>イッパン</t>
    </rPh>
    <phoneticPr fontId="4"/>
  </si>
  <si>
    <t>【市部計】</t>
    <rPh sb="1" eb="3">
      <t>シブ</t>
    </rPh>
    <rPh sb="3" eb="4">
      <t>ケイ</t>
    </rPh>
    <phoneticPr fontId="4"/>
  </si>
  <si>
    <t>Ⅲ　地目別地積・決定価格・課税標準額等（市町村内訳）　</t>
    <rPh sb="2" eb="5">
      <t>チモクベツ</t>
    </rPh>
    <rPh sb="5" eb="7">
      <t>チセキ</t>
    </rPh>
    <rPh sb="8" eb="10">
      <t>ケッテイ</t>
    </rPh>
    <rPh sb="10" eb="12">
      <t>カカク</t>
    </rPh>
    <rPh sb="13" eb="15">
      <t>カゼイ</t>
    </rPh>
    <rPh sb="15" eb="18">
      <t>ヒョウジュンガク</t>
    </rPh>
    <rPh sb="18" eb="19">
      <t>トウ</t>
    </rPh>
    <rPh sb="20" eb="23">
      <t>シチョウソン</t>
    </rPh>
    <rPh sb="23" eb="25">
      <t>ウチワケ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</si>
  <si>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</si>
  <si>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3"/>
  </si>
  <si>
    <t>総額
（ヘ）　（千円）</t>
    <phoneticPr fontId="4"/>
  </si>
  <si>
    <t>（ヘ）の内免税点
以上のもの
（ト）　（千円）</t>
    <rPh sb="4" eb="5">
      <t>ウチ</t>
    </rPh>
    <phoneticPr fontId="4"/>
  </si>
  <si>
    <t>法定免税点
以上のもの
（ハ）　（㎡）</t>
    <phoneticPr fontId="2"/>
  </si>
  <si>
    <t>増減
(ニ)-(ヘ)/(ヘ)
（％）</t>
    <rPh sb="0" eb="2">
      <t>ゾウゲン</t>
    </rPh>
    <phoneticPr fontId="2"/>
  </si>
  <si>
    <t>増減
(ト)-(リ)/(リ)
（％）</t>
    <rPh sb="0" eb="2">
      <t>ゾウゲン</t>
    </rPh>
    <phoneticPr fontId="2"/>
  </si>
  <si>
    <t>非課税地筆数（ヌ）</t>
    <phoneticPr fontId="2"/>
  </si>
  <si>
    <t>評価総筆数
（ル）</t>
    <phoneticPr fontId="2"/>
  </si>
  <si>
    <t>（ニ）/（ロ）
（円/㎡）</t>
    <phoneticPr fontId="2"/>
  </si>
  <si>
    <t>合計（個人＋法人）</t>
    <rPh sb="0" eb="2">
      <t>ゴウケイ</t>
    </rPh>
    <rPh sb="3" eb="5">
      <t>コジン</t>
    </rPh>
    <rPh sb="6" eb="8">
      <t>ホウジン</t>
    </rPh>
    <phoneticPr fontId="4"/>
  </si>
  <si>
    <t>個人</t>
    <rPh sb="0" eb="2">
      <t>コジン</t>
    </rPh>
    <phoneticPr fontId="4"/>
  </si>
  <si>
    <t>法人</t>
    <rPh sb="0" eb="2">
      <t>ホウジン</t>
    </rPh>
    <phoneticPr fontId="4"/>
  </si>
  <si>
    <t>２　勧告遊休田</t>
    <rPh sb="2" eb="4">
      <t>カンコク</t>
    </rPh>
    <rPh sb="4" eb="5">
      <t>アソ</t>
    </rPh>
    <rPh sb="5" eb="6">
      <t>ヤス</t>
    </rPh>
    <rPh sb="6" eb="7">
      <t>タ</t>
    </rPh>
    <phoneticPr fontId="4"/>
  </si>
  <si>
    <t>３　介在田・市街化区域田</t>
    <rPh sb="2" eb="4">
      <t>カイザイ</t>
    </rPh>
    <rPh sb="4" eb="5">
      <t>タ</t>
    </rPh>
    <rPh sb="6" eb="9">
      <t>シガイカ</t>
    </rPh>
    <rPh sb="9" eb="11">
      <t>クイキ</t>
    </rPh>
    <rPh sb="11" eb="12">
      <t>タ</t>
    </rPh>
    <phoneticPr fontId="4"/>
  </si>
  <si>
    <t>４　一般畑</t>
    <rPh sb="2" eb="4">
      <t>イッパン</t>
    </rPh>
    <rPh sb="4" eb="5">
      <t>ハタ</t>
    </rPh>
    <phoneticPr fontId="4"/>
  </si>
  <si>
    <t>５　勧告遊休畑</t>
    <rPh sb="2" eb="4">
      <t>カンコク</t>
    </rPh>
    <rPh sb="4" eb="5">
      <t>ユウ</t>
    </rPh>
    <rPh sb="5" eb="6">
      <t>ヤス</t>
    </rPh>
    <rPh sb="6" eb="7">
      <t>ハタ</t>
    </rPh>
    <phoneticPr fontId="4"/>
  </si>
  <si>
    <t>６　介在畑・市街化区域畑</t>
    <rPh sb="2" eb="4">
      <t>カイザイ</t>
    </rPh>
    <rPh sb="4" eb="5">
      <t>ハタ</t>
    </rPh>
    <rPh sb="6" eb="9">
      <t>シガイカ</t>
    </rPh>
    <rPh sb="9" eb="11">
      <t>クイキ</t>
    </rPh>
    <rPh sb="11" eb="12">
      <t>ハタ</t>
    </rPh>
    <phoneticPr fontId="4"/>
  </si>
  <si>
    <t>７　小規模住宅用地</t>
    <rPh sb="2" eb="5">
      <t>ショウキボ</t>
    </rPh>
    <rPh sb="5" eb="7">
      <t>ジュウタク</t>
    </rPh>
    <rPh sb="7" eb="9">
      <t>ヨウチ</t>
    </rPh>
    <phoneticPr fontId="4"/>
  </si>
  <si>
    <t>８　一般住宅用地</t>
    <rPh sb="2" eb="4">
      <t>イッパン</t>
    </rPh>
    <rPh sb="4" eb="6">
      <t>ジュウタク</t>
    </rPh>
    <rPh sb="6" eb="8">
      <t>ヨウチ</t>
    </rPh>
    <phoneticPr fontId="4"/>
  </si>
  <si>
    <t>９　住宅用地以外の宅地</t>
    <rPh sb="2" eb="4">
      <t>ジュウタク</t>
    </rPh>
    <rPh sb="4" eb="6">
      <t>ヨウチ</t>
    </rPh>
    <rPh sb="6" eb="8">
      <t>イガイ</t>
    </rPh>
    <rPh sb="9" eb="11">
      <t>タクチ</t>
    </rPh>
    <phoneticPr fontId="4"/>
  </si>
  <si>
    <t>10　宅地　計</t>
    <rPh sb="3" eb="5">
      <t>タクチ</t>
    </rPh>
    <rPh sb="6" eb="7">
      <t>ケイ</t>
    </rPh>
    <phoneticPr fontId="4"/>
  </si>
  <si>
    <t>11　塩田</t>
    <rPh sb="3" eb="5">
      <t>エンデン</t>
    </rPh>
    <phoneticPr fontId="4"/>
  </si>
  <si>
    <t>12　鉱泉地</t>
    <rPh sb="3" eb="5">
      <t>コウセン</t>
    </rPh>
    <rPh sb="5" eb="6">
      <t>チ</t>
    </rPh>
    <phoneticPr fontId="4"/>
  </si>
  <si>
    <t>13　池沼</t>
    <rPh sb="3" eb="5">
      <t>チショウ</t>
    </rPh>
    <phoneticPr fontId="4"/>
  </si>
  <si>
    <t>14　一般山林</t>
    <rPh sb="3" eb="5">
      <t>イッパン</t>
    </rPh>
    <rPh sb="5" eb="7">
      <t>サンリン</t>
    </rPh>
    <phoneticPr fontId="4"/>
  </si>
  <si>
    <t>15　介在山林</t>
    <rPh sb="3" eb="5">
      <t>カイザイ</t>
    </rPh>
    <rPh sb="5" eb="7">
      <t>サンリン</t>
    </rPh>
    <phoneticPr fontId="4"/>
  </si>
  <si>
    <t>16　牧場</t>
    <rPh sb="3" eb="5">
      <t>ボクジョウ</t>
    </rPh>
    <phoneticPr fontId="4"/>
  </si>
  <si>
    <t>17　原野</t>
    <rPh sb="3" eb="5">
      <t>ゲンヤ</t>
    </rPh>
    <phoneticPr fontId="4"/>
  </si>
  <si>
    <t>18　ゴルフ場用地</t>
    <rPh sb="6" eb="7">
      <t>ジョウ</t>
    </rPh>
    <rPh sb="7" eb="9">
      <t>ヨウチ</t>
    </rPh>
    <phoneticPr fontId="4"/>
  </si>
  <si>
    <t>19　遊園地等の用地</t>
    <rPh sb="3" eb="6">
      <t>ユウエンチ</t>
    </rPh>
    <rPh sb="6" eb="7">
      <t>ナド</t>
    </rPh>
    <rPh sb="8" eb="10">
      <t>ヨウチ</t>
    </rPh>
    <phoneticPr fontId="4"/>
  </si>
  <si>
    <t>20　鉄軌道用地（単体利用）</t>
    <rPh sb="9" eb="11">
      <t>タンタイ</t>
    </rPh>
    <rPh sb="11" eb="13">
      <t>リヨウ</t>
    </rPh>
    <phoneticPr fontId="3"/>
  </si>
  <si>
    <t>21　鉄軌道用地（複合利用）</t>
    <rPh sb="9" eb="11">
      <t>フクゴウ</t>
    </rPh>
    <phoneticPr fontId="3"/>
  </si>
  <si>
    <t>22　その他の雑種地</t>
    <rPh sb="5" eb="6">
      <t>タ</t>
    </rPh>
    <rPh sb="7" eb="9">
      <t>ザッシュ</t>
    </rPh>
    <rPh sb="9" eb="10">
      <t>チ</t>
    </rPh>
    <phoneticPr fontId="4"/>
  </si>
  <si>
    <t>23　その他</t>
    <rPh sb="5" eb="6">
      <t>タ</t>
    </rPh>
    <phoneticPr fontId="4"/>
  </si>
  <si>
    <t>24　合計</t>
    <rPh sb="3" eb="5">
      <t>ゴウケイ</t>
    </rPh>
    <phoneticPr fontId="4"/>
  </si>
  <si>
    <t>勧告遊休田</t>
    <phoneticPr fontId="2"/>
  </si>
  <si>
    <t>勧告遊休畑</t>
    <phoneticPr fontId="2"/>
  </si>
  <si>
    <t>令和５年度土地に関する概要調書報告書</t>
    <rPh sb="0" eb="2">
      <t>レイワ</t>
    </rPh>
    <rPh sb="3" eb="5">
      <t>ネンド</t>
    </rPh>
    <rPh sb="5" eb="7">
      <t>トチ</t>
    </rPh>
    <rPh sb="8" eb="9">
      <t>カン</t>
    </rPh>
    <rPh sb="11" eb="13">
      <t>ガイヨウ</t>
    </rPh>
    <rPh sb="13" eb="15">
      <t>チョウショ</t>
    </rPh>
    <rPh sb="15" eb="18">
      <t>ホウコクショ</t>
    </rPh>
    <phoneticPr fontId="2"/>
  </si>
  <si>
    <t>R5法定免税点
以上のもの
（ホ）　（千円）</t>
    <phoneticPr fontId="2"/>
  </si>
  <si>
    <t>R4総額
(へ) (千円)</t>
    <rPh sb="2" eb="4">
      <t>ソウガク</t>
    </rPh>
    <rPh sb="10" eb="12">
      <t>センエン</t>
    </rPh>
    <phoneticPr fontId="2"/>
  </si>
  <si>
    <t>R5総数
（イ）（人）</t>
    <phoneticPr fontId="2"/>
  </si>
  <si>
    <t>R5総額
（ニ）　（千円）</t>
    <phoneticPr fontId="2"/>
  </si>
  <si>
    <t>R5総額
（ト）　（千円）</t>
    <phoneticPr fontId="2"/>
  </si>
  <si>
    <t>R5法定免税点
以上のもの
（チ）　（千円）</t>
    <rPh sb="2" eb="4">
      <t>ホウテイ</t>
    </rPh>
    <rPh sb="4" eb="6">
      <t>メンゼイ</t>
    </rPh>
    <rPh sb="6" eb="7">
      <t>テン</t>
    </rPh>
    <rPh sb="8" eb="10">
      <t>イジョウ</t>
    </rPh>
    <phoneticPr fontId="2"/>
  </si>
  <si>
    <t>R4総額
（リ）　（千円）</t>
    <rPh sb="2" eb="3">
      <t>ソウ</t>
    </rPh>
    <rPh sb="3" eb="4">
      <t>ガク</t>
    </rPh>
    <rPh sb="10" eb="12">
      <t>センエン</t>
    </rPh>
    <phoneticPr fontId="2"/>
  </si>
  <si>
    <t>Ⅰ　市町村合計（総括表）</t>
    <rPh sb="2" eb="5">
      <t>シチョウソン</t>
    </rPh>
    <rPh sb="5" eb="7">
      <t>ゴウケイ</t>
    </rPh>
    <rPh sb="8" eb="11">
      <t>ソウカツヒョウ</t>
    </rPh>
    <phoneticPr fontId="2"/>
  </si>
  <si>
    <t>Ⅱ　納税義務者数に関する調（市町村内訳）</t>
    <rPh sb="1" eb="6">
      <t>ノウゼイギムシャ</t>
    </rPh>
    <rPh sb="6" eb="7">
      <t>スウ</t>
    </rPh>
    <rPh sb="8" eb="9">
      <t>カン</t>
    </rPh>
    <rPh sb="11" eb="12">
      <t>シラ</t>
    </rPh>
    <rPh sb="14" eb="17">
      <t>シチョウソン</t>
    </rPh>
    <rPh sb="17" eb="19">
      <t>ウチワケ</t>
    </rPh>
    <phoneticPr fontId="2"/>
  </si>
  <si>
    <t>法定免税点
以上のもの
(ｲ)-(ﾛ)（人）</t>
    <phoneticPr fontId="2"/>
  </si>
  <si>
    <t>R4総数
（ハ）（人）</t>
    <phoneticPr fontId="2"/>
  </si>
  <si>
    <t>増減
（（ｲ）－（ﾊ））/（ﾊ）（％）</t>
    <rPh sb="0" eb="2">
      <t>ゾウゲン</t>
    </rPh>
    <phoneticPr fontId="2"/>
  </si>
  <si>
    <t>法定免税点
以上のもの
（ヲ）</t>
    <phoneticPr fontId="2"/>
  </si>
  <si>
    <t>法定免税点
以上のもの
(ｲ)-(ﾛ)（人）</t>
    <phoneticPr fontId="3"/>
  </si>
  <si>
    <t>総数
（ハ）（人）</t>
    <phoneticPr fontId="3"/>
  </si>
  <si>
    <t>法定免税点
未満のもの
（二）（人）</t>
    <rPh sb="13" eb="14">
      <t>ニ</t>
    </rPh>
    <phoneticPr fontId="3"/>
  </si>
  <si>
    <t>法定免税点
以上のもの
(ハ)-(ニ)（人）</t>
    <phoneticPr fontId="3"/>
  </si>
  <si>
    <t>総数
（ホ）（人）</t>
    <phoneticPr fontId="3"/>
  </si>
  <si>
    <t>法定免税点
未満のもの
（へ）（人）</t>
    <phoneticPr fontId="3"/>
  </si>
  <si>
    <t>法定免税点
以上のもの
(ホ)-(へ)（人）</t>
    <phoneticPr fontId="3"/>
  </si>
  <si>
    <t>非課税地積
（イ）　（㎡）</t>
    <phoneticPr fontId="3"/>
  </si>
  <si>
    <t>評価総地積
（ロ）　（㎡）</t>
    <phoneticPr fontId="3"/>
  </si>
  <si>
    <t>非課税地筆数
（チ）</t>
    <rPh sb="4" eb="5">
      <t>フデ</t>
    </rPh>
    <rPh sb="5" eb="6">
      <t>スウ</t>
    </rPh>
    <phoneticPr fontId="3"/>
  </si>
  <si>
    <t>評価総筆数
（リ）</t>
    <rPh sb="3" eb="4">
      <t>フデ</t>
    </rPh>
    <rPh sb="4" eb="5">
      <t>スウ</t>
    </rPh>
    <phoneticPr fontId="3"/>
  </si>
  <si>
    <t>（リ）の内免税点
以上のもの
（ヌ）　</t>
    <rPh sb="4" eb="5">
      <t>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</si>
</sst>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4" tint="-0.249977111117893"/>
      <name val="ＭＳ Ｐゴシック"/>
      <family val="3"/>
      <charset val="128"/>
    </font>
    <font>
      <sz val="12"/>
      <color theme="4" tint="-0.249977111117893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/>
  </cellStyleXfs>
  <cellXfs count="104">
    <xf numFmtId="0" fontId="0" fillId="0" borderId="0" xfId="0"/>
    <xf numFmtId="38" fontId="3" fillId="0" borderId="0" xfId="1" applyFont="1" applyAlignment="1">
      <alignment horizontal="right" vertical="distributed"/>
    </xf>
    <xf numFmtId="38" fontId="3" fillId="0" borderId="0" xfId="1" applyFont="1" applyAlignment="1">
      <alignment horizontal="center" vertical="distributed"/>
    </xf>
    <xf numFmtId="38" fontId="3" fillId="0" borderId="0" xfId="1" applyFont="1" applyBorder="1" applyAlignment="1">
      <alignment horizontal="center" vertical="distributed"/>
    </xf>
    <xf numFmtId="38" fontId="6" fillId="0" borderId="0" xfId="1" applyFont="1" applyAlignment="1">
      <alignment vertical="center"/>
    </xf>
    <xf numFmtId="38" fontId="3" fillId="0" borderId="0" xfId="0" applyNumberFormat="1" applyFont="1" applyAlignment="1">
      <alignment horizontal="center" vertical="distributed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distributed"/>
    </xf>
    <xf numFmtId="38" fontId="3" fillId="0" borderId="0" xfId="0" applyNumberFormat="1" applyFont="1" applyAlignment="1">
      <alignment horizontal="right" vertical="distributed"/>
    </xf>
    <xf numFmtId="0" fontId="3" fillId="0" borderId="0" xfId="0" applyFont="1" applyAlignment="1">
      <alignment horizontal="right" vertical="distributed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38" fontId="5" fillId="0" borderId="2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38" fontId="5" fillId="0" borderId="3" xfId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38" fontId="5" fillId="0" borderId="5" xfId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/>
    </xf>
    <xf numFmtId="38" fontId="5" fillId="0" borderId="6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8" fontId="7" fillId="0" borderId="0" xfId="1" applyFont="1" applyFill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distributed" vertical="center"/>
    </xf>
    <xf numFmtId="38" fontId="5" fillId="2" borderId="1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distributed" vertical="center"/>
    </xf>
    <xf numFmtId="38" fontId="5" fillId="3" borderId="12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5" fillId="3" borderId="1" xfId="0" applyFont="1" applyFill="1" applyBorder="1" applyAlignment="1">
      <alignment horizontal="distributed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38" fontId="5" fillId="0" borderId="0" xfId="1" applyFont="1" applyFill="1" applyBorder="1" applyAlignment="1">
      <alignment vertical="center"/>
    </xf>
    <xf numFmtId="38" fontId="3" fillId="3" borderId="1" xfId="1" applyFont="1" applyFill="1" applyBorder="1" applyAlignment="1">
      <alignment horizontal="center" vertical="distributed" wrapText="1"/>
    </xf>
    <xf numFmtId="38" fontId="3" fillId="3" borderId="1" xfId="1" applyFont="1" applyFill="1" applyBorder="1" applyAlignment="1">
      <alignment horizontal="center" vertical="distributed"/>
    </xf>
    <xf numFmtId="38" fontId="10" fillId="0" borderId="1" xfId="1" applyFont="1" applyBorder="1" applyAlignment="1">
      <alignment horizontal="right" vertical="distributed"/>
    </xf>
    <xf numFmtId="176" fontId="10" fillId="0" borderId="1" xfId="1" applyNumberFormat="1" applyFont="1" applyBorder="1" applyAlignment="1">
      <alignment horizontal="right" vertical="distributed"/>
    </xf>
    <xf numFmtId="38" fontId="10" fillId="4" borderId="1" xfId="1" applyFont="1" applyFill="1" applyBorder="1" applyAlignment="1">
      <alignment horizontal="right" vertical="distributed"/>
    </xf>
    <xf numFmtId="38" fontId="9" fillId="0" borderId="0" xfId="1" applyFont="1" applyAlignment="1">
      <alignment vertical="center"/>
    </xf>
    <xf numFmtId="38" fontId="3" fillId="3" borderId="13" xfId="1" applyFont="1" applyFill="1" applyBorder="1" applyAlignment="1">
      <alignment horizontal="center" vertical="distributed"/>
    </xf>
    <xf numFmtId="38" fontId="3" fillId="3" borderId="14" xfId="1" applyFont="1" applyFill="1" applyBorder="1" applyAlignment="1">
      <alignment horizontal="center" vertical="distributed"/>
    </xf>
    <xf numFmtId="176" fontId="3" fillId="0" borderId="1" xfId="1" applyNumberFormat="1" applyFont="1" applyBorder="1" applyAlignment="1">
      <alignment horizontal="right" vertical="distributed"/>
    </xf>
    <xf numFmtId="38" fontId="10" fillId="5" borderId="1" xfId="1" applyFont="1" applyFill="1" applyBorder="1" applyAlignment="1">
      <alignment horizontal="right" vertical="distributed"/>
    </xf>
    <xf numFmtId="176" fontId="10" fillId="5" borderId="1" xfId="1" applyNumberFormat="1" applyFont="1" applyFill="1" applyBorder="1" applyAlignment="1">
      <alignment horizontal="right" vertical="distributed"/>
    </xf>
    <xf numFmtId="38" fontId="3" fillId="0" borderId="0" xfId="0" applyNumberFormat="1" applyFont="1" applyAlignment="1">
      <alignment vertical="center"/>
    </xf>
    <xf numFmtId="38" fontId="12" fillId="6" borderId="1" xfId="1" applyFont="1" applyFill="1" applyBorder="1" applyAlignment="1">
      <alignment horizontal="right" vertical="distributed"/>
    </xf>
    <xf numFmtId="0" fontId="8" fillId="0" borderId="0" xfId="0" quotePrefix="1" applyFont="1" applyAlignment="1">
      <alignment vertical="center"/>
    </xf>
    <xf numFmtId="38" fontId="13" fillId="7" borderId="12" xfId="1" applyFont="1" applyFill="1" applyBorder="1" applyAlignment="1">
      <alignment horizontal="right" vertical="distributed"/>
    </xf>
    <xf numFmtId="38" fontId="8" fillId="0" borderId="0" xfId="1" applyFont="1" applyAlignment="1">
      <alignment vertical="center"/>
    </xf>
    <xf numFmtId="0" fontId="3" fillId="0" borderId="8" xfId="0" applyFont="1" applyBorder="1" applyAlignment="1">
      <alignment horizontal="distributed" vertical="distributed"/>
    </xf>
    <xf numFmtId="0" fontId="3" fillId="0" borderId="9" xfId="0" applyFont="1" applyBorder="1" applyAlignment="1">
      <alignment horizontal="distributed" vertical="distributed"/>
    </xf>
    <xf numFmtId="0" fontId="3" fillId="0" borderId="2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center" vertical="distributed"/>
    </xf>
    <xf numFmtId="0" fontId="3" fillId="0" borderId="8" xfId="0" applyFont="1" applyBorder="1" applyAlignment="1">
      <alignment horizontal="center" vertical="distributed"/>
    </xf>
    <xf numFmtId="0" fontId="3" fillId="0" borderId="9" xfId="0" applyFont="1" applyBorder="1" applyAlignment="1">
      <alignment horizontal="center" vertical="distributed"/>
    </xf>
    <xf numFmtId="0" fontId="3" fillId="0" borderId="16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5" borderId="1" xfId="0" applyFont="1" applyFill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center" textRotation="255"/>
    </xf>
    <xf numFmtId="38" fontId="3" fillId="0" borderId="8" xfId="1" applyFont="1" applyBorder="1" applyAlignment="1">
      <alignment horizontal="distributed" vertical="distributed"/>
    </xf>
    <xf numFmtId="38" fontId="3" fillId="0" borderId="15" xfId="1" applyFont="1" applyBorder="1" applyAlignment="1">
      <alignment horizontal="distributed" vertical="distributed"/>
    </xf>
    <xf numFmtId="38" fontId="3" fillId="0" borderId="9" xfId="1" applyFont="1" applyBorder="1" applyAlignment="1">
      <alignment horizontal="distributed" vertical="distributed"/>
    </xf>
    <xf numFmtId="38" fontId="3" fillId="3" borderId="8" xfId="1" applyFont="1" applyFill="1" applyBorder="1" applyAlignment="1">
      <alignment horizontal="center" vertical="distributed"/>
    </xf>
    <xf numFmtId="38" fontId="3" fillId="3" borderId="15" xfId="1" applyFont="1" applyFill="1" applyBorder="1" applyAlignment="1">
      <alignment horizontal="center" vertical="distributed"/>
    </xf>
    <xf numFmtId="38" fontId="9" fillId="0" borderId="0" xfId="1" quotePrefix="1" applyFont="1" applyAlignment="1">
      <alignment horizontal="center" vertical="center"/>
    </xf>
    <xf numFmtId="38" fontId="3" fillId="3" borderId="9" xfId="1" applyFont="1" applyFill="1" applyBorder="1" applyAlignment="1">
      <alignment horizontal="center" vertical="distributed"/>
    </xf>
    <xf numFmtId="38" fontId="3" fillId="3" borderId="16" xfId="1" applyFont="1" applyFill="1" applyBorder="1" applyAlignment="1">
      <alignment horizontal="center" vertical="center" wrapText="1"/>
    </xf>
    <xf numFmtId="38" fontId="3" fillId="3" borderId="12" xfId="1" applyFont="1" applyFill="1" applyBorder="1" applyAlignment="1">
      <alignment horizontal="center" vertical="center" wrapText="1"/>
    </xf>
    <xf numFmtId="38" fontId="6" fillId="3" borderId="17" xfId="1" applyFont="1" applyFill="1" applyBorder="1" applyAlignment="1">
      <alignment horizontal="center" vertical="center"/>
    </xf>
    <xf numFmtId="38" fontId="6" fillId="3" borderId="18" xfId="1" applyFont="1" applyFill="1" applyBorder="1" applyAlignment="1">
      <alignment horizontal="center" vertical="center"/>
    </xf>
    <xf numFmtId="38" fontId="6" fillId="3" borderId="19" xfId="1" applyFont="1" applyFill="1" applyBorder="1" applyAlignment="1">
      <alignment horizontal="center" vertical="center"/>
    </xf>
    <xf numFmtId="38" fontId="6" fillId="3" borderId="20" xfId="1" applyFont="1" applyFill="1" applyBorder="1" applyAlignment="1">
      <alignment horizontal="center" vertical="center"/>
    </xf>
    <xf numFmtId="38" fontId="6" fillId="3" borderId="21" xfId="1" applyFont="1" applyFill="1" applyBorder="1" applyAlignment="1">
      <alignment horizontal="center" vertical="center"/>
    </xf>
    <xf numFmtId="38" fontId="6" fillId="3" borderId="22" xfId="1" applyFont="1" applyFill="1" applyBorder="1" applyAlignment="1">
      <alignment horizontal="center" vertical="center"/>
    </xf>
    <xf numFmtId="38" fontId="3" fillId="3" borderId="23" xfId="1" applyFont="1" applyFill="1" applyBorder="1" applyAlignment="1">
      <alignment horizontal="center" vertical="center" wrapText="1"/>
    </xf>
    <xf numFmtId="38" fontId="3" fillId="3" borderId="10" xfId="1" applyFont="1" applyFill="1" applyBorder="1" applyAlignment="1">
      <alignment horizontal="center" vertical="center" wrapText="1"/>
    </xf>
    <xf numFmtId="38" fontId="3" fillId="3" borderId="25" xfId="1" applyFont="1" applyFill="1" applyBorder="1" applyAlignment="1">
      <alignment horizontal="left" vertical="distributed" wrapText="1"/>
    </xf>
    <xf numFmtId="38" fontId="3" fillId="3" borderId="25" xfId="1" applyFont="1" applyFill="1" applyBorder="1" applyAlignment="1">
      <alignment horizontal="left" vertical="distributed"/>
    </xf>
    <xf numFmtId="0" fontId="5" fillId="3" borderId="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255"/>
    </xf>
    <xf numFmtId="0" fontId="5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U43"/>
  <sheetViews>
    <sheetView showGridLines="0" tabSelected="1" topLeftCell="E1" zoomScaleNormal="100" zoomScaleSheetLayoutView="80" zoomScalePageLayoutView="60" workbookViewId="0">
      <selection activeCell="S9" sqref="S9"/>
    </sheetView>
  </sheetViews>
  <sheetFormatPr defaultColWidth="9" defaultRowHeight="14" x14ac:dyDescent="0.2"/>
  <cols>
    <col min="1" max="2" width="3.5" style="2" customWidth="1"/>
    <col min="3" max="3" width="22.75" style="2" bestFit="1" customWidth="1"/>
    <col min="4" max="6" width="15" style="2" customWidth="1"/>
    <col min="7" max="9" width="16.58203125" style="2" customWidth="1"/>
    <col min="10" max="10" width="13.33203125" style="2" customWidth="1"/>
    <col min="11" max="13" width="15.75" style="2" customWidth="1"/>
    <col min="14" max="14" width="13.33203125" style="2" customWidth="1"/>
    <col min="15" max="15" width="15" style="2" customWidth="1"/>
    <col min="16" max="16" width="12.08203125" style="2" customWidth="1"/>
    <col min="17" max="18" width="11.5" style="2" customWidth="1"/>
    <col min="19" max="19" width="5" style="2" customWidth="1"/>
    <col min="20" max="21" width="11.5" style="2" customWidth="1"/>
    <col min="22" max="16384" width="9" style="2"/>
  </cols>
  <sheetData>
    <row r="1" spans="1:21" ht="44.5" customHeight="1" x14ac:dyDescent="0.2">
      <c r="A1" s="81" t="s">
        <v>132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51"/>
      <c r="U1" s="51"/>
    </row>
    <row r="2" spans="1:21" ht="25.5" customHeight="1" x14ac:dyDescent="0.2">
      <c r="A2" s="61" t="s">
        <v>140</v>
      </c>
      <c r="B2" s="4"/>
      <c r="C2" s="3"/>
    </row>
    <row r="3" spans="1:21" ht="8.15" customHeight="1" x14ac:dyDescent="0.2">
      <c r="A3" s="4"/>
      <c r="B3" s="4"/>
      <c r="C3" s="3"/>
    </row>
    <row r="4" spans="1:21" ht="17.25" customHeight="1" x14ac:dyDescent="0.2">
      <c r="A4" s="85"/>
      <c r="B4" s="86"/>
      <c r="C4" s="87"/>
      <c r="D4" s="91" t="s">
        <v>135</v>
      </c>
      <c r="E4" s="52"/>
      <c r="F4" s="53"/>
      <c r="G4" s="83" t="s">
        <v>143</v>
      </c>
      <c r="H4" s="83" t="s">
        <v>144</v>
      </c>
    </row>
    <row r="5" spans="1:21" ht="42" x14ac:dyDescent="0.2">
      <c r="A5" s="88"/>
      <c r="B5" s="89"/>
      <c r="C5" s="90"/>
      <c r="D5" s="92"/>
      <c r="E5" s="46" t="s">
        <v>3</v>
      </c>
      <c r="F5" s="46" t="s">
        <v>142</v>
      </c>
      <c r="G5" s="84"/>
      <c r="H5" s="84"/>
    </row>
    <row r="6" spans="1:21" ht="30" customHeight="1" x14ac:dyDescent="0.2">
      <c r="A6" s="76" t="s">
        <v>0</v>
      </c>
      <c r="B6" s="77"/>
      <c r="C6" s="78"/>
      <c r="D6" s="48">
        <f>'内訳（納税義務者）'!C48</f>
        <v>414951</v>
      </c>
      <c r="E6" s="48">
        <f>'内訳（納税義務者）'!D48</f>
        <v>96733</v>
      </c>
      <c r="F6" s="48">
        <f>'内訳（納税義務者）'!E48</f>
        <v>318218</v>
      </c>
      <c r="G6" s="60">
        <v>408942</v>
      </c>
      <c r="H6" s="54">
        <f>(D6-G6)/G6</f>
        <v>1.4694015288231582E-2</v>
      </c>
    </row>
    <row r="7" spans="1:21" ht="20.149999999999999" customHeight="1" x14ac:dyDescent="0.2">
      <c r="A7" s="3"/>
      <c r="B7" s="3"/>
      <c r="C7" s="3"/>
      <c r="D7" s="1"/>
      <c r="E7" s="1"/>
      <c r="F7" s="1"/>
    </row>
    <row r="8" spans="1:21" ht="16" customHeight="1" x14ac:dyDescent="0.2">
      <c r="A8" s="93" t="s">
        <v>6</v>
      </c>
      <c r="B8" s="93"/>
      <c r="C8" s="94"/>
      <c r="D8" s="79" t="s">
        <v>33</v>
      </c>
      <c r="E8" s="80"/>
      <c r="F8" s="80"/>
      <c r="G8" s="79" t="s">
        <v>34</v>
      </c>
      <c r="H8" s="80"/>
      <c r="I8" s="80"/>
      <c r="J8" s="80"/>
      <c r="K8" s="79" t="s">
        <v>94</v>
      </c>
      <c r="L8" s="80"/>
      <c r="M8" s="80"/>
      <c r="N8" s="82"/>
      <c r="O8" s="79" t="s">
        <v>35</v>
      </c>
      <c r="P8" s="80"/>
      <c r="Q8" s="80"/>
      <c r="R8" s="47" t="s">
        <v>5</v>
      </c>
    </row>
    <row r="9" spans="1:21" ht="45" customHeight="1" x14ac:dyDescent="0.2">
      <c r="A9" s="94"/>
      <c r="B9" s="94"/>
      <c r="C9" s="94"/>
      <c r="D9" s="46" t="s">
        <v>1</v>
      </c>
      <c r="E9" s="46" t="s">
        <v>2</v>
      </c>
      <c r="F9" s="46" t="s">
        <v>98</v>
      </c>
      <c r="G9" s="46" t="s">
        <v>136</v>
      </c>
      <c r="H9" s="46" t="s">
        <v>133</v>
      </c>
      <c r="I9" s="46" t="s">
        <v>134</v>
      </c>
      <c r="J9" s="46" t="s">
        <v>99</v>
      </c>
      <c r="K9" s="46" t="s">
        <v>137</v>
      </c>
      <c r="L9" s="46" t="s">
        <v>138</v>
      </c>
      <c r="M9" s="46" t="s">
        <v>139</v>
      </c>
      <c r="N9" s="46" t="s">
        <v>100</v>
      </c>
      <c r="O9" s="46" t="s">
        <v>101</v>
      </c>
      <c r="P9" s="46" t="s">
        <v>102</v>
      </c>
      <c r="Q9" s="46" t="s">
        <v>145</v>
      </c>
      <c r="R9" s="46" t="s">
        <v>103</v>
      </c>
    </row>
    <row r="10" spans="1:21" ht="30" customHeight="1" x14ac:dyDescent="0.2">
      <c r="A10" s="64" t="s">
        <v>27</v>
      </c>
      <c r="B10" s="67" t="s">
        <v>7</v>
      </c>
      <c r="C10" s="67"/>
      <c r="D10" s="48">
        <f>'内訳（地積等１）'!C48</f>
        <v>547470</v>
      </c>
      <c r="E10" s="48">
        <f>'内訳（地積等１）'!D48</f>
        <v>11332476</v>
      </c>
      <c r="F10" s="48">
        <f>'内訳（地積等１）'!E48</f>
        <v>9004630</v>
      </c>
      <c r="G10" s="48">
        <f>'内訳（地積等１）'!F48</f>
        <v>439046</v>
      </c>
      <c r="H10" s="48">
        <f>'内訳（地積等１）'!G48</f>
        <v>350256</v>
      </c>
      <c r="I10" s="58">
        <v>445181</v>
      </c>
      <c r="J10" s="49">
        <f>(G10-I10)/I10</f>
        <v>-1.3780911584276957E-2</v>
      </c>
      <c r="K10" s="48">
        <f>'内訳（地積等１）'!H48</f>
        <v>438990</v>
      </c>
      <c r="L10" s="48">
        <f>'内訳（地積等１）'!I48</f>
        <v>350201</v>
      </c>
      <c r="M10" s="58">
        <v>445105</v>
      </c>
      <c r="N10" s="49">
        <f>(K10-M10)/M10</f>
        <v>-1.3738331404949395E-2</v>
      </c>
      <c r="O10" s="48">
        <f>'内訳（地積等１）'!J48</f>
        <v>1613</v>
      </c>
      <c r="P10" s="48">
        <f>'内訳（地積等１）'!K48</f>
        <v>12061</v>
      </c>
      <c r="Q10" s="48">
        <f>'内訳（地積等１）'!L48</f>
        <v>8718</v>
      </c>
      <c r="R10" s="48">
        <f t="shared" ref="R10:R30" si="0">IF(G10&gt;0,ROUND(G10/E10*1000,1),0)</f>
        <v>38.700000000000003</v>
      </c>
    </row>
    <row r="11" spans="1:21" ht="30" customHeight="1" x14ac:dyDescent="0.2">
      <c r="A11" s="65"/>
      <c r="B11" s="62" t="s">
        <v>130</v>
      </c>
      <c r="C11" s="63"/>
      <c r="D11" s="48">
        <f>'内訳（地積等１）'!P48</f>
        <v>0</v>
      </c>
      <c r="E11" s="48">
        <f>'内訳（地積等１）'!Q48</f>
        <v>0</v>
      </c>
      <c r="F11" s="48">
        <f>'内訳（地積等１）'!R48</f>
        <v>0</v>
      </c>
      <c r="G11" s="48">
        <f>'内訳（地積等１）'!S48</f>
        <v>0</v>
      </c>
      <c r="H11" s="48">
        <f>'内訳（地積等１）'!T48</f>
        <v>0</v>
      </c>
      <c r="I11" s="58">
        <v>0</v>
      </c>
      <c r="J11" s="49">
        <v>0</v>
      </c>
      <c r="K11" s="48">
        <f>'内訳（地積等１）'!U48</f>
        <v>0</v>
      </c>
      <c r="L11" s="48">
        <f>'内訳（地積等１）'!V48</f>
        <v>0</v>
      </c>
      <c r="M11" s="58">
        <v>0</v>
      </c>
      <c r="N11" s="49">
        <v>0</v>
      </c>
      <c r="O11" s="48">
        <f>'内訳（地積等１）'!W48</f>
        <v>0</v>
      </c>
      <c r="P11" s="48">
        <f>'内訳（地積等１）'!X48</f>
        <v>0</v>
      </c>
      <c r="Q11" s="48">
        <f>'内訳（地積等１）'!Y48</f>
        <v>0</v>
      </c>
      <c r="R11" s="48">
        <f>IF(G11&gt;0,ROUND(G11/E11*1000,1),0)</f>
        <v>0</v>
      </c>
    </row>
    <row r="12" spans="1:21" ht="30" customHeight="1" x14ac:dyDescent="0.2">
      <c r="A12" s="66"/>
      <c r="B12" s="67" t="s">
        <v>8</v>
      </c>
      <c r="C12" s="67"/>
      <c r="D12" s="48">
        <f>'内訳（地積等１）'!AC48</f>
        <v>6334</v>
      </c>
      <c r="E12" s="48">
        <f>'内訳（地積等１）'!AD48</f>
        <v>224237</v>
      </c>
      <c r="F12" s="48">
        <f>'内訳（地積等１）'!AE48</f>
        <v>223297</v>
      </c>
      <c r="G12" s="48">
        <f>'内訳（地積等１）'!AF48</f>
        <v>1411134</v>
      </c>
      <c r="H12" s="48">
        <f>'内訳（地積等１）'!AG48</f>
        <v>1405513</v>
      </c>
      <c r="I12" s="58">
        <v>1452797</v>
      </c>
      <c r="J12" s="49">
        <f>(G12-I12)/I12</f>
        <v>-2.8677784989919446E-2</v>
      </c>
      <c r="K12" s="48">
        <f>'内訳（地積等１）'!AH48</f>
        <v>385949</v>
      </c>
      <c r="L12" s="48">
        <f>'内訳（地積等１）'!AI48</f>
        <v>384398</v>
      </c>
      <c r="M12" s="58">
        <v>386382</v>
      </c>
      <c r="N12" s="49">
        <f>(K12-M12)/M12</f>
        <v>-1.1206526183931964E-3</v>
      </c>
      <c r="O12" s="48">
        <f>'内訳（地積等１）'!AJ48</f>
        <v>37</v>
      </c>
      <c r="P12" s="48">
        <f>'内訳（地積等１）'!AK48</f>
        <v>502</v>
      </c>
      <c r="Q12" s="48">
        <f>'内訳（地積等１）'!AL48</f>
        <v>493</v>
      </c>
      <c r="R12" s="48">
        <f>IF(G12&gt;0,ROUND(G12/E12*1000,1),0)</f>
        <v>6293</v>
      </c>
    </row>
    <row r="13" spans="1:21" ht="30" customHeight="1" x14ac:dyDescent="0.2">
      <c r="A13" s="64" t="s">
        <v>28</v>
      </c>
      <c r="B13" s="67" t="s">
        <v>9</v>
      </c>
      <c r="C13" s="67"/>
      <c r="D13" s="48">
        <f>'内訳（地積等１）'!AP48</f>
        <v>19222454</v>
      </c>
      <c r="E13" s="48">
        <f>'内訳（地積等１）'!AQ48</f>
        <v>432187741</v>
      </c>
      <c r="F13" s="48">
        <f>'内訳（地積等１）'!AR48</f>
        <v>348265505</v>
      </c>
      <c r="G13" s="48">
        <f>'内訳（地積等１）'!AS48</f>
        <v>15760398</v>
      </c>
      <c r="H13" s="48">
        <f>'内訳（地積等１）'!AT48</f>
        <v>12696844</v>
      </c>
      <c r="I13" s="58">
        <v>15792918</v>
      </c>
      <c r="J13" s="49">
        <f>(G13-I13)/I13</f>
        <v>-2.0591508168408142E-3</v>
      </c>
      <c r="K13" s="48">
        <f>'内訳（地積等１）'!AU48</f>
        <v>15752387</v>
      </c>
      <c r="L13" s="48">
        <f>'内訳（地積等１）'!AV48</f>
        <v>12689351</v>
      </c>
      <c r="M13" s="58">
        <v>15783409</v>
      </c>
      <c r="N13" s="49">
        <f>(K13-M13)/M13</f>
        <v>-1.965481601598235E-3</v>
      </c>
      <c r="O13" s="48">
        <f>'内訳（地積等１）'!AW48</f>
        <v>30142</v>
      </c>
      <c r="P13" s="48">
        <f>'内訳（地積等１）'!AX48</f>
        <v>361533</v>
      </c>
      <c r="Q13" s="48">
        <f>'内訳（地積等１）'!AY48</f>
        <v>249856</v>
      </c>
      <c r="R13" s="48">
        <f>IF(G13&gt;0,ROUND(G13/E13*1000,1),0)</f>
        <v>36.5</v>
      </c>
    </row>
    <row r="14" spans="1:21" ht="30" customHeight="1" x14ac:dyDescent="0.2">
      <c r="A14" s="65"/>
      <c r="B14" s="62" t="s">
        <v>131</v>
      </c>
      <c r="C14" s="63"/>
      <c r="D14" s="48">
        <f>'内訳（地積等１）'!BC48</f>
        <v>0</v>
      </c>
      <c r="E14" s="48">
        <f>'内訳（地積等１）'!BD48</f>
        <v>1434</v>
      </c>
      <c r="F14" s="48">
        <f>'内訳（地積等１）'!BE48</f>
        <v>0</v>
      </c>
      <c r="G14" s="48">
        <f>'内訳（地積等１）'!BF48</f>
        <v>122</v>
      </c>
      <c r="H14" s="48">
        <f>'内訳（地積等１）'!BG48</f>
        <v>0</v>
      </c>
      <c r="I14" s="58">
        <v>221</v>
      </c>
      <c r="J14" s="49">
        <f>(G14-I14)/I14</f>
        <v>-0.44796380090497739</v>
      </c>
      <c r="K14" s="48">
        <f>'内訳（地積等１）'!BH48</f>
        <v>122</v>
      </c>
      <c r="L14" s="48">
        <f>'内訳（地積等１）'!BI48</f>
        <v>0</v>
      </c>
      <c r="M14" s="58">
        <v>221</v>
      </c>
      <c r="N14" s="49">
        <f>(K14-M14)/M14</f>
        <v>-0.44796380090497739</v>
      </c>
      <c r="O14" s="48">
        <f>'内訳（地積等１）'!BJ48</f>
        <v>0</v>
      </c>
      <c r="P14" s="48">
        <f>'内訳（地積等１）'!BK48</f>
        <v>1</v>
      </c>
      <c r="Q14" s="48">
        <f>'内訳（地積等１）'!BL48</f>
        <v>0</v>
      </c>
      <c r="R14" s="48">
        <f>IF(G14&gt;0,ROUND(G14/E14*1000,1),0)</f>
        <v>85.1</v>
      </c>
    </row>
    <row r="15" spans="1:21" ht="30" customHeight="1" x14ac:dyDescent="0.2">
      <c r="A15" s="66"/>
      <c r="B15" s="67" t="s">
        <v>10</v>
      </c>
      <c r="C15" s="67"/>
      <c r="D15" s="48">
        <f>'内訳（地積等１）'!BP48</f>
        <v>130846</v>
      </c>
      <c r="E15" s="48">
        <f>'内訳（地積等１）'!BQ48</f>
        <v>3359637</v>
      </c>
      <c r="F15" s="48">
        <f>'内訳（地積等１）'!BR48</f>
        <v>3224469</v>
      </c>
      <c r="G15" s="48">
        <f>'内訳（地積等１）'!BS48</f>
        <v>41977207</v>
      </c>
      <c r="H15" s="48">
        <f>'内訳（地積等１）'!BT48</f>
        <v>40905194</v>
      </c>
      <c r="I15" s="58">
        <v>42463120</v>
      </c>
      <c r="J15" s="49">
        <f t="shared" ref="J15:J33" si="1">(G15-I15)/I15</f>
        <v>-1.1443177043985463E-2</v>
      </c>
      <c r="K15" s="48">
        <f>'内訳（地積等１）'!BU48</f>
        <v>9939436</v>
      </c>
      <c r="L15" s="48">
        <f>'内訳（地積等１）'!BV48</f>
        <v>9881388</v>
      </c>
      <c r="M15" s="58">
        <v>9478553</v>
      </c>
      <c r="N15" s="49">
        <f t="shared" ref="N15:N33" si="2">(K15-M15)/M15</f>
        <v>4.8623772004017914E-2</v>
      </c>
      <c r="O15" s="48">
        <f>'内訳（地積等１）'!BW48</f>
        <v>487</v>
      </c>
      <c r="P15" s="48">
        <f>'内訳（地積等１）'!BX48</f>
        <v>8238</v>
      </c>
      <c r="Q15" s="48">
        <f>'内訳（地積等１）'!BY48</f>
        <v>7598</v>
      </c>
      <c r="R15" s="48">
        <f>IF(G15&gt;0,ROUND(G15/E15*1000,1),0)</f>
        <v>12494.6</v>
      </c>
    </row>
    <row r="16" spans="1:21" ht="30" customHeight="1" x14ac:dyDescent="0.2">
      <c r="A16" s="64" t="s">
        <v>29</v>
      </c>
      <c r="B16" s="67" t="s">
        <v>11</v>
      </c>
      <c r="C16" s="67"/>
      <c r="D16" s="50"/>
      <c r="E16" s="48">
        <f>'内訳（地積等１）'!CD48</f>
        <v>72296242</v>
      </c>
      <c r="F16" s="48">
        <f>'内訳（地積等１）'!CE48</f>
        <v>70691428</v>
      </c>
      <c r="G16" s="48">
        <f>'内訳（地積等１）'!CF48</f>
        <v>3474673350</v>
      </c>
      <c r="H16" s="48">
        <f>'内訳（地積等１）'!CG48</f>
        <v>3465955063</v>
      </c>
      <c r="I16" s="58">
        <v>3449891127</v>
      </c>
      <c r="J16" s="49">
        <f t="shared" si="1"/>
        <v>7.1834797353591967E-3</v>
      </c>
      <c r="K16" s="48">
        <f>'内訳（地積等１）'!CH48</f>
        <v>504168430</v>
      </c>
      <c r="L16" s="48">
        <f>'内訳（地積等１）'!CI48</f>
        <v>502791038</v>
      </c>
      <c r="M16" s="58">
        <v>473751226</v>
      </c>
      <c r="N16" s="49">
        <f t="shared" si="2"/>
        <v>6.4205013793462981E-2</v>
      </c>
      <c r="O16" s="50"/>
      <c r="P16" s="48">
        <f>'内訳（地積等１）'!CK48</f>
        <v>380694</v>
      </c>
      <c r="Q16" s="48">
        <f>'内訳（地積等１）'!CL48</f>
        <v>367203</v>
      </c>
      <c r="R16" s="48">
        <f t="shared" si="0"/>
        <v>48061.599999999999</v>
      </c>
    </row>
    <row r="17" spans="1:18" ht="30" customHeight="1" x14ac:dyDescent="0.2">
      <c r="A17" s="65"/>
      <c r="B17" s="67" t="s">
        <v>12</v>
      </c>
      <c r="C17" s="67"/>
      <c r="D17" s="50"/>
      <c r="E17" s="48">
        <f>'内訳（地積等１）'!CQ48</f>
        <v>32662642</v>
      </c>
      <c r="F17" s="48">
        <f>'内訳（地積等１）'!CR48</f>
        <v>32191738</v>
      </c>
      <c r="G17" s="48">
        <f>'内訳（地積等１）'!CS48</f>
        <v>827218987</v>
      </c>
      <c r="H17" s="48">
        <f>'内訳（地積等１）'!CT48</f>
        <v>825896468</v>
      </c>
      <c r="I17" s="58">
        <v>829403452</v>
      </c>
      <c r="J17" s="49">
        <f t="shared" si="1"/>
        <v>-2.6337785244713451E-3</v>
      </c>
      <c r="K17" s="48">
        <f>'内訳（地積等１）'!CU48</f>
        <v>249284985</v>
      </c>
      <c r="L17" s="48">
        <f>'内訳（地積等１）'!CV48</f>
        <v>248870590</v>
      </c>
      <c r="M17" s="58">
        <v>238220237</v>
      </c>
      <c r="N17" s="49">
        <f t="shared" si="2"/>
        <v>4.6447556846314443E-2</v>
      </c>
      <c r="O17" s="50"/>
      <c r="P17" s="48">
        <f>'内訳（地積等１）'!CX48</f>
        <v>206456</v>
      </c>
      <c r="Q17" s="48">
        <f>'内訳（地積等１）'!CY48</f>
        <v>200271</v>
      </c>
      <c r="R17" s="48">
        <f t="shared" si="0"/>
        <v>25326.2</v>
      </c>
    </row>
    <row r="18" spans="1:18" ht="30" customHeight="1" x14ac:dyDescent="0.2">
      <c r="A18" s="65"/>
      <c r="B18" s="67" t="s">
        <v>13</v>
      </c>
      <c r="C18" s="67"/>
      <c r="D18" s="50"/>
      <c r="E18" s="48">
        <f>'内訳（地積等１）'!DD48</f>
        <v>44230589</v>
      </c>
      <c r="F18" s="48">
        <f>'内訳（地積等１）'!DE48</f>
        <v>44140672</v>
      </c>
      <c r="G18" s="48">
        <f>'内訳（地積等１）'!DF48</f>
        <v>1961561949</v>
      </c>
      <c r="H18" s="48">
        <f>'内訳（地積等１）'!DG48</f>
        <v>1961348381</v>
      </c>
      <c r="I18" s="58">
        <v>1948036445</v>
      </c>
      <c r="J18" s="49">
        <f t="shared" si="1"/>
        <v>6.9431473085196822E-3</v>
      </c>
      <c r="K18" s="48">
        <f>'内訳（地積等１）'!DH48</f>
        <v>1002249300</v>
      </c>
      <c r="L18" s="48">
        <f>'内訳（地積等１）'!DI48</f>
        <v>1002123299</v>
      </c>
      <c r="M18" s="58">
        <v>909187803</v>
      </c>
      <c r="N18" s="49">
        <f t="shared" si="2"/>
        <v>0.102356737181174</v>
      </c>
      <c r="O18" s="50"/>
      <c r="P18" s="48">
        <f>'内訳（地積等１）'!DK48</f>
        <v>86875</v>
      </c>
      <c r="Q18" s="48">
        <f>'内訳（地積等１）'!DL48</f>
        <v>85852</v>
      </c>
      <c r="R18" s="48">
        <f t="shared" si="0"/>
        <v>44348.5</v>
      </c>
    </row>
    <row r="19" spans="1:18" ht="30" customHeight="1" x14ac:dyDescent="0.2">
      <c r="A19" s="66"/>
      <c r="B19" s="68" t="s">
        <v>14</v>
      </c>
      <c r="C19" s="68"/>
      <c r="D19" s="48">
        <f>'内訳（地積等１）'!DP48</f>
        <v>17953253</v>
      </c>
      <c r="E19" s="48">
        <f>'内訳（地積等１）'!DQ48</f>
        <v>149189473</v>
      </c>
      <c r="F19" s="48">
        <f>'内訳（地積等１）'!DR48</f>
        <v>147023838</v>
      </c>
      <c r="G19" s="48">
        <f>'内訳（地積等１）'!DS48</f>
        <v>6263454286</v>
      </c>
      <c r="H19" s="48">
        <f>'内訳（地積等１）'!DT48</f>
        <v>6253199912</v>
      </c>
      <c r="I19" s="58">
        <v>6227331024</v>
      </c>
      <c r="J19" s="49">
        <f t="shared" si="1"/>
        <v>5.8007614916858801E-3</v>
      </c>
      <c r="K19" s="48">
        <f>'内訳（地積等１）'!DU48</f>
        <v>1755702715</v>
      </c>
      <c r="L19" s="48">
        <f>'内訳（地積等１）'!DV48</f>
        <v>1753784927</v>
      </c>
      <c r="M19" s="58">
        <v>1621159266</v>
      </c>
      <c r="N19" s="49">
        <f t="shared" si="2"/>
        <v>8.2992122872645624E-2</v>
      </c>
      <c r="O19" s="48">
        <f>'内訳（地積等１）'!DW48</f>
        <v>24864</v>
      </c>
      <c r="P19" s="48">
        <f>'内訳（地積等１）'!DX48</f>
        <v>674025</v>
      </c>
      <c r="Q19" s="48">
        <f>'内訳（地積等１）'!DY48</f>
        <v>653326</v>
      </c>
      <c r="R19" s="48">
        <f>IF(G19&gt;0,ROUND(G19/E19*1000,1),0)</f>
        <v>41983.199999999997</v>
      </c>
    </row>
    <row r="20" spans="1:18" ht="30" customHeight="1" x14ac:dyDescent="0.2">
      <c r="A20" s="67" t="s">
        <v>15</v>
      </c>
      <c r="B20" s="67"/>
      <c r="C20" s="67"/>
      <c r="D20" s="48">
        <f>'内訳（地積等１）'!EC48</f>
        <v>0</v>
      </c>
      <c r="E20" s="48">
        <f>'内訳（地積等１）'!ED48</f>
        <v>0</v>
      </c>
      <c r="F20" s="48">
        <f>'内訳（地積等１）'!EE48</f>
        <v>0</v>
      </c>
      <c r="G20" s="48">
        <f>'内訳（地積等１）'!EF48</f>
        <v>0</v>
      </c>
      <c r="H20" s="48">
        <f>'内訳（地積等１）'!EG48</f>
        <v>0</v>
      </c>
      <c r="I20" s="58">
        <v>0</v>
      </c>
      <c r="J20" s="49">
        <v>0</v>
      </c>
      <c r="K20" s="48">
        <f>'内訳（地積等１）'!EH48</f>
        <v>0</v>
      </c>
      <c r="L20" s="48">
        <f>'内訳（地積等１）'!EI48</f>
        <v>0</v>
      </c>
      <c r="M20" s="58">
        <v>0</v>
      </c>
      <c r="N20" s="49">
        <v>0</v>
      </c>
      <c r="O20" s="48">
        <f>'内訳（地積等１）'!EJ48</f>
        <v>0</v>
      </c>
      <c r="P20" s="48">
        <f>'内訳（地積等１）'!EK48</f>
        <v>0</v>
      </c>
      <c r="Q20" s="48">
        <f>'内訳（地積等１）'!EL48</f>
        <v>0</v>
      </c>
      <c r="R20" s="48">
        <f t="shared" si="0"/>
        <v>0</v>
      </c>
    </row>
    <row r="21" spans="1:18" ht="30" customHeight="1" x14ac:dyDescent="0.2">
      <c r="A21" s="67" t="s">
        <v>16</v>
      </c>
      <c r="B21" s="67"/>
      <c r="C21" s="67"/>
      <c r="D21" s="48">
        <f>'内訳（地積等１）'!EP48</f>
        <v>0</v>
      </c>
      <c r="E21" s="48">
        <f>'内訳（地積等１）'!EQ48</f>
        <v>0</v>
      </c>
      <c r="F21" s="48">
        <f>'内訳（地積等１）'!ER48</f>
        <v>0</v>
      </c>
      <c r="G21" s="48">
        <f>'内訳（地積等１）'!ES48</f>
        <v>0</v>
      </c>
      <c r="H21" s="48">
        <f>'内訳（地積等１）'!ET48</f>
        <v>0</v>
      </c>
      <c r="I21" s="58">
        <v>0</v>
      </c>
      <c r="J21" s="49">
        <v>0</v>
      </c>
      <c r="K21" s="48">
        <f>'内訳（地積等１）'!EU48</f>
        <v>0</v>
      </c>
      <c r="L21" s="48">
        <f>'内訳（地積等１）'!EV48</f>
        <v>0</v>
      </c>
      <c r="M21" s="58">
        <v>0</v>
      </c>
      <c r="N21" s="49">
        <v>0</v>
      </c>
      <c r="O21" s="48">
        <f>'内訳（地積等１）'!EW48</f>
        <v>0</v>
      </c>
      <c r="P21" s="48">
        <f>'内訳（地積等１）'!EX48</f>
        <v>0</v>
      </c>
      <c r="Q21" s="48">
        <f>'内訳（地積等１）'!EY48</f>
        <v>0</v>
      </c>
      <c r="R21" s="48">
        <f t="shared" si="0"/>
        <v>0</v>
      </c>
    </row>
    <row r="22" spans="1:18" ht="30" customHeight="1" x14ac:dyDescent="0.2">
      <c r="A22" s="67" t="s">
        <v>17</v>
      </c>
      <c r="B22" s="67"/>
      <c r="C22" s="67"/>
      <c r="D22" s="48">
        <f>'内訳（地積等１）'!FC48</f>
        <v>3755775</v>
      </c>
      <c r="E22" s="48">
        <f>'内訳（地積等１）'!FD48</f>
        <v>812436</v>
      </c>
      <c r="F22" s="48">
        <f>'内訳（地積等１）'!FE48</f>
        <v>655768</v>
      </c>
      <c r="G22" s="48">
        <f>'内訳（地積等１）'!FF48</f>
        <v>118850</v>
      </c>
      <c r="H22" s="48">
        <f>'内訳（地積等１）'!FG48</f>
        <v>116761</v>
      </c>
      <c r="I22" s="58">
        <v>114999</v>
      </c>
      <c r="J22" s="49">
        <f t="shared" si="1"/>
        <v>3.3487247715197524E-2</v>
      </c>
      <c r="K22" s="48">
        <f>'内訳（地積等１）'!FH48</f>
        <v>64847</v>
      </c>
      <c r="L22" s="48">
        <f>'内訳（地積等１）'!FI48</f>
        <v>62765</v>
      </c>
      <c r="M22" s="58">
        <v>59568</v>
      </c>
      <c r="N22" s="49">
        <f t="shared" si="2"/>
        <v>8.862140746709643E-2</v>
      </c>
      <c r="O22" s="48">
        <f>'内訳（地積等１）'!FJ48</f>
        <v>2008</v>
      </c>
      <c r="P22" s="48">
        <f>'内訳（地積等１）'!FK48</f>
        <v>643</v>
      </c>
      <c r="Q22" s="48">
        <f>'内訳（地積等１）'!FL48</f>
        <v>432</v>
      </c>
      <c r="R22" s="48">
        <f t="shared" si="0"/>
        <v>146.30000000000001</v>
      </c>
    </row>
    <row r="23" spans="1:18" ht="30" customHeight="1" x14ac:dyDescent="0.2">
      <c r="A23" s="64" t="s">
        <v>30</v>
      </c>
      <c r="B23" s="67" t="s">
        <v>18</v>
      </c>
      <c r="C23" s="67"/>
      <c r="D23" s="48">
        <f>'内訳（地積等１）'!FP48</f>
        <v>546751417</v>
      </c>
      <c r="E23" s="48">
        <f>'内訳（地積等１）'!FQ48</f>
        <v>75278906</v>
      </c>
      <c r="F23" s="48">
        <f>'内訳（地積等１）'!FR48</f>
        <v>55591561</v>
      </c>
      <c r="G23" s="48">
        <f>'内訳（地積等１）'!FS48</f>
        <v>636083</v>
      </c>
      <c r="H23" s="48">
        <f>'内訳（地積等１）'!FT48</f>
        <v>489609</v>
      </c>
      <c r="I23" s="58">
        <v>646371</v>
      </c>
      <c r="J23" s="49">
        <f t="shared" si="1"/>
        <v>-1.5916555662305393E-2</v>
      </c>
      <c r="K23" s="48">
        <f>'内訳（地積等１）'!FU48</f>
        <v>636083</v>
      </c>
      <c r="L23" s="48">
        <f>'内訳（地積等１）'!FV48</f>
        <v>489609</v>
      </c>
      <c r="M23" s="58">
        <v>646359</v>
      </c>
      <c r="N23" s="49">
        <f t="shared" si="2"/>
        <v>-1.5898285627646554E-2</v>
      </c>
      <c r="O23" s="48">
        <f>'内訳（地積等１）'!FW48</f>
        <v>5513</v>
      </c>
      <c r="P23" s="48">
        <f>'内訳（地積等１）'!FX48</f>
        <v>19059</v>
      </c>
      <c r="Q23" s="48">
        <f>'内訳（地積等１）'!FY48</f>
        <v>10939</v>
      </c>
      <c r="R23" s="48">
        <f t="shared" si="0"/>
        <v>8.4</v>
      </c>
    </row>
    <row r="24" spans="1:18" ht="30" customHeight="1" x14ac:dyDescent="0.2">
      <c r="A24" s="66"/>
      <c r="B24" s="67" t="s">
        <v>19</v>
      </c>
      <c r="C24" s="67"/>
      <c r="D24" s="48">
        <f>'内訳（地積等１）'!GC48</f>
        <v>10960</v>
      </c>
      <c r="E24" s="48">
        <f>'内訳（地積等１）'!GD48</f>
        <v>49786</v>
      </c>
      <c r="F24" s="48">
        <f>'内訳（地積等１）'!GE48</f>
        <v>36127</v>
      </c>
      <c r="G24" s="48">
        <f>'内訳（地積等１）'!GF48</f>
        <v>201341</v>
      </c>
      <c r="H24" s="48">
        <f>'内訳（地積等１）'!GG48</f>
        <v>199550</v>
      </c>
      <c r="I24" s="58">
        <v>217544</v>
      </c>
      <c r="J24" s="49">
        <f t="shared" si="1"/>
        <v>-7.4481484205494067E-2</v>
      </c>
      <c r="K24" s="48">
        <f>'内訳（地積等１）'!GH48</f>
        <v>106516</v>
      </c>
      <c r="L24" s="48">
        <f>'内訳（地積等１）'!GI48</f>
        <v>105507</v>
      </c>
      <c r="M24" s="58">
        <v>105563</v>
      </c>
      <c r="N24" s="49">
        <f t="shared" si="2"/>
        <v>9.0277843562611895E-3</v>
      </c>
      <c r="O24" s="48">
        <f>'内訳（地積等１）'!GJ48</f>
        <v>32</v>
      </c>
      <c r="P24" s="48">
        <f>'内訳（地積等１）'!GK48</f>
        <v>102</v>
      </c>
      <c r="Q24" s="48">
        <f>'内訳（地積等１）'!GL48</f>
        <v>59</v>
      </c>
      <c r="R24" s="48">
        <f t="shared" si="0"/>
        <v>4044.1</v>
      </c>
    </row>
    <row r="25" spans="1:18" ht="30" customHeight="1" x14ac:dyDescent="0.2">
      <c r="A25" s="67" t="s">
        <v>20</v>
      </c>
      <c r="B25" s="67"/>
      <c r="C25" s="67"/>
      <c r="D25" s="48">
        <f>'内訳（地積等１）'!GP48</f>
        <v>32787648</v>
      </c>
      <c r="E25" s="48">
        <f>'内訳（地積等１）'!GQ48</f>
        <v>19978089</v>
      </c>
      <c r="F25" s="48">
        <f>'内訳（地積等１）'!GR48</f>
        <v>17893071</v>
      </c>
      <c r="G25" s="48">
        <f>'内訳（地積等１）'!GS48</f>
        <v>269444</v>
      </c>
      <c r="H25" s="48">
        <f>'内訳（地積等１）'!GT48</f>
        <v>242310</v>
      </c>
      <c r="I25" s="58">
        <v>269195</v>
      </c>
      <c r="J25" s="49">
        <f t="shared" si="1"/>
        <v>9.2498003306153533E-4</v>
      </c>
      <c r="K25" s="48">
        <f>'内訳（地積等１）'!GU48</f>
        <v>269444</v>
      </c>
      <c r="L25" s="48">
        <f>'内訳（地積等１）'!GV48</f>
        <v>242310</v>
      </c>
      <c r="M25" s="58">
        <v>269157</v>
      </c>
      <c r="N25" s="49">
        <f t="shared" si="2"/>
        <v>1.0662921640529504E-3</v>
      </c>
      <c r="O25" s="48">
        <f>'内訳（地積等１）'!GW48</f>
        <v>1222</v>
      </c>
      <c r="P25" s="48">
        <f>'内訳（地積等１）'!GX48</f>
        <v>5324</v>
      </c>
      <c r="Q25" s="48">
        <f>'内訳（地積等１）'!GY48</f>
        <v>4163</v>
      </c>
      <c r="R25" s="48">
        <f t="shared" si="0"/>
        <v>13.5</v>
      </c>
    </row>
    <row r="26" spans="1:18" ht="30" customHeight="1" x14ac:dyDescent="0.2">
      <c r="A26" s="67" t="s">
        <v>21</v>
      </c>
      <c r="B26" s="67"/>
      <c r="C26" s="67"/>
      <c r="D26" s="48">
        <f>'内訳（地積等１）'!HC48</f>
        <v>169283238</v>
      </c>
      <c r="E26" s="48">
        <f>'内訳（地積等１）'!HD48</f>
        <v>202553978</v>
      </c>
      <c r="F26" s="48">
        <f>'内訳（地積等１）'!HE48</f>
        <v>145534661</v>
      </c>
      <c r="G26" s="48">
        <f>'内訳（地積等１）'!HF48</f>
        <v>8423037</v>
      </c>
      <c r="H26" s="48">
        <f>'内訳（地積等１）'!HG48</f>
        <v>7680164</v>
      </c>
      <c r="I26" s="58">
        <v>8523602</v>
      </c>
      <c r="J26" s="49">
        <f t="shared" si="1"/>
        <v>-1.1798415740199977E-2</v>
      </c>
      <c r="K26" s="48">
        <f>'内訳（地積等１）'!HH48</f>
        <v>5995361</v>
      </c>
      <c r="L26" s="48">
        <f>'内訳（地積等１）'!HI48</f>
        <v>5281202</v>
      </c>
      <c r="M26" s="58">
        <v>5801227</v>
      </c>
      <c r="N26" s="49">
        <f t="shared" si="2"/>
        <v>3.3464299880008146E-2</v>
      </c>
      <c r="O26" s="48">
        <f>'内訳（地積等１）'!HJ48</f>
        <v>34885</v>
      </c>
      <c r="P26" s="48">
        <f>'内訳（地積等１）'!HK48</f>
        <v>186657</v>
      </c>
      <c r="Q26" s="48">
        <f>'内訳（地積等１）'!HL48</f>
        <v>113232</v>
      </c>
      <c r="R26" s="48">
        <f t="shared" si="0"/>
        <v>41.6</v>
      </c>
    </row>
    <row r="27" spans="1:18" ht="30" customHeight="1" x14ac:dyDescent="0.2">
      <c r="A27" s="75" t="s">
        <v>31</v>
      </c>
      <c r="B27" s="62" t="s">
        <v>22</v>
      </c>
      <c r="C27" s="63"/>
      <c r="D27" s="48">
        <f>'内訳（地積等１）'!HP48</f>
        <v>5727775</v>
      </c>
      <c r="E27" s="48">
        <f>'内訳（地積等１）'!HQ48</f>
        <v>15158875</v>
      </c>
      <c r="F27" s="48">
        <f>'内訳（地積等１）'!HR48</f>
        <v>15151004</v>
      </c>
      <c r="G27" s="48">
        <f>'内訳（地積等１）'!HS48</f>
        <v>29136423</v>
      </c>
      <c r="H27" s="48">
        <f>'内訳（地積等１）'!HT48</f>
        <v>29123447</v>
      </c>
      <c r="I27" s="58">
        <v>30596437</v>
      </c>
      <c r="J27" s="49">
        <f>(G27-I27)/I27</f>
        <v>-4.7718432051418277E-2</v>
      </c>
      <c r="K27" s="48">
        <f>'内訳（地積等１）'!HU48</f>
        <v>22817489</v>
      </c>
      <c r="L27" s="48">
        <f>'内訳（地積等１）'!HV48</f>
        <v>22807484</v>
      </c>
      <c r="M27" s="58">
        <v>23152195</v>
      </c>
      <c r="N27" s="49">
        <f t="shared" si="2"/>
        <v>-1.4456771809325206E-2</v>
      </c>
      <c r="O27" s="48">
        <f>'内訳（地積等１）'!HW48</f>
        <v>562</v>
      </c>
      <c r="P27" s="48">
        <f>'内訳（地積等１）'!HX48</f>
        <v>6787</v>
      </c>
      <c r="Q27" s="48">
        <f>'内訳（地積等１）'!HY48</f>
        <v>6711</v>
      </c>
      <c r="R27" s="48">
        <f t="shared" si="0"/>
        <v>1922.1</v>
      </c>
    </row>
    <row r="28" spans="1:18" ht="30" customHeight="1" x14ac:dyDescent="0.2">
      <c r="A28" s="75"/>
      <c r="B28" s="62" t="s">
        <v>23</v>
      </c>
      <c r="C28" s="63"/>
      <c r="D28" s="48">
        <f>'内訳（地積等１）'!IC48</f>
        <v>32255</v>
      </c>
      <c r="E28" s="48">
        <f>'内訳（地積等１）'!ID48</f>
        <v>0</v>
      </c>
      <c r="F28" s="48">
        <f>'内訳（地積等１）'!IE48</f>
        <v>0</v>
      </c>
      <c r="G28" s="48">
        <f>'内訳（地積等１）'!IF48</f>
        <v>0</v>
      </c>
      <c r="H28" s="48">
        <f>'内訳（地積等１）'!IG48</f>
        <v>0</v>
      </c>
      <c r="I28" s="58">
        <v>0</v>
      </c>
      <c r="J28" s="49">
        <v>0</v>
      </c>
      <c r="K28" s="48">
        <f>'内訳（地積等１）'!IH48</f>
        <v>0</v>
      </c>
      <c r="L28" s="48">
        <f>'内訳（地積等１）'!II48</f>
        <v>0</v>
      </c>
      <c r="M28" s="58">
        <v>0</v>
      </c>
      <c r="N28" s="49">
        <v>0</v>
      </c>
      <c r="O28" s="48">
        <f>'内訳（地積等１）'!IJ48</f>
        <v>41</v>
      </c>
      <c r="P28" s="48">
        <f>'内訳（地積等１）'!IK48</f>
        <v>0</v>
      </c>
      <c r="Q28" s="48">
        <f>'内訳（地積等１）'!IL48</f>
        <v>0</v>
      </c>
      <c r="R28" s="48">
        <f>IF(G28&gt;0,ROUND(G28/E28*1000,1),0)</f>
        <v>0</v>
      </c>
    </row>
    <row r="29" spans="1:18" ht="30" customHeight="1" x14ac:dyDescent="0.2">
      <c r="A29" s="75"/>
      <c r="B29" s="71" t="s">
        <v>46</v>
      </c>
      <c r="C29" s="10" t="s">
        <v>47</v>
      </c>
      <c r="D29" s="48">
        <f>'内訳（地積等２）'!C48</f>
        <v>0</v>
      </c>
      <c r="E29" s="48">
        <f>'内訳（地積等２）'!D48</f>
        <v>29516</v>
      </c>
      <c r="F29" s="48">
        <f>'内訳（地積等２）'!E48</f>
        <v>29516</v>
      </c>
      <c r="G29" s="48">
        <f>'内訳（地積等２）'!F48</f>
        <v>442597</v>
      </c>
      <c r="H29" s="48">
        <f>'内訳（地積等２）'!G48</f>
        <v>442597</v>
      </c>
      <c r="I29" s="58">
        <v>442597</v>
      </c>
      <c r="J29" s="49">
        <f t="shared" si="1"/>
        <v>0</v>
      </c>
      <c r="K29" s="48">
        <f>'内訳（地積等２）'!H48</f>
        <v>265558</v>
      </c>
      <c r="L29" s="48">
        <f>'内訳（地積等２）'!I48</f>
        <v>265558</v>
      </c>
      <c r="M29" s="58">
        <v>255389</v>
      </c>
      <c r="N29" s="49">
        <f t="shared" si="2"/>
        <v>3.9817689877011148E-2</v>
      </c>
      <c r="O29" s="48">
        <f>'内訳（地積等２）'!J48</f>
        <v>0</v>
      </c>
      <c r="P29" s="48">
        <f>'内訳（地積等２）'!K48</f>
        <v>21</v>
      </c>
      <c r="Q29" s="48">
        <f>'内訳（地積等２）'!L48</f>
        <v>21</v>
      </c>
      <c r="R29" s="48">
        <f t="shared" si="0"/>
        <v>14995.2</v>
      </c>
    </row>
    <row r="30" spans="1:18" ht="30" customHeight="1" x14ac:dyDescent="0.2">
      <c r="A30" s="75"/>
      <c r="B30" s="72"/>
      <c r="C30" s="10" t="s">
        <v>48</v>
      </c>
      <c r="D30" s="48">
        <f>'内訳（地積等２）'!P48</f>
        <v>0</v>
      </c>
      <c r="E30" s="48">
        <f>'内訳（地積等２）'!Q48</f>
        <v>0</v>
      </c>
      <c r="F30" s="48">
        <f>'内訳（地積等２）'!R48</f>
        <v>0</v>
      </c>
      <c r="G30" s="48">
        <f>'内訳（地積等２）'!S48</f>
        <v>0</v>
      </c>
      <c r="H30" s="48">
        <f>'内訳（地積等２）'!T48</f>
        <v>0</v>
      </c>
      <c r="I30" s="58">
        <v>0</v>
      </c>
      <c r="J30" s="49">
        <v>0</v>
      </c>
      <c r="K30" s="48">
        <f>'内訳（地積等２）'!U48</f>
        <v>0</v>
      </c>
      <c r="L30" s="48">
        <f>'内訳（地積等２）'!V48</f>
        <v>0</v>
      </c>
      <c r="M30" s="58">
        <v>0</v>
      </c>
      <c r="N30" s="49">
        <v>0</v>
      </c>
      <c r="O30" s="48">
        <f>'内訳（地積等２）'!W48</f>
        <v>0</v>
      </c>
      <c r="P30" s="48">
        <f>'内訳（地積等２）'!X48</f>
        <v>0</v>
      </c>
      <c r="Q30" s="48">
        <f>'内訳（地積等２）'!Y48</f>
        <v>0</v>
      </c>
      <c r="R30" s="48">
        <f t="shared" si="0"/>
        <v>0</v>
      </c>
    </row>
    <row r="31" spans="1:18" ht="30" customHeight="1" x14ac:dyDescent="0.2">
      <c r="A31" s="75"/>
      <c r="B31" s="73"/>
      <c r="C31" s="10" t="s">
        <v>49</v>
      </c>
      <c r="D31" s="48">
        <f>D29+D30</f>
        <v>0</v>
      </c>
      <c r="E31" s="48">
        <f t="shared" ref="E31:R31" si="3">E29+E30</f>
        <v>29516</v>
      </c>
      <c r="F31" s="48">
        <f t="shared" si="3"/>
        <v>29516</v>
      </c>
      <c r="G31" s="48">
        <f t="shared" si="3"/>
        <v>442597</v>
      </c>
      <c r="H31" s="48">
        <f t="shared" si="3"/>
        <v>442597</v>
      </c>
      <c r="I31" s="58">
        <v>442597</v>
      </c>
      <c r="J31" s="49">
        <f t="shared" si="1"/>
        <v>0</v>
      </c>
      <c r="K31" s="48">
        <f t="shared" si="3"/>
        <v>265558</v>
      </c>
      <c r="L31" s="48">
        <f>L29+L30</f>
        <v>265558</v>
      </c>
      <c r="M31" s="58">
        <v>255389</v>
      </c>
      <c r="N31" s="49">
        <f t="shared" si="2"/>
        <v>3.9817689877011148E-2</v>
      </c>
      <c r="O31" s="48">
        <f t="shared" si="3"/>
        <v>0</v>
      </c>
      <c r="P31" s="48">
        <f t="shared" si="3"/>
        <v>21</v>
      </c>
      <c r="Q31" s="48">
        <f t="shared" si="3"/>
        <v>21</v>
      </c>
      <c r="R31" s="48">
        <f t="shared" si="3"/>
        <v>14995.2</v>
      </c>
    </row>
    <row r="32" spans="1:18" ht="30" customHeight="1" x14ac:dyDescent="0.2">
      <c r="A32" s="75"/>
      <c r="B32" s="62" t="s">
        <v>24</v>
      </c>
      <c r="C32" s="63"/>
      <c r="D32" s="48">
        <f>'内訳（地積等２）'!AC48</f>
        <v>90620016</v>
      </c>
      <c r="E32" s="48">
        <f>'内訳（地積等２）'!AD48</f>
        <v>118870188</v>
      </c>
      <c r="F32" s="48">
        <f>'内訳（地積等２）'!AE48</f>
        <v>113818557</v>
      </c>
      <c r="G32" s="48">
        <f>'内訳（地積等２）'!AF48</f>
        <v>1619458756</v>
      </c>
      <c r="H32" s="48">
        <f>'内訳（地積等２）'!AG48</f>
        <v>1618477866</v>
      </c>
      <c r="I32" s="58">
        <v>1620377284</v>
      </c>
      <c r="J32" s="49">
        <f t="shared" si="1"/>
        <v>-5.6686057566331571E-4</v>
      </c>
      <c r="K32" s="48">
        <f>'内訳（地積等２）'!AH48</f>
        <v>916642709</v>
      </c>
      <c r="L32" s="48">
        <f>'内訳（地積等２）'!AI48</f>
        <v>915985855</v>
      </c>
      <c r="M32" s="58">
        <v>853840669</v>
      </c>
      <c r="N32" s="49">
        <f t="shared" si="2"/>
        <v>7.355241121689883E-2</v>
      </c>
      <c r="O32" s="48">
        <f>'内訳（地積等２）'!AJ48</f>
        <v>53157</v>
      </c>
      <c r="P32" s="48">
        <f>'内訳（地積等２）'!AK48</f>
        <v>181988</v>
      </c>
      <c r="Q32" s="48">
        <f>'内訳（地積等２）'!AL48</f>
        <v>168987</v>
      </c>
      <c r="R32" s="48">
        <f>IF(G32&gt;0,ROUND(G32/E32*1000,1),0)</f>
        <v>13623.8</v>
      </c>
    </row>
    <row r="33" spans="1:21" ht="30" customHeight="1" x14ac:dyDescent="0.2">
      <c r="A33" s="75"/>
      <c r="B33" s="69" t="s">
        <v>14</v>
      </c>
      <c r="C33" s="70"/>
      <c r="D33" s="48">
        <f>D27+D28+D31+D32</f>
        <v>96380046</v>
      </c>
      <c r="E33" s="48">
        <f>E27+E28+E31+E32</f>
        <v>134058579</v>
      </c>
      <c r="F33" s="48">
        <f t="shared" ref="F33:R33" si="4">F27+F28+F31+F32</f>
        <v>128999077</v>
      </c>
      <c r="G33" s="48">
        <f t="shared" si="4"/>
        <v>1649037776</v>
      </c>
      <c r="H33" s="48">
        <f t="shared" si="4"/>
        <v>1648043910</v>
      </c>
      <c r="I33" s="58">
        <v>1651416318</v>
      </c>
      <c r="J33" s="49">
        <f t="shared" si="1"/>
        <v>-1.4403042855242029E-3</v>
      </c>
      <c r="K33" s="48">
        <f t="shared" si="4"/>
        <v>939725756</v>
      </c>
      <c r="L33" s="48">
        <f>L27+L28+L31+L32</f>
        <v>939058897</v>
      </c>
      <c r="M33" s="58">
        <v>877248253</v>
      </c>
      <c r="N33" s="49">
        <f t="shared" si="2"/>
        <v>7.1219865968772694E-2</v>
      </c>
      <c r="O33" s="48">
        <f t="shared" si="4"/>
        <v>53760</v>
      </c>
      <c r="P33" s="48">
        <f t="shared" si="4"/>
        <v>188796</v>
      </c>
      <c r="Q33" s="48">
        <f t="shared" si="4"/>
        <v>175719</v>
      </c>
      <c r="R33" s="48">
        <f t="shared" si="4"/>
        <v>30541.1</v>
      </c>
    </row>
    <row r="34" spans="1:21" ht="30" customHeight="1" x14ac:dyDescent="0.2">
      <c r="A34" s="67" t="s">
        <v>25</v>
      </c>
      <c r="B34" s="67"/>
      <c r="C34" s="67"/>
      <c r="D34" s="48">
        <f>'内訳（地積等２）'!AP48</f>
        <v>242608453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48">
        <f>'内訳（地積等２）'!AW48</f>
        <v>667133</v>
      </c>
      <c r="P34" s="50"/>
      <c r="Q34" s="50"/>
      <c r="R34" s="50"/>
    </row>
    <row r="35" spans="1:21" ht="30" customHeight="1" x14ac:dyDescent="0.2">
      <c r="A35" s="74" t="s">
        <v>26</v>
      </c>
      <c r="B35" s="74"/>
      <c r="C35" s="74"/>
      <c r="D35" s="55">
        <f>SUM(D10,D12,D13,D15,D19,D20,D21,D22,D23,D24,D25,D26,D33,D34,D11,D14)</f>
        <v>1129437894</v>
      </c>
      <c r="E35" s="55">
        <f>SUM(E10,E12,E13,E15,E19,E20,E21,E22,E23,E24,E25,E26,E33,E34,E11,E14)</f>
        <v>1029026772</v>
      </c>
      <c r="F35" s="55">
        <f>SUM(F10,F12,F13,F15,F19,F20,F21,F22,F23,F24,F25,F26,F33,F34,F11,F14)</f>
        <v>856452004</v>
      </c>
      <c r="G35" s="55">
        <f t="shared" ref="G35:H35" si="5">SUM(G10,G12,G13,G15,G19,G20,G21,G22,G23,G24,G25,G26,G33,G34,G11,G14)</f>
        <v>7981728724</v>
      </c>
      <c r="H35" s="55">
        <f t="shared" si="5"/>
        <v>7965330023</v>
      </c>
      <c r="I35" s="55">
        <f>SUM(I10,I12,I13,I15,I19,I20,I21,I22,I23,I24,I25,I26,I33,I34,I11,I14)</f>
        <v>7948673290</v>
      </c>
      <c r="J35" s="56">
        <f>(G35-I35)/I35</f>
        <v>4.1586102226123826E-3</v>
      </c>
      <c r="K35" s="55">
        <f>SUM(K10,K12,K13,K15,K19,K20,K21,K22,K23,K24,K25,K26,K33,K34,K11,K14)</f>
        <v>2729017606</v>
      </c>
      <c r="L35" s="55">
        <f>SUM(L10,L12,L13,L15,L19,L20,L21,L22,L23,L24,L25,L26,L33,L34,L11,L14)</f>
        <v>2722330555</v>
      </c>
      <c r="M35" s="55">
        <f>SUM(M10,M12,M13,M15,M19,M20,M21,M22,M23,M24,M25,M26,M33,M34,M11,M14)</f>
        <v>2531383063</v>
      </c>
      <c r="N35" s="56">
        <f>(K35-M35)/M35</f>
        <v>7.8073739960074939E-2</v>
      </c>
      <c r="O35" s="55">
        <f>SUM(O10,O12,O13,O15,O19,O20,O21,O22,O23,O24,O25,O26,O33,O34,O11,O14)</f>
        <v>821696</v>
      </c>
      <c r="P35" s="55">
        <f>SUM(P10,P12,P13,P15,P19,P20,P21,P22,P23,P24,P25,P26,P33,P34,P11,P14)</f>
        <v>1456941</v>
      </c>
      <c r="Q35" s="55">
        <f>SUM(Q10,Q12,Q13,Q15,Q19,Q20,Q21,Q22,Q23,Q24,Q25,Q26,Q33,Q34,Q11,Q14)</f>
        <v>1224535</v>
      </c>
      <c r="R35" s="55">
        <f>IF(G35&gt;0,ROUND(G35/E35*1000,1),0)</f>
        <v>7756.6</v>
      </c>
    </row>
    <row r="36" spans="1:21" ht="16.5" customHeight="1" x14ac:dyDescent="0.2"/>
    <row r="37" spans="1:21" ht="16.5" customHeight="1" x14ac:dyDescent="0.2"/>
    <row r="38" spans="1:21" ht="16.5" customHeight="1" x14ac:dyDescent="0.2"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1" ht="16.5" customHeight="1" x14ac:dyDescent="0.2"/>
    <row r="40" spans="1:21" ht="16.5" customHeight="1" x14ac:dyDescent="0.2"/>
    <row r="41" spans="1:21" x14ac:dyDescent="0.2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"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 x14ac:dyDescent="0.2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</sheetData>
  <mergeCells count="40">
    <mergeCell ref="A6:C6"/>
    <mergeCell ref="D8:F8"/>
    <mergeCell ref="A1:S1"/>
    <mergeCell ref="G8:J8"/>
    <mergeCell ref="K8:N8"/>
    <mergeCell ref="O8:Q8"/>
    <mergeCell ref="H4:H5"/>
    <mergeCell ref="A4:C5"/>
    <mergeCell ref="D4:D5"/>
    <mergeCell ref="G4:G5"/>
    <mergeCell ref="A8:C9"/>
    <mergeCell ref="B33:C33"/>
    <mergeCell ref="B27:C27"/>
    <mergeCell ref="B28:C28"/>
    <mergeCell ref="B29:B31"/>
    <mergeCell ref="A35:C35"/>
    <mergeCell ref="A27:A33"/>
    <mergeCell ref="A34:C34"/>
    <mergeCell ref="B32:C32"/>
    <mergeCell ref="B24:C24"/>
    <mergeCell ref="B19:C19"/>
    <mergeCell ref="A23:A24"/>
    <mergeCell ref="A25:C25"/>
    <mergeCell ref="A26:C26"/>
    <mergeCell ref="A20:C20"/>
    <mergeCell ref="A21:C21"/>
    <mergeCell ref="A22:C22"/>
    <mergeCell ref="B23:C23"/>
    <mergeCell ref="B11:C11"/>
    <mergeCell ref="B14:C14"/>
    <mergeCell ref="A10:A12"/>
    <mergeCell ref="A13:A15"/>
    <mergeCell ref="A16:A19"/>
    <mergeCell ref="B10:C10"/>
    <mergeCell ref="B12:C12"/>
    <mergeCell ref="B13:C13"/>
    <mergeCell ref="B15:C15"/>
    <mergeCell ref="B16:C16"/>
    <mergeCell ref="B18:C18"/>
    <mergeCell ref="B17:C17"/>
  </mergeCells>
  <phoneticPr fontId="2"/>
  <printOptions horizontalCentered="1"/>
  <pageMargins left="0.43307086614173229" right="0.31496062992125984" top="0.82677165354330717" bottom="0.74803149606299213" header="0.51181102362204722" footer="0.51181102362204722"/>
  <pageSetup paperSize="9" scale="49" orientation="landscape" r:id="rId1"/>
  <headerFooter alignWithMargins="0">
    <oddFooter>&amp;R
R5概要調書（土地概況）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K48"/>
  <sheetViews>
    <sheetView showGridLines="0" zoomScale="80" zoomScaleNormal="80" zoomScaleSheetLayoutView="100" zoomScalePageLayoutView="60" workbookViewId="0">
      <selection activeCell="M19" sqref="M19"/>
    </sheetView>
  </sheetViews>
  <sheetFormatPr defaultColWidth="9" defaultRowHeight="14" x14ac:dyDescent="0.2"/>
  <cols>
    <col min="1" max="1" width="3.5" style="6" customWidth="1"/>
    <col min="2" max="2" width="14.75" style="6" customWidth="1"/>
    <col min="3" max="11" width="14.58203125" style="6" customWidth="1"/>
    <col min="12" max="16384" width="9" style="6"/>
  </cols>
  <sheetData>
    <row r="1" spans="1:11" ht="19" x14ac:dyDescent="0.2">
      <c r="A1" s="59" t="s">
        <v>141</v>
      </c>
    </row>
    <row r="2" spans="1:11" s="28" customFormat="1" ht="16.5" x14ac:dyDescent="0.2"/>
    <row r="3" spans="1:11" s="7" customFormat="1" ht="17.25" customHeight="1" x14ac:dyDescent="0.2">
      <c r="A3" s="98" t="s">
        <v>36</v>
      </c>
      <c r="B3" s="96" t="s">
        <v>38</v>
      </c>
      <c r="C3" s="95" t="s">
        <v>104</v>
      </c>
      <c r="D3" s="95"/>
      <c r="E3" s="95"/>
      <c r="F3" s="95" t="s">
        <v>105</v>
      </c>
      <c r="G3" s="95"/>
      <c r="H3" s="95"/>
      <c r="I3" s="95" t="s">
        <v>106</v>
      </c>
      <c r="J3" s="95"/>
      <c r="K3" s="95"/>
    </row>
    <row r="4" spans="1:11" s="7" customFormat="1" ht="54" customHeight="1" x14ac:dyDescent="0.2">
      <c r="A4" s="98"/>
      <c r="B4" s="97"/>
      <c r="C4" s="41" t="s">
        <v>4</v>
      </c>
      <c r="D4" s="41" t="s">
        <v>3</v>
      </c>
      <c r="E4" s="41" t="s">
        <v>146</v>
      </c>
      <c r="F4" s="41" t="s">
        <v>147</v>
      </c>
      <c r="G4" s="41" t="s">
        <v>148</v>
      </c>
      <c r="H4" s="41" t="s">
        <v>149</v>
      </c>
      <c r="I4" s="41" t="s">
        <v>150</v>
      </c>
      <c r="J4" s="41" t="s">
        <v>151</v>
      </c>
      <c r="K4" s="41" t="s">
        <v>152</v>
      </c>
    </row>
    <row r="5" spans="1:11" s="7" customFormat="1" ht="15" customHeight="1" x14ac:dyDescent="0.2">
      <c r="A5" s="13">
        <v>1</v>
      </c>
      <c r="B5" s="14" t="s">
        <v>50</v>
      </c>
      <c r="C5" s="15">
        <v>47110</v>
      </c>
      <c r="D5" s="15">
        <v>849</v>
      </c>
      <c r="E5" s="15">
        <v>46261</v>
      </c>
      <c r="F5" s="15">
        <v>44637</v>
      </c>
      <c r="G5" s="15">
        <v>795</v>
      </c>
      <c r="H5" s="15">
        <v>43842</v>
      </c>
      <c r="I5" s="15">
        <v>2473</v>
      </c>
      <c r="J5" s="15">
        <v>54</v>
      </c>
      <c r="K5" s="15">
        <v>2419</v>
      </c>
    </row>
    <row r="6" spans="1:11" s="7" customFormat="1" ht="15" customHeight="1" x14ac:dyDescent="0.2">
      <c r="A6" s="18">
        <v>2</v>
      </c>
      <c r="B6" s="19" t="s">
        <v>51</v>
      </c>
      <c r="C6" s="20">
        <v>17540</v>
      </c>
      <c r="D6" s="20">
        <v>391</v>
      </c>
      <c r="E6" s="20">
        <v>17149</v>
      </c>
      <c r="F6" s="20">
        <v>16825</v>
      </c>
      <c r="G6" s="20">
        <v>357</v>
      </c>
      <c r="H6" s="20">
        <v>16468</v>
      </c>
      <c r="I6" s="20">
        <v>715</v>
      </c>
      <c r="J6" s="20">
        <v>34</v>
      </c>
      <c r="K6" s="20">
        <v>681</v>
      </c>
    </row>
    <row r="7" spans="1:11" s="7" customFormat="1" ht="15" customHeight="1" x14ac:dyDescent="0.2">
      <c r="A7" s="18">
        <v>3</v>
      </c>
      <c r="B7" s="19" t="s">
        <v>52</v>
      </c>
      <c r="C7" s="20">
        <v>16102</v>
      </c>
      <c r="D7" s="20">
        <v>3666</v>
      </c>
      <c r="E7" s="20">
        <v>12436</v>
      </c>
      <c r="F7" s="20">
        <v>15027</v>
      </c>
      <c r="G7" s="20">
        <v>3494</v>
      </c>
      <c r="H7" s="20">
        <v>11533</v>
      </c>
      <c r="I7" s="20">
        <v>1075</v>
      </c>
      <c r="J7" s="20">
        <v>172</v>
      </c>
      <c r="K7" s="20">
        <v>903</v>
      </c>
    </row>
    <row r="8" spans="1:11" s="7" customFormat="1" ht="15" customHeight="1" x14ac:dyDescent="0.2">
      <c r="A8" s="18">
        <v>4</v>
      </c>
      <c r="B8" s="19" t="s">
        <v>53</v>
      </c>
      <c r="C8" s="20">
        <v>18184</v>
      </c>
      <c r="D8" s="20">
        <v>446</v>
      </c>
      <c r="E8" s="20">
        <v>17738</v>
      </c>
      <c r="F8" s="20">
        <v>17188</v>
      </c>
      <c r="G8" s="20">
        <v>412</v>
      </c>
      <c r="H8" s="20">
        <v>16776</v>
      </c>
      <c r="I8" s="20">
        <v>996</v>
      </c>
      <c r="J8" s="20">
        <v>34</v>
      </c>
      <c r="K8" s="20">
        <v>962</v>
      </c>
    </row>
    <row r="9" spans="1:11" s="7" customFormat="1" ht="15" customHeight="1" x14ac:dyDescent="0.2">
      <c r="A9" s="18">
        <v>5</v>
      </c>
      <c r="B9" s="19" t="s">
        <v>54</v>
      </c>
      <c r="C9" s="20">
        <v>21524</v>
      </c>
      <c r="D9" s="20">
        <v>6615</v>
      </c>
      <c r="E9" s="20">
        <v>14909</v>
      </c>
      <c r="F9" s="20">
        <v>20493</v>
      </c>
      <c r="G9" s="20">
        <v>6375</v>
      </c>
      <c r="H9" s="20">
        <v>14118</v>
      </c>
      <c r="I9" s="20">
        <v>1031</v>
      </c>
      <c r="J9" s="20">
        <v>240</v>
      </c>
      <c r="K9" s="20">
        <v>791</v>
      </c>
    </row>
    <row r="10" spans="1:11" s="7" customFormat="1" ht="15" customHeight="1" x14ac:dyDescent="0.2">
      <c r="A10" s="18">
        <v>6</v>
      </c>
      <c r="B10" s="19" t="s">
        <v>55</v>
      </c>
      <c r="C10" s="20">
        <v>18316</v>
      </c>
      <c r="D10" s="20">
        <v>3825</v>
      </c>
      <c r="E10" s="20">
        <v>14491</v>
      </c>
      <c r="F10" s="20">
        <v>17520</v>
      </c>
      <c r="G10" s="20">
        <v>3732</v>
      </c>
      <c r="H10" s="20">
        <v>13788</v>
      </c>
      <c r="I10" s="20">
        <v>796</v>
      </c>
      <c r="J10" s="20">
        <v>93</v>
      </c>
      <c r="K10" s="20">
        <v>703</v>
      </c>
    </row>
    <row r="11" spans="1:11" s="7" customFormat="1" ht="15" customHeight="1" x14ac:dyDescent="0.2">
      <c r="A11" s="18">
        <v>7</v>
      </c>
      <c r="B11" s="19" t="s">
        <v>56</v>
      </c>
      <c r="C11" s="20">
        <v>30005</v>
      </c>
      <c r="D11" s="20">
        <v>1610</v>
      </c>
      <c r="E11" s="20">
        <v>28395</v>
      </c>
      <c r="F11" s="20">
        <v>28720</v>
      </c>
      <c r="G11" s="20">
        <v>1538</v>
      </c>
      <c r="H11" s="20">
        <v>27182</v>
      </c>
      <c r="I11" s="20">
        <v>1285</v>
      </c>
      <c r="J11" s="20">
        <v>72</v>
      </c>
      <c r="K11" s="20">
        <v>1213</v>
      </c>
    </row>
    <row r="12" spans="1:11" s="7" customFormat="1" ht="15" customHeight="1" x14ac:dyDescent="0.2">
      <c r="A12" s="18">
        <v>8</v>
      </c>
      <c r="B12" s="19" t="s">
        <v>57</v>
      </c>
      <c r="C12" s="20">
        <v>14193</v>
      </c>
      <c r="D12" s="20">
        <v>1849</v>
      </c>
      <c r="E12" s="20">
        <v>12344</v>
      </c>
      <c r="F12" s="20">
        <v>13706</v>
      </c>
      <c r="G12" s="20">
        <v>1800</v>
      </c>
      <c r="H12" s="20">
        <v>11906</v>
      </c>
      <c r="I12" s="20">
        <v>487</v>
      </c>
      <c r="J12" s="20">
        <v>49</v>
      </c>
      <c r="K12" s="20">
        <v>438</v>
      </c>
    </row>
    <row r="13" spans="1:11" s="7" customFormat="1" ht="15" customHeight="1" x14ac:dyDescent="0.2">
      <c r="A13" s="18">
        <v>9</v>
      </c>
      <c r="B13" s="19" t="s">
        <v>58</v>
      </c>
      <c r="C13" s="20">
        <v>39155</v>
      </c>
      <c r="D13" s="20">
        <v>8925</v>
      </c>
      <c r="E13" s="20">
        <v>30230</v>
      </c>
      <c r="F13" s="20">
        <v>38018</v>
      </c>
      <c r="G13" s="20">
        <v>8787</v>
      </c>
      <c r="H13" s="20">
        <v>29231</v>
      </c>
      <c r="I13" s="20">
        <v>1137</v>
      </c>
      <c r="J13" s="20">
        <v>138</v>
      </c>
      <c r="K13" s="20">
        <v>999</v>
      </c>
    </row>
    <row r="14" spans="1:11" s="7" customFormat="1" ht="15" customHeight="1" x14ac:dyDescent="0.2">
      <c r="A14" s="18">
        <v>10</v>
      </c>
      <c r="B14" s="19" t="s">
        <v>59</v>
      </c>
      <c r="C14" s="20">
        <v>28183</v>
      </c>
      <c r="D14" s="20">
        <v>12562</v>
      </c>
      <c r="E14" s="20">
        <v>15621</v>
      </c>
      <c r="F14" s="20">
        <v>26940</v>
      </c>
      <c r="G14" s="20">
        <v>12348</v>
      </c>
      <c r="H14" s="20">
        <v>14592</v>
      </c>
      <c r="I14" s="20">
        <v>1243</v>
      </c>
      <c r="J14" s="20">
        <v>214</v>
      </c>
      <c r="K14" s="20">
        <v>1029</v>
      </c>
    </row>
    <row r="15" spans="1:11" s="7" customFormat="1" ht="15" customHeight="1" x14ac:dyDescent="0.2">
      <c r="A15" s="22">
        <v>11</v>
      </c>
      <c r="B15" s="23" t="s">
        <v>60</v>
      </c>
      <c r="C15" s="24">
        <v>19006</v>
      </c>
      <c r="D15" s="24">
        <v>5983</v>
      </c>
      <c r="E15" s="24">
        <v>13023</v>
      </c>
      <c r="F15" s="24">
        <v>18504</v>
      </c>
      <c r="G15" s="24">
        <v>5861</v>
      </c>
      <c r="H15" s="24">
        <v>12643</v>
      </c>
      <c r="I15" s="24">
        <v>502</v>
      </c>
      <c r="J15" s="24">
        <v>122</v>
      </c>
      <c r="K15" s="24">
        <v>380</v>
      </c>
    </row>
    <row r="16" spans="1:11" s="7" customFormat="1" ht="15" customHeight="1" x14ac:dyDescent="0.2">
      <c r="A16" s="33"/>
      <c r="B16" s="34" t="s">
        <v>92</v>
      </c>
      <c r="C16" s="32">
        <f t="shared" ref="C16:K16" si="0">SUM(C5:C15)</f>
        <v>269318</v>
      </c>
      <c r="D16" s="32">
        <f t="shared" si="0"/>
        <v>46721</v>
      </c>
      <c r="E16" s="32">
        <f t="shared" si="0"/>
        <v>222597</v>
      </c>
      <c r="F16" s="32">
        <f t="shared" si="0"/>
        <v>257578</v>
      </c>
      <c r="G16" s="32">
        <f t="shared" si="0"/>
        <v>45499</v>
      </c>
      <c r="H16" s="32">
        <f t="shared" si="0"/>
        <v>212079</v>
      </c>
      <c r="I16" s="32">
        <f t="shared" si="0"/>
        <v>11740</v>
      </c>
      <c r="J16" s="32">
        <f t="shared" si="0"/>
        <v>1222</v>
      </c>
      <c r="K16" s="32">
        <f t="shared" si="0"/>
        <v>10518</v>
      </c>
    </row>
    <row r="17" spans="1:11" s="7" customFormat="1" ht="15" customHeight="1" x14ac:dyDescent="0.2">
      <c r="A17" s="25">
        <v>12</v>
      </c>
      <c r="B17" s="26" t="s">
        <v>61</v>
      </c>
      <c r="C17" s="27">
        <v>6428</v>
      </c>
      <c r="D17" s="27">
        <v>4842</v>
      </c>
      <c r="E17" s="27">
        <v>1586</v>
      </c>
      <c r="F17" s="27">
        <v>6254</v>
      </c>
      <c r="G17" s="27">
        <v>4737</v>
      </c>
      <c r="H17" s="27">
        <v>1517</v>
      </c>
      <c r="I17" s="27">
        <v>174</v>
      </c>
      <c r="J17" s="27">
        <v>105</v>
      </c>
      <c r="K17" s="27">
        <v>69</v>
      </c>
    </row>
    <row r="18" spans="1:11" s="7" customFormat="1" ht="15" customHeight="1" x14ac:dyDescent="0.2">
      <c r="A18" s="18">
        <v>13</v>
      </c>
      <c r="B18" s="19" t="s">
        <v>62</v>
      </c>
      <c r="C18" s="20">
        <v>4272</v>
      </c>
      <c r="D18" s="20">
        <v>2840</v>
      </c>
      <c r="E18" s="20">
        <v>1432</v>
      </c>
      <c r="F18" s="20">
        <v>4180</v>
      </c>
      <c r="G18" s="20">
        <v>2800</v>
      </c>
      <c r="H18" s="20">
        <v>1380</v>
      </c>
      <c r="I18" s="20">
        <v>92</v>
      </c>
      <c r="J18" s="20">
        <v>40</v>
      </c>
      <c r="K18" s="20">
        <v>52</v>
      </c>
    </row>
    <row r="19" spans="1:11" s="7" customFormat="1" ht="15" customHeight="1" x14ac:dyDescent="0.2">
      <c r="A19" s="18">
        <v>14</v>
      </c>
      <c r="B19" s="19" t="s">
        <v>63</v>
      </c>
      <c r="C19" s="20">
        <v>1943</v>
      </c>
      <c r="D19" s="20">
        <v>1238</v>
      </c>
      <c r="E19" s="20">
        <v>705</v>
      </c>
      <c r="F19" s="20">
        <v>1821</v>
      </c>
      <c r="G19" s="20">
        <v>1169</v>
      </c>
      <c r="H19" s="20">
        <v>652</v>
      </c>
      <c r="I19" s="20">
        <v>122</v>
      </c>
      <c r="J19" s="20">
        <v>69</v>
      </c>
      <c r="K19" s="20">
        <v>53</v>
      </c>
    </row>
    <row r="20" spans="1:11" s="7" customFormat="1" ht="15" customHeight="1" x14ac:dyDescent="0.2">
      <c r="A20" s="18">
        <v>15</v>
      </c>
      <c r="B20" s="19" t="s">
        <v>64</v>
      </c>
      <c r="C20" s="20">
        <v>8467</v>
      </c>
      <c r="D20" s="20">
        <v>4750</v>
      </c>
      <c r="E20" s="20">
        <v>3717</v>
      </c>
      <c r="F20" s="20">
        <v>8068</v>
      </c>
      <c r="G20" s="20">
        <v>4553</v>
      </c>
      <c r="H20" s="20">
        <v>3515</v>
      </c>
      <c r="I20" s="20">
        <v>399</v>
      </c>
      <c r="J20" s="20">
        <v>197</v>
      </c>
      <c r="K20" s="20">
        <v>202</v>
      </c>
    </row>
    <row r="21" spans="1:11" s="7" customFormat="1" ht="15" customHeight="1" x14ac:dyDescent="0.2">
      <c r="A21" s="18">
        <v>16</v>
      </c>
      <c r="B21" s="19" t="s">
        <v>65</v>
      </c>
      <c r="C21" s="20">
        <v>10530</v>
      </c>
      <c r="D21" s="20">
        <v>5401</v>
      </c>
      <c r="E21" s="20">
        <v>5129</v>
      </c>
      <c r="F21" s="20">
        <v>10031</v>
      </c>
      <c r="G21" s="20">
        <v>5211</v>
      </c>
      <c r="H21" s="20">
        <v>4820</v>
      </c>
      <c r="I21" s="20">
        <v>499</v>
      </c>
      <c r="J21" s="20">
        <v>190</v>
      </c>
      <c r="K21" s="20">
        <v>309</v>
      </c>
    </row>
    <row r="22" spans="1:11" s="7" customFormat="1" ht="15" customHeight="1" x14ac:dyDescent="0.2">
      <c r="A22" s="18">
        <v>17</v>
      </c>
      <c r="B22" s="19" t="s">
        <v>66</v>
      </c>
      <c r="C22" s="20">
        <v>6264</v>
      </c>
      <c r="D22" s="20">
        <v>2784</v>
      </c>
      <c r="E22" s="20">
        <v>3480</v>
      </c>
      <c r="F22" s="20">
        <v>5809</v>
      </c>
      <c r="G22" s="20">
        <v>2612</v>
      </c>
      <c r="H22" s="20">
        <v>3197</v>
      </c>
      <c r="I22" s="20">
        <v>455</v>
      </c>
      <c r="J22" s="20">
        <v>172</v>
      </c>
      <c r="K22" s="20">
        <v>283</v>
      </c>
    </row>
    <row r="23" spans="1:11" s="7" customFormat="1" ht="15" customHeight="1" x14ac:dyDescent="0.2">
      <c r="A23" s="18">
        <v>18</v>
      </c>
      <c r="B23" s="19" t="s">
        <v>67</v>
      </c>
      <c r="C23" s="20">
        <v>2724</v>
      </c>
      <c r="D23" s="20">
        <v>1146</v>
      </c>
      <c r="E23" s="20">
        <v>1578</v>
      </c>
      <c r="F23" s="20">
        <v>2606</v>
      </c>
      <c r="G23" s="20">
        <v>1093</v>
      </c>
      <c r="H23" s="20">
        <v>1513</v>
      </c>
      <c r="I23" s="20">
        <v>118</v>
      </c>
      <c r="J23" s="20">
        <v>53</v>
      </c>
      <c r="K23" s="20">
        <v>65</v>
      </c>
    </row>
    <row r="24" spans="1:11" s="7" customFormat="1" ht="15" customHeight="1" x14ac:dyDescent="0.2">
      <c r="A24" s="18">
        <v>19</v>
      </c>
      <c r="B24" s="19" t="s">
        <v>68</v>
      </c>
      <c r="C24" s="20">
        <v>4819</v>
      </c>
      <c r="D24" s="20">
        <v>1251</v>
      </c>
      <c r="E24" s="20">
        <v>3568</v>
      </c>
      <c r="F24" s="20">
        <v>4649</v>
      </c>
      <c r="G24" s="20">
        <v>1206</v>
      </c>
      <c r="H24" s="20">
        <v>3443</v>
      </c>
      <c r="I24" s="20">
        <v>170</v>
      </c>
      <c r="J24" s="20">
        <v>45</v>
      </c>
      <c r="K24" s="20">
        <v>125</v>
      </c>
    </row>
    <row r="25" spans="1:11" s="7" customFormat="1" ht="15" customHeight="1" x14ac:dyDescent="0.2">
      <c r="A25" s="18">
        <v>20</v>
      </c>
      <c r="B25" s="19" t="s">
        <v>69</v>
      </c>
      <c r="C25" s="20">
        <v>3076</v>
      </c>
      <c r="D25" s="20">
        <v>1569</v>
      </c>
      <c r="E25" s="20">
        <v>1507</v>
      </c>
      <c r="F25" s="20">
        <v>3028</v>
      </c>
      <c r="G25" s="20">
        <v>1546</v>
      </c>
      <c r="H25" s="20">
        <v>1482</v>
      </c>
      <c r="I25" s="20">
        <v>48</v>
      </c>
      <c r="J25" s="20">
        <v>23</v>
      </c>
      <c r="K25" s="20">
        <v>25</v>
      </c>
    </row>
    <row r="26" spans="1:11" s="7" customFormat="1" ht="15" customHeight="1" x14ac:dyDescent="0.2">
      <c r="A26" s="18">
        <v>21</v>
      </c>
      <c r="B26" s="19" t="s">
        <v>70</v>
      </c>
      <c r="C26" s="20">
        <v>14612</v>
      </c>
      <c r="D26" s="20">
        <v>2282</v>
      </c>
      <c r="E26" s="20">
        <v>12330</v>
      </c>
      <c r="F26" s="20">
        <v>14114</v>
      </c>
      <c r="G26" s="20">
        <v>2214</v>
      </c>
      <c r="H26" s="20">
        <v>11900</v>
      </c>
      <c r="I26" s="20">
        <v>498</v>
      </c>
      <c r="J26" s="20">
        <v>68</v>
      </c>
      <c r="K26" s="20">
        <v>430</v>
      </c>
    </row>
    <row r="27" spans="1:11" s="7" customFormat="1" ht="15" customHeight="1" x14ac:dyDescent="0.2">
      <c r="A27" s="18">
        <v>22</v>
      </c>
      <c r="B27" s="19" t="s">
        <v>71</v>
      </c>
      <c r="C27" s="20">
        <v>6551</v>
      </c>
      <c r="D27" s="20">
        <v>83</v>
      </c>
      <c r="E27" s="20">
        <v>6468</v>
      </c>
      <c r="F27" s="20">
        <v>6299</v>
      </c>
      <c r="G27" s="20">
        <v>77</v>
      </c>
      <c r="H27" s="20">
        <v>6222</v>
      </c>
      <c r="I27" s="20">
        <v>252</v>
      </c>
      <c r="J27" s="20">
        <v>6</v>
      </c>
      <c r="K27" s="20">
        <v>246</v>
      </c>
    </row>
    <row r="28" spans="1:11" s="7" customFormat="1" ht="15" customHeight="1" x14ac:dyDescent="0.2">
      <c r="A28" s="21">
        <v>23</v>
      </c>
      <c r="B28" s="19" t="s">
        <v>72</v>
      </c>
      <c r="C28" s="20">
        <v>9298</v>
      </c>
      <c r="D28" s="20">
        <v>219</v>
      </c>
      <c r="E28" s="20">
        <v>9079</v>
      </c>
      <c r="F28" s="20">
        <v>8786</v>
      </c>
      <c r="G28" s="20">
        <v>205</v>
      </c>
      <c r="H28" s="20">
        <v>8581</v>
      </c>
      <c r="I28" s="20">
        <v>512</v>
      </c>
      <c r="J28" s="20">
        <v>14</v>
      </c>
      <c r="K28" s="20">
        <v>498</v>
      </c>
    </row>
    <row r="29" spans="1:11" s="7" customFormat="1" ht="15" customHeight="1" x14ac:dyDescent="0.2">
      <c r="A29" s="18">
        <v>24</v>
      </c>
      <c r="B29" s="19" t="s">
        <v>73</v>
      </c>
      <c r="C29" s="20">
        <v>6438</v>
      </c>
      <c r="D29" s="20">
        <v>1305</v>
      </c>
      <c r="E29" s="20">
        <v>5133</v>
      </c>
      <c r="F29" s="20">
        <v>6234</v>
      </c>
      <c r="G29" s="20">
        <v>1279</v>
      </c>
      <c r="H29" s="20">
        <v>4955</v>
      </c>
      <c r="I29" s="20">
        <v>204</v>
      </c>
      <c r="J29" s="20">
        <v>26</v>
      </c>
      <c r="K29" s="20">
        <v>178</v>
      </c>
    </row>
    <row r="30" spans="1:11" s="7" customFormat="1" ht="15" customHeight="1" x14ac:dyDescent="0.2">
      <c r="A30" s="18">
        <v>25</v>
      </c>
      <c r="B30" s="19" t="s">
        <v>74</v>
      </c>
      <c r="C30" s="20">
        <v>7695</v>
      </c>
      <c r="D30" s="20">
        <v>2307</v>
      </c>
      <c r="E30" s="20">
        <v>5388</v>
      </c>
      <c r="F30" s="20">
        <v>7406</v>
      </c>
      <c r="G30" s="20">
        <v>2257</v>
      </c>
      <c r="H30" s="20">
        <v>5149</v>
      </c>
      <c r="I30" s="20">
        <v>289</v>
      </c>
      <c r="J30" s="20">
        <v>50</v>
      </c>
      <c r="K30" s="20">
        <v>239</v>
      </c>
    </row>
    <row r="31" spans="1:11" s="7" customFormat="1" ht="15" customHeight="1" x14ac:dyDescent="0.2">
      <c r="A31" s="18">
        <v>26</v>
      </c>
      <c r="B31" s="19" t="s">
        <v>75</v>
      </c>
      <c r="C31" s="20">
        <v>9701</v>
      </c>
      <c r="D31" s="20">
        <v>1784</v>
      </c>
      <c r="E31" s="20">
        <v>7917</v>
      </c>
      <c r="F31" s="20">
        <v>9277</v>
      </c>
      <c r="G31" s="20">
        <v>1736</v>
      </c>
      <c r="H31" s="20">
        <v>7541</v>
      </c>
      <c r="I31" s="20">
        <v>424</v>
      </c>
      <c r="J31" s="20">
        <v>48</v>
      </c>
      <c r="K31" s="20">
        <v>376</v>
      </c>
    </row>
    <row r="32" spans="1:11" s="7" customFormat="1" ht="15" customHeight="1" x14ac:dyDescent="0.2">
      <c r="A32" s="18">
        <v>27</v>
      </c>
      <c r="B32" s="19" t="s">
        <v>76</v>
      </c>
      <c r="C32" s="20">
        <v>4415</v>
      </c>
      <c r="D32" s="20">
        <v>707</v>
      </c>
      <c r="E32" s="20">
        <v>3708</v>
      </c>
      <c r="F32" s="20">
        <v>4215</v>
      </c>
      <c r="G32" s="20">
        <v>672</v>
      </c>
      <c r="H32" s="20">
        <v>3543</v>
      </c>
      <c r="I32" s="20">
        <v>200</v>
      </c>
      <c r="J32" s="20">
        <v>35</v>
      </c>
      <c r="K32" s="20">
        <v>165</v>
      </c>
    </row>
    <row r="33" spans="1:11" s="7" customFormat="1" ht="15" customHeight="1" x14ac:dyDescent="0.2">
      <c r="A33" s="18">
        <v>28</v>
      </c>
      <c r="B33" s="19" t="s">
        <v>77</v>
      </c>
      <c r="C33" s="20">
        <v>7894</v>
      </c>
      <c r="D33" s="20">
        <v>934</v>
      </c>
      <c r="E33" s="20">
        <v>6960</v>
      </c>
      <c r="F33" s="20">
        <v>7590</v>
      </c>
      <c r="G33" s="20">
        <v>898</v>
      </c>
      <c r="H33" s="20">
        <v>6692</v>
      </c>
      <c r="I33" s="20">
        <v>304</v>
      </c>
      <c r="J33" s="20">
        <v>36</v>
      </c>
      <c r="K33" s="20">
        <v>268</v>
      </c>
    </row>
    <row r="34" spans="1:11" s="7" customFormat="1" ht="15" customHeight="1" x14ac:dyDescent="0.2">
      <c r="A34" s="18">
        <v>29</v>
      </c>
      <c r="B34" s="19" t="s">
        <v>78</v>
      </c>
      <c r="C34" s="20">
        <v>576</v>
      </c>
      <c r="D34" s="20">
        <v>284</v>
      </c>
      <c r="E34" s="20">
        <v>292</v>
      </c>
      <c r="F34" s="20">
        <v>554</v>
      </c>
      <c r="G34" s="20">
        <v>271</v>
      </c>
      <c r="H34" s="20">
        <v>283</v>
      </c>
      <c r="I34" s="20">
        <v>22</v>
      </c>
      <c r="J34" s="20">
        <v>13</v>
      </c>
      <c r="K34" s="20">
        <v>9</v>
      </c>
    </row>
    <row r="35" spans="1:11" s="7" customFormat="1" ht="15" customHeight="1" x14ac:dyDescent="0.2">
      <c r="A35" s="22">
        <v>30</v>
      </c>
      <c r="B35" s="23" t="s">
        <v>79</v>
      </c>
      <c r="C35" s="24">
        <v>621</v>
      </c>
      <c r="D35" s="24">
        <v>301</v>
      </c>
      <c r="E35" s="24">
        <v>320</v>
      </c>
      <c r="F35" s="24">
        <v>601</v>
      </c>
      <c r="G35" s="24">
        <v>291</v>
      </c>
      <c r="H35" s="24">
        <v>310</v>
      </c>
      <c r="I35" s="24">
        <v>20</v>
      </c>
      <c r="J35" s="24">
        <v>10</v>
      </c>
      <c r="K35" s="24">
        <v>10</v>
      </c>
    </row>
    <row r="36" spans="1:11" s="7" customFormat="1" ht="15" customHeight="1" x14ac:dyDescent="0.2">
      <c r="A36" s="22">
        <v>31</v>
      </c>
      <c r="B36" s="23" t="s">
        <v>80</v>
      </c>
      <c r="C36" s="24">
        <v>1436</v>
      </c>
      <c r="D36" s="24">
        <v>1169</v>
      </c>
      <c r="E36" s="24">
        <v>267</v>
      </c>
      <c r="F36" s="24">
        <v>1426</v>
      </c>
      <c r="G36" s="24">
        <v>1161</v>
      </c>
      <c r="H36" s="24">
        <v>265</v>
      </c>
      <c r="I36" s="24">
        <v>10</v>
      </c>
      <c r="J36" s="24">
        <v>8</v>
      </c>
      <c r="K36" s="24">
        <v>2</v>
      </c>
    </row>
    <row r="37" spans="1:11" s="7" customFormat="1" ht="15" customHeight="1" x14ac:dyDescent="0.2">
      <c r="A37" s="18">
        <v>32</v>
      </c>
      <c r="B37" s="19" t="s">
        <v>81</v>
      </c>
      <c r="C37" s="20">
        <v>318</v>
      </c>
      <c r="D37" s="20">
        <v>256</v>
      </c>
      <c r="E37" s="20">
        <v>62</v>
      </c>
      <c r="F37" s="20">
        <v>316</v>
      </c>
      <c r="G37" s="20">
        <v>256</v>
      </c>
      <c r="H37" s="20">
        <v>60</v>
      </c>
      <c r="I37" s="20">
        <v>2</v>
      </c>
      <c r="J37" s="20">
        <v>0</v>
      </c>
      <c r="K37" s="20">
        <v>2</v>
      </c>
    </row>
    <row r="38" spans="1:11" s="7" customFormat="1" ht="15" customHeight="1" x14ac:dyDescent="0.2">
      <c r="A38" s="25">
        <v>33</v>
      </c>
      <c r="B38" s="26" t="s">
        <v>82</v>
      </c>
      <c r="C38" s="27">
        <v>688</v>
      </c>
      <c r="D38" s="27">
        <v>324</v>
      </c>
      <c r="E38" s="27">
        <v>364</v>
      </c>
      <c r="F38" s="27">
        <v>659</v>
      </c>
      <c r="G38" s="27">
        <v>318</v>
      </c>
      <c r="H38" s="27">
        <v>341</v>
      </c>
      <c r="I38" s="27">
        <v>29</v>
      </c>
      <c r="J38" s="27">
        <v>6</v>
      </c>
      <c r="K38" s="27">
        <v>23</v>
      </c>
    </row>
    <row r="39" spans="1:11" s="7" customFormat="1" ht="15" customHeight="1" x14ac:dyDescent="0.2">
      <c r="A39" s="18">
        <v>34</v>
      </c>
      <c r="B39" s="19" t="s">
        <v>83</v>
      </c>
      <c r="C39" s="27">
        <v>155</v>
      </c>
      <c r="D39" s="27">
        <v>49</v>
      </c>
      <c r="E39" s="27">
        <v>106</v>
      </c>
      <c r="F39" s="27">
        <v>149</v>
      </c>
      <c r="G39" s="27">
        <v>49</v>
      </c>
      <c r="H39" s="27">
        <v>100</v>
      </c>
      <c r="I39" s="27">
        <v>6</v>
      </c>
      <c r="J39" s="27">
        <v>0</v>
      </c>
      <c r="K39" s="27">
        <v>6</v>
      </c>
    </row>
    <row r="40" spans="1:11" s="7" customFormat="1" ht="15" customHeight="1" x14ac:dyDescent="0.2">
      <c r="A40" s="18">
        <v>35</v>
      </c>
      <c r="B40" s="19" t="s">
        <v>84</v>
      </c>
      <c r="C40" s="27">
        <v>1382</v>
      </c>
      <c r="D40" s="27">
        <v>1004</v>
      </c>
      <c r="E40" s="27">
        <v>378</v>
      </c>
      <c r="F40" s="20">
        <v>1370</v>
      </c>
      <c r="G40" s="20">
        <v>998</v>
      </c>
      <c r="H40" s="20">
        <v>372</v>
      </c>
      <c r="I40" s="27">
        <v>12</v>
      </c>
      <c r="J40" s="27">
        <v>6</v>
      </c>
      <c r="K40" s="27">
        <v>6</v>
      </c>
    </row>
    <row r="41" spans="1:11" s="7" customFormat="1" ht="15" customHeight="1" x14ac:dyDescent="0.2">
      <c r="A41" s="18">
        <v>36</v>
      </c>
      <c r="B41" s="19" t="s">
        <v>85</v>
      </c>
      <c r="C41" s="20">
        <v>1711</v>
      </c>
      <c r="D41" s="20">
        <v>1229</v>
      </c>
      <c r="E41" s="20">
        <v>482</v>
      </c>
      <c r="F41" s="20">
        <v>1683</v>
      </c>
      <c r="G41" s="20">
        <v>1213</v>
      </c>
      <c r="H41" s="20">
        <v>470</v>
      </c>
      <c r="I41" s="20">
        <v>28</v>
      </c>
      <c r="J41" s="20">
        <v>16</v>
      </c>
      <c r="K41" s="20">
        <v>12</v>
      </c>
    </row>
    <row r="42" spans="1:11" s="7" customFormat="1" ht="15" customHeight="1" x14ac:dyDescent="0.2">
      <c r="A42" s="18">
        <v>37</v>
      </c>
      <c r="B42" s="19" t="s">
        <v>86</v>
      </c>
      <c r="C42" s="20">
        <v>6475</v>
      </c>
      <c r="D42" s="20">
        <v>3877</v>
      </c>
      <c r="E42" s="20">
        <v>2598</v>
      </c>
      <c r="F42" s="20">
        <v>6383</v>
      </c>
      <c r="G42" s="20">
        <v>3853</v>
      </c>
      <c r="H42" s="20">
        <v>2530</v>
      </c>
      <c r="I42" s="20">
        <v>92</v>
      </c>
      <c r="J42" s="20">
        <v>24</v>
      </c>
      <c r="K42" s="20">
        <v>68</v>
      </c>
    </row>
    <row r="43" spans="1:11" s="7" customFormat="1" ht="15" customHeight="1" x14ac:dyDescent="0.2">
      <c r="A43" s="18">
        <v>38</v>
      </c>
      <c r="B43" s="19" t="s">
        <v>87</v>
      </c>
      <c r="C43" s="20">
        <v>11252</v>
      </c>
      <c r="D43" s="20">
        <v>2968</v>
      </c>
      <c r="E43" s="20">
        <v>8284</v>
      </c>
      <c r="F43" s="20">
        <v>10982</v>
      </c>
      <c r="G43" s="20">
        <v>2913</v>
      </c>
      <c r="H43" s="20">
        <v>8069</v>
      </c>
      <c r="I43" s="20">
        <v>270</v>
      </c>
      <c r="J43" s="20">
        <v>55</v>
      </c>
      <c r="K43" s="20">
        <v>215</v>
      </c>
    </row>
    <row r="44" spans="1:11" s="7" customFormat="1" ht="15" customHeight="1" x14ac:dyDescent="0.2">
      <c r="A44" s="18">
        <v>39</v>
      </c>
      <c r="B44" s="19" t="s">
        <v>88</v>
      </c>
      <c r="C44" s="20">
        <v>815</v>
      </c>
      <c r="D44" s="20">
        <v>316</v>
      </c>
      <c r="E44" s="20">
        <v>499</v>
      </c>
      <c r="F44" s="20">
        <v>789</v>
      </c>
      <c r="G44" s="20">
        <v>307</v>
      </c>
      <c r="H44" s="20">
        <v>482</v>
      </c>
      <c r="I44" s="20">
        <v>26</v>
      </c>
      <c r="J44" s="20">
        <v>9</v>
      </c>
      <c r="K44" s="20">
        <v>17</v>
      </c>
    </row>
    <row r="45" spans="1:11" s="7" customFormat="1" ht="15" customHeight="1" x14ac:dyDescent="0.2">
      <c r="A45" s="18">
        <v>40</v>
      </c>
      <c r="B45" s="19" t="s">
        <v>89</v>
      </c>
      <c r="C45" s="20">
        <v>3760</v>
      </c>
      <c r="D45" s="20">
        <v>2067</v>
      </c>
      <c r="E45" s="20">
        <v>1693</v>
      </c>
      <c r="F45" s="20">
        <v>3597</v>
      </c>
      <c r="G45" s="20">
        <v>2003</v>
      </c>
      <c r="H45" s="20">
        <v>1594</v>
      </c>
      <c r="I45" s="20">
        <v>163</v>
      </c>
      <c r="J45" s="20">
        <v>64</v>
      </c>
      <c r="K45" s="20">
        <v>99</v>
      </c>
    </row>
    <row r="46" spans="1:11" s="7" customFormat="1" ht="15" customHeight="1" x14ac:dyDescent="0.2">
      <c r="A46" s="22">
        <v>41</v>
      </c>
      <c r="B46" s="23" t="s">
        <v>90</v>
      </c>
      <c r="C46" s="24">
        <v>1317</v>
      </c>
      <c r="D46" s="24">
        <v>726</v>
      </c>
      <c r="E46" s="24">
        <v>591</v>
      </c>
      <c r="F46" s="24">
        <v>1283</v>
      </c>
      <c r="G46" s="24">
        <v>718</v>
      </c>
      <c r="H46" s="24">
        <v>565</v>
      </c>
      <c r="I46" s="24">
        <v>34</v>
      </c>
      <c r="J46" s="24">
        <v>8</v>
      </c>
      <c r="K46" s="24">
        <v>26</v>
      </c>
    </row>
    <row r="47" spans="1:11" s="7" customFormat="1" ht="15" customHeight="1" x14ac:dyDescent="0.2">
      <c r="A47" s="33"/>
      <c r="B47" s="34" t="s">
        <v>43</v>
      </c>
      <c r="C47" s="35">
        <f t="shared" ref="C47:K47" si="1">SUM(C17:C46)</f>
        <v>145633</v>
      </c>
      <c r="D47" s="35">
        <f t="shared" si="1"/>
        <v>50012</v>
      </c>
      <c r="E47" s="35">
        <f t="shared" si="1"/>
        <v>95621</v>
      </c>
      <c r="F47" s="35">
        <f t="shared" si="1"/>
        <v>140159</v>
      </c>
      <c r="G47" s="35">
        <f t="shared" si="1"/>
        <v>48616</v>
      </c>
      <c r="H47" s="35">
        <f t="shared" si="1"/>
        <v>91543</v>
      </c>
      <c r="I47" s="35">
        <f t="shared" si="1"/>
        <v>5474</v>
      </c>
      <c r="J47" s="35">
        <f t="shared" si="1"/>
        <v>1396</v>
      </c>
      <c r="K47" s="35">
        <f t="shared" si="1"/>
        <v>4078</v>
      </c>
    </row>
    <row r="48" spans="1:11" s="7" customFormat="1" ht="15" customHeight="1" x14ac:dyDescent="0.2">
      <c r="A48" s="36"/>
      <c r="B48" s="37" t="s">
        <v>44</v>
      </c>
      <c r="C48" s="38">
        <f t="shared" ref="C48:K48" si="2">C16+C47</f>
        <v>414951</v>
      </c>
      <c r="D48" s="38">
        <f t="shared" si="2"/>
        <v>96733</v>
      </c>
      <c r="E48" s="38">
        <f t="shared" si="2"/>
        <v>318218</v>
      </c>
      <c r="F48" s="38">
        <f t="shared" si="2"/>
        <v>397737</v>
      </c>
      <c r="G48" s="38">
        <f t="shared" si="2"/>
        <v>94115</v>
      </c>
      <c r="H48" s="38">
        <f t="shared" si="2"/>
        <v>303622</v>
      </c>
      <c r="I48" s="38">
        <f t="shared" si="2"/>
        <v>17214</v>
      </c>
      <c r="J48" s="38">
        <f t="shared" si="2"/>
        <v>2618</v>
      </c>
      <c r="K48" s="38">
        <f t="shared" si="2"/>
        <v>14596</v>
      </c>
    </row>
  </sheetData>
  <mergeCells count="5">
    <mergeCell ref="I3:K3"/>
    <mergeCell ref="C3:E3"/>
    <mergeCell ref="B3:B4"/>
    <mergeCell ref="A3:A4"/>
    <mergeCell ref="F3:H3"/>
  </mergeCells>
  <phoneticPr fontId="3"/>
  <printOptions horizontalCentered="1"/>
  <pageMargins left="0.43307086614173229" right="0.31496062992125984" top="0.82677165354330717" bottom="0.74803149606299213" header="0.51181102362204722" footer="0.51181102362204722"/>
  <pageSetup paperSize="9" scale="65" fitToWidth="0" orientation="landscape" r:id="rId1"/>
  <headerFooter alignWithMargins="0">
    <oddFooter>&amp;R
R5概要調書（土地概況）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M50"/>
  <sheetViews>
    <sheetView showGridLines="0" zoomScaleNormal="100" zoomScaleSheetLayoutView="75" zoomScalePageLayoutView="90" workbookViewId="0">
      <selection activeCell="IP8" sqref="IP8"/>
    </sheetView>
  </sheetViews>
  <sheetFormatPr defaultColWidth="12.58203125" defaultRowHeight="14" x14ac:dyDescent="0.2"/>
  <cols>
    <col min="1" max="1" width="3.5" style="6" customWidth="1"/>
    <col min="2" max="2" width="14.75" style="6" customWidth="1"/>
    <col min="3" max="9" width="15.58203125" style="6" customWidth="1"/>
    <col min="10" max="11" width="12.33203125" style="6" customWidth="1"/>
    <col min="12" max="12" width="15.5" style="6" bestFit="1" customWidth="1"/>
    <col min="13" max="13" width="2.58203125" style="6" customWidth="1"/>
    <col min="14" max="14" width="3.5" style="6" customWidth="1"/>
    <col min="15" max="15" width="14.75" style="6" customWidth="1"/>
    <col min="16" max="22" width="15.58203125" style="6" customWidth="1"/>
    <col min="23" max="24" width="12.33203125" style="6" customWidth="1"/>
    <col min="25" max="25" width="15.5" style="6" bestFit="1" customWidth="1"/>
    <col min="26" max="26" width="1.75" style="6" customWidth="1"/>
    <col min="27" max="27" width="3.5" style="6" customWidth="1"/>
    <col min="28" max="28" width="14.58203125" style="6" customWidth="1"/>
    <col min="29" max="38" width="15.58203125" style="6" customWidth="1"/>
    <col min="39" max="39" width="2.58203125" style="6" customWidth="1"/>
    <col min="40" max="40" width="3.5" style="6" customWidth="1"/>
    <col min="41" max="41" width="14.58203125" style="6" customWidth="1"/>
    <col min="42" max="51" width="15.58203125" style="6" customWidth="1"/>
    <col min="52" max="52" width="3" style="6" customWidth="1"/>
    <col min="53" max="53" width="3.5" style="6" customWidth="1"/>
    <col min="54" max="54" width="14.58203125" style="6" customWidth="1"/>
    <col min="55" max="64" width="15.58203125" style="6" customWidth="1"/>
    <col min="65" max="65" width="3.33203125" style="6" customWidth="1"/>
    <col min="66" max="66" width="3.5" style="6" customWidth="1"/>
    <col min="67" max="67" width="14.58203125" style="6" customWidth="1"/>
    <col min="68" max="77" width="15.58203125" style="6" customWidth="1"/>
    <col min="78" max="78" width="3.25" style="6" customWidth="1"/>
    <col min="79" max="79" width="3.5" style="6" customWidth="1"/>
    <col min="80" max="80" width="14.58203125" style="6" customWidth="1"/>
    <col min="81" max="90" width="15.58203125" style="6" customWidth="1"/>
    <col min="91" max="91" width="5.75" style="6" customWidth="1"/>
    <col min="92" max="92" width="3.5" style="6" customWidth="1"/>
    <col min="93" max="93" width="14.58203125" style="6" customWidth="1"/>
    <col min="94" max="103" width="15.58203125" style="6" customWidth="1"/>
    <col min="104" max="104" width="2.58203125" style="6" customWidth="1"/>
    <col min="105" max="105" width="3.5" style="6" customWidth="1"/>
    <col min="106" max="106" width="14.58203125" style="6" customWidth="1"/>
    <col min="107" max="116" width="15.58203125" style="6" customWidth="1"/>
    <col min="117" max="117" width="2.58203125" style="6" customWidth="1"/>
    <col min="118" max="118" width="3.5" style="6" customWidth="1"/>
    <col min="119" max="126" width="14.58203125" style="6" customWidth="1"/>
    <col min="127" max="129" width="15.58203125" style="6" customWidth="1"/>
    <col min="130" max="130" width="2.58203125" style="6" customWidth="1"/>
    <col min="131" max="131" width="3.5" style="6" customWidth="1"/>
    <col min="132" max="132" width="14.58203125" style="6" customWidth="1"/>
    <col min="133" max="139" width="15.58203125" style="8" customWidth="1"/>
    <col min="140" max="142" width="15.58203125" style="6" customWidth="1"/>
    <col min="143" max="143" width="2.58203125" style="8" customWidth="1"/>
    <col min="144" max="144" width="3.5" style="6" customWidth="1"/>
    <col min="145" max="145" width="14.58203125" style="6" customWidth="1"/>
    <col min="146" max="152" width="15.58203125" style="8" customWidth="1"/>
    <col min="153" max="155" width="15.58203125" style="6" customWidth="1"/>
    <col min="156" max="156" width="2.58203125" style="6" customWidth="1"/>
    <col min="157" max="157" width="3.5" style="6" customWidth="1"/>
    <col min="158" max="158" width="14.58203125" style="6" customWidth="1"/>
    <col min="159" max="165" width="15.58203125" style="8" customWidth="1"/>
    <col min="166" max="168" width="15.58203125" style="6" customWidth="1"/>
    <col min="169" max="169" width="3.08203125" style="6" customWidth="1"/>
    <col min="170" max="170" width="3.5" style="6" customWidth="1"/>
    <col min="171" max="171" width="14.58203125" style="6" customWidth="1"/>
    <col min="172" max="178" width="15.58203125" style="8" customWidth="1"/>
    <col min="179" max="181" width="15.58203125" style="6" customWidth="1"/>
    <col min="182" max="182" width="5.5" style="6" customWidth="1"/>
    <col min="183" max="183" width="3.5" style="6" customWidth="1"/>
    <col min="184" max="184" width="14.58203125" style="6" customWidth="1"/>
    <col min="185" max="191" width="15.58203125" style="8" customWidth="1"/>
    <col min="192" max="194" width="15.58203125" style="6" customWidth="1"/>
    <col min="195" max="195" width="3.08203125" style="6" customWidth="1"/>
    <col min="196" max="196" width="3.5" style="6" customWidth="1"/>
    <col min="197" max="197" width="14.58203125" style="6" customWidth="1"/>
    <col min="198" max="204" width="15.58203125" style="8" customWidth="1"/>
    <col min="205" max="207" width="15.58203125" style="6" customWidth="1"/>
    <col min="208" max="208" width="2.25" style="6" customWidth="1"/>
    <col min="209" max="209" width="3.5" style="6" customWidth="1"/>
    <col min="210" max="210" width="14.58203125" style="6" customWidth="1"/>
    <col min="211" max="217" width="15.58203125" style="8" customWidth="1"/>
    <col min="218" max="220" width="15.58203125" style="6" customWidth="1"/>
    <col min="221" max="221" width="2.58203125" style="6" customWidth="1"/>
    <col min="222" max="222" width="3.5" style="6" customWidth="1"/>
    <col min="223" max="223" width="14.58203125" style="6" customWidth="1"/>
    <col min="224" max="230" width="15.58203125" style="8" customWidth="1"/>
    <col min="231" max="233" width="15.58203125" style="6" customWidth="1"/>
    <col min="234" max="235" width="3.5" style="6" customWidth="1"/>
    <col min="236" max="236" width="14.58203125" style="6" customWidth="1"/>
    <col min="237" max="243" width="15.58203125" style="8" customWidth="1"/>
    <col min="244" max="246" width="15.58203125" style="6" customWidth="1"/>
    <col min="247" max="247" width="4.58203125" style="6" customWidth="1"/>
    <col min="248" max="16384" width="12.58203125" style="6"/>
  </cols>
  <sheetData>
    <row r="1" spans="1:246" ht="19" x14ac:dyDescent="0.2">
      <c r="A1" s="40" t="s">
        <v>93</v>
      </c>
      <c r="N1" s="40" t="s">
        <v>93</v>
      </c>
      <c r="AA1" s="40" t="s">
        <v>93</v>
      </c>
      <c r="AN1" s="40" t="s">
        <v>93</v>
      </c>
      <c r="BA1" s="40" t="s">
        <v>93</v>
      </c>
      <c r="BN1" s="40" t="s">
        <v>93</v>
      </c>
      <c r="CA1" s="40" t="s">
        <v>93</v>
      </c>
      <c r="CN1" s="40" t="s">
        <v>93</v>
      </c>
      <c r="DA1" s="40" t="s">
        <v>93</v>
      </c>
      <c r="DN1" s="40" t="s">
        <v>93</v>
      </c>
      <c r="EA1" s="40" t="s">
        <v>93</v>
      </c>
      <c r="EN1" s="40" t="s">
        <v>93</v>
      </c>
      <c r="FA1" s="40" t="s">
        <v>93</v>
      </c>
      <c r="FN1" s="40" t="s">
        <v>93</v>
      </c>
      <c r="GA1" s="40" t="s">
        <v>93</v>
      </c>
      <c r="GN1" s="40" t="s">
        <v>93</v>
      </c>
      <c r="HA1" s="40" t="s">
        <v>93</v>
      </c>
      <c r="HN1" s="40" t="s">
        <v>93</v>
      </c>
      <c r="IA1" s="40" t="s">
        <v>93</v>
      </c>
    </row>
    <row r="2" spans="1:246" s="28" customFormat="1" ht="16.5" x14ac:dyDescent="0.2">
      <c r="A2" s="28" t="s">
        <v>91</v>
      </c>
      <c r="N2" s="28" t="s">
        <v>107</v>
      </c>
      <c r="AA2" s="28" t="s">
        <v>108</v>
      </c>
      <c r="AN2" s="28" t="s">
        <v>109</v>
      </c>
      <c r="BA2" s="28" t="s">
        <v>110</v>
      </c>
      <c r="BN2" s="28" t="s">
        <v>111</v>
      </c>
      <c r="CA2" s="28" t="s">
        <v>112</v>
      </c>
      <c r="CN2" s="28" t="s">
        <v>113</v>
      </c>
      <c r="DA2" s="28" t="s">
        <v>114</v>
      </c>
      <c r="DN2" s="28" t="s">
        <v>115</v>
      </c>
      <c r="EA2" s="29" t="s">
        <v>116</v>
      </c>
      <c r="EC2" s="29"/>
      <c r="ED2" s="29"/>
      <c r="EE2" s="29"/>
      <c r="EF2" s="29"/>
      <c r="EG2" s="29"/>
      <c r="EH2" s="29"/>
      <c r="EI2" s="29"/>
      <c r="EM2" s="29"/>
      <c r="EN2" s="29" t="s">
        <v>117</v>
      </c>
      <c r="EP2" s="29"/>
      <c r="EQ2" s="29"/>
      <c r="ER2" s="29"/>
      <c r="ES2" s="29"/>
      <c r="ET2" s="29"/>
      <c r="EU2" s="29"/>
      <c r="EV2" s="29"/>
      <c r="FA2" s="29" t="s">
        <v>118</v>
      </c>
      <c r="FC2" s="29"/>
      <c r="FD2" s="29"/>
      <c r="FE2" s="29"/>
      <c r="FF2" s="29"/>
      <c r="FG2" s="29"/>
      <c r="FH2" s="29"/>
      <c r="FI2" s="29"/>
      <c r="FN2" s="29" t="s">
        <v>119</v>
      </c>
      <c r="FP2" s="29"/>
      <c r="FQ2" s="29"/>
      <c r="FR2" s="29"/>
      <c r="FS2" s="29"/>
      <c r="FT2" s="29"/>
      <c r="FU2" s="29"/>
      <c r="FV2" s="29"/>
      <c r="GA2" s="29" t="s">
        <v>120</v>
      </c>
      <c r="GC2" s="29"/>
      <c r="GD2" s="29"/>
      <c r="GE2" s="29"/>
      <c r="GF2" s="29"/>
      <c r="GG2" s="29"/>
      <c r="GH2" s="29"/>
      <c r="GI2" s="29"/>
      <c r="GN2" s="29" t="s">
        <v>121</v>
      </c>
      <c r="GP2" s="29"/>
      <c r="GQ2" s="29"/>
      <c r="GR2" s="29"/>
      <c r="GS2" s="29"/>
      <c r="GT2" s="29"/>
      <c r="GU2" s="29"/>
      <c r="GV2" s="29"/>
      <c r="HA2" s="29" t="s">
        <v>122</v>
      </c>
      <c r="HC2" s="29"/>
      <c r="HD2" s="29"/>
      <c r="HE2" s="29"/>
      <c r="HF2" s="29"/>
      <c r="HG2" s="29"/>
      <c r="HH2" s="29"/>
      <c r="HI2" s="29"/>
      <c r="HN2" s="29" t="s">
        <v>123</v>
      </c>
      <c r="HP2" s="29"/>
      <c r="HQ2" s="29"/>
      <c r="HR2" s="29"/>
      <c r="HS2" s="29"/>
      <c r="HT2" s="29"/>
      <c r="HU2" s="29"/>
      <c r="HV2" s="29"/>
      <c r="IA2" s="29" t="s">
        <v>124</v>
      </c>
      <c r="IC2" s="29"/>
      <c r="ID2" s="29"/>
      <c r="IE2" s="29"/>
      <c r="IF2" s="29"/>
      <c r="IG2" s="29"/>
      <c r="IH2" s="29"/>
      <c r="II2" s="29"/>
    </row>
    <row r="3" spans="1:246" s="7" customFormat="1" ht="17.25" customHeight="1" x14ac:dyDescent="0.2">
      <c r="A3" s="98" t="s">
        <v>36</v>
      </c>
      <c r="B3" s="102" t="s">
        <v>38</v>
      </c>
      <c r="C3" s="95" t="s">
        <v>39</v>
      </c>
      <c r="D3" s="95"/>
      <c r="E3" s="95"/>
      <c r="F3" s="99" t="s">
        <v>40</v>
      </c>
      <c r="G3" s="100"/>
      <c r="H3" s="99" t="s">
        <v>95</v>
      </c>
      <c r="I3" s="101"/>
      <c r="J3" s="95" t="s">
        <v>45</v>
      </c>
      <c r="K3" s="95"/>
      <c r="L3" s="95"/>
      <c r="N3" s="98" t="s">
        <v>36</v>
      </c>
      <c r="O3" s="96" t="s">
        <v>38</v>
      </c>
      <c r="P3" s="95" t="s">
        <v>39</v>
      </c>
      <c r="Q3" s="95"/>
      <c r="R3" s="95"/>
      <c r="S3" s="99" t="s">
        <v>40</v>
      </c>
      <c r="T3" s="100"/>
      <c r="U3" s="99" t="s">
        <v>95</v>
      </c>
      <c r="V3" s="101"/>
      <c r="W3" s="95" t="s">
        <v>45</v>
      </c>
      <c r="X3" s="95"/>
      <c r="Y3" s="95"/>
      <c r="Z3" s="43"/>
      <c r="AA3" s="98" t="s">
        <v>36</v>
      </c>
      <c r="AB3" s="96" t="s">
        <v>37</v>
      </c>
      <c r="AC3" s="95" t="s">
        <v>39</v>
      </c>
      <c r="AD3" s="95"/>
      <c r="AE3" s="95"/>
      <c r="AF3" s="99" t="s">
        <v>40</v>
      </c>
      <c r="AG3" s="100"/>
      <c r="AH3" s="99" t="s">
        <v>95</v>
      </c>
      <c r="AI3" s="101"/>
      <c r="AJ3" s="95" t="s">
        <v>45</v>
      </c>
      <c r="AK3" s="95"/>
      <c r="AL3" s="95"/>
      <c r="AN3" s="98" t="s">
        <v>36</v>
      </c>
      <c r="AO3" s="96" t="s">
        <v>37</v>
      </c>
      <c r="AP3" s="95" t="s">
        <v>39</v>
      </c>
      <c r="AQ3" s="95"/>
      <c r="AR3" s="95"/>
      <c r="AS3" s="99" t="s">
        <v>40</v>
      </c>
      <c r="AT3" s="100"/>
      <c r="AU3" s="99" t="s">
        <v>95</v>
      </c>
      <c r="AV3" s="101"/>
      <c r="AW3" s="95" t="s">
        <v>45</v>
      </c>
      <c r="AX3" s="95"/>
      <c r="AY3" s="95"/>
      <c r="AZ3" s="43"/>
      <c r="BA3" s="98" t="s">
        <v>36</v>
      </c>
      <c r="BB3" s="96" t="s">
        <v>37</v>
      </c>
      <c r="BC3" s="95" t="s">
        <v>39</v>
      </c>
      <c r="BD3" s="95"/>
      <c r="BE3" s="95"/>
      <c r="BF3" s="99" t="s">
        <v>40</v>
      </c>
      <c r="BG3" s="100"/>
      <c r="BH3" s="99" t="s">
        <v>95</v>
      </c>
      <c r="BI3" s="101"/>
      <c r="BJ3" s="95" t="s">
        <v>45</v>
      </c>
      <c r="BK3" s="95"/>
      <c r="BL3" s="95"/>
      <c r="BM3" s="43"/>
      <c r="BN3" s="98" t="s">
        <v>36</v>
      </c>
      <c r="BO3" s="96" t="s">
        <v>37</v>
      </c>
      <c r="BP3" s="95" t="s">
        <v>39</v>
      </c>
      <c r="BQ3" s="95"/>
      <c r="BR3" s="95"/>
      <c r="BS3" s="99" t="s">
        <v>40</v>
      </c>
      <c r="BT3" s="100"/>
      <c r="BU3" s="99" t="s">
        <v>95</v>
      </c>
      <c r="BV3" s="101"/>
      <c r="BW3" s="95" t="s">
        <v>45</v>
      </c>
      <c r="BX3" s="95"/>
      <c r="BY3" s="95"/>
      <c r="BZ3" s="43"/>
      <c r="CA3" s="98" t="s">
        <v>36</v>
      </c>
      <c r="CB3" s="96" t="s">
        <v>37</v>
      </c>
      <c r="CC3" s="95" t="s">
        <v>39</v>
      </c>
      <c r="CD3" s="95"/>
      <c r="CE3" s="95"/>
      <c r="CF3" s="99" t="s">
        <v>40</v>
      </c>
      <c r="CG3" s="100"/>
      <c r="CH3" s="99" t="s">
        <v>95</v>
      </c>
      <c r="CI3" s="101"/>
      <c r="CJ3" s="95" t="s">
        <v>45</v>
      </c>
      <c r="CK3" s="95"/>
      <c r="CL3" s="95"/>
      <c r="CM3" s="43"/>
      <c r="CN3" s="98" t="s">
        <v>36</v>
      </c>
      <c r="CO3" s="96" t="s">
        <v>37</v>
      </c>
      <c r="CP3" s="95" t="s">
        <v>39</v>
      </c>
      <c r="CQ3" s="95"/>
      <c r="CR3" s="95"/>
      <c r="CS3" s="99" t="s">
        <v>40</v>
      </c>
      <c r="CT3" s="100"/>
      <c r="CU3" s="99" t="s">
        <v>95</v>
      </c>
      <c r="CV3" s="101"/>
      <c r="CW3" s="95" t="s">
        <v>45</v>
      </c>
      <c r="CX3" s="95"/>
      <c r="CY3" s="95"/>
      <c r="DA3" s="98" t="s">
        <v>36</v>
      </c>
      <c r="DB3" s="96" t="s">
        <v>37</v>
      </c>
      <c r="DC3" s="95" t="s">
        <v>39</v>
      </c>
      <c r="DD3" s="95"/>
      <c r="DE3" s="95"/>
      <c r="DF3" s="99" t="s">
        <v>40</v>
      </c>
      <c r="DG3" s="100"/>
      <c r="DH3" s="99" t="s">
        <v>95</v>
      </c>
      <c r="DI3" s="101"/>
      <c r="DJ3" s="95" t="s">
        <v>45</v>
      </c>
      <c r="DK3" s="95"/>
      <c r="DL3" s="95"/>
      <c r="DN3" s="98" t="s">
        <v>36</v>
      </c>
      <c r="DO3" s="96" t="s">
        <v>37</v>
      </c>
      <c r="DP3" s="95" t="s">
        <v>39</v>
      </c>
      <c r="DQ3" s="95"/>
      <c r="DR3" s="95"/>
      <c r="DS3" s="99" t="s">
        <v>40</v>
      </c>
      <c r="DT3" s="100"/>
      <c r="DU3" s="99" t="s">
        <v>95</v>
      </c>
      <c r="DV3" s="101"/>
      <c r="DW3" s="95" t="s">
        <v>45</v>
      </c>
      <c r="DX3" s="95"/>
      <c r="DY3" s="95"/>
      <c r="EA3" s="98" t="s">
        <v>36</v>
      </c>
      <c r="EB3" s="96" t="s">
        <v>37</v>
      </c>
      <c r="EC3" s="95" t="s">
        <v>39</v>
      </c>
      <c r="ED3" s="95"/>
      <c r="EE3" s="95"/>
      <c r="EF3" s="99" t="s">
        <v>40</v>
      </c>
      <c r="EG3" s="100"/>
      <c r="EH3" s="99" t="s">
        <v>95</v>
      </c>
      <c r="EI3" s="101"/>
      <c r="EJ3" s="95" t="s">
        <v>45</v>
      </c>
      <c r="EK3" s="95"/>
      <c r="EL3" s="95"/>
      <c r="EN3" s="98" t="s">
        <v>36</v>
      </c>
      <c r="EO3" s="96" t="s">
        <v>37</v>
      </c>
      <c r="EP3" s="95" t="s">
        <v>39</v>
      </c>
      <c r="EQ3" s="95"/>
      <c r="ER3" s="95"/>
      <c r="ES3" s="99" t="s">
        <v>40</v>
      </c>
      <c r="ET3" s="100"/>
      <c r="EU3" s="99" t="s">
        <v>95</v>
      </c>
      <c r="EV3" s="101"/>
      <c r="EW3" s="95" t="s">
        <v>45</v>
      </c>
      <c r="EX3" s="95"/>
      <c r="EY3" s="95"/>
      <c r="FA3" s="98" t="s">
        <v>36</v>
      </c>
      <c r="FB3" s="96" t="s">
        <v>37</v>
      </c>
      <c r="FC3" s="95" t="s">
        <v>39</v>
      </c>
      <c r="FD3" s="95"/>
      <c r="FE3" s="95"/>
      <c r="FF3" s="99" t="s">
        <v>40</v>
      </c>
      <c r="FG3" s="100"/>
      <c r="FH3" s="99" t="s">
        <v>95</v>
      </c>
      <c r="FI3" s="101"/>
      <c r="FJ3" s="95" t="s">
        <v>45</v>
      </c>
      <c r="FK3" s="95"/>
      <c r="FL3" s="95"/>
      <c r="FN3" s="98" t="s">
        <v>36</v>
      </c>
      <c r="FO3" s="96" t="s">
        <v>37</v>
      </c>
      <c r="FP3" s="95" t="s">
        <v>39</v>
      </c>
      <c r="FQ3" s="95"/>
      <c r="FR3" s="95"/>
      <c r="FS3" s="99" t="s">
        <v>40</v>
      </c>
      <c r="FT3" s="100"/>
      <c r="FU3" s="99" t="s">
        <v>95</v>
      </c>
      <c r="FV3" s="101"/>
      <c r="FW3" s="95" t="s">
        <v>45</v>
      </c>
      <c r="FX3" s="95"/>
      <c r="FY3" s="95"/>
      <c r="GA3" s="98" t="s">
        <v>36</v>
      </c>
      <c r="GB3" s="96" t="s">
        <v>37</v>
      </c>
      <c r="GC3" s="95" t="s">
        <v>39</v>
      </c>
      <c r="GD3" s="95"/>
      <c r="GE3" s="95"/>
      <c r="GF3" s="99" t="s">
        <v>40</v>
      </c>
      <c r="GG3" s="100"/>
      <c r="GH3" s="99" t="s">
        <v>95</v>
      </c>
      <c r="GI3" s="101"/>
      <c r="GJ3" s="95" t="s">
        <v>45</v>
      </c>
      <c r="GK3" s="95"/>
      <c r="GL3" s="95"/>
      <c r="GN3" s="98" t="s">
        <v>36</v>
      </c>
      <c r="GO3" s="96" t="s">
        <v>37</v>
      </c>
      <c r="GP3" s="95" t="s">
        <v>39</v>
      </c>
      <c r="GQ3" s="95"/>
      <c r="GR3" s="95"/>
      <c r="GS3" s="99" t="s">
        <v>40</v>
      </c>
      <c r="GT3" s="100"/>
      <c r="GU3" s="99" t="s">
        <v>95</v>
      </c>
      <c r="GV3" s="101"/>
      <c r="GW3" s="95" t="s">
        <v>45</v>
      </c>
      <c r="GX3" s="95"/>
      <c r="GY3" s="95"/>
      <c r="HA3" s="98" t="s">
        <v>36</v>
      </c>
      <c r="HB3" s="96" t="s">
        <v>37</v>
      </c>
      <c r="HC3" s="95" t="s">
        <v>39</v>
      </c>
      <c r="HD3" s="95"/>
      <c r="HE3" s="95"/>
      <c r="HF3" s="99" t="s">
        <v>40</v>
      </c>
      <c r="HG3" s="100"/>
      <c r="HH3" s="99" t="s">
        <v>95</v>
      </c>
      <c r="HI3" s="101"/>
      <c r="HJ3" s="95" t="s">
        <v>45</v>
      </c>
      <c r="HK3" s="95"/>
      <c r="HL3" s="95"/>
      <c r="HN3" s="98" t="s">
        <v>36</v>
      </c>
      <c r="HO3" s="96" t="s">
        <v>37</v>
      </c>
      <c r="HP3" s="95" t="s">
        <v>39</v>
      </c>
      <c r="HQ3" s="95"/>
      <c r="HR3" s="95"/>
      <c r="HS3" s="99" t="s">
        <v>40</v>
      </c>
      <c r="HT3" s="100"/>
      <c r="HU3" s="99" t="s">
        <v>95</v>
      </c>
      <c r="HV3" s="101"/>
      <c r="HW3" s="95" t="s">
        <v>45</v>
      </c>
      <c r="HX3" s="95"/>
      <c r="HY3" s="95"/>
      <c r="IA3" s="98" t="s">
        <v>36</v>
      </c>
      <c r="IB3" s="96" t="s">
        <v>37</v>
      </c>
      <c r="IC3" s="95" t="s">
        <v>39</v>
      </c>
      <c r="ID3" s="95"/>
      <c r="IE3" s="95"/>
      <c r="IF3" s="99" t="s">
        <v>40</v>
      </c>
      <c r="IG3" s="100"/>
      <c r="IH3" s="99" t="s">
        <v>95</v>
      </c>
      <c r="II3" s="101"/>
      <c r="IJ3" s="95" t="s">
        <v>45</v>
      </c>
      <c r="IK3" s="95"/>
      <c r="IL3" s="95"/>
    </row>
    <row r="4" spans="1:246" s="7" customFormat="1" ht="54" customHeight="1" x14ac:dyDescent="0.2">
      <c r="A4" s="98"/>
      <c r="B4" s="103"/>
      <c r="C4" s="41" t="s">
        <v>153</v>
      </c>
      <c r="D4" s="41" t="s">
        <v>154</v>
      </c>
      <c r="E4" s="41" t="s">
        <v>41</v>
      </c>
      <c r="F4" s="41" t="s">
        <v>32</v>
      </c>
      <c r="G4" s="41" t="s">
        <v>42</v>
      </c>
      <c r="H4" s="41" t="s">
        <v>96</v>
      </c>
      <c r="I4" s="41" t="s">
        <v>97</v>
      </c>
      <c r="J4" s="42" t="s">
        <v>155</v>
      </c>
      <c r="K4" s="42" t="s">
        <v>156</v>
      </c>
      <c r="L4" s="42" t="s">
        <v>157</v>
      </c>
      <c r="N4" s="98"/>
      <c r="O4" s="97"/>
      <c r="P4" s="41" t="s">
        <v>1</v>
      </c>
      <c r="Q4" s="41" t="s">
        <v>2</v>
      </c>
      <c r="R4" s="41" t="s">
        <v>41</v>
      </c>
      <c r="S4" s="41" t="s">
        <v>32</v>
      </c>
      <c r="T4" s="41" t="s">
        <v>42</v>
      </c>
      <c r="U4" s="41" t="s">
        <v>96</v>
      </c>
      <c r="V4" s="41" t="s">
        <v>97</v>
      </c>
      <c r="W4" s="42" t="s">
        <v>155</v>
      </c>
      <c r="X4" s="42" t="s">
        <v>156</v>
      </c>
      <c r="Y4" s="42" t="s">
        <v>157</v>
      </c>
      <c r="Z4" s="44"/>
      <c r="AA4" s="98"/>
      <c r="AB4" s="97"/>
      <c r="AC4" s="41" t="s">
        <v>1</v>
      </c>
      <c r="AD4" s="41" t="s">
        <v>2</v>
      </c>
      <c r="AE4" s="41" t="s">
        <v>41</v>
      </c>
      <c r="AF4" s="41" t="s">
        <v>32</v>
      </c>
      <c r="AG4" s="41" t="s">
        <v>42</v>
      </c>
      <c r="AH4" s="41" t="s">
        <v>96</v>
      </c>
      <c r="AI4" s="41" t="s">
        <v>97</v>
      </c>
      <c r="AJ4" s="42" t="s">
        <v>155</v>
      </c>
      <c r="AK4" s="42" t="s">
        <v>156</v>
      </c>
      <c r="AL4" s="42" t="s">
        <v>157</v>
      </c>
      <c r="AN4" s="98"/>
      <c r="AO4" s="97"/>
      <c r="AP4" s="41" t="s">
        <v>1</v>
      </c>
      <c r="AQ4" s="41" t="s">
        <v>2</v>
      </c>
      <c r="AR4" s="41" t="s">
        <v>41</v>
      </c>
      <c r="AS4" s="41" t="s">
        <v>32</v>
      </c>
      <c r="AT4" s="41" t="s">
        <v>42</v>
      </c>
      <c r="AU4" s="41" t="s">
        <v>96</v>
      </c>
      <c r="AV4" s="41" t="s">
        <v>97</v>
      </c>
      <c r="AW4" s="42" t="s">
        <v>155</v>
      </c>
      <c r="AX4" s="42" t="s">
        <v>156</v>
      </c>
      <c r="AY4" s="42" t="s">
        <v>157</v>
      </c>
      <c r="AZ4" s="44"/>
      <c r="BA4" s="98"/>
      <c r="BB4" s="97"/>
      <c r="BC4" s="41" t="s">
        <v>1</v>
      </c>
      <c r="BD4" s="41" t="s">
        <v>2</v>
      </c>
      <c r="BE4" s="41" t="s">
        <v>41</v>
      </c>
      <c r="BF4" s="41" t="s">
        <v>32</v>
      </c>
      <c r="BG4" s="41" t="s">
        <v>42</v>
      </c>
      <c r="BH4" s="41" t="s">
        <v>96</v>
      </c>
      <c r="BI4" s="41" t="s">
        <v>97</v>
      </c>
      <c r="BJ4" s="42" t="s">
        <v>155</v>
      </c>
      <c r="BK4" s="42" t="s">
        <v>156</v>
      </c>
      <c r="BL4" s="42" t="s">
        <v>157</v>
      </c>
      <c r="BM4" s="44"/>
      <c r="BN4" s="98"/>
      <c r="BO4" s="97"/>
      <c r="BP4" s="41" t="s">
        <v>1</v>
      </c>
      <c r="BQ4" s="41" t="s">
        <v>2</v>
      </c>
      <c r="BR4" s="41" t="s">
        <v>41</v>
      </c>
      <c r="BS4" s="41" t="s">
        <v>32</v>
      </c>
      <c r="BT4" s="41" t="s">
        <v>42</v>
      </c>
      <c r="BU4" s="41" t="s">
        <v>96</v>
      </c>
      <c r="BV4" s="41" t="s">
        <v>97</v>
      </c>
      <c r="BW4" s="42" t="s">
        <v>155</v>
      </c>
      <c r="BX4" s="42" t="s">
        <v>156</v>
      </c>
      <c r="BY4" s="42" t="s">
        <v>157</v>
      </c>
      <c r="BZ4" s="44"/>
      <c r="CA4" s="98"/>
      <c r="CB4" s="97"/>
      <c r="CC4" s="41" t="s">
        <v>1</v>
      </c>
      <c r="CD4" s="41" t="s">
        <v>2</v>
      </c>
      <c r="CE4" s="41" t="s">
        <v>41</v>
      </c>
      <c r="CF4" s="41" t="s">
        <v>32</v>
      </c>
      <c r="CG4" s="41" t="s">
        <v>42</v>
      </c>
      <c r="CH4" s="41" t="s">
        <v>96</v>
      </c>
      <c r="CI4" s="41" t="s">
        <v>97</v>
      </c>
      <c r="CJ4" s="42" t="s">
        <v>155</v>
      </c>
      <c r="CK4" s="42" t="s">
        <v>156</v>
      </c>
      <c r="CL4" s="42" t="s">
        <v>157</v>
      </c>
      <c r="CM4" s="44"/>
      <c r="CN4" s="98"/>
      <c r="CO4" s="97"/>
      <c r="CP4" s="41" t="s">
        <v>1</v>
      </c>
      <c r="CQ4" s="41" t="s">
        <v>2</v>
      </c>
      <c r="CR4" s="41" t="s">
        <v>41</v>
      </c>
      <c r="CS4" s="41" t="s">
        <v>32</v>
      </c>
      <c r="CT4" s="41" t="s">
        <v>42</v>
      </c>
      <c r="CU4" s="41" t="s">
        <v>96</v>
      </c>
      <c r="CV4" s="41" t="s">
        <v>97</v>
      </c>
      <c r="CW4" s="42" t="s">
        <v>155</v>
      </c>
      <c r="CX4" s="42" t="s">
        <v>156</v>
      </c>
      <c r="CY4" s="42" t="s">
        <v>157</v>
      </c>
      <c r="DA4" s="98"/>
      <c r="DB4" s="97"/>
      <c r="DC4" s="41" t="s">
        <v>1</v>
      </c>
      <c r="DD4" s="41" t="s">
        <v>2</v>
      </c>
      <c r="DE4" s="41" t="s">
        <v>41</v>
      </c>
      <c r="DF4" s="41" t="s">
        <v>32</v>
      </c>
      <c r="DG4" s="41" t="s">
        <v>42</v>
      </c>
      <c r="DH4" s="41" t="s">
        <v>96</v>
      </c>
      <c r="DI4" s="41" t="s">
        <v>97</v>
      </c>
      <c r="DJ4" s="42" t="s">
        <v>155</v>
      </c>
      <c r="DK4" s="42" t="s">
        <v>156</v>
      </c>
      <c r="DL4" s="42" t="s">
        <v>157</v>
      </c>
      <c r="DN4" s="98"/>
      <c r="DO4" s="97"/>
      <c r="DP4" s="41" t="s">
        <v>1</v>
      </c>
      <c r="DQ4" s="41" t="s">
        <v>2</v>
      </c>
      <c r="DR4" s="41" t="s">
        <v>41</v>
      </c>
      <c r="DS4" s="41" t="s">
        <v>32</v>
      </c>
      <c r="DT4" s="41" t="s">
        <v>42</v>
      </c>
      <c r="DU4" s="41" t="s">
        <v>96</v>
      </c>
      <c r="DV4" s="41" t="s">
        <v>97</v>
      </c>
      <c r="DW4" s="42" t="s">
        <v>155</v>
      </c>
      <c r="DX4" s="42" t="s">
        <v>156</v>
      </c>
      <c r="DY4" s="42" t="s">
        <v>157</v>
      </c>
      <c r="EA4" s="98"/>
      <c r="EB4" s="97"/>
      <c r="EC4" s="41" t="s">
        <v>1</v>
      </c>
      <c r="ED4" s="41" t="s">
        <v>2</v>
      </c>
      <c r="EE4" s="41" t="s">
        <v>41</v>
      </c>
      <c r="EF4" s="41" t="s">
        <v>32</v>
      </c>
      <c r="EG4" s="41" t="s">
        <v>42</v>
      </c>
      <c r="EH4" s="41" t="s">
        <v>96</v>
      </c>
      <c r="EI4" s="41" t="s">
        <v>97</v>
      </c>
      <c r="EJ4" s="42" t="s">
        <v>155</v>
      </c>
      <c r="EK4" s="42" t="s">
        <v>156</v>
      </c>
      <c r="EL4" s="42" t="s">
        <v>157</v>
      </c>
      <c r="EN4" s="98"/>
      <c r="EO4" s="97"/>
      <c r="EP4" s="41" t="s">
        <v>1</v>
      </c>
      <c r="EQ4" s="41" t="s">
        <v>2</v>
      </c>
      <c r="ER4" s="41" t="s">
        <v>41</v>
      </c>
      <c r="ES4" s="41" t="s">
        <v>32</v>
      </c>
      <c r="ET4" s="41" t="s">
        <v>42</v>
      </c>
      <c r="EU4" s="41" t="s">
        <v>96</v>
      </c>
      <c r="EV4" s="41" t="s">
        <v>97</v>
      </c>
      <c r="EW4" s="42" t="s">
        <v>155</v>
      </c>
      <c r="EX4" s="42" t="s">
        <v>156</v>
      </c>
      <c r="EY4" s="42" t="s">
        <v>157</v>
      </c>
      <c r="FA4" s="98"/>
      <c r="FB4" s="97"/>
      <c r="FC4" s="41" t="s">
        <v>1</v>
      </c>
      <c r="FD4" s="41" t="s">
        <v>2</v>
      </c>
      <c r="FE4" s="41" t="s">
        <v>41</v>
      </c>
      <c r="FF4" s="41" t="s">
        <v>32</v>
      </c>
      <c r="FG4" s="41" t="s">
        <v>42</v>
      </c>
      <c r="FH4" s="41" t="s">
        <v>96</v>
      </c>
      <c r="FI4" s="41" t="s">
        <v>97</v>
      </c>
      <c r="FJ4" s="42" t="s">
        <v>155</v>
      </c>
      <c r="FK4" s="42" t="s">
        <v>156</v>
      </c>
      <c r="FL4" s="42" t="s">
        <v>157</v>
      </c>
      <c r="FN4" s="98"/>
      <c r="FO4" s="97"/>
      <c r="FP4" s="41" t="s">
        <v>1</v>
      </c>
      <c r="FQ4" s="41" t="s">
        <v>2</v>
      </c>
      <c r="FR4" s="41" t="s">
        <v>41</v>
      </c>
      <c r="FS4" s="41" t="s">
        <v>32</v>
      </c>
      <c r="FT4" s="41" t="s">
        <v>42</v>
      </c>
      <c r="FU4" s="41" t="s">
        <v>96</v>
      </c>
      <c r="FV4" s="41" t="s">
        <v>97</v>
      </c>
      <c r="FW4" s="42" t="s">
        <v>155</v>
      </c>
      <c r="FX4" s="42" t="s">
        <v>156</v>
      </c>
      <c r="FY4" s="42" t="s">
        <v>157</v>
      </c>
      <c r="GA4" s="98"/>
      <c r="GB4" s="97"/>
      <c r="GC4" s="41" t="s">
        <v>1</v>
      </c>
      <c r="GD4" s="41" t="s">
        <v>2</v>
      </c>
      <c r="GE4" s="41" t="s">
        <v>41</v>
      </c>
      <c r="GF4" s="41" t="s">
        <v>32</v>
      </c>
      <c r="GG4" s="41" t="s">
        <v>42</v>
      </c>
      <c r="GH4" s="41" t="s">
        <v>96</v>
      </c>
      <c r="GI4" s="41" t="s">
        <v>97</v>
      </c>
      <c r="GJ4" s="42" t="s">
        <v>155</v>
      </c>
      <c r="GK4" s="42" t="s">
        <v>156</v>
      </c>
      <c r="GL4" s="42" t="s">
        <v>157</v>
      </c>
      <c r="GN4" s="98"/>
      <c r="GO4" s="97"/>
      <c r="GP4" s="41" t="s">
        <v>1</v>
      </c>
      <c r="GQ4" s="41" t="s">
        <v>2</v>
      </c>
      <c r="GR4" s="41" t="s">
        <v>41</v>
      </c>
      <c r="GS4" s="41" t="s">
        <v>32</v>
      </c>
      <c r="GT4" s="41" t="s">
        <v>42</v>
      </c>
      <c r="GU4" s="41" t="s">
        <v>96</v>
      </c>
      <c r="GV4" s="41" t="s">
        <v>97</v>
      </c>
      <c r="GW4" s="42" t="s">
        <v>155</v>
      </c>
      <c r="GX4" s="42" t="s">
        <v>156</v>
      </c>
      <c r="GY4" s="42" t="s">
        <v>157</v>
      </c>
      <c r="HA4" s="98"/>
      <c r="HB4" s="97"/>
      <c r="HC4" s="41" t="s">
        <v>1</v>
      </c>
      <c r="HD4" s="41" t="s">
        <v>2</v>
      </c>
      <c r="HE4" s="41" t="s">
        <v>41</v>
      </c>
      <c r="HF4" s="41" t="s">
        <v>32</v>
      </c>
      <c r="HG4" s="41" t="s">
        <v>42</v>
      </c>
      <c r="HH4" s="41" t="s">
        <v>96</v>
      </c>
      <c r="HI4" s="41" t="s">
        <v>97</v>
      </c>
      <c r="HJ4" s="42" t="s">
        <v>155</v>
      </c>
      <c r="HK4" s="42" t="s">
        <v>156</v>
      </c>
      <c r="HL4" s="42" t="s">
        <v>157</v>
      </c>
      <c r="HN4" s="98"/>
      <c r="HO4" s="97"/>
      <c r="HP4" s="41" t="s">
        <v>1</v>
      </c>
      <c r="HQ4" s="41" t="s">
        <v>2</v>
      </c>
      <c r="HR4" s="41" t="s">
        <v>41</v>
      </c>
      <c r="HS4" s="41" t="s">
        <v>32</v>
      </c>
      <c r="HT4" s="41" t="s">
        <v>42</v>
      </c>
      <c r="HU4" s="41" t="s">
        <v>96</v>
      </c>
      <c r="HV4" s="41" t="s">
        <v>97</v>
      </c>
      <c r="HW4" s="42" t="s">
        <v>155</v>
      </c>
      <c r="HX4" s="42" t="s">
        <v>156</v>
      </c>
      <c r="HY4" s="42" t="s">
        <v>157</v>
      </c>
      <c r="IA4" s="98"/>
      <c r="IB4" s="97"/>
      <c r="IC4" s="41" t="s">
        <v>1</v>
      </c>
      <c r="ID4" s="41" t="s">
        <v>2</v>
      </c>
      <c r="IE4" s="41" t="s">
        <v>41</v>
      </c>
      <c r="IF4" s="41" t="s">
        <v>32</v>
      </c>
      <c r="IG4" s="41" t="s">
        <v>42</v>
      </c>
      <c r="IH4" s="41" t="s">
        <v>96</v>
      </c>
      <c r="II4" s="41" t="s">
        <v>97</v>
      </c>
      <c r="IJ4" s="42" t="s">
        <v>155</v>
      </c>
      <c r="IK4" s="42" t="s">
        <v>156</v>
      </c>
      <c r="IL4" s="42" t="s">
        <v>157</v>
      </c>
    </row>
    <row r="5" spans="1:246" s="7" customFormat="1" ht="15" customHeight="1" x14ac:dyDescent="0.2">
      <c r="A5" s="13">
        <v>1</v>
      </c>
      <c r="B5" s="14" t="s">
        <v>50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6"/>
      <c r="N5" s="13">
        <v>1</v>
      </c>
      <c r="O5" s="14" t="str">
        <f>B5</f>
        <v>那 覇 市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30"/>
      <c r="AA5" s="13">
        <v>1</v>
      </c>
      <c r="AB5" s="14" t="str">
        <f>O5</f>
        <v>那 覇 市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  <c r="AK5" s="15">
        <v>0</v>
      </c>
      <c r="AL5" s="15">
        <v>0</v>
      </c>
      <c r="AM5" s="45"/>
      <c r="AN5" s="13">
        <v>1</v>
      </c>
      <c r="AO5" s="14" t="str">
        <f>AB5</f>
        <v>那 覇 市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0</v>
      </c>
      <c r="AX5" s="15">
        <v>0</v>
      </c>
      <c r="AY5" s="15">
        <v>0</v>
      </c>
      <c r="AZ5" s="30"/>
      <c r="BA5" s="13">
        <v>1</v>
      </c>
      <c r="BB5" s="14" t="str">
        <f>AO5</f>
        <v>那 覇 市</v>
      </c>
      <c r="BC5" s="15">
        <v>0</v>
      </c>
      <c r="BD5" s="15">
        <v>0</v>
      </c>
      <c r="BE5" s="15">
        <v>0</v>
      </c>
      <c r="BF5" s="15">
        <v>0</v>
      </c>
      <c r="BG5" s="15">
        <v>0</v>
      </c>
      <c r="BH5" s="15">
        <v>0</v>
      </c>
      <c r="BI5" s="15">
        <v>0</v>
      </c>
      <c r="BJ5" s="15">
        <v>0</v>
      </c>
      <c r="BK5" s="15">
        <v>0</v>
      </c>
      <c r="BL5" s="15">
        <v>0</v>
      </c>
      <c r="BM5" s="30"/>
      <c r="BN5" s="13">
        <v>1</v>
      </c>
      <c r="BO5" s="14" t="str">
        <f>BB5</f>
        <v>那 覇 市</v>
      </c>
      <c r="BP5" s="15">
        <v>7311</v>
      </c>
      <c r="BQ5" s="15">
        <v>128793</v>
      </c>
      <c r="BR5" s="15">
        <v>128783</v>
      </c>
      <c r="BS5" s="15">
        <v>5451388</v>
      </c>
      <c r="BT5" s="15">
        <v>5450998</v>
      </c>
      <c r="BU5" s="15">
        <v>1523690</v>
      </c>
      <c r="BV5" s="15">
        <v>1523596</v>
      </c>
      <c r="BW5" s="15">
        <v>14</v>
      </c>
      <c r="BX5" s="15">
        <v>250</v>
      </c>
      <c r="BY5" s="15">
        <v>249</v>
      </c>
      <c r="BZ5" s="30"/>
      <c r="CA5" s="13">
        <v>1</v>
      </c>
      <c r="CB5" s="14" t="str">
        <f>BO5</f>
        <v>那 覇 市</v>
      </c>
      <c r="CC5" s="15">
        <v>0</v>
      </c>
      <c r="CD5" s="15">
        <v>10490589</v>
      </c>
      <c r="CE5" s="15">
        <v>10485643</v>
      </c>
      <c r="CF5" s="15">
        <v>1162501495</v>
      </c>
      <c r="CG5" s="15">
        <v>1162088525</v>
      </c>
      <c r="CH5" s="15">
        <v>161274647</v>
      </c>
      <c r="CI5" s="15">
        <v>161214245</v>
      </c>
      <c r="CJ5" s="15">
        <v>0</v>
      </c>
      <c r="CK5" s="15">
        <v>54200</v>
      </c>
      <c r="CL5" s="15">
        <v>53581</v>
      </c>
      <c r="CM5" s="30"/>
      <c r="CN5" s="13">
        <v>1</v>
      </c>
      <c r="CO5" s="14" t="str">
        <f>CB5</f>
        <v>那 覇 市</v>
      </c>
      <c r="CP5" s="15">
        <v>0</v>
      </c>
      <c r="CQ5" s="15">
        <v>1095909</v>
      </c>
      <c r="CR5" s="15">
        <v>1095617</v>
      </c>
      <c r="CS5" s="15">
        <v>100968510</v>
      </c>
      <c r="CT5" s="15">
        <v>100950313</v>
      </c>
      <c r="CU5" s="15">
        <v>29321911</v>
      </c>
      <c r="CV5" s="15">
        <v>29316437</v>
      </c>
      <c r="CW5" s="15">
        <v>0</v>
      </c>
      <c r="CX5" s="15">
        <v>12211</v>
      </c>
      <c r="CY5" s="15">
        <v>12067</v>
      </c>
      <c r="CZ5" s="45"/>
      <c r="DA5" s="13">
        <v>1</v>
      </c>
      <c r="DB5" s="14" t="str">
        <f>CO5</f>
        <v>那 覇 市</v>
      </c>
      <c r="DC5" s="15">
        <v>0</v>
      </c>
      <c r="DD5" s="15">
        <v>4490596</v>
      </c>
      <c r="DE5" s="15">
        <v>4490304</v>
      </c>
      <c r="DF5" s="15">
        <v>809585197</v>
      </c>
      <c r="DG5" s="15">
        <v>809566501</v>
      </c>
      <c r="DH5" s="15">
        <v>374262329</v>
      </c>
      <c r="DI5" s="15">
        <v>374252308</v>
      </c>
      <c r="DJ5" s="15">
        <v>0</v>
      </c>
      <c r="DK5" s="15">
        <v>15428</v>
      </c>
      <c r="DL5" s="15">
        <v>15348</v>
      </c>
      <c r="DM5" s="16"/>
      <c r="DN5" s="13">
        <v>1</v>
      </c>
      <c r="DO5" s="14" t="str">
        <f>DB5</f>
        <v>那 覇 市</v>
      </c>
      <c r="DP5" s="15">
        <v>2580649</v>
      </c>
      <c r="DQ5" s="15">
        <v>16077094</v>
      </c>
      <c r="DR5" s="15">
        <v>16071564</v>
      </c>
      <c r="DS5" s="15">
        <v>2073055202</v>
      </c>
      <c r="DT5" s="15">
        <v>2072605339</v>
      </c>
      <c r="DU5" s="15">
        <v>564858887</v>
      </c>
      <c r="DV5" s="15">
        <v>564782990</v>
      </c>
      <c r="DW5" s="15">
        <v>4897</v>
      </c>
      <c r="DX5" s="15">
        <v>81839</v>
      </c>
      <c r="DY5" s="15">
        <v>80996</v>
      </c>
      <c r="DZ5" s="16"/>
      <c r="EA5" s="13">
        <v>1</v>
      </c>
      <c r="EB5" s="14" t="str">
        <f>DO5</f>
        <v>那 覇 市</v>
      </c>
      <c r="EC5" s="15">
        <v>0</v>
      </c>
      <c r="ED5" s="15">
        <v>0</v>
      </c>
      <c r="EE5" s="15">
        <v>0</v>
      </c>
      <c r="EF5" s="15">
        <v>0</v>
      </c>
      <c r="EG5" s="15">
        <v>0</v>
      </c>
      <c r="EH5" s="15">
        <v>0</v>
      </c>
      <c r="EI5" s="15">
        <v>0</v>
      </c>
      <c r="EJ5" s="15">
        <v>0</v>
      </c>
      <c r="EK5" s="15">
        <v>0</v>
      </c>
      <c r="EL5" s="15">
        <v>0</v>
      </c>
      <c r="EM5" s="16"/>
      <c r="EN5" s="13">
        <v>1</v>
      </c>
      <c r="EO5" s="14" t="str">
        <f>EB5</f>
        <v>那 覇 市</v>
      </c>
      <c r="EP5" s="15">
        <v>0</v>
      </c>
      <c r="EQ5" s="15">
        <v>0</v>
      </c>
      <c r="ER5" s="15">
        <v>0</v>
      </c>
      <c r="ES5" s="15">
        <v>0</v>
      </c>
      <c r="ET5" s="15">
        <v>0</v>
      </c>
      <c r="EU5" s="15">
        <v>0</v>
      </c>
      <c r="EV5" s="15">
        <v>0</v>
      </c>
      <c r="EW5" s="15">
        <v>0</v>
      </c>
      <c r="EX5" s="15">
        <v>0</v>
      </c>
      <c r="EY5" s="15">
        <v>0</v>
      </c>
      <c r="EZ5" s="17"/>
      <c r="FA5" s="13">
        <v>1</v>
      </c>
      <c r="FB5" s="14" t="str">
        <f>EO5</f>
        <v>那 覇 市</v>
      </c>
      <c r="FC5" s="15">
        <v>1725</v>
      </c>
      <c r="FD5" s="15">
        <v>0</v>
      </c>
      <c r="FE5" s="15">
        <v>0</v>
      </c>
      <c r="FF5" s="15">
        <v>0</v>
      </c>
      <c r="FG5" s="15">
        <v>0</v>
      </c>
      <c r="FH5" s="15">
        <v>0</v>
      </c>
      <c r="FI5" s="15">
        <v>0</v>
      </c>
      <c r="FJ5" s="15">
        <v>35</v>
      </c>
      <c r="FK5" s="15">
        <v>0</v>
      </c>
      <c r="FL5" s="15">
        <v>0</v>
      </c>
      <c r="FN5" s="13">
        <v>1</v>
      </c>
      <c r="FO5" s="14" t="str">
        <f>FB5</f>
        <v>那 覇 市</v>
      </c>
      <c r="FP5" s="15">
        <v>0</v>
      </c>
      <c r="FQ5" s="15">
        <v>0</v>
      </c>
      <c r="FR5" s="15">
        <v>0</v>
      </c>
      <c r="FS5" s="15">
        <v>0</v>
      </c>
      <c r="FT5" s="15">
        <v>0</v>
      </c>
      <c r="FU5" s="15">
        <v>0</v>
      </c>
      <c r="FV5" s="15">
        <v>0</v>
      </c>
      <c r="FW5" s="15">
        <v>0</v>
      </c>
      <c r="FX5" s="15">
        <v>0</v>
      </c>
      <c r="FY5" s="15">
        <v>0</v>
      </c>
      <c r="GA5" s="13">
        <v>1</v>
      </c>
      <c r="GB5" s="14" t="str">
        <f>FO5</f>
        <v>那 覇 市</v>
      </c>
      <c r="GC5" s="15">
        <v>10960</v>
      </c>
      <c r="GD5" s="15">
        <v>49786</v>
      </c>
      <c r="GE5" s="15">
        <v>36127</v>
      </c>
      <c r="GF5" s="15">
        <v>201341</v>
      </c>
      <c r="GG5" s="15">
        <v>199550</v>
      </c>
      <c r="GH5" s="15">
        <v>106516</v>
      </c>
      <c r="GI5" s="15">
        <v>105507</v>
      </c>
      <c r="GJ5" s="15">
        <v>32</v>
      </c>
      <c r="GK5" s="15">
        <v>102</v>
      </c>
      <c r="GL5" s="15">
        <v>59</v>
      </c>
      <c r="GN5" s="13">
        <v>1</v>
      </c>
      <c r="GO5" s="14" t="str">
        <f>GB5</f>
        <v>那 覇 市</v>
      </c>
      <c r="GP5" s="15">
        <v>0</v>
      </c>
      <c r="GQ5" s="15">
        <v>0</v>
      </c>
      <c r="GR5" s="15">
        <v>0</v>
      </c>
      <c r="GS5" s="15">
        <v>0</v>
      </c>
      <c r="GT5" s="15">
        <v>0</v>
      </c>
      <c r="GU5" s="15">
        <v>0</v>
      </c>
      <c r="GV5" s="15">
        <v>0</v>
      </c>
      <c r="GW5" s="15">
        <v>0</v>
      </c>
      <c r="GX5" s="15">
        <v>0</v>
      </c>
      <c r="GY5" s="15">
        <v>0</v>
      </c>
      <c r="HA5" s="13">
        <v>1</v>
      </c>
      <c r="HB5" s="14" t="str">
        <f>GO5</f>
        <v>那 覇 市</v>
      </c>
      <c r="HC5" s="15">
        <v>114184</v>
      </c>
      <c r="HD5" s="15">
        <v>161475</v>
      </c>
      <c r="HE5" s="15">
        <v>153648</v>
      </c>
      <c r="HF5" s="15">
        <v>1511297</v>
      </c>
      <c r="HG5" s="15">
        <v>1508244</v>
      </c>
      <c r="HH5" s="15">
        <v>793025</v>
      </c>
      <c r="HI5" s="15">
        <v>791315</v>
      </c>
      <c r="HJ5" s="15">
        <v>290</v>
      </c>
      <c r="HK5" s="15">
        <v>297</v>
      </c>
      <c r="HL5" s="15">
        <v>276</v>
      </c>
      <c r="HN5" s="13">
        <v>1</v>
      </c>
      <c r="HO5" s="14" t="str">
        <f>HB5</f>
        <v>那 覇 市</v>
      </c>
      <c r="HP5" s="15">
        <v>0</v>
      </c>
      <c r="HQ5" s="15">
        <v>0</v>
      </c>
      <c r="HR5" s="15">
        <v>0</v>
      </c>
      <c r="HS5" s="15">
        <v>0</v>
      </c>
      <c r="HT5" s="15">
        <v>0</v>
      </c>
      <c r="HU5" s="15">
        <v>0</v>
      </c>
      <c r="HV5" s="15">
        <v>0</v>
      </c>
      <c r="HW5" s="15">
        <v>0</v>
      </c>
      <c r="HX5" s="15">
        <v>0</v>
      </c>
      <c r="HY5" s="15">
        <v>0</v>
      </c>
      <c r="IA5" s="13">
        <v>1</v>
      </c>
      <c r="IB5" s="14" t="str">
        <f>HO5</f>
        <v>那 覇 市</v>
      </c>
      <c r="IC5" s="15">
        <v>0</v>
      </c>
      <c r="ID5" s="15">
        <v>0</v>
      </c>
      <c r="IE5" s="15">
        <v>0</v>
      </c>
      <c r="IF5" s="15">
        <v>0</v>
      </c>
      <c r="IG5" s="15">
        <v>0</v>
      </c>
      <c r="IH5" s="15">
        <v>0</v>
      </c>
      <c r="II5" s="15">
        <v>0</v>
      </c>
      <c r="IJ5" s="15">
        <v>0</v>
      </c>
      <c r="IK5" s="15">
        <v>0</v>
      </c>
      <c r="IL5" s="15">
        <v>0</v>
      </c>
    </row>
    <row r="6" spans="1:246" s="7" customFormat="1" ht="15" customHeight="1" x14ac:dyDescent="0.2">
      <c r="A6" s="18">
        <v>2</v>
      </c>
      <c r="B6" s="19" t="s">
        <v>51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16"/>
      <c r="N6" s="18">
        <v>2</v>
      </c>
      <c r="O6" s="19" t="str">
        <f>B6</f>
        <v>宜野湾市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30"/>
      <c r="AA6" s="18">
        <v>2</v>
      </c>
      <c r="AB6" s="19" t="str">
        <f>O6</f>
        <v>宜野湾市</v>
      </c>
      <c r="AC6" s="20">
        <v>6334</v>
      </c>
      <c r="AD6" s="20">
        <v>222729</v>
      </c>
      <c r="AE6" s="20">
        <v>221789</v>
      </c>
      <c r="AF6" s="20">
        <v>1389756</v>
      </c>
      <c r="AG6" s="20">
        <v>1384135</v>
      </c>
      <c r="AH6" s="20">
        <v>372406</v>
      </c>
      <c r="AI6" s="20">
        <v>370855</v>
      </c>
      <c r="AJ6" s="20">
        <v>37</v>
      </c>
      <c r="AK6" s="20">
        <v>487</v>
      </c>
      <c r="AL6" s="20">
        <v>478</v>
      </c>
      <c r="AM6" s="45"/>
      <c r="AN6" s="18">
        <v>2</v>
      </c>
      <c r="AO6" s="19" t="str">
        <f>AB6</f>
        <v>宜野湾市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30"/>
      <c r="BA6" s="18">
        <v>2</v>
      </c>
      <c r="BB6" s="19" t="str">
        <f>AO6</f>
        <v>宜野湾市</v>
      </c>
      <c r="BC6" s="20">
        <v>0</v>
      </c>
      <c r="BD6" s="20">
        <v>0</v>
      </c>
      <c r="BE6" s="20">
        <v>0</v>
      </c>
      <c r="BF6" s="20">
        <v>0</v>
      </c>
      <c r="BG6" s="20">
        <v>0</v>
      </c>
      <c r="BH6" s="20">
        <v>0</v>
      </c>
      <c r="BI6" s="20">
        <v>0</v>
      </c>
      <c r="BJ6" s="20">
        <v>0</v>
      </c>
      <c r="BK6" s="20">
        <v>0</v>
      </c>
      <c r="BL6" s="20">
        <v>0</v>
      </c>
      <c r="BM6" s="30"/>
      <c r="BN6" s="18">
        <v>2</v>
      </c>
      <c r="BO6" s="19" t="str">
        <f>BB6</f>
        <v>宜野湾市</v>
      </c>
      <c r="BP6" s="20">
        <v>12269</v>
      </c>
      <c r="BQ6" s="20">
        <v>385939</v>
      </c>
      <c r="BR6" s="20">
        <v>385510</v>
      </c>
      <c r="BS6" s="20">
        <v>10474334</v>
      </c>
      <c r="BT6" s="20">
        <v>10471379</v>
      </c>
      <c r="BU6" s="20">
        <v>2514106</v>
      </c>
      <c r="BV6" s="20">
        <v>2513245</v>
      </c>
      <c r="BW6" s="20">
        <v>59</v>
      </c>
      <c r="BX6" s="20">
        <v>976</v>
      </c>
      <c r="BY6" s="20">
        <v>968</v>
      </c>
      <c r="BZ6" s="30"/>
      <c r="CA6" s="18">
        <v>2</v>
      </c>
      <c r="CB6" s="19" t="str">
        <f>BO6</f>
        <v>宜野湾市</v>
      </c>
      <c r="CC6" s="20">
        <v>0</v>
      </c>
      <c r="CD6" s="20">
        <v>4409171</v>
      </c>
      <c r="CE6" s="20">
        <v>4406989</v>
      </c>
      <c r="CF6" s="20">
        <v>287116639</v>
      </c>
      <c r="CG6" s="20">
        <v>286993880</v>
      </c>
      <c r="CH6" s="20">
        <v>41001899</v>
      </c>
      <c r="CI6" s="20">
        <v>40984168</v>
      </c>
      <c r="CJ6" s="20">
        <v>0</v>
      </c>
      <c r="CK6" s="20">
        <v>22788</v>
      </c>
      <c r="CL6" s="20">
        <v>22543</v>
      </c>
      <c r="CM6" s="30"/>
      <c r="CN6" s="18">
        <v>2</v>
      </c>
      <c r="CO6" s="19" t="str">
        <f>CB6</f>
        <v>宜野湾市</v>
      </c>
      <c r="CP6" s="20">
        <v>0</v>
      </c>
      <c r="CQ6" s="20">
        <v>1076834</v>
      </c>
      <c r="CR6" s="20">
        <v>1076376</v>
      </c>
      <c r="CS6" s="20">
        <v>65035903</v>
      </c>
      <c r="CT6" s="20">
        <v>65011448</v>
      </c>
      <c r="CU6" s="20">
        <v>18771114</v>
      </c>
      <c r="CV6" s="20">
        <v>18764087</v>
      </c>
      <c r="CW6" s="20">
        <v>0</v>
      </c>
      <c r="CX6" s="20">
        <v>9486</v>
      </c>
      <c r="CY6" s="20">
        <v>9380</v>
      </c>
      <c r="CZ6" s="45"/>
      <c r="DA6" s="18">
        <v>2</v>
      </c>
      <c r="DB6" s="19" t="str">
        <f>CO6</f>
        <v>宜野湾市</v>
      </c>
      <c r="DC6" s="20">
        <v>0</v>
      </c>
      <c r="DD6" s="20">
        <v>1193921</v>
      </c>
      <c r="DE6" s="20">
        <v>1193857</v>
      </c>
      <c r="DF6" s="20">
        <v>94108156</v>
      </c>
      <c r="DG6" s="20">
        <v>94103465</v>
      </c>
      <c r="DH6" s="20">
        <v>48193155</v>
      </c>
      <c r="DI6" s="20">
        <v>48190738</v>
      </c>
      <c r="DJ6" s="20">
        <v>0</v>
      </c>
      <c r="DK6" s="20">
        <v>3298</v>
      </c>
      <c r="DL6" s="20">
        <v>3278</v>
      </c>
      <c r="DM6" s="16"/>
      <c r="DN6" s="18">
        <v>2</v>
      </c>
      <c r="DO6" s="19" t="str">
        <f>DB6</f>
        <v>宜野湾市</v>
      </c>
      <c r="DP6" s="20">
        <v>899899</v>
      </c>
      <c r="DQ6" s="20">
        <v>6679926</v>
      </c>
      <c r="DR6" s="20">
        <v>6677222</v>
      </c>
      <c r="DS6" s="20">
        <v>446260698</v>
      </c>
      <c r="DT6" s="20">
        <v>446108793</v>
      </c>
      <c r="DU6" s="20">
        <v>107966168</v>
      </c>
      <c r="DV6" s="20">
        <v>107938993</v>
      </c>
      <c r="DW6" s="20">
        <v>1228</v>
      </c>
      <c r="DX6" s="20">
        <v>35572</v>
      </c>
      <c r="DY6" s="20">
        <v>35201</v>
      </c>
      <c r="DZ6" s="16"/>
      <c r="EA6" s="18">
        <v>2</v>
      </c>
      <c r="EB6" s="19" t="str">
        <f>DO6</f>
        <v>宜野湾市</v>
      </c>
      <c r="EC6" s="20">
        <v>0</v>
      </c>
      <c r="ED6" s="20">
        <v>0</v>
      </c>
      <c r="EE6" s="20">
        <v>0</v>
      </c>
      <c r="EF6" s="20">
        <v>0</v>
      </c>
      <c r="EG6" s="20">
        <v>0</v>
      </c>
      <c r="EH6" s="20">
        <v>0</v>
      </c>
      <c r="EI6" s="20">
        <v>0</v>
      </c>
      <c r="EJ6" s="20">
        <v>0</v>
      </c>
      <c r="EK6" s="20">
        <v>0</v>
      </c>
      <c r="EL6" s="20">
        <v>0</v>
      </c>
      <c r="EM6" s="16"/>
      <c r="EN6" s="18">
        <v>2</v>
      </c>
      <c r="EO6" s="19" t="str">
        <f>EB6</f>
        <v>宜野湾市</v>
      </c>
      <c r="EP6" s="20">
        <v>0</v>
      </c>
      <c r="EQ6" s="20">
        <v>0</v>
      </c>
      <c r="ER6" s="20">
        <v>0</v>
      </c>
      <c r="ES6" s="20">
        <v>0</v>
      </c>
      <c r="ET6" s="20">
        <v>0</v>
      </c>
      <c r="EU6" s="20">
        <v>0</v>
      </c>
      <c r="EV6" s="20">
        <v>0</v>
      </c>
      <c r="EW6" s="20">
        <v>0</v>
      </c>
      <c r="EX6" s="20">
        <v>0</v>
      </c>
      <c r="EY6" s="20">
        <v>0</v>
      </c>
      <c r="FA6" s="18">
        <v>2</v>
      </c>
      <c r="FB6" s="19" t="str">
        <f>EO6</f>
        <v>宜野湾市</v>
      </c>
      <c r="FC6" s="20">
        <v>2960</v>
      </c>
      <c r="FD6" s="20">
        <v>4974</v>
      </c>
      <c r="FE6" s="20">
        <v>4974</v>
      </c>
      <c r="FF6" s="20">
        <v>101366</v>
      </c>
      <c r="FG6" s="20">
        <v>101366</v>
      </c>
      <c r="FH6" s="20">
        <v>47370</v>
      </c>
      <c r="FI6" s="20">
        <v>47370</v>
      </c>
      <c r="FJ6" s="20">
        <v>8</v>
      </c>
      <c r="FK6" s="20">
        <v>38</v>
      </c>
      <c r="FL6" s="20">
        <v>38</v>
      </c>
      <c r="FN6" s="18">
        <v>2</v>
      </c>
      <c r="FO6" s="19" t="str">
        <f>FB6</f>
        <v>宜野湾市</v>
      </c>
      <c r="FP6" s="20">
        <v>0</v>
      </c>
      <c r="FQ6" s="20">
        <v>0</v>
      </c>
      <c r="FR6" s="20">
        <v>0</v>
      </c>
      <c r="FS6" s="20">
        <v>0</v>
      </c>
      <c r="FT6" s="20">
        <v>0</v>
      </c>
      <c r="FU6" s="20">
        <v>0</v>
      </c>
      <c r="FV6" s="20">
        <v>0</v>
      </c>
      <c r="FW6" s="20">
        <v>0</v>
      </c>
      <c r="FX6" s="20">
        <v>0</v>
      </c>
      <c r="FY6" s="20">
        <v>0</v>
      </c>
      <c r="GA6" s="18">
        <v>2</v>
      </c>
      <c r="GB6" s="19" t="str">
        <f>FO6</f>
        <v>宜野湾市</v>
      </c>
      <c r="GC6" s="20">
        <v>0</v>
      </c>
      <c r="GD6" s="20">
        <v>0</v>
      </c>
      <c r="GE6" s="20">
        <v>0</v>
      </c>
      <c r="GF6" s="20">
        <v>0</v>
      </c>
      <c r="GG6" s="20">
        <v>0</v>
      </c>
      <c r="GH6" s="20">
        <v>0</v>
      </c>
      <c r="GI6" s="20">
        <v>0</v>
      </c>
      <c r="GJ6" s="20">
        <v>0</v>
      </c>
      <c r="GK6" s="20">
        <v>0</v>
      </c>
      <c r="GL6" s="20">
        <v>0</v>
      </c>
      <c r="GN6" s="18">
        <v>2</v>
      </c>
      <c r="GO6" s="19" t="str">
        <f>GB6</f>
        <v>宜野湾市</v>
      </c>
      <c r="GP6" s="20">
        <v>0</v>
      </c>
      <c r="GQ6" s="20">
        <v>0</v>
      </c>
      <c r="GR6" s="20">
        <v>0</v>
      </c>
      <c r="GS6" s="20">
        <v>0</v>
      </c>
      <c r="GT6" s="20">
        <v>0</v>
      </c>
      <c r="GU6" s="20">
        <v>0</v>
      </c>
      <c r="GV6" s="20">
        <v>0</v>
      </c>
      <c r="GW6" s="20">
        <v>0</v>
      </c>
      <c r="GX6" s="20">
        <v>0</v>
      </c>
      <c r="GY6" s="20">
        <v>0</v>
      </c>
      <c r="HA6" s="18">
        <v>2</v>
      </c>
      <c r="HB6" s="19" t="str">
        <f>GO6</f>
        <v>宜野湾市</v>
      </c>
      <c r="HC6" s="20">
        <v>46351</v>
      </c>
      <c r="HD6" s="20">
        <v>317447</v>
      </c>
      <c r="HE6" s="20">
        <v>315324</v>
      </c>
      <c r="HF6" s="20">
        <v>1787592</v>
      </c>
      <c r="HG6" s="20">
        <v>1781051</v>
      </c>
      <c r="HH6" s="20">
        <v>1040708</v>
      </c>
      <c r="HI6" s="20">
        <v>1037030</v>
      </c>
      <c r="HJ6" s="20">
        <v>156</v>
      </c>
      <c r="HK6" s="20">
        <v>861</v>
      </c>
      <c r="HL6" s="20">
        <v>833</v>
      </c>
      <c r="HN6" s="18">
        <v>2</v>
      </c>
      <c r="HO6" s="19" t="str">
        <f>HB6</f>
        <v>宜野湾市</v>
      </c>
      <c r="HP6" s="20">
        <v>0</v>
      </c>
      <c r="HQ6" s="20">
        <v>0</v>
      </c>
      <c r="HR6" s="20">
        <v>0</v>
      </c>
      <c r="HS6" s="20">
        <v>0</v>
      </c>
      <c r="HT6" s="20">
        <v>0</v>
      </c>
      <c r="HU6" s="20">
        <v>0</v>
      </c>
      <c r="HV6" s="20">
        <v>0</v>
      </c>
      <c r="HW6" s="20">
        <v>0</v>
      </c>
      <c r="HX6" s="20">
        <v>0</v>
      </c>
      <c r="HY6" s="20">
        <v>0</v>
      </c>
      <c r="IA6" s="18">
        <v>2</v>
      </c>
      <c r="IB6" s="19" t="str">
        <f>HO6</f>
        <v>宜野湾市</v>
      </c>
      <c r="IC6" s="20">
        <v>0</v>
      </c>
      <c r="ID6" s="20">
        <v>0</v>
      </c>
      <c r="IE6" s="20">
        <v>0</v>
      </c>
      <c r="IF6" s="20">
        <v>0</v>
      </c>
      <c r="IG6" s="20">
        <v>0</v>
      </c>
      <c r="IH6" s="20">
        <v>0</v>
      </c>
      <c r="II6" s="20">
        <v>0</v>
      </c>
      <c r="IJ6" s="20">
        <v>0</v>
      </c>
      <c r="IK6" s="20">
        <v>0</v>
      </c>
      <c r="IL6" s="20">
        <v>0</v>
      </c>
    </row>
    <row r="7" spans="1:246" s="7" customFormat="1" ht="15" customHeight="1" x14ac:dyDescent="0.2">
      <c r="A7" s="18">
        <v>3</v>
      </c>
      <c r="B7" s="19" t="s">
        <v>52</v>
      </c>
      <c r="C7" s="20">
        <v>268665</v>
      </c>
      <c r="D7" s="20">
        <v>5426812</v>
      </c>
      <c r="E7" s="20">
        <v>4641971</v>
      </c>
      <c r="F7" s="20">
        <v>209319</v>
      </c>
      <c r="G7" s="20">
        <v>179957</v>
      </c>
      <c r="H7" s="20">
        <v>209319</v>
      </c>
      <c r="I7" s="20">
        <v>179957</v>
      </c>
      <c r="J7" s="20">
        <v>537</v>
      </c>
      <c r="K7" s="20">
        <v>4020</v>
      </c>
      <c r="L7" s="20">
        <v>3223</v>
      </c>
      <c r="M7" s="16"/>
      <c r="N7" s="18">
        <v>3</v>
      </c>
      <c r="O7" s="19" t="str">
        <f t="shared" ref="O7:O35" si="0">B7</f>
        <v>石 垣 市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30"/>
      <c r="AA7" s="18">
        <v>3</v>
      </c>
      <c r="AB7" s="19" t="str">
        <f t="shared" ref="AB7:AB35" si="1">O7</f>
        <v>石 垣 市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45"/>
      <c r="AN7" s="18">
        <v>3</v>
      </c>
      <c r="AO7" s="19" t="str">
        <f t="shared" ref="AO7:AO35" si="2">AB7</f>
        <v>石 垣 市</v>
      </c>
      <c r="AP7" s="20">
        <v>3434063</v>
      </c>
      <c r="AQ7" s="20">
        <v>58644286</v>
      </c>
      <c r="AR7" s="20">
        <v>54299002</v>
      </c>
      <c r="AS7" s="20">
        <v>2050738</v>
      </c>
      <c r="AT7" s="20">
        <v>1896454</v>
      </c>
      <c r="AU7" s="20">
        <v>2050738</v>
      </c>
      <c r="AV7" s="20">
        <v>1896454</v>
      </c>
      <c r="AW7" s="20">
        <v>2446</v>
      </c>
      <c r="AX7" s="20">
        <v>19135</v>
      </c>
      <c r="AY7" s="20">
        <v>16280</v>
      </c>
      <c r="AZ7" s="30"/>
      <c r="BA7" s="18">
        <v>3</v>
      </c>
      <c r="BB7" s="19" t="str">
        <f t="shared" ref="BB7:BB35" si="3">AO7</f>
        <v>石 垣 市</v>
      </c>
      <c r="BC7" s="20">
        <v>0</v>
      </c>
      <c r="BD7" s="20">
        <v>0</v>
      </c>
      <c r="BE7" s="20">
        <v>0</v>
      </c>
      <c r="BF7" s="20">
        <v>0</v>
      </c>
      <c r="BG7" s="20">
        <v>0</v>
      </c>
      <c r="BH7" s="20">
        <v>0</v>
      </c>
      <c r="BI7" s="20">
        <v>0</v>
      </c>
      <c r="BJ7" s="20">
        <v>0</v>
      </c>
      <c r="BK7" s="20">
        <v>0</v>
      </c>
      <c r="BL7" s="20">
        <v>0</v>
      </c>
      <c r="BM7" s="30"/>
      <c r="BN7" s="18">
        <v>3</v>
      </c>
      <c r="BO7" s="19" t="str">
        <f t="shared" ref="BO7:BO35" si="4">BB7</f>
        <v>石 垣 市</v>
      </c>
      <c r="BP7" s="20">
        <v>9793</v>
      </c>
      <c r="BQ7" s="20">
        <v>121335</v>
      </c>
      <c r="BR7" s="20">
        <v>119687</v>
      </c>
      <c r="BS7" s="20">
        <v>438659</v>
      </c>
      <c r="BT7" s="20">
        <v>437643</v>
      </c>
      <c r="BU7" s="20">
        <v>259739</v>
      </c>
      <c r="BV7" s="20">
        <v>259129</v>
      </c>
      <c r="BW7" s="20">
        <v>12</v>
      </c>
      <c r="BX7" s="20">
        <v>130</v>
      </c>
      <c r="BY7" s="20">
        <v>122</v>
      </c>
      <c r="BZ7" s="30"/>
      <c r="CA7" s="18">
        <v>3</v>
      </c>
      <c r="CB7" s="19" t="str">
        <f t="shared" ref="CB7:CB35" si="5">BO7</f>
        <v>石 垣 市</v>
      </c>
      <c r="CC7" s="20">
        <v>0</v>
      </c>
      <c r="CD7" s="20">
        <v>2683724</v>
      </c>
      <c r="CE7" s="20">
        <v>2673452</v>
      </c>
      <c r="CF7" s="20">
        <v>70953040</v>
      </c>
      <c r="CG7" s="20">
        <v>70806906</v>
      </c>
      <c r="CH7" s="20">
        <v>11336845</v>
      </c>
      <c r="CI7" s="20">
        <v>11314382</v>
      </c>
      <c r="CJ7" s="20">
        <v>0</v>
      </c>
      <c r="CK7" s="20">
        <v>14515</v>
      </c>
      <c r="CL7" s="20">
        <v>14327</v>
      </c>
      <c r="CM7" s="30"/>
      <c r="CN7" s="18">
        <v>3</v>
      </c>
      <c r="CO7" s="19" t="str">
        <f t="shared" ref="CO7:CO35" si="6">CB7</f>
        <v>石 垣 市</v>
      </c>
      <c r="CP7" s="20">
        <v>0</v>
      </c>
      <c r="CQ7" s="20">
        <v>1668521</v>
      </c>
      <c r="CR7" s="20">
        <v>1667034</v>
      </c>
      <c r="CS7" s="20">
        <v>30104163</v>
      </c>
      <c r="CT7" s="20">
        <v>30082594</v>
      </c>
      <c r="CU7" s="20">
        <v>9582694</v>
      </c>
      <c r="CV7" s="20">
        <v>9581198</v>
      </c>
      <c r="CW7" s="20">
        <v>0</v>
      </c>
      <c r="CX7" s="20">
        <v>9115</v>
      </c>
      <c r="CY7" s="20">
        <v>9038</v>
      </c>
      <c r="CZ7" s="45"/>
      <c r="DA7" s="18">
        <v>3</v>
      </c>
      <c r="DB7" s="19" t="str">
        <f t="shared" ref="DB7:DB35" si="7">CO7</f>
        <v>石 垣 市</v>
      </c>
      <c r="DC7" s="20">
        <v>0</v>
      </c>
      <c r="DD7" s="20">
        <v>3180629</v>
      </c>
      <c r="DE7" s="20">
        <v>3179745</v>
      </c>
      <c r="DF7" s="20">
        <v>62860074</v>
      </c>
      <c r="DG7" s="20">
        <v>62852991</v>
      </c>
      <c r="DH7" s="20">
        <v>36378447</v>
      </c>
      <c r="DI7" s="20">
        <v>36374178</v>
      </c>
      <c r="DJ7" s="20">
        <v>0</v>
      </c>
      <c r="DK7" s="20">
        <v>5187</v>
      </c>
      <c r="DL7" s="20">
        <v>5161</v>
      </c>
      <c r="DM7" s="16"/>
      <c r="DN7" s="18">
        <v>3</v>
      </c>
      <c r="DO7" s="19" t="str">
        <f t="shared" ref="DO7:DO35" si="8">DB7</f>
        <v>石 垣 市</v>
      </c>
      <c r="DP7" s="20">
        <v>1031299</v>
      </c>
      <c r="DQ7" s="20">
        <v>7532874</v>
      </c>
      <c r="DR7" s="20">
        <v>7520231</v>
      </c>
      <c r="DS7" s="20">
        <v>163917277</v>
      </c>
      <c r="DT7" s="20">
        <v>163742491</v>
      </c>
      <c r="DU7" s="20">
        <v>57297986</v>
      </c>
      <c r="DV7" s="20">
        <v>57269758</v>
      </c>
      <c r="DW7" s="20">
        <v>937</v>
      </c>
      <c r="DX7" s="20">
        <v>28817</v>
      </c>
      <c r="DY7" s="20">
        <v>28526</v>
      </c>
      <c r="DZ7" s="16"/>
      <c r="EA7" s="18">
        <v>3</v>
      </c>
      <c r="EB7" s="19" t="str">
        <f t="shared" ref="EB7:EB35" si="9">DO7</f>
        <v>石 垣 市</v>
      </c>
      <c r="EC7" s="20">
        <v>0</v>
      </c>
      <c r="ED7" s="20">
        <v>0</v>
      </c>
      <c r="EE7" s="20">
        <v>0</v>
      </c>
      <c r="EF7" s="20">
        <v>0</v>
      </c>
      <c r="EG7" s="20">
        <v>0</v>
      </c>
      <c r="EH7" s="20">
        <v>0</v>
      </c>
      <c r="EI7" s="20">
        <v>0</v>
      </c>
      <c r="EJ7" s="20">
        <v>0</v>
      </c>
      <c r="EK7" s="20">
        <v>0</v>
      </c>
      <c r="EL7" s="20">
        <v>0</v>
      </c>
      <c r="EM7" s="16"/>
      <c r="EN7" s="18">
        <v>3</v>
      </c>
      <c r="EO7" s="19" t="str">
        <f t="shared" ref="EO7:EO35" si="10">EB7</f>
        <v>石 垣 市</v>
      </c>
      <c r="EP7" s="20">
        <v>0</v>
      </c>
      <c r="EQ7" s="20">
        <v>0</v>
      </c>
      <c r="ER7" s="20">
        <v>0</v>
      </c>
      <c r="ES7" s="20">
        <v>0</v>
      </c>
      <c r="ET7" s="20">
        <v>0</v>
      </c>
      <c r="EU7" s="20">
        <v>0</v>
      </c>
      <c r="EV7" s="20">
        <v>0</v>
      </c>
      <c r="EW7" s="20">
        <v>0</v>
      </c>
      <c r="EX7" s="20">
        <v>0</v>
      </c>
      <c r="EY7" s="20">
        <v>0</v>
      </c>
      <c r="FA7" s="18">
        <v>3</v>
      </c>
      <c r="FB7" s="19" t="str">
        <f t="shared" ref="FB7:FB35" si="11">EO7</f>
        <v>石 垣 市</v>
      </c>
      <c r="FC7" s="20">
        <v>39730</v>
      </c>
      <c r="FD7" s="20">
        <v>80289</v>
      </c>
      <c r="FE7" s="20">
        <v>80222</v>
      </c>
      <c r="FF7" s="20">
        <v>2359</v>
      </c>
      <c r="FG7" s="20">
        <v>2358</v>
      </c>
      <c r="FH7" s="20">
        <v>2359</v>
      </c>
      <c r="FI7" s="20">
        <v>2358</v>
      </c>
      <c r="FJ7" s="20">
        <v>23</v>
      </c>
      <c r="FK7" s="20">
        <v>43</v>
      </c>
      <c r="FL7" s="20">
        <v>40</v>
      </c>
      <c r="FN7" s="18">
        <v>3</v>
      </c>
      <c r="FO7" s="19" t="str">
        <f t="shared" ref="FO7:FO35" si="12">FB7</f>
        <v>石 垣 市</v>
      </c>
      <c r="FP7" s="20">
        <v>4391801</v>
      </c>
      <c r="FQ7" s="20">
        <v>225521</v>
      </c>
      <c r="FR7" s="20">
        <v>194268</v>
      </c>
      <c r="FS7" s="20">
        <v>3195</v>
      </c>
      <c r="FT7" s="20">
        <v>2751</v>
      </c>
      <c r="FU7" s="20">
        <v>3195</v>
      </c>
      <c r="FV7" s="20">
        <v>2751</v>
      </c>
      <c r="FW7" s="20">
        <v>268</v>
      </c>
      <c r="FX7" s="20">
        <v>114</v>
      </c>
      <c r="FY7" s="20">
        <v>82</v>
      </c>
      <c r="GA7" s="18">
        <v>3</v>
      </c>
      <c r="GB7" s="19" t="str">
        <f t="shared" ref="GB7:GB35" si="13">FO7</f>
        <v>石 垣 市</v>
      </c>
      <c r="GC7" s="20">
        <v>0</v>
      </c>
      <c r="GD7" s="20">
        <v>0</v>
      </c>
      <c r="GE7" s="20">
        <v>0</v>
      </c>
      <c r="GF7" s="20">
        <v>0</v>
      </c>
      <c r="GG7" s="20">
        <v>0</v>
      </c>
      <c r="GH7" s="20">
        <v>0</v>
      </c>
      <c r="GI7" s="20">
        <v>0</v>
      </c>
      <c r="GJ7" s="20">
        <v>0</v>
      </c>
      <c r="GK7" s="20">
        <v>0</v>
      </c>
      <c r="GL7" s="20">
        <v>0</v>
      </c>
      <c r="GN7" s="18">
        <v>3</v>
      </c>
      <c r="GO7" s="19" t="str">
        <f t="shared" ref="GO7:GO35" si="14">GB7</f>
        <v>石 垣 市</v>
      </c>
      <c r="GP7" s="20">
        <v>24431516</v>
      </c>
      <c r="GQ7" s="20">
        <v>3226720</v>
      </c>
      <c r="GR7" s="20">
        <v>3063950</v>
      </c>
      <c r="GS7" s="20">
        <v>63296</v>
      </c>
      <c r="GT7" s="20">
        <v>61083</v>
      </c>
      <c r="GU7" s="20">
        <v>63296</v>
      </c>
      <c r="GV7" s="20">
        <v>61083</v>
      </c>
      <c r="GW7" s="20">
        <v>513</v>
      </c>
      <c r="GX7" s="20">
        <v>619</v>
      </c>
      <c r="GY7" s="20">
        <v>554</v>
      </c>
      <c r="HA7" s="18">
        <v>3</v>
      </c>
      <c r="HB7" s="19" t="str">
        <f t="shared" ref="HB7:HB35" si="15">GO7</f>
        <v>石 垣 市</v>
      </c>
      <c r="HC7" s="20">
        <v>67243204</v>
      </c>
      <c r="HD7" s="20">
        <v>22666574</v>
      </c>
      <c r="HE7" s="20">
        <v>19377947</v>
      </c>
      <c r="HF7" s="20">
        <v>325668</v>
      </c>
      <c r="HG7" s="20">
        <v>278775</v>
      </c>
      <c r="HH7" s="20">
        <v>325486</v>
      </c>
      <c r="HI7" s="20">
        <v>278617</v>
      </c>
      <c r="HJ7" s="20">
        <v>3836</v>
      </c>
      <c r="HK7" s="20">
        <v>8372</v>
      </c>
      <c r="HL7" s="20">
        <v>6182</v>
      </c>
      <c r="HN7" s="18">
        <v>3</v>
      </c>
      <c r="HO7" s="19" t="str">
        <f t="shared" ref="HO7:HO35" si="16">HB7</f>
        <v>石 垣 市</v>
      </c>
      <c r="HP7" s="20">
        <v>0</v>
      </c>
      <c r="HQ7" s="20">
        <v>128657</v>
      </c>
      <c r="HR7" s="20">
        <v>128657</v>
      </c>
      <c r="HS7" s="20">
        <v>689473</v>
      </c>
      <c r="HT7" s="20">
        <v>689473</v>
      </c>
      <c r="HU7" s="20">
        <v>424171</v>
      </c>
      <c r="HV7" s="20">
        <v>424171</v>
      </c>
      <c r="HW7" s="20">
        <v>0</v>
      </c>
      <c r="HX7" s="20">
        <v>9</v>
      </c>
      <c r="HY7" s="20">
        <v>9</v>
      </c>
      <c r="IA7" s="18">
        <v>3</v>
      </c>
      <c r="IB7" s="19" t="str">
        <f t="shared" ref="IB7:IB35" si="17">HO7</f>
        <v>石 垣 市</v>
      </c>
      <c r="IC7" s="20">
        <v>0</v>
      </c>
      <c r="ID7" s="20">
        <v>0</v>
      </c>
      <c r="IE7" s="20">
        <v>0</v>
      </c>
      <c r="IF7" s="20">
        <v>0</v>
      </c>
      <c r="IG7" s="20">
        <v>0</v>
      </c>
      <c r="IH7" s="20">
        <v>0</v>
      </c>
      <c r="II7" s="20">
        <v>0</v>
      </c>
      <c r="IJ7" s="20">
        <v>0</v>
      </c>
      <c r="IK7" s="20">
        <v>0</v>
      </c>
      <c r="IL7" s="20">
        <v>0</v>
      </c>
    </row>
    <row r="8" spans="1:246" s="7" customFormat="1" ht="15" customHeight="1" x14ac:dyDescent="0.2">
      <c r="A8" s="18">
        <v>4</v>
      </c>
      <c r="B8" s="19" t="s">
        <v>53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16"/>
      <c r="N8" s="18">
        <v>4</v>
      </c>
      <c r="O8" s="19" t="str">
        <f t="shared" si="0"/>
        <v>浦 添 市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30"/>
      <c r="AA8" s="18">
        <v>4</v>
      </c>
      <c r="AB8" s="19" t="str">
        <f t="shared" si="1"/>
        <v>浦 添 市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45"/>
      <c r="AN8" s="18">
        <v>4</v>
      </c>
      <c r="AO8" s="19" t="str">
        <f t="shared" si="2"/>
        <v>浦 添 市</v>
      </c>
      <c r="AP8" s="20">
        <v>393</v>
      </c>
      <c r="AQ8" s="20">
        <v>33003</v>
      </c>
      <c r="AR8" s="20">
        <v>22755</v>
      </c>
      <c r="AS8" s="20">
        <v>1009</v>
      </c>
      <c r="AT8" s="20">
        <v>693</v>
      </c>
      <c r="AU8" s="20">
        <v>1004</v>
      </c>
      <c r="AV8" s="20">
        <v>688</v>
      </c>
      <c r="AW8" s="20">
        <v>4</v>
      </c>
      <c r="AX8" s="20">
        <v>72</v>
      </c>
      <c r="AY8" s="20">
        <v>56</v>
      </c>
      <c r="AZ8" s="30"/>
      <c r="BA8" s="18">
        <v>4</v>
      </c>
      <c r="BB8" s="19" t="str">
        <f t="shared" si="3"/>
        <v>浦 添 市</v>
      </c>
      <c r="BC8" s="20">
        <v>0</v>
      </c>
      <c r="BD8" s="20">
        <v>0</v>
      </c>
      <c r="BE8" s="20">
        <v>0</v>
      </c>
      <c r="BF8" s="20">
        <v>0</v>
      </c>
      <c r="BG8" s="20">
        <v>0</v>
      </c>
      <c r="BH8" s="20">
        <v>0</v>
      </c>
      <c r="BI8" s="20">
        <v>0</v>
      </c>
      <c r="BJ8" s="20">
        <v>0</v>
      </c>
      <c r="BK8" s="20">
        <v>0</v>
      </c>
      <c r="BL8" s="20">
        <v>0</v>
      </c>
      <c r="BM8" s="30"/>
      <c r="BN8" s="18">
        <v>4</v>
      </c>
      <c r="BO8" s="19" t="str">
        <f t="shared" si="4"/>
        <v>浦 添 市</v>
      </c>
      <c r="BP8" s="20">
        <v>19298</v>
      </c>
      <c r="BQ8" s="20">
        <v>355410</v>
      </c>
      <c r="BR8" s="20">
        <v>346755</v>
      </c>
      <c r="BS8" s="20">
        <v>7817076</v>
      </c>
      <c r="BT8" s="20">
        <v>7664891</v>
      </c>
      <c r="BU8" s="20">
        <v>1146346</v>
      </c>
      <c r="BV8" s="20">
        <v>1143736</v>
      </c>
      <c r="BW8" s="20">
        <v>55</v>
      </c>
      <c r="BX8" s="20">
        <v>1162</v>
      </c>
      <c r="BY8" s="20">
        <v>1114</v>
      </c>
      <c r="BZ8" s="30"/>
      <c r="CA8" s="18">
        <v>4</v>
      </c>
      <c r="CB8" s="19" t="str">
        <f t="shared" si="5"/>
        <v>浦 添 市</v>
      </c>
      <c r="CC8" s="20">
        <v>0</v>
      </c>
      <c r="CD8" s="20">
        <v>4244396</v>
      </c>
      <c r="CE8" s="20">
        <v>4242814</v>
      </c>
      <c r="CF8" s="20">
        <v>359812166</v>
      </c>
      <c r="CG8" s="20">
        <v>359693703</v>
      </c>
      <c r="CH8" s="20">
        <v>53005239</v>
      </c>
      <c r="CI8" s="20">
        <v>52987319</v>
      </c>
      <c r="CJ8" s="20">
        <v>0</v>
      </c>
      <c r="CK8" s="20">
        <v>21848</v>
      </c>
      <c r="CL8" s="20">
        <v>21655</v>
      </c>
      <c r="CM8" s="30"/>
      <c r="CN8" s="18">
        <v>4</v>
      </c>
      <c r="CO8" s="19" t="str">
        <f t="shared" si="6"/>
        <v>浦 添 市</v>
      </c>
      <c r="CP8" s="20">
        <v>0</v>
      </c>
      <c r="CQ8" s="20">
        <v>579160</v>
      </c>
      <c r="CR8" s="20">
        <v>579009</v>
      </c>
      <c r="CS8" s="20">
        <v>44210793</v>
      </c>
      <c r="CT8" s="20">
        <v>44201190</v>
      </c>
      <c r="CU8" s="20">
        <v>13246499</v>
      </c>
      <c r="CV8" s="20">
        <v>13243573</v>
      </c>
      <c r="CW8" s="20">
        <v>0</v>
      </c>
      <c r="CX8" s="20">
        <v>6464</v>
      </c>
      <c r="CY8" s="20">
        <v>6410</v>
      </c>
      <c r="CZ8" s="45"/>
      <c r="DA8" s="18">
        <v>4</v>
      </c>
      <c r="DB8" s="19" t="str">
        <f t="shared" si="7"/>
        <v>浦 添 市</v>
      </c>
      <c r="DC8" s="20">
        <v>0</v>
      </c>
      <c r="DD8" s="20">
        <v>2483961</v>
      </c>
      <c r="DE8" s="20">
        <v>2483932</v>
      </c>
      <c r="DF8" s="20">
        <v>192247831</v>
      </c>
      <c r="DG8" s="20">
        <v>192245531</v>
      </c>
      <c r="DH8" s="20">
        <v>101045894</v>
      </c>
      <c r="DI8" s="20">
        <v>101044625</v>
      </c>
      <c r="DJ8" s="20">
        <v>0</v>
      </c>
      <c r="DK8" s="20">
        <v>4387</v>
      </c>
      <c r="DL8" s="20">
        <v>4377</v>
      </c>
      <c r="DM8" s="16"/>
      <c r="DN8" s="18">
        <v>4</v>
      </c>
      <c r="DO8" s="19" t="str">
        <f t="shared" si="8"/>
        <v>浦 添 市</v>
      </c>
      <c r="DP8" s="20">
        <v>641279</v>
      </c>
      <c r="DQ8" s="20">
        <v>7307517</v>
      </c>
      <c r="DR8" s="20">
        <v>7305755</v>
      </c>
      <c r="DS8" s="20">
        <v>596270790</v>
      </c>
      <c r="DT8" s="20">
        <v>596140424</v>
      </c>
      <c r="DU8" s="20">
        <v>167297632</v>
      </c>
      <c r="DV8" s="20">
        <v>167275517</v>
      </c>
      <c r="DW8" s="20">
        <v>1081</v>
      </c>
      <c r="DX8" s="20">
        <v>32699</v>
      </c>
      <c r="DY8" s="20">
        <v>32442</v>
      </c>
      <c r="DZ8" s="16"/>
      <c r="EA8" s="18">
        <v>4</v>
      </c>
      <c r="EB8" s="19" t="str">
        <f t="shared" si="9"/>
        <v>浦 添 市</v>
      </c>
      <c r="EC8" s="20">
        <v>0</v>
      </c>
      <c r="ED8" s="20">
        <v>0</v>
      </c>
      <c r="EE8" s="20">
        <v>0</v>
      </c>
      <c r="EF8" s="20">
        <v>0</v>
      </c>
      <c r="EG8" s="20">
        <v>0</v>
      </c>
      <c r="EH8" s="20">
        <v>0</v>
      </c>
      <c r="EI8" s="20">
        <v>0</v>
      </c>
      <c r="EJ8" s="20">
        <v>0</v>
      </c>
      <c r="EK8" s="20">
        <v>0</v>
      </c>
      <c r="EL8" s="20">
        <v>0</v>
      </c>
      <c r="EM8" s="16"/>
      <c r="EN8" s="18">
        <v>4</v>
      </c>
      <c r="EO8" s="19" t="str">
        <f t="shared" si="10"/>
        <v>浦 添 市</v>
      </c>
      <c r="EP8" s="20">
        <v>0</v>
      </c>
      <c r="EQ8" s="20">
        <v>0</v>
      </c>
      <c r="ER8" s="20">
        <v>0</v>
      </c>
      <c r="ES8" s="20">
        <v>0</v>
      </c>
      <c r="ET8" s="20">
        <v>0</v>
      </c>
      <c r="EU8" s="20">
        <v>0</v>
      </c>
      <c r="EV8" s="20">
        <v>0</v>
      </c>
      <c r="EW8" s="20">
        <v>0</v>
      </c>
      <c r="EX8" s="20">
        <v>0</v>
      </c>
      <c r="EY8" s="20">
        <v>0</v>
      </c>
      <c r="FA8" s="18">
        <v>4</v>
      </c>
      <c r="FB8" s="19" t="str">
        <f t="shared" si="11"/>
        <v>浦 添 市</v>
      </c>
      <c r="FC8" s="20">
        <v>322</v>
      </c>
      <c r="FD8" s="20">
        <v>0</v>
      </c>
      <c r="FE8" s="20">
        <v>0</v>
      </c>
      <c r="FF8" s="20">
        <v>0</v>
      </c>
      <c r="FG8" s="20">
        <v>0</v>
      </c>
      <c r="FH8" s="20">
        <v>0</v>
      </c>
      <c r="FI8" s="20">
        <v>0</v>
      </c>
      <c r="FJ8" s="20">
        <v>4</v>
      </c>
      <c r="FK8" s="20">
        <v>0</v>
      </c>
      <c r="FL8" s="20">
        <v>0</v>
      </c>
      <c r="FN8" s="18">
        <v>4</v>
      </c>
      <c r="FO8" s="19" t="str">
        <f t="shared" si="12"/>
        <v>浦 添 市</v>
      </c>
      <c r="FP8" s="20">
        <v>0</v>
      </c>
      <c r="FQ8" s="20">
        <v>0</v>
      </c>
      <c r="FR8" s="20">
        <v>0</v>
      </c>
      <c r="FS8" s="20">
        <v>0</v>
      </c>
      <c r="FT8" s="20">
        <v>0</v>
      </c>
      <c r="FU8" s="20">
        <v>0</v>
      </c>
      <c r="FV8" s="20">
        <v>0</v>
      </c>
      <c r="FW8" s="20">
        <v>0</v>
      </c>
      <c r="FX8" s="20">
        <v>0</v>
      </c>
      <c r="FY8" s="20">
        <v>0</v>
      </c>
      <c r="GA8" s="18">
        <v>4</v>
      </c>
      <c r="GB8" s="19" t="str">
        <f t="shared" si="13"/>
        <v>浦 添 市</v>
      </c>
      <c r="GC8" s="20">
        <v>0</v>
      </c>
      <c r="GD8" s="20">
        <v>0</v>
      </c>
      <c r="GE8" s="20">
        <v>0</v>
      </c>
      <c r="GF8" s="20">
        <v>0</v>
      </c>
      <c r="GG8" s="20">
        <v>0</v>
      </c>
      <c r="GH8" s="20">
        <v>0</v>
      </c>
      <c r="GI8" s="20">
        <v>0</v>
      </c>
      <c r="GJ8" s="20">
        <v>0</v>
      </c>
      <c r="GK8" s="20">
        <v>0</v>
      </c>
      <c r="GL8" s="20">
        <v>0</v>
      </c>
      <c r="GN8" s="18">
        <v>4</v>
      </c>
      <c r="GO8" s="19" t="str">
        <f t="shared" si="14"/>
        <v>浦 添 市</v>
      </c>
      <c r="GP8" s="20">
        <v>0</v>
      </c>
      <c r="GQ8" s="20">
        <v>0</v>
      </c>
      <c r="GR8" s="20">
        <v>0</v>
      </c>
      <c r="GS8" s="20">
        <v>0</v>
      </c>
      <c r="GT8" s="20">
        <v>0</v>
      </c>
      <c r="GU8" s="20">
        <v>0</v>
      </c>
      <c r="GV8" s="20">
        <v>0</v>
      </c>
      <c r="GW8" s="20">
        <v>0</v>
      </c>
      <c r="GX8" s="20">
        <v>0</v>
      </c>
      <c r="GY8" s="20">
        <v>0</v>
      </c>
      <c r="HA8" s="18">
        <v>4</v>
      </c>
      <c r="HB8" s="19" t="str">
        <f t="shared" si="15"/>
        <v>浦 添 市</v>
      </c>
      <c r="HC8" s="20">
        <v>260376</v>
      </c>
      <c r="HD8" s="20">
        <v>628037</v>
      </c>
      <c r="HE8" s="20">
        <v>617624</v>
      </c>
      <c r="HF8" s="20">
        <v>2104179</v>
      </c>
      <c r="HG8" s="20">
        <v>2071935</v>
      </c>
      <c r="HH8" s="20">
        <v>1191692</v>
      </c>
      <c r="HI8" s="20">
        <v>1173221</v>
      </c>
      <c r="HJ8" s="20">
        <v>736</v>
      </c>
      <c r="HK8" s="20">
        <v>1893</v>
      </c>
      <c r="HL8" s="20">
        <v>1757</v>
      </c>
      <c r="HN8" s="18">
        <v>4</v>
      </c>
      <c r="HO8" s="19" t="str">
        <f t="shared" si="16"/>
        <v>浦 添 市</v>
      </c>
      <c r="HP8" s="20">
        <v>0</v>
      </c>
      <c r="HQ8" s="20">
        <v>62589</v>
      </c>
      <c r="HR8" s="20">
        <v>62589</v>
      </c>
      <c r="HS8" s="20">
        <v>1011751</v>
      </c>
      <c r="HT8" s="20">
        <v>1011751</v>
      </c>
      <c r="HU8" s="20">
        <v>706909</v>
      </c>
      <c r="HV8" s="20">
        <v>706909</v>
      </c>
      <c r="HW8" s="20">
        <v>0</v>
      </c>
      <c r="HX8" s="20">
        <v>147</v>
      </c>
      <c r="HY8" s="20">
        <v>147</v>
      </c>
      <c r="IA8" s="18">
        <v>4</v>
      </c>
      <c r="IB8" s="19" t="str">
        <f t="shared" si="17"/>
        <v>浦 添 市</v>
      </c>
      <c r="IC8" s="20">
        <v>0</v>
      </c>
      <c r="ID8" s="20">
        <v>0</v>
      </c>
      <c r="IE8" s="20">
        <v>0</v>
      </c>
      <c r="IF8" s="20">
        <v>0</v>
      </c>
      <c r="IG8" s="20">
        <v>0</v>
      </c>
      <c r="IH8" s="20">
        <v>0</v>
      </c>
      <c r="II8" s="20">
        <v>0</v>
      </c>
      <c r="IJ8" s="20">
        <v>0</v>
      </c>
      <c r="IK8" s="20">
        <v>0</v>
      </c>
      <c r="IL8" s="20">
        <v>0</v>
      </c>
    </row>
    <row r="9" spans="1:246" s="7" customFormat="1" ht="15" customHeight="1" x14ac:dyDescent="0.2">
      <c r="A9" s="18">
        <v>5</v>
      </c>
      <c r="B9" s="19" t="s">
        <v>54</v>
      </c>
      <c r="C9" s="20">
        <v>1312</v>
      </c>
      <c r="D9" s="20">
        <v>267594</v>
      </c>
      <c r="E9" s="20">
        <v>202408</v>
      </c>
      <c r="F9" s="20">
        <v>18594</v>
      </c>
      <c r="G9" s="20">
        <v>14168</v>
      </c>
      <c r="H9" s="20">
        <v>18594</v>
      </c>
      <c r="I9" s="20">
        <v>14168</v>
      </c>
      <c r="J9" s="20">
        <v>10</v>
      </c>
      <c r="K9" s="20">
        <v>277</v>
      </c>
      <c r="L9" s="20">
        <v>205</v>
      </c>
      <c r="M9" s="16"/>
      <c r="N9" s="18">
        <v>5</v>
      </c>
      <c r="O9" s="19" t="str">
        <f t="shared" si="0"/>
        <v>名 護 市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30"/>
      <c r="AA9" s="18">
        <v>5</v>
      </c>
      <c r="AB9" s="19" t="str">
        <f t="shared" si="1"/>
        <v>名 護 市</v>
      </c>
      <c r="AC9" s="20">
        <v>0</v>
      </c>
      <c r="AD9" s="20">
        <v>1508</v>
      </c>
      <c r="AE9" s="20">
        <v>1508</v>
      </c>
      <c r="AF9" s="20">
        <v>21378</v>
      </c>
      <c r="AG9" s="20">
        <v>21378</v>
      </c>
      <c r="AH9" s="20">
        <v>13543</v>
      </c>
      <c r="AI9" s="20">
        <v>13543</v>
      </c>
      <c r="AJ9" s="20">
        <v>0</v>
      </c>
      <c r="AK9" s="20">
        <v>15</v>
      </c>
      <c r="AL9" s="20">
        <v>15</v>
      </c>
      <c r="AM9" s="45"/>
      <c r="AN9" s="18">
        <v>5</v>
      </c>
      <c r="AO9" s="19" t="str">
        <f t="shared" si="2"/>
        <v>名 護 市</v>
      </c>
      <c r="AP9" s="20">
        <v>472369</v>
      </c>
      <c r="AQ9" s="20">
        <v>17987963</v>
      </c>
      <c r="AR9" s="20">
        <v>13353266</v>
      </c>
      <c r="AS9" s="20">
        <v>563529</v>
      </c>
      <c r="AT9" s="20">
        <v>423838</v>
      </c>
      <c r="AU9" s="20">
        <v>563529</v>
      </c>
      <c r="AV9" s="20">
        <v>423838</v>
      </c>
      <c r="AW9" s="20">
        <v>192</v>
      </c>
      <c r="AX9" s="20">
        <v>18130</v>
      </c>
      <c r="AY9" s="20">
        <v>12332</v>
      </c>
      <c r="AZ9" s="30"/>
      <c r="BA9" s="18">
        <v>5</v>
      </c>
      <c r="BB9" s="19" t="str">
        <f t="shared" si="3"/>
        <v>名 護 市</v>
      </c>
      <c r="BC9" s="20">
        <v>0</v>
      </c>
      <c r="BD9" s="20">
        <v>0</v>
      </c>
      <c r="BE9" s="20">
        <v>0</v>
      </c>
      <c r="BF9" s="20">
        <v>0</v>
      </c>
      <c r="BG9" s="20">
        <v>0</v>
      </c>
      <c r="BH9" s="20">
        <v>0</v>
      </c>
      <c r="BI9" s="20">
        <v>0</v>
      </c>
      <c r="BJ9" s="20">
        <v>0</v>
      </c>
      <c r="BK9" s="20">
        <v>0</v>
      </c>
      <c r="BL9" s="20">
        <v>0</v>
      </c>
      <c r="BM9" s="30"/>
      <c r="BN9" s="18">
        <v>5</v>
      </c>
      <c r="BO9" s="19" t="str">
        <f t="shared" si="4"/>
        <v>名 護 市</v>
      </c>
      <c r="BP9" s="20">
        <v>0</v>
      </c>
      <c r="BQ9" s="20">
        <v>131896</v>
      </c>
      <c r="BR9" s="20">
        <v>131299</v>
      </c>
      <c r="BS9" s="20">
        <v>589279</v>
      </c>
      <c r="BT9" s="20">
        <v>588336</v>
      </c>
      <c r="BU9" s="20">
        <v>371016</v>
      </c>
      <c r="BV9" s="20">
        <v>370448</v>
      </c>
      <c r="BW9" s="20">
        <v>0</v>
      </c>
      <c r="BX9" s="20">
        <v>257</v>
      </c>
      <c r="BY9" s="20">
        <v>254</v>
      </c>
      <c r="BZ9" s="30"/>
      <c r="CA9" s="18">
        <v>5</v>
      </c>
      <c r="CB9" s="19" t="str">
        <f t="shared" si="5"/>
        <v>名 護 市</v>
      </c>
      <c r="CC9" s="20">
        <v>0</v>
      </c>
      <c r="CD9" s="20">
        <v>3591712</v>
      </c>
      <c r="CE9" s="20">
        <v>3491616</v>
      </c>
      <c r="CF9" s="20">
        <v>69959125</v>
      </c>
      <c r="CG9" s="20">
        <v>69262739</v>
      </c>
      <c r="CH9" s="20">
        <v>11364031</v>
      </c>
      <c r="CI9" s="20">
        <v>11251677</v>
      </c>
      <c r="CJ9" s="20">
        <v>0</v>
      </c>
      <c r="CK9" s="20">
        <v>17390</v>
      </c>
      <c r="CL9" s="20">
        <v>16627</v>
      </c>
      <c r="CM9" s="30"/>
      <c r="CN9" s="18">
        <v>5</v>
      </c>
      <c r="CO9" s="19" t="str">
        <f t="shared" si="6"/>
        <v>名 護 市</v>
      </c>
      <c r="CP9" s="20">
        <v>0</v>
      </c>
      <c r="CQ9" s="20">
        <v>2121313</v>
      </c>
      <c r="CR9" s="20">
        <v>2105778</v>
      </c>
      <c r="CS9" s="20">
        <v>29527925</v>
      </c>
      <c r="CT9" s="20">
        <v>29453620</v>
      </c>
      <c r="CU9" s="20">
        <v>9689919</v>
      </c>
      <c r="CV9" s="20">
        <v>9665742</v>
      </c>
      <c r="CW9" s="20">
        <v>0</v>
      </c>
      <c r="CX9" s="20">
        <v>11829</v>
      </c>
      <c r="CY9" s="20">
        <v>11480</v>
      </c>
      <c r="CZ9" s="45"/>
      <c r="DA9" s="18">
        <v>5</v>
      </c>
      <c r="DB9" s="19" t="str">
        <f t="shared" si="7"/>
        <v>名 護 市</v>
      </c>
      <c r="DC9" s="20">
        <v>0</v>
      </c>
      <c r="DD9" s="20">
        <v>2263695</v>
      </c>
      <c r="DE9" s="20">
        <v>2262011</v>
      </c>
      <c r="DF9" s="20">
        <v>40847460</v>
      </c>
      <c r="DG9" s="20">
        <v>40839365</v>
      </c>
      <c r="DH9" s="20">
        <v>25361512</v>
      </c>
      <c r="DI9" s="20">
        <v>25356407</v>
      </c>
      <c r="DJ9" s="20">
        <v>0</v>
      </c>
      <c r="DK9" s="20">
        <v>3862</v>
      </c>
      <c r="DL9" s="20">
        <v>3826</v>
      </c>
      <c r="DM9" s="16"/>
      <c r="DN9" s="18">
        <v>5</v>
      </c>
      <c r="DO9" s="19" t="str">
        <f t="shared" si="8"/>
        <v>名 護 市</v>
      </c>
      <c r="DP9" s="20">
        <v>1422556</v>
      </c>
      <c r="DQ9" s="20">
        <v>7976720</v>
      </c>
      <c r="DR9" s="20">
        <v>7859405</v>
      </c>
      <c r="DS9" s="20">
        <v>140334510</v>
      </c>
      <c r="DT9" s="20">
        <v>139555724</v>
      </c>
      <c r="DU9" s="20">
        <v>46415462</v>
      </c>
      <c r="DV9" s="20">
        <v>46273826</v>
      </c>
      <c r="DW9" s="20">
        <v>1529</v>
      </c>
      <c r="DX9" s="20">
        <v>33081</v>
      </c>
      <c r="DY9" s="20">
        <v>31933</v>
      </c>
      <c r="DZ9" s="16"/>
      <c r="EA9" s="18">
        <v>5</v>
      </c>
      <c r="EB9" s="19" t="str">
        <f t="shared" si="9"/>
        <v>名 護 市</v>
      </c>
      <c r="EC9" s="20">
        <v>0</v>
      </c>
      <c r="ED9" s="20">
        <v>0</v>
      </c>
      <c r="EE9" s="20">
        <v>0</v>
      </c>
      <c r="EF9" s="20">
        <v>0</v>
      </c>
      <c r="EG9" s="20">
        <v>0</v>
      </c>
      <c r="EH9" s="20">
        <v>0</v>
      </c>
      <c r="EI9" s="20">
        <v>0</v>
      </c>
      <c r="EJ9" s="20">
        <v>0</v>
      </c>
      <c r="EK9" s="20">
        <v>0</v>
      </c>
      <c r="EL9" s="20">
        <v>0</v>
      </c>
      <c r="EM9" s="16"/>
      <c r="EN9" s="18">
        <v>5</v>
      </c>
      <c r="EO9" s="19" t="str">
        <f t="shared" si="10"/>
        <v>名 護 市</v>
      </c>
      <c r="EP9" s="20">
        <v>0</v>
      </c>
      <c r="EQ9" s="20">
        <v>0</v>
      </c>
      <c r="ER9" s="20">
        <v>0</v>
      </c>
      <c r="ES9" s="20">
        <v>0</v>
      </c>
      <c r="ET9" s="20">
        <v>0</v>
      </c>
      <c r="EU9" s="20">
        <v>0</v>
      </c>
      <c r="EV9" s="20">
        <v>0</v>
      </c>
      <c r="EW9" s="20">
        <v>0</v>
      </c>
      <c r="EX9" s="20">
        <v>0</v>
      </c>
      <c r="EY9" s="20">
        <v>0</v>
      </c>
      <c r="FA9" s="18">
        <v>5</v>
      </c>
      <c r="FB9" s="19" t="str">
        <f t="shared" si="11"/>
        <v>名 護 市</v>
      </c>
      <c r="FC9" s="20">
        <v>1104386</v>
      </c>
      <c r="FD9" s="20">
        <v>212124</v>
      </c>
      <c r="FE9" s="20">
        <v>192067</v>
      </c>
      <c r="FF9" s="20">
        <v>3112</v>
      </c>
      <c r="FG9" s="20">
        <v>2781</v>
      </c>
      <c r="FH9" s="20">
        <v>3112</v>
      </c>
      <c r="FI9" s="20">
        <v>2781</v>
      </c>
      <c r="FJ9" s="20">
        <v>465</v>
      </c>
      <c r="FK9" s="20">
        <v>141</v>
      </c>
      <c r="FL9" s="20">
        <v>120</v>
      </c>
      <c r="FN9" s="18">
        <v>5</v>
      </c>
      <c r="FO9" s="19" t="str">
        <f t="shared" si="12"/>
        <v>名 護 市</v>
      </c>
      <c r="FP9" s="20">
        <v>85359676</v>
      </c>
      <c r="FQ9" s="20">
        <v>28246683</v>
      </c>
      <c r="FR9" s="20">
        <v>19364129</v>
      </c>
      <c r="FS9" s="20">
        <v>148541</v>
      </c>
      <c r="FT9" s="20">
        <v>106758</v>
      </c>
      <c r="FU9" s="20">
        <v>148541</v>
      </c>
      <c r="FV9" s="20">
        <v>106758</v>
      </c>
      <c r="FW9" s="20">
        <v>1140</v>
      </c>
      <c r="FX9" s="20">
        <v>5908</v>
      </c>
      <c r="FY9" s="20">
        <v>3320</v>
      </c>
      <c r="GA9" s="18">
        <v>5</v>
      </c>
      <c r="GB9" s="19" t="str">
        <f t="shared" si="13"/>
        <v>名 護 市</v>
      </c>
      <c r="GC9" s="20">
        <v>0</v>
      </c>
      <c r="GD9" s="20">
        <v>0</v>
      </c>
      <c r="GE9" s="20">
        <v>0</v>
      </c>
      <c r="GF9" s="20">
        <v>0</v>
      </c>
      <c r="GG9" s="20">
        <v>0</v>
      </c>
      <c r="GH9" s="20">
        <v>0</v>
      </c>
      <c r="GI9" s="20">
        <v>0</v>
      </c>
      <c r="GJ9" s="20">
        <v>0</v>
      </c>
      <c r="GK9" s="20">
        <v>0</v>
      </c>
      <c r="GL9" s="20">
        <v>0</v>
      </c>
      <c r="GN9" s="18">
        <v>5</v>
      </c>
      <c r="GO9" s="19" t="str">
        <f t="shared" si="14"/>
        <v>名 護 市</v>
      </c>
      <c r="GP9" s="20">
        <v>0</v>
      </c>
      <c r="GQ9" s="20">
        <v>0</v>
      </c>
      <c r="GR9" s="20">
        <v>0</v>
      </c>
      <c r="GS9" s="20">
        <v>0</v>
      </c>
      <c r="GT9" s="20">
        <v>0</v>
      </c>
      <c r="GU9" s="20">
        <v>0</v>
      </c>
      <c r="GV9" s="20">
        <v>0</v>
      </c>
      <c r="GW9" s="20">
        <v>0</v>
      </c>
      <c r="GX9" s="20">
        <v>0</v>
      </c>
      <c r="GY9" s="20">
        <v>0</v>
      </c>
      <c r="HA9" s="18">
        <v>5</v>
      </c>
      <c r="HB9" s="19" t="str">
        <f t="shared" si="15"/>
        <v>名 護 市</v>
      </c>
      <c r="HC9" s="20">
        <v>1517976</v>
      </c>
      <c r="HD9" s="20">
        <v>19850362</v>
      </c>
      <c r="HE9" s="20">
        <v>14814250</v>
      </c>
      <c r="HF9" s="20">
        <v>195264</v>
      </c>
      <c r="HG9" s="20">
        <v>146498</v>
      </c>
      <c r="HH9" s="20">
        <v>195263</v>
      </c>
      <c r="HI9" s="20">
        <v>146497</v>
      </c>
      <c r="HJ9" s="20">
        <v>836</v>
      </c>
      <c r="HK9" s="20">
        <v>11287</v>
      </c>
      <c r="HL9" s="20">
        <v>7419</v>
      </c>
      <c r="HN9" s="18">
        <v>5</v>
      </c>
      <c r="HO9" s="19" t="str">
        <f t="shared" si="16"/>
        <v>名 護 市</v>
      </c>
      <c r="HP9" s="20">
        <v>2353203</v>
      </c>
      <c r="HQ9" s="20">
        <v>1310461</v>
      </c>
      <c r="HR9" s="20">
        <v>1310461</v>
      </c>
      <c r="HS9" s="20">
        <v>2252083</v>
      </c>
      <c r="HT9" s="20">
        <v>2252083</v>
      </c>
      <c r="HU9" s="20">
        <v>1371259</v>
      </c>
      <c r="HV9" s="20">
        <v>1371259</v>
      </c>
      <c r="HW9" s="20">
        <v>30</v>
      </c>
      <c r="HX9" s="20">
        <v>243</v>
      </c>
      <c r="HY9" s="20">
        <v>243</v>
      </c>
      <c r="IA9" s="18">
        <v>5</v>
      </c>
      <c r="IB9" s="19" t="str">
        <f t="shared" si="17"/>
        <v>名 護 市</v>
      </c>
      <c r="IC9" s="20">
        <v>0</v>
      </c>
      <c r="ID9" s="20">
        <v>0</v>
      </c>
      <c r="IE9" s="20">
        <v>0</v>
      </c>
      <c r="IF9" s="20">
        <v>0</v>
      </c>
      <c r="IG9" s="20">
        <v>0</v>
      </c>
      <c r="IH9" s="20">
        <v>0</v>
      </c>
      <c r="II9" s="20">
        <v>0</v>
      </c>
      <c r="IJ9" s="20">
        <v>0</v>
      </c>
      <c r="IK9" s="20">
        <v>0</v>
      </c>
      <c r="IL9" s="20">
        <v>0</v>
      </c>
    </row>
    <row r="10" spans="1:246" s="7" customFormat="1" ht="15" customHeight="1" x14ac:dyDescent="0.2">
      <c r="A10" s="18">
        <v>6</v>
      </c>
      <c r="B10" s="19" t="s">
        <v>55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16"/>
      <c r="N10" s="18">
        <v>6</v>
      </c>
      <c r="O10" s="19" t="str">
        <f t="shared" si="0"/>
        <v>糸 満 市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30"/>
      <c r="AA10" s="18">
        <v>6</v>
      </c>
      <c r="AB10" s="19" t="str">
        <f t="shared" si="1"/>
        <v>糸 満 市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45"/>
      <c r="AN10" s="18">
        <v>6</v>
      </c>
      <c r="AO10" s="19" t="str">
        <f t="shared" si="2"/>
        <v>糸 満 市</v>
      </c>
      <c r="AP10" s="20">
        <v>690525</v>
      </c>
      <c r="AQ10" s="20">
        <v>17469054</v>
      </c>
      <c r="AR10" s="20">
        <v>13514748</v>
      </c>
      <c r="AS10" s="20">
        <v>778917</v>
      </c>
      <c r="AT10" s="20">
        <v>597957</v>
      </c>
      <c r="AU10" s="20">
        <v>778731</v>
      </c>
      <c r="AV10" s="20">
        <v>597886</v>
      </c>
      <c r="AW10" s="20">
        <v>712</v>
      </c>
      <c r="AX10" s="20">
        <v>17238</v>
      </c>
      <c r="AY10" s="20">
        <v>13102</v>
      </c>
      <c r="AZ10" s="30"/>
      <c r="BA10" s="18">
        <v>6</v>
      </c>
      <c r="BB10" s="19" t="str">
        <f t="shared" si="3"/>
        <v>糸 満 市</v>
      </c>
      <c r="BC10" s="20">
        <v>0</v>
      </c>
      <c r="BD10" s="20">
        <v>0</v>
      </c>
      <c r="BE10" s="20">
        <v>0</v>
      </c>
      <c r="BF10" s="20">
        <v>0</v>
      </c>
      <c r="BG10" s="20">
        <v>0</v>
      </c>
      <c r="BH10" s="20">
        <v>0</v>
      </c>
      <c r="BI10" s="20">
        <v>0</v>
      </c>
      <c r="BJ10" s="20">
        <v>0</v>
      </c>
      <c r="BK10" s="20">
        <v>0</v>
      </c>
      <c r="BL10" s="20">
        <v>0</v>
      </c>
      <c r="BM10" s="30"/>
      <c r="BN10" s="18">
        <v>6</v>
      </c>
      <c r="BO10" s="19" t="str">
        <f t="shared" si="4"/>
        <v>糸 満 市</v>
      </c>
      <c r="BP10" s="20">
        <v>2099</v>
      </c>
      <c r="BQ10" s="20">
        <v>268326</v>
      </c>
      <c r="BR10" s="20">
        <v>267607</v>
      </c>
      <c r="BS10" s="20">
        <v>2499100</v>
      </c>
      <c r="BT10" s="20">
        <v>2493341</v>
      </c>
      <c r="BU10" s="20">
        <v>728265</v>
      </c>
      <c r="BV10" s="20">
        <v>726538</v>
      </c>
      <c r="BW10" s="20">
        <v>15</v>
      </c>
      <c r="BX10" s="20">
        <v>605</v>
      </c>
      <c r="BY10" s="20">
        <v>590</v>
      </c>
      <c r="BZ10" s="30"/>
      <c r="CA10" s="18">
        <v>6</v>
      </c>
      <c r="CB10" s="19" t="str">
        <f t="shared" si="5"/>
        <v>糸 満 市</v>
      </c>
      <c r="CC10" s="20">
        <v>0</v>
      </c>
      <c r="CD10" s="20">
        <v>2894974</v>
      </c>
      <c r="CE10" s="20">
        <v>2888317</v>
      </c>
      <c r="CF10" s="20">
        <v>108271256</v>
      </c>
      <c r="CG10" s="20">
        <v>108146035</v>
      </c>
      <c r="CH10" s="20">
        <v>15877380</v>
      </c>
      <c r="CI10" s="20">
        <v>15857718</v>
      </c>
      <c r="CJ10" s="20">
        <v>0</v>
      </c>
      <c r="CK10" s="20">
        <v>16004</v>
      </c>
      <c r="CL10" s="20">
        <v>15833</v>
      </c>
      <c r="CM10" s="30"/>
      <c r="CN10" s="18">
        <v>6</v>
      </c>
      <c r="CO10" s="19" t="str">
        <f t="shared" si="6"/>
        <v>糸 満 市</v>
      </c>
      <c r="CP10" s="20">
        <v>0</v>
      </c>
      <c r="CQ10" s="20">
        <v>1494253</v>
      </c>
      <c r="CR10" s="20">
        <v>1493542</v>
      </c>
      <c r="CS10" s="20">
        <v>36484173</v>
      </c>
      <c r="CT10" s="20">
        <v>36469295</v>
      </c>
      <c r="CU10" s="20">
        <v>10907708</v>
      </c>
      <c r="CV10" s="20">
        <v>10903173</v>
      </c>
      <c r="CW10" s="20">
        <v>0</v>
      </c>
      <c r="CX10" s="20">
        <v>9535</v>
      </c>
      <c r="CY10" s="20">
        <v>9461</v>
      </c>
      <c r="CZ10" s="45"/>
      <c r="DA10" s="18">
        <v>6</v>
      </c>
      <c r="DB10" s="19" t="str">
        <f t="shared" si="7"/>
        <v>糸 満 市</v>
      </c>
      <c r="DC10" s="20">
        <v>0</v>
      </c>
      <c r="DD10" s="20">
        <v>2086906</v>
      </c>
      <c r="DE10" s="20">
        <v>2086328</v>
      </c>
      <c r="DF10" s="20">
        <v>74681237</v>
      </c>
      <c r="DG10" s="20">
        <v>74677935</v>
      </c>
      <c r="DH10" s="20">
        <v>37345041</v>
      </c>
      <c r="DI10" s="20">
        <v>37343068</v>
      </c>
      <c r="DJ10" s="20">
        <v>0</v>
      </c>
      <c r="DK10" s="20">
        <v>2994</v>
      </c>
      <c r="DL10" s="20">
        <v>2979</v>
      </c>
      <c r="DM10" s="16"/>
      <c r="DN10" s="18">
        <v>6</v>
      </c>
      <c r="DO10" s="19" t="str">
        <f t="shared" si="8"/>
        <v>糸 満 市</v>
      </c>
      <c r="DP10" s="20">
        <v>935486</v>
      </c>
      <c r="DQ10" s="20">
        <v>6476133</v>
      </c>
      <c r="DR10" s="20">
        <v>6468187</v>
      </c>
      <c r="DS10" s="20">
        <v>219436666</v>
      </c>
      <c r="DT10" s="20">
        <v>219293265</v>
      </c>
      <c r="DU10" s="20">
        <v>64130129</v>
      </c>
      <c r="DV10" s="20">
        <v>64103959</v>
      </c>
      <c r="DW10" s="20">
        <v>781</v>
      </c>
      <c r="DX10" s="20">
        <v>28533</v>
      </c>
      <c r="DY10" s="20">
        <v>28273</v>
      </c>
      <c r="DZ10" s="16"/>
      <c r="EA10" s="18">
        <v>6</v>
      </c>
      <c r="EB10" s="19" t="str">
        <f t="shared" si="9"/>
        <v>糸 満 市</v>
      </c>
      <c r="EC10" s="20">
        <v>0</v>
      </c>
      <c r="ED10" s="20">
        <v>0</v>
      </c>
      <c r="EE10" s="20">
        <v>0</v>
      </c>
      <c r="EF10" s="20">
        <v>0</v>
      </c>
      <c r="EG10" s="20">
        <v>0</v>
      </c>
      <c r="EH10" s="20">
        <v>0</v>
      </c>
      <c r="EI10" s="20">
        <v>0</v>
      </c>
      <c r="EJ10" s="20">
        <v>0</v>
      </c>
      <c r="EK10" s="20">
        <v>0</v>
      </c>
      <c r="EL10" s="20">
        <v>0</v>
      </c>
      <c r="EM10" s="16"/>
      <c r="EN10" s="18">
        <v>6</v>
      </c>
      <c r="EO10" s="19" t="str">
        <f t="shared" si="10"/>
        <v>糸 満 市</v>
      </c>
      <c r="EP10" s="20">
        <v>0</v>
      </c>
      <c r="EQ10" s="20">
        <v>0</v>
      </c>
      <c r="ER10" s="20">
        <v>0</v>
      </c>
      <c r="ES10" s="20">
        <v>0</v>
      </c>
      <c r="ET10" s="20">
        <v>0</v>
      </c>
      <c r="EU10" s="20">
        <v>0</v>
      </c>
      <c r="EV10" s="20">
        <v>0</v>
      </c>
      <c r="EW10" s="20">
        <v>0</v>
      </c>
      <c r="EX10" s="20">
        <v>0</v>
      </c>
      <c r="EY10" s="20">
        <v>0</v>
      </c>
      <c r="FA10" s="18">
        <v>6</v>
      </c>
      <c r="FB10" s="19" t="str">
        <f t="shared" si="11"/>
        <v>糸 満 市</v>
      </c>
      <c r="FC10" s="20">
        <v>30324</v>
      </c>
      <c r="FD10" s="20">
        <v>565</v>
      </c>
      <c r="FE10" s="20">
        <v>503</v>
      </c>
      <c r="FF10" s="20">
        <v>23</v>
      </c>
      <c r="FG10" s="20">
        <v>21</v>
      </c>
      <c r="FH10" s="20">
        <v>23</v>
      </c>
      <c r="FI10" s="20">
        <v>21</v>
      </c>
      <c r="FJ10" s="20">
        <v>100</v>
      </c>
      <c r="FK10" s="20">
        <v>4</v>
      </c>
      <c r="FL10" s="20">
        <v>3</v>
      </c>
      <c r="FN10" s="18">
        <v>6</v>
      </c>
      <c r="FO10" s="19" t="str">
        <f t="shared" si="12"/>
        <v>糸 満 市</v>
      </c>
      <c r="FP10" s="20">
        <v>0</v>
      </c>
      <c r="FQ10" s="20">
        <v>0</v>
      </c>
      <c r="FR10" s="20">
        <v>0</v>
      </c>
      <c r="FS10" s="20">
        <v>0</v>
      </c>
      <c r="FT10" s="20">
        <v>0</v>
      </c>
      <c r="FU10" s="20">
        <v>0</v>
      </c>
      <c r="FV10" s="20">
        <v>0</v>
      </c>
      <c r="FW10" s="20">
        <v>0</v>
      </c>
      <c r="FX10" s="20">
        <v>0</v>
      </c>
      <c r="FY10" s="20">
        <v>0</v>
      </c>
      <c r="GA10" s="18">
        <v>6</v>
      </c>
      <c r="GB10" s="19" t="str">
        <f t="shared" si="13"/>
        <v>糸 満 市</v>
      </c>
      <c r="GC10" s="20">
        <v>0</v>
      </c>
      <c r="GD10" s="20">
        <v>0</v>
      </c>
      <c r="GE10" s="20">
        <v>0</v>
      </c>
      <c r="GF10" s="20">
        <v>0</v>
      </c>
      <c r="GG10" s="20">
        <v>0</v>
      </c>
      <c r="GH10" s="20">
        <v>0</v>
      </c>
      <c r="GI10" s="20">
        <v>0</v>
      </c>
      <c r="GJ10" s="20">
        <v>0</v>
      </c>
      <c r="GK10" s="20">
        <v>0</v>
      </c>
      <c r="GL10" s="20">
        <v>0</v>
      </c>
      <c r="GN10" s="18">
        <v>6</v>
      </c>
      <c r="GO10" s="19" t="str">
        <f t="shared" si="14"/>
        <v>糸 満 市</v>
      </c>
      <c r="GP10" s="20">
        <v>0</v>
      </c>
      <c r="GQ10" s="20">
        <v>0</v>
      </c>
      <c r="GR10" s="20">
        <v>0</v>
      </c>
      <c r="GS10" s="20">
        <v>0</v>
      </c>
      <c r="GT10" s="20">
        <v>0</v>
      </c>
      <c r="GU10" s="20">
        <v>0</v>
      </c>
      <c r="GV10" s="20">
        <v>0</v>
      </c>
      <c r="GW10" s="20">
        <v>0</v>
      </c>
      <c r="GX10" s="20">
        <v>0</v>
      </c>
      <c r="GY10" s="20">
        <v>0</v>
      </c>
      <c r="HA10" s="18">
        <v>6</v>
      </c>
      <c r="HB10" s="19" t="str">
        <f t="shared" si="15"/>
        <v>糸 満 市</v>
      </c>
      <c r="HC10" s="20">
        <v>727600</v>
      </c>
      <c r="HD10" s="20">
        <v>5038597</v>
      </c>
      <c r="HE10" s="20">
        <v>3697642</v>
      </c>
      <c r="HF10" s="20">
        <v>101208</v>
      </c>
      <c r="HG10" s="20">
        <v>74391</v>
      </c>
      <c r="HH10" s="20">
        <v>101208</v>
      </c>
      <c r="HI10" s="20">
        <v>74391</v>
      </c>
      <c r="HJ10" s="20">
        <v>670</v>
      </c>
      <c r="HK10" s="20">
        <v>5978</v>
      </c>
      <c r="HL10" s="20">
        <v>4250</v>
      </c>
      <c r="HN10" s="18">
        <v>6</v>
      </c>
      <c r="HO10" s="19" t="str">
        <f t="shared" si="16"/>
        <v>糸 満 市</v>
      </c>
      <c r="HP10" s="20">
        <v>1078</v>
      </c>
      <c r="HQ10" s="20">
        <v>828580</v>
      </c>
      <c r="HR10" s="20">
        <v>828455</v>
      </c>
      <c r="HS10" s="20">
        <v>1559614</v>
      </c>
      <c r="HT10" s="20">
        <v>1559360</v>
      </c>
      <c r="HU10" s="20">
        <v>1480228</v>
      </c>
      <c r="HV10" s="20">
        <v>1479988</v>
      </c>
      <c r="HW10" s="20">
        <v>1</v>
      </c>
      <c r="HX10" s="20">
        <v>351</v>
      </c>
      <c r="HY10" s="20">
        <v>349</v>
      </c>
      <c r="IA10" s="18">
        <v>6</v>
      </c>
      <c r="IB10" s="19" t="str">
        <f t="shared" si="17"/>
        <v>糸 満 市</v>
      </c>
      <c r="IC10" s="20">
        <v>0</v>
      </c>
      <c r="ID10" s="20">
        <v>0</v>
      </c>
      <c r="IE10" s="20">
        <v>0</v>
      </c>
      <c r="IF10" s="20">
        <v>0</v>
      </c>
      <c r="IG10" s="20">
        <v>0</v>
      </c>
      <c r="IH10" s="20">
        <v>0</v>
      </c>
      <c r="II10" s="20">
        <v>0</v>
      </c>
      <c r="IJ10" s="20">
        <v>0</v>
      </c>
      <c r="IK10" s="20">
        <v>0</v>
      </c>
      <c r="IL10" s="20">
        <v>0</v>
      </c>
    </row>
    <row r="11" spans="1:246" s="7" customFormat="1" ht="15" customHeight="1" x14ac:dyDescent="0.2">
      <c r="A11" s="18">
        <v>7</v>
      </c>
      <c r="B11" s="19" t="s">
        <v>56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16"/>
      <c r="N11" s="18">
        <v>7</v>
      </c>
      <c r="O11" s="19" t="str">
        <f t="shared" si="0"/>
        <v>沖 縄 市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30"/>
      <c r="AA11" s="18">
        <v>7</v>
      </c>
      <c r="AB11" s="19" t="str">
        <f t="shared" si="1"/>
        <v>沖 縄 市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45"/>
      <c r="AN11" s="18">
        <v>7</v>
      </c>
      <c r="AO11" s="19" t="str">
        <f t="shared" si="2"/>
        <v>沖 縄 市</v>
      </c>
      <c r="AP11" s="20">
        <v>1053</v>
      </c>
      <c r="AQ11" s="20">
        <v>2777091</v>
      </c>
      <c r="AR11" s="20">
        <v>2057438</v>
      </c>
      <c r="AS11" s="20">
        <v>96149</v>
      </c>
      <c r="AT11" s="20">
        <v>69433</v>
      </c>
      <c r="AU11" s="20">
        <v>96069</v>
      </c>
      <c r="AV11" s="20">
        <v>69433</v>
      </c>
      <c r="AW11" s="20">
        <v>6</v>
      </c>
      <c r="AX11" s="20">
        <v>4533</v>
      </c>
      <c r="AY11" s="20">
        <v>3366</v>
      </c>
      <c r="AZ11" s="30"/>
      <c r="BA11" s="18">
        <v>7</v>
      </c>
      <c r="BB11" s="19" t="str">
        <f t="shared" si="3"/>
        <v>沖 縄 市</v>
      </c>
      <c r="BC11" s="20">
        <v>0</v>
      </c>
      <c r="BD11" s="20">
        <v>0</v>
      </c>
      <c r="BE11" s="20">
        <v>0</v>
      </c>
      <c r="BF11" s="20">
        <v>0</v>
      </c>
      <c r="BG11" s="20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  <c r="BM11" s="30"/>
      <c r="BN11" s="18">
        <v>7</v>
      </c>
      <c r="BO11" s="19" t="str">
        <f t="shared" si="4"/>
        <v>沖 縄 市</v>
      </c>
      <c r="BP11" s="20">
        <v>351</v>
      </c>
      <c r="BQ11" s="20">
        <v>30427</v>
      </c>
      <c r="BR11" s="20">
        <v>30387</v>
      </c>
      <c r="BS11" s="20">
        <v>346640</v>
      </c>
      <c r="BT11" s="20">
        <v>346403</v>
      </c>
      <c r="BU11" s="20">
        <v>188526</v>
      </c>
      <c r="BV11" s="20">
        <v>188389</v>
      </c>
      <c r="BW11" s="20">
        <v>1</v>
      </c>
      <c r="BX11" s="20">
        <v>121</v>
      </c>
      <c r="BY11" s="20">
        <v>119</v>
      </c>
      <c r="BZ11" s="30"/>
      <c r="CA11" s="18">
        <v>7</v>
      </c>
      <c r="CB11" s="19" t="str">
        <f t="shared" si="5"/>
        <v>沖 縄 市</v>
      </c>
      <c r="CC11" s="20">
        <v>0</v>
      </c>
      <c r="CD11" s="20">
        <v>7153793</v>
      </c>
      <c r="CE11" s="20">
        <v>7149647</v>
      </c>
      <c r="CF11" s="20">
        <v>334789242</v>
      </c>
      <c r="CG11" s="20">
        <v>334619978</v>
      </c>
      <c r="CH11" s="20">
        <v>48769776</v>
      </c>
      <c r="CI11" s="20">
        <v>48744441</v>
      </c>
      <c r="CJ11" s="20">
        <v>0</v>
      </c>
      <c r="CK11" s="20">
        <v>36923</v>
      </c>
      <c r="CL11" s="20">
        <v>36616</v>
      </c>
      <c r="CM11" s="30"/>
      <c r="CN11" s="18">
        <v>7</v>
      </c>
      <c r="CO11" s="19" t="str">
        <f t="shared" si="6"/>
        <v>沖 縄 市</v>
      </c>
      <c r="CP11" s="20">
        <v>0</v>
      </c>
      <c r="CQ11" s="20">
        <v>1992825</v>
      </c>
      <c r="CR11" s="20">
        <v>1992232</v>
      </c>
      <c r="CS11" s="20">
        <v>84247702</v>
      </c>
      <c r="CT11" s="20">
        <v>84226792</v>
      </c>
      <c r="CU11" s="20">
        <v>24478921</v>
      </c>
      <c r="CV11" s="20">
        <v>24472854</v>
      </c>
      <c r="CW11" s="20">
        <v>0</v>
      </c>
      <c r="CX11" s="20">
        <v>17033</v>
      </c>
      <c r="CY11" s="20">
        <v>16916</v>
      </c>
      <c r="CZ11" s="45"/>
      <c r="DA11" s="18">
        <v>7</v>
      </c>
      <c r="DB11" s="19" t="str">
        <f t="shared" si="7"/>
        <v>沖 縄 市</v>
      </c>
      <c r="DC11" s="20">
        <v>0</v>
      </c>
      <c r="DD11" s="20">
        <v>3922397</v>
      </c>
      <c r="DE11" s="20">
        <v>3922091</v>
      </c>
      <c r="DF11" s="20">
        <v>151446128</v>
      </c>
      <c r="DG11" s="20">
        <v>151439459</v>
      </c>
      <c r="DH11" s="20">
        <v>84779136</v>
      </c>
      <c r="DI11" s="20">
        <v>84775411</v>
      </c>
      <c r="DJ11" s="20">
        <v>0</v>
      </c>
      <c r="DK11" s="20">
        <v>9370</v>
      </c>
      <c r="DL11" s="20">
        <v>9335</v>
      </c>
      <c r="DM11" s="16"/>
      <c r="DN11" s="18">
        <v>7</v>
      </c>
      <c r="DO11" s="19" t="str">
        <f t="shared" si="8"/>
        <v>沖 縄 市</v>
      </c>
      <c r="DP11" s="20">
        <v>126412</v>
      </c>
      <c r="DQ11" s="20">
        <v>13069015</v>
      </c>
      <c r="DR11" s="20">
        <v>13063970</v>
      </c>
      <c r="DS11" s="20">
        <v>570483072</v>
      </c>
      <c r="DT11" s="20">
        <v>570286229</v>
      </c>
      <c r="DU11" s="20">
        <v>158027833</v>
      </c>
      <c r="DV11" s="20">
        <v>157992706</v>
      </c>
      <c r="DW11" s="20">
        <v>350</v>
      </c>
      <c r="DX11" s="20">
        <v>63326</v>
      </c>
      <c r="DY11" s="20">
        <v>62867</v>
      </c>
      <c r="DZ11" s="16"/>
      <c r="EA11" s="18">
        <v>7</v>
      </c>
      <c r="EB11" s="19" t="str">
        <f t="shared" si="9"/>
        <v>沖 縄 市</v>
      </c>
      <c r="EC11" s="20">
        <v>0</v>
      </c>
      <c r="ED11" s="20">
        <v>0</v>
      </c>
      <c r="EE11" s="20">
        <v>0</v>
      </c>
      <c r="EF11" s="20">
        <v>0</v>
      </c>
      <c r="EG11" s="20">
        <v>0</v>
      </c>
      <c r="EH11" s="20">
        <v>0</v>
      </c>
      <c r="EI11" s="20">
        <v>0</v>
      </c>
      <c r="EJ11" s="20">
        <v>0</v>
      </c>
      <c r="EK11" s="20">
        <v>0</v>
      </c>
      <c r="EL11" s="20">
        <v>0</v>
      </c>
      <c r="EM11" s="16"/>
      <c r="EN11" s="18">
        <v>7</v>
      </c>
      <c r="EO11" s="19" t="str">
        <f t="shared" si="10"/>
        <v>沖 縄 市</v>
      </c>
      <c r="EP11" s="20">
        <v>0</v>
      </c>
      <c r="EQ11" s="20">
        <v>0</v>
      </c>
      <c r="ER11" s="20">
        <v>0</v>
      </c>
      <c r="ES11" s="20">
        <v>0</v>
      </c>
      <c r="ET11" s="20">
        <v>0</v>
      </c>
      <c r="EU11" s="20">
        <v>0</v>
      </c>
      <c r="EV11" s="20">
        <v>0</v>
      </c>
      <c r="EW11" s="20">
        <v>0</v>
      </c>
      <c r="EX11" s="20">
        <v>0</v>
      </c>
      <c r="EY11" s="20">
        <v>0</v>
      </c>
      <c r="FA11" s="18">
        <v>7</v>
      </c>
      <c r="FB11" s="19" t="str">
        <f t="shared" si="11"/>
        <v>沖 縄 市</v>
      </c>
      <c r="FC11" s="20">
        <v>5156</v>
      </c>
      <c r="FD11" s="20">
        <v>0</v>
      </c>
      <c r="FE11" s="20">
        <v>0</v>
      </c>
      <c r="FF11" s="20">
        <v>0</v>
      </c>
      <c r="FG11" s="20">
        <v>0</v>
      </c>
      <c r="FH11" s="20">
        <v>0</v>
      </c>
      <c r="FI11" s="20">
        <v>0</v>
      </c>
      <c r="FJ11" s="20">
        <v>84</v>
      </c>
      <c r="FK11" s="20">
        <v>0</v>
      </c>
      <c r="FL11" s="20">
        <v>0</v>
      </c>
      <c r="FN11" s="18">
        <v>7</v>
      </c>
      <c r="FO11" s="19" t="str">
        <f t="shared" si="12"/>
        <v>沖 縄 市</v>
      </c>
      <c r="FP11" s="20">
        <v>0</v>
      </c>
      <c r="FQ11" s="20">
        <v>0</v>
      </c>
      <c r="FR11" s="20">
        <v>0</v>
      </c>
      <c r="FS11" s="20">
        <v>0</v>
      </c>
      <c r="FT11" s="20">
        <v>0</v>
      </c>
      <c r="FU11" s="20">
        <v>0</v>
      </c>
      <c r="FV11" s="20">
        <v>0</v>
      </c>
      <c r="FW11" s="20">
        <v>0</v>
      </c>
      <c r="FX11" s="20">
        <v>0</v>
      </c>
      <c r="FY11" s="20">
        <v>0</v>
      </c>
      <c r="GA11" s="18">
        <v>7</v>
      </c>
      <c r="GB11" s="19" t="str">
        <f t="shared" si="13"/>
        <v>沖 縄 市</v>
      </c>
      <c r="GC11" s="20">
        <v>0</v>
      </c>
      <c r="GD11" s="20">
        <v>0</v>
      </c>
      <c r="GE11" s="20">
        <v>0</v>
      </c>
      <c r="GF11" s="20">
        <v>0</v>
      </c>
      <c r="GG11" s="20">
        <v>0</v>
      </c>
      <c r="GH11" s="20">
        <v>0</v>
      </c>
      <c r="GI11" s="20">
        <v>0</v>
      </c>
      <c r="GJ11" s="20">
        <v>0</v>
      </c>
      <c r="GK11" s="20">
        <v>0</v>
      </c>
      <c r="GL11" s="20">
        <v>0</v>
      </c>
      <c r="GN11" s="18">
        <v>7</v>
      </c>
      <c r="GO11" s="19" t="str">
        <f t="shared" si="14"/>
        <v>沖 縄 市</v>
      </c>
      <c r="GP11" s="20">
        <v>0</v>
      </c>
      <c r="GQ11" s="20">
        <v>0</v>
      </c>
      <c r="GR11" s="20">
        <v>0</v>
      </c>
      <c r="GS11" s="20">
        <v>0</v>
      </c>
      <c r="GT11" s="20">
        <v>0</v>
      </c>
      <c r="GU11" s="20">
        <v>0</v>
      </c>
      <c r="GV11" s="20">
        <v>0</v>
      </c>
      <c r="GW11" s="20">
        <v>0</v>
      </c>
      <c r="GX11" s="20">
        <v>0</v>
      </c>
      <c r="GY11" s="20">
        <v>0</v>
      </c>
      <c r="HA11" s="18">
        <v>7</v>
      </c>
      <c r="HB11" s="19" t="str">
        <f t="shared" si="15"/>
        <v>沖 縄 市</v>
      </c>
      <c r="HC11" s="20">
        <v>13741</v>
      </c>
      <c r="HD11" s="20">
        <v>1836909</v>
      </c>
      <c r="HE11" s="20">
        <v>1447791</v>
      </c>
      <c r="HF11" s="20">
        <v>49499</v>
      </c>
      <c r="HG11" s="20">
        <v>38656</v>
      </c>
      <c r="HH11" s="20">
        <v>49398</v>
      </c>
      <c r="HI11" s="20">
        <v>38568</v>
      </c>
      <c r="HJ11" s="20">
        <v>22</v>
      </c>
      <c r="HK11" s="20">
        <v>3918</v>
      </c>
      <c r="HL11" s="20">
        <v>3062</v>
      </c>
      <c r="HN11" s="18">
        <v>7</v>
      </c>
      <c r="HO11" s="19" t="str">
        <f t="shared" si="16"/>
        <v>沖 縄 市</v>
      </c>
      <c r="HP11" s="20">
        <v>0</v>
      </c>
      <c r="HQ11" s="20">
        <v>0</v>
      </c>
      <c r="HR11" s="20">
        <v>0</v>
      </c>
      <c r="HS11" s="20">
        <v>0</v>
      </c>
      <c r="HT11" s="20">
        <v>0</v>
      </c>
      <c r="HU11" s="20">
        <v>0</v>
      </c>
      <c r="HV11" s="20">
        <v>0</v>
      </c>
      <c r="HW11" s="20">
        <v>0</v>
      </c>
      <c r="HX11" s="20">
        <v>0</v>
      </c>
      <c r="HY11" s="20">
        <v>0</v>
      </c>
      <c r="IA11" s="18">
        <v>7</v>
      </c>
      <c r="IB11" s="19" t="str">
        <f t="shared" si="17"/>
        <v>沖 縄 市</v>
      </c>
      <c r="IC11" s="20">
        <v>0</v>
      </c>
      <c r="ID11" s="20">
        <v>0</v>
      </c>
      <c r="IE11" s="20">
        <v>0</v>
      </c>
      <c r="IF11" s="20">
        <v>0</v>
      </c>
      <c r="IG11" s="20">
        <v>0</v>
      </c>
      <c r="IH11" s="20">
        <v>0</v>
      </c>
      <c r="II11" s="20">
        <v>0</v>
      </c>
      <c r="IJ11" s="20">
        <v>0</v>
      </c>
      <c r="IK11" s="20">
        <v>0</v>
      </c>
      <c r="IL11" s="20">
        <v>0</v>
      </c>
    </row>
    <row r="12" spans="1:246" s="7" customFormat="1" ht="15" customHeight="1" x14ac:dyDescent="0.2">
      <c r="A12" s="18">
        <v>8</v>
      </c>
      <c r="B12" s="19" t="s">
        <v>57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16"/>
      <c r="N12" s="18">
        <v>8</v>
      </c>
      <c r="O12" s="19" t="str">
        <f t="shared" si="0"/>
        <v>豊見城市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30"/>
      <c r="AA12" s="18">
        <v>8</v>
      </c>
      <c r="AB12" s="19" t="str">
        <f t="shared" si="1"/>
        <v>豊見城市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45"/>
      <c r="AN12" s="18">
        <v>8</v>
      </c>
      <c r="AO12" s="19" t="str">
        <f t="shared" si="2"/>
        <v>豊見城市</v>
      </c>
      <c r="AP12" s="20">
        <v>51039</v>
      </c>
      <c r="AQ12" s="20">
        <v>3866193</v>
      </c>
      <c r="AR12" s="20">
        <v>2608473</v>
      </c>
      <c r="AS12" s="20">
        <v>167201</v>
      </c>
      <c r="AT12" s="20">
        <v>113250</v>
      </c>
      <c r="AU12" s="20">
        <v>167201</v>
      </c>
      <c r="AV12" s="20">
        <v>113250</v>
      </c>
      <c r="AW12" s="20">
        <v>145</v>
      </c>
      <c r="AX12" s="20">
        <v>4395</v>
      </c>
      <c r="AY12" s="20">
        <v>2848</v>
      </c>
      <c r="AZ12" s="30"/>
      <c r="BA12" s="18">
        <v>8</v>
      </c>
      <c r="BB12" s="19" t="str">
        <f t="shared" si="3"/>
        <v>豊見城市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30"/>
      <c r="BN12" s="18">
        <v>8</v>
      </c>
      <c r="BO12" s="19" t="str">
        <f t="shared" si="4"/>
        <v>豊見城市</v>
      </c>
      <c r="BP12" s="20">
        <v>16487</v>
      </c>
      <c r="BQ12" s="20">
        <v>459888</v>
      </c>
      <c r="BR12" s="20">
        <v>394510</v>
      </c>
      <c r="BS12" s="20">
        <v>1261612</v>
      </c>
      <c r="BT12" s="20">
        <v>1112435</v>
      </c>
      <c r="BU12" s="20">
        <v>281825</v>
      </c>
      <c r="BV12" s="20">
        <v>268997</v>
      </c>
      <c r="BW12" s="20">
        <v>73</v>
      </c>
      <c r="BX12" s="20">
        <v>993</v>
      </c>
      <c r="BY12" s="20">
        <v>786</v>
      </c>
      <c r="BZ12" s="30"/>
      <c r="CA12" s="18">
        <v>8</v>
      </c>
      <c r="CB12" s="19" t="str">
        <f t="shared" si="5"/>
        <v>豊見城市</v>
      </c>
      <c r="CC12" s="20">
        <v>0</v>
      </c>
      <c r="CD12" s="20">
        <v>2719512</v>
      </c>
      <c r="CE12" s="20">
        <v>2717975</v>
      </c>
      <c r="CF12" s="20">
        <v>149598614</v>
      </c>
      <c r="CG12" s="20">
        <v>149532927</v>
      </c>
      <c r="CH12" s="20">
        <v>23289364</v>
      </c>
      <c r="CI12" s="20">
        <v>23278749</v>
      </c>
      <c r="CJ12" s="20">
        <v>0</v>
      </c>
      <c r="CK12" s="20">
        <v>14831</v>
      </c>
      <c r="CL12" s="20">
        <v>14704</v>
      </c>
      <c r="CM12" s="30"/>
      <c r="CN12" s="18">
        <v>8</v>
      </c>
      <c r="CO12" s="19" t="str">
        <f t="shared" si="6"/>
        <v>豊見城市</v>
      </c>
      <c r="CP12" s="20">
        <v>0</v>
      </c>
      <c r="CQ12" s="20">
        <v>836544</v>
      </c>
      <c r="CR12" s="20">
        <v>836399</v>
      </c>
      <c r="CS12" s="20">
        <v>38239324</v>
      </c>
      <c r="CT12" s="20">
        <v>38234286</v>
      </c>
      <c r="CU12" s="20">
        <v>12139881</v>
      </c>
      <c r="CV12" s="20">
        <v>12138301</v>
      </c>
      <c r="CW12" s="20">
        <v>0</v>
      </c>
      <c r="CX12" s="20">
        <v>6284</v>
      </c>
      <c r="CY12" s="20">
        <v>6257</v>
      </c>
      <c r="CZ12" s="45"/>
      <c r="DA12" s="18">
        <v>8</v>
      </c>
      <c r="DB12" s="19" t="str">
        <f t="shared" si="7"/>
        <v>豊見城市</v>
      </c>
      <c r="DC12" s="20">
        <v>0</v>
      </c>
      <c r="DD12" s="20">
        <v>1253208</v>
      </c>
      <c r="DE12" s="20">
        <v>1253157</v>
      </c>
      <c r="DF12" s="20">
        <v>68403009</v>
      </c>
      <c r="DG12" s="20">
        <v>68402453</v>
      </c>
      <c r="DH12" s="20">
        <v>35731007</v>
      </c>
      <c r="DI12" s="20">
        <v>35730671</v>
      </c>
      <c r="DJ12" s="20">
        <v>0</v>
      </c>
      <c r="DK12" s="20">
        <v>1327</v>
      </c>
      <c r="DL12" s="20">
        <v>1325</v>
      </c>
      <c r="DM12" s="16"/>
      <c r="DN12" s="18">
        <v>8</v>
      </c>
      <c r="DO12" s="19" t="str">
        <f t="shared" si="8"/>
        <v>豊見城市</v>
      </c>
      <c r="DP12" s="20">
        <v>520480</v>
      </c>
      <c r="DQ12" s="20">
        <v>4809264</v>
      </c>
      <c r="DR12" s="20">
        <v>4807531</v>
      </c>
      <c r="DS12" s="20">
        <v>256240947</v>
      </c>
      <c r="DT12" s="20">
        <v>256169666</v>
      </c>
      <c r="DU12" s="20">
        <v>71160252</v>
      </c>
      <c r="DV12" s="20">
        <v>71147721</v>
      </c>
      <c r="DW12" s="20">
        <v>651</v>
      </c>
      <c r="DX12" s="20">
        <v>22442</v>
      </c>
      <c r="DY12" s="20">
        <v>22286</v>
      </c>
      <c r="DZ12" s="16"/>
      <c r="EA12" s="18">
        <v>8</v>
      </c>
      <c r="EB12" s="19" t="str">
        <f t="shared" si="9"/>
        <v>豊見城市</v>
      </c>
      <c r="EC12" s="20">
        <v>0</v>
      </c>
      <c r="ED12" s="20">
        <v>0</v>
      </c>
      <c r="EE12" s="20">
        <v>0</v>
      </c>
      <c r="EF12" s="20">
        <v>0</v>
      </c>
      <c r="EG12" s="20">
        <v>0</v>
      </c>
      <c r="EH12" s="20">
        <v>0</v>
      </c>
      <c r="EI12" s="20">
        <v>0</v>
      </c>
      <c r="EJ12" s="20">
        <v>0</v>
      </c>
      <c r="EK12" s="20">
        <v>0</v>
      </c>
      <c r="EL12" s="20">
        <v>0</v>
      </c>
      <c r="EM12" s="16"/>
      <c r="EN12" s="18">
        <v>8</v>
      </c>
      <c r="EO12" s="19" t="str">
        <f t="shared" si="10"/>
        <v>豊見城市</v>
      </c>
      <c r="EP12" s="20">
        <v>0</v>
      </c>
      <c r="EQ12" s="20">
        <v>0</v>
      </c>
      <c r="ER12" s="20">
        <v>0</v>
      </c>
      <c r="ES12" s="20">
        <v>0</v>
      </c>
      <c r="ET12" s="20">
        <v>0</v>
      </c>
      <c r="EU12" s="20">
        <v>0</v>
      </c>
      <c r="EV12" s="20">
        <v>0</v>
      </c>
      <c r="EW12" s="20">
        <v>0</v>
      </c>
      <c r="EX12" s="20">
        <v>0</v>
      </c>
      <c r="EY12" s="20">
        <v>0</v>
      </c>
      <c r="FA12" s="18">
        <v>8</v>
      </c>
      <c r="FB12" s="19" t="str">
        <f t="shared" si="11"/>
        <v>豊見城市</v>
      </c>
      <c r="FC12" s="20">
        <v>0</v>
      </c>
      <c r="FD12" s="20">
        <v>0</v>
      </c>
      <c r="FE12" s="20">
        <v>0</v>
      </c>
      <c r="FF12" s="20">
        <v>0</v>
      </c>
      <c r="FG12" s="20">
        <v>0</v>
      </c>
      <c r="FH12" s="20">
        <v>0</v>
      </c>
      <c r="FI12" s="20">
        <v>0</v>
      </c>
      <c r="FJ12" s="20">
        <v>0</v>
      </c>
      <c r="FK12" s="20">
        <v>0</v>
      </c>
      <c r="FL12" s="20">
        <v>0</v>
      </c>
      <c r="FN12" s="18">
        <v>8</v>
      </c>
      <c r="FO12" s="19" t="str">
        <f t="shared" si="12"/>
        <v>豊見城市</v>
      </c>
      <c r="FP12" s="20">
        <v>0</v>
      </c>
      <c r="FQ12" s="20">
        <v>0</v>
      </c>
      <c r="FR12" s="20">
        <v>0</v>
      </c>
      <c r="FS12" s="20">
        <v>0</v>
      </c>
      <c r="FT12" s="20">
        <v>0</v>
      </c>
      <c r="FU12" s="20">
        <v>0</v>
      </c>
      <c r="FV12" s="20">
        <v>0</v>
      </c>
      <c r="FW12" s="20">
        <v>0</v>
      </c>
      <c r="FX12" s="20">
        <v>0</v>
      </c>
      <c r="FY12" s="20">
        <v>0</v>
      </c>
      <c r="GA12" s="18">
        <v>8</v>
      </c>
      <c r="GB12" s="19" t="str">
        <f t="shared" si="13"/>
        <v>豊見城市</v>
      </c>
      <c r="GC12" s="20">
        <v>0</v>
      </c>
      <c r="GD12" s="20">
        <v>0</v>
      </c>
      <c r="GE12" s="20">
        <v>0</v>
      </c>
      <c r="GF12" s="20">
        <v>0</v>
      </c>
      <c r="GG12" s="20">
        <v>0</v>
      </c>
      <c r="GH12" s="20">
        <v>0</v>
      </c>
      <c r="GI12" s="20">
        <v>0</v>
      </c>
      <c r="GJ12" s="20">
        <v>0</v>
      </c>
      <c r="GK12" s="20">
        <v>0</v>
      </c>
      <c r="GL12" s="20">
        <v>0</v>
      </c>
      <c r="GN12" s="18">
        <v>8</v>
      </c>
      <c r="GO12" s="19" t="str">
        <f t="shared" si="14"/>
        <v>豊見城市</v>
      </c>
      <c r="GP12" s="20">
        <v>0</v>
      </c>
      <c r="GQ12" s="20">
        <v>0</v>
      </c>
      <c r="GR12" s="20">
        <v>0</v>
      </c>
      <c r="GS12" s="20">
        <v>0</v>
      </c>
      <c r="GT12" s="20">
        <v>0</v>
      </c>
      <c r="GU12" s="20">
        <v>0</v>
      </c>
      <c r="GV12" s="20">
        <v>0</v>
      </c>
      <c r="GW12" s="20">
        <v>0</v>
      </c>
      <c r="GX12" s="20">
        <v>0</v>
      </c>
      <c r="GY12" s="20">
        <v>0</v>
      </c>
      <c r="HA12" s="18">
        <v>8</v>
      </c>
      <c r="HB12" s="19" t="str">
        <f t="shared" si="15"/>
        <v>豊見城市</v>
      </c>
      <c r="HC12" s="20">
        <v>241686</v>
      </c>
      <c r="HD12" s="20">
        <v>1418359</v>
      </c>
      <c r="HE12" s="20">
        <v>998694</v>
      </c>
      <c r="HF12" s="20">
        <v>463044</v>
      </c>
      <c r="HG12" s="20">
        <v>427923</v>
      </c>
      <c r="HH12" s="20">
        <v>449057</v>
      </c>
      <c r="HI12" s="20">
        <v>417228</v>
      </c>
      <c r="HJ12" s="20">
        <v>439</v>
      </c>
      <c r="HK12" s="20">
        <v>2564</v>
      </c>
      <c r="HL12" s="20">
        <v>1800</v>
      </c>
      <c r="HN12" s="18">
        <v>8</v>
      </c>
      <c r="HO12" s="19" t="str">
        <f t="shared" si="16"/>
        <v>豊見城市</v>
      </c>
      <c r="HP12" s="20">
        <v>0</v>
      </c>
      <c r="HQ12" s="20">
        <v>0</v>
      </c>
      <c r="HR12" s="20">
        <v>0</v>
      </c>
      <c r="HS12" s="20">
        <v>0</v>
      </c>
      <c r="HT12" s="20">
        <v>0</v>
      </c>
      <c r="HU12" s="20">
        <v>0</v>
      </c>
      <c r="HV12" s="20">
        <v>0</v>
      </c>
      <c r="HW12" s="20">
        <v>0</v>
      </c>
      <c r="HX12" s="20">
        <v>0</v>
      </c>
      <c r="HY12" s="20">
        <v>0</v>
      </c>
      <c r="IA12" s="18">
        <v>8</v>
      </c>
      <c r="IB12" s="19" t="str">
        <f t="shared" si="17"/>
        <v>豊見城市</v>
      </c>
      <c r="IC12" s="20">
        <v>0</v>
      </c>
      <c r="ID12" s="20">
        <v>0</v>
      </c>
      <c r="IE12" s="20">
        <v>0</v>
      </c>
      <c r="IF12" s="20">
        <v>0</v>
      </c>
      <c r="IG12" s="20">
        <v>0</v>
      </c>
      <c r="IH12" s="20">
        <v>0</v>
      </c>
      <c r="II12" s="20">
        <v>0</v>
      </c>
      <c r="IJ12" s="20">
        <v>0</v>
      </c>
      <c r="IK12" s="20">
        <v>0</v>
      </c>
      <c r="IL12" s="20">
        <v>0</v>
      </c>
    </row>
    <row r="13" spans="1:246" s="7" customFormat="1" ht="15" customHeight="1" x14ac:dyDescent="0.2">
      <c r="A13" s="18">
        <v>9</v>
      </c>
      <c r="B13" s="19" t="s">
        <v>58</v>
      </c>
      <c r="C13" s="20">
        <v>17865</v>
      </c>
      <c r="D13" s="20">
        <v>252601</v>
      </c>
      <c r="E13" s="20">
        <v>207885</v>
      </c>
      <c r="F13" s="20">
        <v>12883</v>
      </c>
      <c r="G13" s="20">
        <v>10633</v>
      </c>
      <c r="H13" s="20">
        <v>12883</v>
      </c>
      <c r="I13" s="20">
        <v>10633</v>
      </c>
      <c r="J13" s="20">
        <v>43</v>
      </c>
      <c r="K13" s="20">
        <v>486</v>
      </c>
      <c r="L13" s="20">
        <v>373</v>
      </c>
      <c r="M13" s="16"/>
      <c r="N13" s="18">
        <v>9</v>
      </c>
      <c r="O13" s="19" t="str">
        <f t="shared" si="0"/>
        <v>うるま市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30"/>
      <c r="AA13" s="18">
        <v>9</v>
      </c>
      <c r="AB13" s="19" t="str">
        <f t="shared" si="1"/>
        <v>うるま市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45"/>
      <c r="AN13" s="18">
        <v>9</v>
      </c>
      <c r="AO13" s="19" t="str">
        <f t="shared" si="2"/>
        <v>うるま市</v>
      </c>
      <c r="AP13" s="20">
        <v>1077957</v>
      </c>
      <c r="AQ13" s="20">
        <v>21529509</v>
      </c>
      <c r="AR13" s="20">
        <v>15505508</v>
      </c>
      <c r="AS13" s="20">
        <v>904612</v>
      </c>
      <c r="AT13" s="20">
        <v>662320</v>
      </c>
      <c r="AU13" s="20">
        <v>904599</v>
      </c>
      <c r="AV13" s="20">
        <v>662306</v>
      </c>
      <c r="AW13" s="20">
        <v>3625</v>
      </c>
      <c r="AX13" s="20">
        <v>38122</v>
      </c>
      <c r="AY13" s="20">
        <v>25046</v>
      </c>
      <c r="AZ13" s="30"/>
      <c r="BA13" s="18">
        <v>9</v>
      </c>
      <c r="BB13" s="19" t="str">
        <f t="shared" si="3"/>
        <v>うるま市</v>
      </c>
      <c r="BC13" s="20">
        <v>0</v>
      </c>
      <c r="BD13" s="20">
        <v>0</v>
      </c>
      <c r="BE13" s="20"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  <c r="BM13" s="30"/>
      <c r="BN13" s="18">
        <v>9</v>
      </c>
      <c r="BO13" s="19" t="str">
        <f t="shared" si="4"/>
        <v>うるま市</v>
      </c>
      <c r="BP13" s="20">
        <v>5</v>
      </c>
      <c r="BQ13" s="20">
        <v>89664</v>
      </c>
      <c r="BR13" s="20">
        <v>88483</v>
      </c>
      <c r="BS13" s="20">
        <v>879067</v>
      </c>
      <c r="BT13" s="20">
        <v>876880</v>
      </c>
      <c r="BU13" s="20">
        <v>517070</v>
      </c>
      <c r="BV13" s="20">
        <v>515739</v>
      </c>
      <c r="BW13" s="20">
        <v>0</v>
      </c>
      <c r="BX13" s="20">
        <v>237</v>
      </c>
      <c r="BY13" s="20">
        <v>231</v>
      </c>
      <c r="BZ13" s="30"/>
      <c r="CA13" s="18">
        <v>9</v>
      </c>
      <c r="CB13" s="19" t="str">
        <f t="shared" si="5"/>
        <v>うるま市</v>
      </c>
      <c r="CC13" s="20">
        <v>0</v>
      </c>
      <c r="CD13" s="20">
        <v>7318130</v>
      </c>
      <c r="CE13" s="20">
        <v>7107041</v>
      </c>
      <c r="CF13" s="20">
        <v>176893686</v>
      </c>
      <c r="CG13" s="20">
        <v>175757660</v>
      </c>
      <c r="CH13" s="20">
        <v>27598651</v>
      </c>
      <c r="CI13" s="20">
        <v>27413334</v>
      </c>
      <c r="CJ13" s="20">
        <v>0</v>
      </c>
      <c r="CK13" s="20">
        <v>38108</v>
      </c>
      <c r="CL13" s="20">
        <v>36384</v>
      </c>
      <c r="CM13" s="30"/>
      <c r="CN13" s="18">
        <v>9</v>
      </c>
      <c r="CO13" s="19" t="str">
        <f t="shared" si="6"/>
        <v>うるま市</v>
      </c>
      <c r="CP13" s="20">
        <v>0</v>
      </c>
      <c r="CQ13" s="20">
        <v>3828097</v>
      </c>
      <c r="CR13" s="20">
        <v>3785871</v>
      </c>
      <c r="CS13" s="20">
        <v>85037593</v>
      </c>
      <c r="CT13" s="20">
        <v>84904993</v>
      </c>
      <c r="CU13" s="20">
        <v>26651728</v>
      </c>
      <c r="CV13" s="20">
        <v>26608490</v>
      </c>
      <c r="CW13" s="20">
        <v>0</v>
      </c>
      <c r="CX13" s="20">
        <v>25319</v>
      </c>
      <c r="CY13" s="20">
        <v>24605</v>
      </c>
      <c r="CZ13" s="45"/>
      <c r="DA13" s="18">
        <v>9</v>
      </c>
      <c r="DB13" s="19" t="str">
        <f t="shared" si="7"/>
        <v>うるま市</v>
      </c>
      <c r="DC13" s="20">
        <v>0</v>
      </c>
      <c r="DD13" s="20">
        <v>8011821</v>
      </c>
      <c r="DE13" s="20">
        <v>8000644</v>
      </c>
      <c r="DF13" s="20">
        <v>104175744</v>
      </c>
      <c r="DG13" s="20">
        <v>104152493</v>
      </c>
      <c r="DH13" s="20">
        <v>61769029</v>
      </c>
      <c r="DI13" s="20">
        <v>61754671</v>
      </c>
      <c r="DJ13" s="20">
        <v>0</v>
      </c>
      <c r="DK13" s="20">
        <v>12887</v>
      </c>
      <c r="DL13" s="20">
        <v>12779</v>
      </c>
      <c r="DM13" s="16"/>
      <c r="DN13" s="18">
        <v>9</v>
      </c>
      <c r="DO13" s="19" t="str">
        <f t="shared" si="8"/>
        <v>うるま市</v>
      </c>
      <c r="DP13" s="20">
        <v>1862781</v>
      </c>
      <c r="DQ13" s="20">
        <v>19158048</v>
      </c>
      <c r="DR13" s="20">
        <v>18893556</v>
      </c>
      <c r="DS13" s="20">
        <v>366107023</v>
      </c>
      <c r="DT13" s="20">
        <v>364815146</v>
      </c>
      <c r="DU13" s="20">
        <v>116019408</v>
      </c>
      <c r="DV13" s="20">
        <v>115776495</v>
      </c>
      <c r="DW13" s="20">
        <v>3026</v>
      </c>
      <c r="DX13" s="20">
        <v>76314</v>
      </c>
      <c r="DY13" s="20">
        <v>73768</v>
      </c>
      <c r="DZ13" s="16"/>
      <c r="EA13" s="18">
        <v>9</v>
      </c>
      <c r="EB13" s="19" t="str">
        <f t="shared" si="9"/>
        <v>うるま市</v>
      </c>
      <c r="EC13" s="20">
        <v>0</v>
      </c>
      <c r="ED13" s="20">
        <v>0</v>
      </c>
      <c r="EE13" s="20">
        <v>0</v>
      </c>
      <c r="EF13" s="20">
        <v>0</v>
      </c>
      <c r="EG13" s="20">
        <v>0</v>
      </c>
      <c r="EH13" s="20">
        <v>0</v>
      </c>
      <c r="EI13" s="20">
        <v>0</v>
      </c>
      <c r="EJ13" s="20">
        <v>0</v>
      </c>
      <c r="EK13" s="20">
        <v>0</v>
      </c>
      <c r="EL13" s="20">
        <v>0</v>
      </c>
      <c r="EM13" s="16"/>
      <c r="EN13" s="18">
        <v>9</v>
      </c>
      <c r="EO13" s="19" t="str">
        <f t="shared" si="10"/>
        <v>うるま市</v>
      </c>
      <c r="EP13" s="20">
        <v>0</v>
      </c>
      <c r="EQ13" s="20">
        <v>0</v>
      </c>
      <c r="ER13" s="20">
        <v>0</v>
      </c>
      <c r="ES13" s="20">
        <v>0</v>
      </c>
      <c r="ET13" s="20">
        <v>0</v>
      </c>
      <c r="EU13" s="20">
        <v>0</v>
      </c>
      <c r="EV13" s="20">
        <v>0</v>
      </c>
      <c r="EW13" s="20">
        <v>0</v>
      </c>
      <c r="EX13" s="20">
        <v>0</v>
      </c>
      <c r="EY13" s="20">
        <v>0</v>
      </c>
      <c r="FA13" s="18">
        <v>9</v>
      </c>
      <c r="FB13" s="19" t="str">
        <f t="shared" si="11"/>
        <v>うるま市</v>
      </c>
      <c r="FC13" s="20">
        <v>30772</v>
      </c>
      <c r="FD13" s="20">
        <v>18433</v>
      </c>
      <c r="FE13" s="20">
        <v>17292</v>
      </c>
      <c r="FF13" s="20">
        <v>1559</v>
      </c>
      <c r="FG13" s="20">
        <v>1458</v>
      </c>
      <c r="FH13" s="20">
        <v>1559</v>
      </c>
      <c r="FI13" s="20">
        <v>1458</v>
      </c>
      <c r="FJ13" s="20">
        <v>178</v>
      </c>
      <c r="FK13" s="20">
        <v>17</v>
      </c>
      <c r="FL13" s="20">
        <v>16</v>
      </c>
      <c r="FN13" s="18">
        <v>9</v>
      </c>
      <c r="FO13" s="19" t="str">
        <f t="shared" si="12"/>
        <v>うるま市</v>
      </c>
      <c r="FP13" s="20">
        <v>0</v>
      </c>
      <c r="FQ13" s="20">
        <v>0</v>
      </c>
      <c r="FR13" s="20">
        <v>0</v>
      </c>
      <c r="FS13" s="20">
        <v>0</v>
      </c>
      <c r="FT13" s="20">
        <v>0</v>
      </c>
      <c r="FU13" s="20">
        <v>0</v>
      </c>
      <c r="FV13" s="20">
        <v>0</v>
      </c>
      <c r="FW13" s="20">
        <v>0</v>
      </c>
      <c r="FX13" s="20">
        <v>0</v>
      </c>
      <c r="FY13" s="20">
        <v>0</v>
      </c>
      <c r="GA13" s="18">
        <v>9</v>
      </c>
      <c r="GB13" s="19" t="str">
        <f t="shared" si="13"/>
        <v>うるま市</v>
      </c>
      <c r="GC13" s="20">
        <v>0</v>
      </c>
      <c r="GD13" s="20">
        <v>0</v>
      </c>
      <c r="GE13" s="20">
        <v>0</v>
      </c>
      <c r="GF13" s="20">
        <v>0</v>
      </c>
      <c r="GG13" s="20">
        <v>0</v>
      </c>
      <c r="GH13" s="20">
        <v>0</v>
      </c>
      <c r="GI13" s="20">
        <v>0</v>
      </c>
      <c r="GJ13" s="20">
        <v>0</v>
      </c>
      <c r="GK13" s="20">
        <v>0</v>
      </c>
      <c r="GL13" s="20">
        <v>0</v>
      </c>
      <c r="GN13" s="18">
        <v>9</v>
      </c>
      <c r="GO13" s="19" t="str">
        <f t="shared" si="14"/>
        <v>うるま市</v>
      </c>
      <c r="GP13" s="20">
        <v>0</v>
      </c>
      <c r="GQ13" s="20">
        <v>0</v>
      </c>
      <c r="GR13" s="20">
        <v>0</v>
      </c>
      <c r="GS13" s="20">
        <v>0</v>
      </c>
      <c r="GT13" s="20">
        <v>0</v>
      </c>
      <c r="GU13" s="20">
        <v>0</v>
      </c>
      <c r="GV13" s="20">
        <v>0</v>
      </c>
      <c r="GW13" s="20">
        <v>0</v>
      </c>
      <c r="GX13" s="20">
        <v>0</v>
      </c>
      <c r="GY13" s="20">
        <v>0</v>
      </c>
      <c r="HA13" s="18">
        <v>9</v>
      </c>
      <c r="HB13" s="19" t="str">
        <f t="shared" si="15"/>
        <v>うるま市</v>
      </c>
      <c r="HC13" s="20">
        <v>3857045</v>
      </c>
      <c r="HD13" s="20">
        <v>7303441</v>
      </c>
      <c r="HE13" s="20">
        <v>5217369</v>
      </c>
      <c r="HF13" s="20">
        <v>152570</v>
      </c>
      <c r="HG13" s="20">
        <v>112613</v>
      </c>
      <c r="HH13" s="20">
        <v>152472</v>
      </c>
      <c r="HI13" s="20">
        <v>112517</v>
      </c>
      <c r="HJ13" s="20">
        <v>2756</v>
      </c>
      <c r="HK13" s="20">
        <v>13731</v>
      </c>
      <c r="HL13" s="20">
        <v>8749</v>
      </c>
      <c r="HN13" s="18">
        <v>9</v>
      </c>
      <c r="HO13" s="19" t="str">
        <f t="shared" si="16"/>
        <v>うるま市</v>
      </c>
      <c r="HP13" s="20">
        <v>1347285</v>
      </c>
      <c r="HQ13" s="20">
        <v>541936</v>
      </c>
      <c r="HR13" s="20">
        <v>541654</v>
      </c>
      <c r="HS13" s="20">
        <v>944371</v>
      </c>
      <c r="HT13" s="20">
        <v>943880</v>
      </c>
      <c r="HU13" s="20">
        <v>944371</v>
      </c>
      <c r="HV13" s="20">
        <v>943880</v>
      </c>
      <c r="HW13" s="20">
        <v>136</v>
      </c>
      <c r="HX13" s="20">
        <v>321</v>
      </c>
      <c r="HY13" s="20">
        <v>318</v>
      </c>
      <c r="IA13" s="18">
        <v>9</v>
      </c>
      <c r="IB13" s="19" t="str">
        <f t="shared" si="17"/>
        <v>うるま市</v>
      </c>
      <c r="IC13" s="20">
        <v>0</v>
      </c>
      <c r="ID13" s="20">
        <v>0</v>
      </c>
      <c r="IE13" s="20">
        <v>0</v>
      </c>
      <c r="IF13" s="20">
        <v>0</v>
      </c>
      <c r="IG13" s="20">
        <v>0</v>
      </c>
      <c r="IH13" s="20">
        <v>0</v>
      </c>
      <c r="II13" s="20">
        <v>0</v>
      </c>
      <c r="IJ13" s="20">
        <v>0</v>
      </c>
      <c r="IK13" s="20">
        <v>0</v>
      </c>
      <c r="IL13" s="20">
        <v>0</v>
      </c>
    </row>
    <row r="14" spans="1:246" s="7" customFormat="1" ht="15" customHeight="1" x14ac:dyDescent="0.2">
      <c r="A14" s="18">
        <v>10</v>
      </c>
      <c r="B14" s="19" t="s">
        <v>59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16"/>
      <c r="N14" s="18">
        <v>10</v>
      </c>
      <c r="O14" s="19" t="str">
        <f t="shared" si="0"/>
        <v>宮古島市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30"/>
      <c r="AA14" s="18">
        <v>10</v>
      </c>
      <c r="AB14" s="19" t="str">
        <f t="shared" si="1"/>
        <v>宮古島市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45"/>
      <c r="AN14" s="18">
        <v>10</v>
      </c>
      <c r="AO14" s="19" t="str">
        <f t="shared" si="2"/>
        <v>宮古島市</v>
      </c>
      <c r="AP14" s="20">
        <v>3826804</v>
      </c>
      <c r="AQ14" s="20">
        <v>107658758</v>
      </c>
      <c r="AR14" s="20">
        <v>86278485</v>
      </c>
      <c r="AS14" s="20">
        <v>3403444</v>
      </c>
      <c r="AT14" s="20">
        <v>2784266</v>
      </c>
      <c r="AU14" s="20">
        <v>3403444</v>
      </c>
      <c r="AV14" s="20">
        <v>2784266</v>
      </c>
      <c r="AW14" s="20">
        <v>6230</v>
      </c>
      <c r="AX14" s="20">
        <v>59834</v>
      </c>
      <c r="AY14" s="20">
        <v>42977</v>
      </c>
      <c r="AZ14" s="30"/>
      <c r="BA14" s="18">
        <v>10</v>
      </c>
      <c r="BB14" s="19" t="str">
        <f t="shared" si="3"/>
        <v>宮古島市</v>
      </c>
      <c r="BC14" s="20">
        <v>0</v>
      </c>
      <c r="BD14" s="20">
        <v>0</v>
      </c>
      <c r="BE14" s="20"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30"/>
      <c r="BN14" s="18">
        <v>10</v>
      </c>
      <c r="BO14" s="19" t="str">
        <f t="shared" si="4"/>
        <v>宮古島市</v>
      </c>
      <c r="BP14" s="20">
        <v>0</v>
      </c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  <c r="BX14" s="20">
        <v>0</v>
      </c>
      <c r="BY14" s="20">
        <v>0</v>
      </c>
      <c r="BZ14" s="30"/>
      <c r="CA14" s="18">
        <v>10</v>
      </c>
      <c r="CB14" s="19" t="str">
        <f t="shared" si="5"/>
        <v>宮古島市</v>
      </c>
      <c r="CC14" s="20">
        <v>0</v>
      </c>
      <c r="CD14" s="20">
        <v>3784723</v>
      </c>
      <c r="CE14" s="20">
        <v>3425792</v>
      </c>
      <c r="CF14" s="20">
        <v>49812049</v>
      </c>
      <c r="CG14" s="20">
        <v>47929856</v>
      </c>
      <c r="CH14" s="20">
        <v>7357369</v>
      </c>
      <c r="CI14" s="20">
        <v>7068623</v>
      </c>
      <c r="CJ14" s="20">
        <v>0</v>
      </c>
      <c r="CK14" s="20">
        <v>20780</v>
      </c>
      <c r="CL14" s="20">
        <v>18038</v>
      </c>
      <c r="CM14" s="30"/>
      <c r="CN14" s="18">
        <v>10</v>
      </c>
      <c r="CO14" s="19" t="str">
        <f t="shared" si="6"/>
        <v>宮古島市</v>
      </c>
      <c r="CP14" s="20">
        <v>0</v>
      </c>
      <c r="CQ14" s="20">
        <v>3012599</v>
      </c>
      <c r="CR14" s="20">
        <v>2940738</v>
      </c>
      <c r="CS14" s="20">
        <v>25749791</v>
      </c>
      <c r="CT14" s="20">
        <v>25483332</v>
      </c>
      <c r="CU14" s="20">
        <v>7659643</v>
      </c>
      <c r="CV14" s="20">
        <v>7581500</v>
      </c>
      <c r="CW14" s="20">
        <v>0</v>
      </c>
      <c r="CX14" s="20">
        <v>15104</v>
      </c>
      <c r="CY14" s="20">
        <v>14068</v>
      </c>
      <c r="CZ14" s="45"/>
      <c r="DA14" s="18">
        <v>10</v>
      </c>
      <c r="DB14" s="19" t="str">
        <f t="shared" si="7"/>
        <v>宮古島市</v>
      </c>
      <c r="DC14" s="20">
        <v>0</v>
      </c>
      <c r="DD14" s="20">
        <v>3008920</v>
      </c>
      <c r="DE14" s="20">
        <v>3004832</v>
      </c>
      <c r="DF14" s="20">
        <v>38081132</v>
      </c>
      <c r="DG14" s="20">
        <v>38062615</v>
      </c>
      <c r="DH14" s="20">
        <v>20379336</v>
      </c>
      <c r="DI14" s="20">
        <v>20369169</v>
      </c>
      <c r="DJ14" s="20">
        <v>0</v>
      </c>
      <c r="DK14" s="20">
        <v>4669</v>
      </c>
      <c r="DL14" s="20">
        <v>4564</v>
      </c>
      <c r="DM14" s="16"/>
      <c r="DN14" s="18">
        <v>10</v>
      </c>
      <c r="DO14" s="19" t="str">
        <f t="shared" si="8"/>
        <v>宮古島市</v>
      </c>
      <c r="DP14" s="20">
        <v>1983952</v>
      </c>
      <c r="DQ14" s="20">
        <v>9806242</v>
      </c>
      <c r="DR14" s="20">
        <v>9371362</v>
      </c>
      <c r="DS14" s="20">
        <v>113642972</v>
      </c>
      <c r="DT14" s="20">
        <v>111475803</v>
      </c>
      <c r="DU14" s="20">
        <v>35396348</v>
      </c>
      <c r="DV14" s="20">
        <v>35019292</v>
      </c>
      <c r="DW14" s="20">
        <v>1767</v>
      </c>
      <c r="DX14" s="20">
        <v>40553</v>
      </c>
      <c r="DY14" s="20">
        <v>36670</v>
      </c>
      <c r="DZ14" s="16"/>
      <c r="EA14" s="18">
        <v>10</v>
      </c>
      <c r="EB14" s="19" t="str">
        <f t="shared" si="9"/>
        <v>宮古島市</v>
      </c>
      <c r="EC14" s="20">
        <v>0</v>
      </c>
      <c r="ED14" s="20">
        <v>0</v>
      </c>
      <c r="EE14" s="20">
        <v>0</v>
      </c>
      <c r="EF14" s="20">
        <v>0</v>
      </c>
      <c r="EG14" s="20">
        <v>0</v>
      </c>
      <c r="EH14" s="20">
        <v>0</v>
      </c>
      <c r="EI14" s="20">
        <v>0</v>
      </c>
      <c r="EJ14" s="20">
        <v>0</v>
      </c>
      <c r="EK14" s="20">
        <v>0</v>
      </c>
      <c r="EL14" s="20">
        <v>0</v>
      </c>
      <c r="EM14" s="16"/>
      <c r="EN14" s="18">
        <v>10</v>
      </c>
      <c r="EO14" s="19" t="str">
        <f t="shared" si="10"/>
        <v>宮古島市</v>
      </c>
      <c r="EP14" s="20">
        <v>0</v>
      </c>
      <c r="EQ14" s="20">
        <v>0</v>
      </c>
      <c r="ER14" s="20">
        <v>0</v>
      </c>
      <c r="ES14" s="20">
        <v>0</v>
      </c>
      <c r="ET14" s="20">
        <v>0</v>
      </c>
      <c r="EU14" s="20">
        <v>0</v>
      </c>
      <c r="EV14" s="20">
        <v>0</v>
      </c>
      <c r="EW14" s="20">
        <v>0</v>
      </c>
      <c r="EX14" s="20">
        <v>0</v>
      </c>
      <c r="EY14" s="20">
        <v>0</v>
      </c>
      <c r="FA14" s="18">
        <v>10</v>
      </c>
      <c r="FB14" s="19" t="str">
        <f t="shared" si="11"/>
        <v>宮古島市</v>
      </c>
      <c r="FC14" s="20">
        <v>27682</v>
      </c>
      <c r="FD14" s="20">
        <v>0</v>
      </c>
      <c r="FE14" s="20">
        <v>0</v>
      </c>
      <c r="FF14" s="20">
        <v>0</v>
      </c>
      <c r="FG14" s="20">
        <v>0</v>
      </c>
      <c r="FH14" s="20">
        <v>0</v>
      </c>
      <c r="FI14" s="20">
        <v>0</v>
      </c>
      <c r="FJ14" s="20">
        <v>106</v>
      </c>
      <c r="FK14" s="20">
        <v>0</v>
      </c>
      <c r="FL14" s="20">
        <v>0</v>
      </c>
      <c r="FN14" s="18">
        <v>10</v>
      </c>
      <c r="FO14" s="19" t="str">
        <f t="shared" si="12"/>
        <v>宮古島市</v>
      </c>
      <c r="FP14" s="20">
        <v>0</v>
      </c>
      <c r="FQ14" s="20">
        <v>0</v>
      </c>
      <c r="FR14" s="20">
        <v>0</v>
      </c>
      <c r="FS14" s="20">
        <v>0</v>
      </c>
      <c r="FT14" s="20">
        <v>0</v>
      </c>
      <c r="FU14" s="20">
        <v>0</v>
      </c>
      <c r="FV14" s="20">
        <v>0</v>
      </c>
      <c r="FW14" s="20">
        <v>0</v>
      </c>
      <c r="FX14" s="20">
        <v>0</v>
      </c>
      <c r="FY14" s="20">
        <v>0</v>
      </c>
      <c r="GA14" s="18">
        <v>10</v>
      </c>
      <c r="GB14" s="19" t="str">
        <f t="shared" si="13"/>
        <v>宮古島市</v>
      </c>
      <c r="GC14" s="20">
        <v>0</v>
      </c>
      <c r="GD14" s="20">
        <v>0</v>
      </c>
      <c r="GE14" s="20">
        <v>0</v>
      </c>
      <c r="GF14" s="20">
        <v>0</v>
      </c>
      <c r="GG14" s="20">
        <v>0</v>
      </c>
      <c r="GH14" s="20">
        <v>0</v>
      </c>
      <c r="GI14" s="20">
        <v>0</v>
      </c>
      <c r="GJ14" s="20">
        <v>0</v>
      </c>
      <c r="GK14" s="20">
        <v>0</v>
      </c>
      <c r="GL14" s="20">
        <v>0</v>
      </c>
      <c r="GN14" s="18">
        <v>10</v>
      </c>
      <c r="GO14" s="19" t="str">
        <f t="shared" si="14"/>
        <v>宮古島市</v>
      </c>
      <c r="GP14" s="20">
        <v>0</v>
      </c>
      <c r="GQ14" s="20">
        <v>0</v>
      </c>
      <c r="GR14" s="20">
        <v>0</v>
      </c>
      <c r="GS14" s="20">
        <v>0</v>
      </c>
      <c r="GT14" s="20">
        <v>0</v>
      </c>
      <c r="GU14" s="20">
        <v>0</v>
      </c>
      <c r="GV14" s="20">
        <v>0</v>
      </c>
      <c r="GW14" s="20">
        <v>0</v>
      </c>
      <c r="GX14" s="20">
        <v>0</v>
      </c>
      <c r="GY14" s="20">
        <v>0</v>
      </c>
      <c r="HA14" s="18">
        <v>10</v>
      </c>
      <c r="HB14" s="19" t="str">
        <f t="shared" si="15"/>
        <v>宮古島市</v>
      </c>
      <c r="HC14" s="20">
        <v>17837908</v>
      </c>
      <c r="HD14" s="20">
        <v>14647514</v>
      </c>
      <c r="HE14" s="20">
        <v>11360153</v>
      </c>
      <c r="HF14" s="20">
        <v>110268</v>
      </c>
      <c r="HG14" s="20">
        <v>85558</v>
      </c>
      <c r="HH14" s="20">
        <v>110268</v>
      </c>
      <c r="HI14" s="20">
        <v>85558</v>
      </c>
      <c r="HJ14" s="20">
        <v>4059</v>
      </c>
      <c r="HK14" s="20">
        <v>9995</v>
      </c>
      <c r="HL14" s="20">
        <v>6358</v>
      </c>
      <c r="HN14" s="18">
        <v>10</v>
      </c>
      <c r="HO14" s="19" t="str">
        <f t="shared" si="16"/>
        <v>宮古島市</v>
      </c>
      <c r="HP14" s="20">
        <v>322333</v>
      </c>
      <c r="HQ14" s="20">
        <v>1868797</v>
      </c>
      <c r="HR14" s="20">
        <v>1868724</v>
      </c>
      <c r="HS14" s="20">
        <v>3985379</v>
      </c>
      <c r="HT14" s="20">
        <v>3985213</v>
      </c>
      <c r="HU14" s="20">
        <v>3555437</v>
      </c>
      <c r="HV14" s="20">
        <v>3555271</v>
      </c>
      <c r="HW14" s="20">
        <v>22</v>
      </c>
      <c r="HX14" s="20">
        <v>295</v>
      </c>
      <c r="HY14" s="20">
        <v>293</v>
      </c>
      <c r="IA14" s="18">
        <v>10</v>
      </c>
      <c r="IB14" s="19" t="str">
        <f t="shared" si="17"/>
        <v>宮古島市</v>
      </c>
      <c r="IC14" s="20">
        <v>0</v>
      </c>
      <c r="ID14" s="20">
        <v>0</v>
      </c>
      <c r="IE14" s="20">
        <v>0</v>
      </c>
      <c r="IF14" s="20">
        <v>0</v>
      </c>
      <c r="IG14" s="20">
        <v>0</v>
      </c>
      <c r="IH14" s="20">
        <v>0</v>
      </c>
      <c r="II14" s="20">
        <v>0</v>
      </c>
      <c r="IJ14" s="20">
        <v>0</v>
      </c>
      <c r="IK14" s="20">
        <v>0</v>
      </c>
      <c r="IL14" s="20">
        <v>0</v>
      </c>
    </row>
    <row r="15" spans="1:246" s="7" customFormat="1" ht="15" customHeight="1" x14ac:dyDescent="0.2">
      <c r="A15" s="22">
        <v>11</v>
      </c>
      <c r="B15" s="23" t="s">
        <v>60</v>
      </c>
      <c r="C15" s="24">
        <v>188</v>
      </c>
      <c r="D15" s="24">
        <v>59287</v>
      </c>
      <c r="E15" s="24">
        <v>46173</v>
      </c>
      <c r="F15" s="24">
        <v>3087</v>
      </c>
      <c r="G15" s="24">
        <v>2399</v>
      </c>
      <c r="H15" s="24">
        <v>3087</v>
      </c>
      <c r="I15" s="24">
        <v>2399</v>
      </c>
      <c r="J15" s="24">
        <v>2</v>
      </c>
      <c r="K15" s="24">
        <v>154</v>
      </c>
      <c r="L15" s="24">
        <v>126</v>
      </c>
      <c r="M15" s="16"/>
      <c r="N15" s="22">
        <v>11</v>
      </c>
      <c r="O15" s="23" t="str">
        <f t="shared" si="0"/>
        <v>南城市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30"/>
      <c r="AA15" s="18">
        <v>11</v>
      </c>
      <c r="AB15" s="19" t="str">
        <f t="shared" si="1"/>
        <v>南城市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45"/>
      <c r="AN15" s="18">
        <v>11</v>
      </c>
      <c r="AO15" s="19" t="str">
        <f t="shared" si="2"/>
        <v>南城市</v>
      </c>
      <c r="AP15" s="20">
        <v>388594</v>
      </c>
      <c r="AQ15" s="20">
        <v>17213983</v>
      </c>
      <c r="AR15" s="20">
        <v>12931001</v>
      </c>
      <c r="AS15" s="20">
        <v>849727</v>
      </c>
      <c r="AT15" s="20">
        <v>639621</v>
      </c>
      <c r="AU15" s="20">
        <v>849727</v>
      </c>
      <c r="AV15" s="20">
        <v>639621</v>
      </c>
      <c r="AW15" s="20">
        <v>1103</v>
      </c>
      <c r="AX15" s="20">
        <v>23933</v>
      </c>
      <c r="AY15" s="20">
        <v>17446</v>
      </c>
      <c r="AZ15" s="30"/>
      <c r="BA15" s="18">
        <v>11</v>
      </c>
      <c r="BB15" s="19" t="str">
        <f t="shared" si="3"/>
        <v>南城市</v>
      </c>
      <c r="BC15" s="20">
        <v>0</v>
      </c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30"/>
      <c r="BN15" s="18">
        <v>11</v>
      </c>
      <c r="BO15" s="19" t="str">
        <f t="shared" si="4"/>
        <v>南城市</v>
      </c>
      <c r="BP15" s="20">
        <v>331</v>
      </c>
      <c r="BQ15" s="20">
        <v>132564</v>
      </c>
      <c r="BR15" s="20">
        <v>132416</v>
      </c>
      <c r="BS15" s="20">
        <v>664368</v>
      </c>
      <c r="BT15" s="20">
        <v>663590</v>
      </c>
      <c r="BU15" s="20">
        <v>396898</v>
      </c>
      <c r="BV15" s="20">
        <v>396432</v>
      </c>
      <c r="BW15" s="20">
        <v>1</v>
      </c>
      <c r="BX15" s="20">
        <v>283</v>
      </c>
      <c r="BY15" s="20">
        <v>280</v>
      </c>
      <c r="BZ15" s="30"/>
      <c r="CA15" s="18">
        <v>11</v>
      </c>
      <c r="CB15" s="19" t="str">
        <f t="shared" si="5"/>
        <v>南城市</v>
      </c>
      <c r="CC15" s="20">
        <v>0</v>
      </c>
      <c r="CD15" s="20">
        <v>2704918</v>
      </c>
      <c r="CE15" s="20">
        <v>2649736</v>
      </c>
      <c r="CF15" s="20">
        <v>56384238</v>
      </c>
      <c r="CG15" s="20">
        <v>55945986</v>
      </c>
      <c r="CH15" s="20">
        <v>9068495</v>
      </c>
      <c r="CI15" s="20">
        <v>9003763</v>
      </c>
      <c r="CJ15" s="20">
        <v>0</v>
      </c>
      <c r="CK15" s="20">
        <v>16255</v>
      </c>
      <c r="CL15" s="20">
        <v>15716</v>
      </c>
      <c r="CM15" s="30"/>
      <c r="CN15" s="18">
        <v>11</v>
      </c>
      <c r="CO15" s="19" t="str">
        <f t="shared" si="6"/>
        <v>南城市</v>
      </c>
      <c r="CP15" s="20">
        <v>0</v>
      </c>
      <c r="CQ15" s="20">
        <v>2040879</v>
      </c>
      <c r="CR15" s="20">
        <v>2031203</v>
      </c>
      <c r="CS15" s="20">
        <v>36539537</v>
      </c>
      <c r="CT15" s="20">
        <v>36508410</v>
      </c>
      <c r="CU15" s="20">
        <v>11903618</v>
      </c>
      <c r="CV15" s="20">
        <v>11893382</v>
      </c>
      <c r="CW15" s="20">
        <v>0</v>
      </c>
      <c r="CX15" s="20">
        <v>12503</v>
      </c>
      <c r="CY15" s="20">
        <v>12289</v>
      </c>
      <c r="CZ15" s="45"/>
      <c r="DA15" s="18">
        <v>11</v>
      </c>
      <c r="DB15" s="19" t="str">
        <f t="shared" si="7"/>
        <v>南城市</v>
      </c>
      <c r="DC15" s="20">
        <v>0</v>
      </c>
      <c r="DD15" s="20">
        <v>1119601</v>
      </c>
      <c r="DE15" s="20">
        <v>1118415</v>
      </c>
      <c r="DF15" s="20">
        <v>20249264</v>
      </c>
      <c r="DG15" s="20">
        <v>20246692</v>
      </c>
      <c r="DH15" s="20">
        <v>11891031</v>
      </c>
      <c r="DI15" s="20">
        <v>11889560</v>
      </c>
      <c r="DJ15" s="20">
        <v>0</v>
      </c>
      <c r="DK15" s="20">
        <v>2317</v>
      </c>
      <c r="DL15" s="20">
        <v>2299</v>
      </c>
      <c r="DM15" s="16"/>
      <c r="DN15" s="18">
        <v>11</v>
      </c>
      <c r="DO15" s="19" t="str">
        <f t="shared" si="8"/>
        <v>南城市</v>
      </c>
      <c r="DP15" s="20">
        <v>515875</v>
      </c>
      <c r="DQ15" s="20">
        <v>5865398</v>
      </c>
      <c r="DR15" s="20">
        <v>5799354</v>
      </c>
      <c r="DS15" s="20">
        <v>113173039</v>
      </c>
      <c r="DT15" s="20">
        <v>112701088</v>
      </c>
      <c r="DU15" s="20">
        <v>32863144</v>
      </c>
      <c r="DV15" s="20">
        <v>32786705</v>
      </c>
      <c r="DW15" s="20">
        <v>841</v>
      </c>
      <c r="DX15" s="20">
        <v>31075</v>
      </c>
      <c r="DY15" s="20">
        <v>30304</v>
      </c>
      <c r="DZ15" s="16"/>
      <c r="EA15" s="18">
        <v>11</v>
      </c>
      <c r="EB15" s="19" t="str">
        <f t="shared" si="9"/>
        <v>南城市</v>
      </c>
      <c r="EC15" s="20">
        <v>0</v>
      </c>
      <c r="ED15" s="20">
        <v>0</v>
      </c>
      <c r="EE15" s="20">
        <v>0</v>
      </c>
      <c r="EF15" s="20">
        <v>0</v>
      </c>
      <c r="EG15" s="20">
        <v>0</v>
      </c>
      <c r="EH15" s="20">
        <v>0</v>
      </c>
      <c r="EI15" s="20">
        <v>0</v>
      </c>
      <c r="EJ15" s="20">
        <v>0</v>
      </c>
      <c r="EK15" s="20">
        <v>0</v>
      </c>
      <c r="EL15" s="20">
        <v>0</v>
      </c>
      <c r="EM15" s="16"/>
      <c r="EN15" s="18">
        <v>11</v>
      </c>
      <c r="EO15" s="19" t="str">
        <f t="shared" si="10"/>
        <v>南城市</v>
      </c>
      <c r="EP15" s="20">
        <v>0</v>
      </c>
      <c r="EQ15" s="20">
        <v>0</v>
      </c>
      <c r="ER15" s="20">
        <v>0</v>
      </c>
      <c r="ES15" s="20">
        <v>0</v>
      </c>
      <c r="ET15" s="20">
        <v>0</v>
      </c>
      <c r="EU15" s="20">
        <v>0</v>
      </c>
      <c r="EV15" s="20">
        <v>0</v>
      </c>
      <c r="EW15" s="20">
        <v>0</v>
      </c>
      <c r="EX15" s="20">
        <v>0</v>
      </c>
      <c r="EY15" s="20">
        <v>0</v>
      </c>
      <c r="FA15" s="18">
        <v>11</v>
      </c>
      <c r="FB15" s="19" t="str">
        <f t="shared" si="11"/>
        <v>南城市</v>
      </c>
      <c r="FC15" s="20">
        <v>10924</v>
      </c>
      <c r="FD15" s="20">
        <v>3792</v>
      </c>
      <c r="FE15" s="20">
        <v>1276</v>
      </c>
      <c r="FF15" s="20">
        <v>130</v>
      </c>
      <c r="FG15" s="20">
        <v>47</v>
      </c>
      <c r="FH15" s="20">
        <v>130</v>
      </c>
      <c r="FI15" s="20">
        <v>47</v>
      </c>
      <c r="FJ15" s="20">
        <v>95</v>
      </c>
      <c r="FK15" s="20">
        <v>44</v>
      </c>
      <c r="FL15" s="20">
        <v>13</v>
      </c>
      <c r="FN15" s="18">
        <v>11</v>
      </c>
      <c r="FO15" s="19" t="str">
        <f t="shared" si="12"/>
        <v>南城市</v>
      </c>
      <c r="FP15" s="20">
        <v>0</v>
      </c>
      <c r="FQ15" s="20">
        <v>0</v>
      </c>
      <c r="FR15" s="20">
        <v>0</v>
      </c>
      <c r="FS15" s="20">
        <v>0</v>
      </c>
      <c r="FT15" s="20">
        <v>0</v>
      </c>
      <c r="FU15" s="20">
        <v>0</v>
      </c>
      <c r="FV15" s="20">
        <v>0</v>
      </c>
      <c r="FW15" s="20">
        <v>0</v>
      </c>
      <c r="FX15" s="20">
        <v>0</v>
      </c>
      <c r="FY15" s="20">
        <v>0</v>
      </c>
      <c r="GA15" s="18">
        <v>11</v>
      </c>
      <c r="GB15" s="19" t="str">
        <f t="shared" si="13"/>
        <v>南城市</v>
      </c>
      <c r="GC15" s="20">
        <v>0</v>
      </c>
      <c r="GD15" s="20">
        <v>0</v>
      </c>
      <c r="GE15" s="20">
        <v>0</v>
      </c>
      <c r="GF15" s="20">
        <v>0</v>
      </c>
      <c r="GG15" s="20">
        <v>0</v>
      </c>
      <c r="GH15" s="20">
        <v>0</v>
      </c>
      <c r="GI15" s="20">
        <v>0</v>
      </c>
      <c r="GJ15" s="20">
        <v>0</v>
      </c>
      <c r="GK15" s="20">
        <v>0</v>
      </c>
      <c r="GL15" s="20">
        <v>0</v>
      </c>
      <c r="GN15" s="18">
        <v>11</v>
      </c>
      <c r="GO15" s="19" t="str">
        <f t="shared" si="14"/>
        <v>南城市</v>
      </c>
      <c r="GP15" s="20">
        <v>0</v>
      </c>
      <c r="GQ15" s="20">
        <v>0</v>
      </c>
      <c r="GR15" s="20">
        <v>0</v>
      </c>
      <c r="GS15" s="20">
        <v>0</v>
      </c>
      <c r="GT15" s="20">
        <v>0</v>
      </c>
      <c r="GU15" s="20">
        <v>0</v>
      </c>
      <c r="GV15" s="20">
        <v>0</v>
      </c>
      <c r="GW15" s="20">
        <v>0</v>
      </c>
      <c r="GX15" s="20">
        <v>0</v>
      </c>
      <c r="GY15" s="20">
        <v>0</v>
      </c>
      <c r="HA15" s="18">
        <v>11</v>
      </c>
      <c r="HB15" s="19" t="str">
        <f t="shared" si="15"/>
        <v>南城市</v>
      </c>
      <c r="HC15" s="20">
        <v>1472264</v>
      </c>
      <c r="HD15" s="20">
        <v>10389120</v>
      </c>
      <c r="HE15" s="20">
        <v>7281733</v>
      </c>
      <c r="HF15" s="20">
        <v>158712</v>
      </c>
      <c r="HG15" s="20">
        <v>110642</v>
      </c>
      <c r="HH15" s="20">
        <v>158711</v>
      </c>
      <c r="HI15" s="20">
        <v>110642</v>
      </c>
      <c r="HJ15" s="20">
        <v>1874</v>
      </c>
      <c r="HK15" s="20">
        <v>13859</v>
      </c>
      <c r="HL15" s="20">
        <v>9464</v>
      </c>
      <c r="HN15" s="18">
        <v>11</v>
      </c>
      <c r="HO15" s="19" t="str">
        <f t="shared" si="16"/>
        <v>南城市</v>
      </c>
      <c r="HP15" s="20">
        <v>33796</v>
      </c>
      <c r="HQ15" s="20">
        <v>1660877</v>
      </c>
      <c r="HR15" s="20">
        <v>1660208</v>
      </c>
      <c r="HS15" s="20">
        <v>2757854</v>
      </c>
      <c r="HT15" s="20">
        <v>2756737</v>
      </c>
      <c r="HU15" s="20">
        <v>2757854</v>
      </c>
      <c r="HV15" s="20">
        <v>2756737</v>
      </c>
      <c r="HW15" s="20">
        <v>12</v>
      </c>
      <c r="HX15" s="20">
        <v>1424</v>
      </c>
      <c r="HY15" s="20">
        <v>1417</v>
      </c>
      <c r="IA15" s="18">
        <v>11</v>
      </c>
      <c r="IB15" s="19" t="str">
        <f t="shared" si="17"/>
        <v>南城市</v>
      </c>
      <c r="IC15" s="20">
        <v>32255</v>
      </c>
      <c r="ID15" s="20">
        <v>0</v>
      </c>
      <c r="IE15" s="20">
        <v>0</v>
      </c>
      <c r="IF15" s="20">
        <v>0</v>
      </c>
      <c r="IG15" s="20">
        <v>0</v>
      </c>
      <c r="IH15" s="20">
        <v>0</v>
      </c>
      <c r="II15" s="20">
        <v>0</v>
      </c>
      <c r="IJ15" s="20">
        <v>41</v>
      </c>
      <c r="IK15" s="20">
        <v>0</v>
      </c>
      <c r="IL15" s="20">
        <v>0</v>
      </c>
    </row>
    <row r="16" spans="1:246" s="7" customFormat="1" ht="15" customHeight="1" x14ac:dyDescent="0.2">
      <c r="A16" s="33"/>
      <c r="B16" s="34" t="s">
        <v>92</v>
      </c>
      <c r="C16" s="32">
        <f t="shared" ref="C16:L16" si="18">SUM(C5:C15)</f>
        <v>288030</v>
      </c>
      <c r="D16" s="32">
        <f t="shared" si="18"/>
        <v>6006294</v>
      </c>
      <c r="E16" s="32">
        <f t="shared" si="18"/>
        <v>5098437</v>
      </c>
      <c r="F16" s="32">
        <f t="shared" si="18"/>
        <v>243883</v>
      </c>
      <c r="G16" s="32">
        <f t="shared" si="18"/>
        <v>207157</v>
      </c>
      <c r="H16" s="32">
        <f t="shared" si="18"/>
        <v>243883</v>
      </c>
      <c r="I16" s="32">
        <f t="shared" si="18"/>
        <v>207157</v>
      </c>
      <c r="J16" s="32">
        <f t="shared" si="18"/>
        <v>592</v>
      </c>
      <c r="K16" s="32">
        <f t="shared" si="18"/>
        <v>4937</v>
      </c>
      <c r="L16" s="32">
        <f t="shared" si="18"/>
        <v>3927</v>
      </c>
      <c r="M16" s="16"/>
      <c r="N16" s="33"/>
      <c r="O16" s="34" t="s">
        <v>92</v>
      </c>
      <c r="P16" s="32">
        <f t="shared" ref="P16:Y16" si="19">SUM(P5:P15)</f>
        <v>0</v>
      </c>
      <c r="Q16" s="32">
        <f t="shared" si="19"/>
        <v>0</v>
      </c>
      <c r="R16" s="32">
        <f t="shared" si="19"/>
        <v>0</v>
      </c>
      <c r="S16" s="32">
        <f t="shared" si="19"/>
        <v>0</v>
      </c>
      <c r="T16" s="32">
        <f t="shared" si="19"/>
        <v>0</v>
      </c>
      <c r="U16" s="32">
        <f t="shared" si="19"/>
        <v>0</v>
      </c>
      <c r="V16" s="32">
        <f t="shared" si="19"/>
        <v>0</v>
      </c>
      <c r="W16" s="32">
        <f t="shared" si="19"/>
        <v>0</v>
      </c>
      <c r="X16" s="32">
        <f t="shared" si="19"/>
        <v>0</v>
      </c>
      <c r="Y16" s="32">
        <f t="shared" si="19"/>
        <v>0</v>
      </c>
      <c r="Z16" s="30"/>
      <c r="AA16" s="33"/>
      <c r="AB16" s="34" t="s">
        <v>92</v>
      </c>
      <c r="AC16" s="32">
        <f t="shared" ref="AC16:AL16" si="20">SUM(AC5:AC15)</f>
        <v>6334</v>
      </c>
      <c r="AD16" s="32">
        <f t="shared" si="20"/>
        <v>224237</v>
      </c>
      <c r="AE16" s="32">
        <f t="shared" si="20"/>
        <v>223297</v>
      </c>
      <c r="AF16" s="32">
        <f t="shared" si="20"/>
        <v>1411134</v>
      </c>
      <c r="AG16" s="32">
        <f t="shared" si="20"/>
        <v>1405513</v>
      </c>
      <c r="AH16" s="32">
        <f t="shared" si="20"/>
        <v>385949</v>
      </c>
      <c r="AI16" s="32">
        <f t="shared" si="20"/>
        <v>384398</v>
      </c>
      <c r="AJ16" s="32">
        <f t="shared" si="20"/>
        <v>37</v>
      </c>
      <c r="AK16" s="32">
        <f t="shared" si="20"/>
        <v>502</v>
      </c>
      <c r="AL16" s="32">
        <f t="shared" si="20"/>
        <v>493</v>
      </c>
      <c r="AM16" s="45"/>
      <c r="AN16" s="33"/>
      <c r="AO16" s="34" t="s">
        <v>92</v>
      </c>
      <c r="AP16" s="32">
        <f t="shared" ref="AP16:AY16" si="21">SUM(AP5:AP15)</f>
        <v>9942797</v>
      </c>
      <c r="AQ16" s="32">
        <f t="shared" si="21"/>
        <v>247179840</v>
      </c>
      <c r="AR16" s="32">
        <f t="shared" si="21"/>
        <v>200570676</v>
      </c>
      <c r="AS16" s="32">
        <f t="shared" si="21"/>
        <v>8815326</v>
      </c>
      <c r="AT16" s="32">
        <f t="shared" si="21"/>
        <v>7187832</v>
      </c>
      <c r="AU16" s="32">
        <f t="shared" si="21"/>
        <v>8815042</v>
      </c>
      <c r="AV16" s="32">
        <f t="shared" si="21"/>
        <v>7187742</v>
      </c>
      <c r="AW16" s="32">
        <f t="shared" si="21"/>
        <v>14463</v>
      </c>
      <c r="AX16" s="32">
        <f t="shared" si="21"/>
        <v>185392</v>
      </c>
      <c r="AY16" s="32">
        <f t="shared" si="21"/>
        <v>133453</v>
      </c>
      <c r="AZ16" s="30"/>
      <c r="BA16" s="33"/>
      <c r="BB16" s="34" t="s">
        <v>92</v>
      </c>
      <c r="BC16" s="32">
        <f t="shared" ref="BC16:BL16" si="22">SUM(BC5:BC15)</f>
        <v>0</v>
      </c>
      <c r="BD16" s="32">
        <f t="shared" si="22"/>
        <v>0</v>
      </c>
      <c r="BE16" s="32">
        <f t="shared" si="22"/>
        <v>0</v>
      </c>
      <c r="BF16" s="32">
        <f t="shared" si="22"/>
        <v>0</v>
      </c>
      <c r="BG16" s="32">
        <f t="shared" si="22"/>
        <v>0</v>
      </c>
      <c r="BH16" s="32">
        <f t="shared" si="22"/>
        <v>0</v>
      </c>
      <c r="BI16" s="32">
        <f t="shared" si="22"/>
        <v>0</v>
      </c>
      <c r="BJ16" s="32">
        <f t="shared" si="22"/>
        <v>0</v>
      </c>
      <c r="BK16" s="32">
        <f t="shared" si="22"/>
        <v>0</v>
      </c>
      <c r="BL16" s="32">
        <f t="shared" si="22"/>
        <v>0</v>
      </c>
      <c r="BM16" s="30"/>
      <c r="BN16" s="33"/>
      <c r="BO16" s="34" t="s">
        <v>92</v>
      </c>
      <c r="BP16" s="32">
        <f t="shared" ref="BP16:BY16" si="23">SUM(BP5:BP15)</f>
        <v>67944</v>
      </c>
      <c r="BQ16" s="32">
        <f t="shared" si="23"/>
        <v>2104242</v>
      </c>
      <c r="BR16" s="32">
        <f t="shared" si="23"/>
        <v>2025437</v>
      </c>
      <c r="BS16" s="32">
        <f t="shared" si="23"/>
        <v>30421523</v>
      </c>
      <c r="BT16" s="32">
        <f t="shared" si="23"/>
        <v>30105896</v>
      </c>
      <c r="BU16" s="32">
        <f t="shared" si="23"/>
        <v>7927481</v>
      </c>
      <c r="BV16" s="32">
        <f t="shared" si="23"/>
        <v>7906249</v>
      </c>
      <c r="BW16" s="32">
        <f t="shared" si="23"/>
        <v>230</v>
      </c>
      <c r="BX16" s="32">
        <f t="shared" si="23"/>
        <v>5014</v>
      </c>
      <c r="BY16" s="32">
        <f t="shared" si="23"/>
        <v>4713</v>
      </c>
      <c r="BZ16" s="30"/>
      <c r="CA16" s="33"/>
      <c r="CB16" s="34" t="s">
        <v>92</v>
      </c>
      <c r="CC16" s="32">
        <f t="shared" ref="CC16:CL16" si="24">SUM(CC5:CC15)</f>
        <v>0</v>
      </c>
      <c r="CD16" s="32">
        <f t="shared" si="24"/>
        <v>51995642</v>
      </c>
      <c r="CE16" s="32">
        <f t="shared" si="24"/>
        <v>51239022</v>
      </c>
      <c r="CF16" s="32">
        <f t="shared" si="24"/>
        <v>2826091550</v>
      </c>
      <c r="CG16" s="32">
        <f t="shared" si="24"/>
        <v>2820778195</v>
      </c>
      <c r="CH16" s="32">
        <f t="shared" si="24"/>
        <v>409943696</v>
      </c>
      <c r="CI16" s="32">
        <f t="shared" si="24"/>
        <v>409118419</v>
      </c>
      <c r="CJ16" s="32">
        <f t="shared" si="24"/>
        <v>0</v>
      </c>
      <c r="CK16" s="32">
        <f t="shared" si="24"/>
        <v>273642</v>
      </c>
      <c r="CL16" s="32">
        <f t="shared" si="24"/>
        <v>266024</v>
      </c>
      <c r="CM16" s="30"/>
      <c r="CN16" s="33"/>
      <c r="CO16" s="34" t="s">
        <v>92</v>
      </c>
      <c r="CP16" s="32">
        <f t="shared" ref="CP16:CY16" si="25">SUM(CP5:CP15)</f>
        <v>0</v>
      </c>
      <c r="CQ16" s="32">
        <f t="shared" si="25"/>
        <v>19746934</v>
      </c>
      <c r="CR16" s="32">
        <f t="shared" si="25"/>
        <v>19603799</v>
      </c>
      <c r="CS16" s="32">
        <f t="shared" si="25"/>
        <v>576145414</v>
      </c>
      <c r="CT16" s="32">
        <f t="shared" si="25"/>
        <v>575526273</v>
      </c>
      <c r="CU16" s="32">
        <f t="shared" si="25"/>
        <v>174353636</v>
      </c>
      <c r="CV16" s="32">
        <f t="shared" si="25"/>
        <v>174168737</v>
      </c>
      <c r="CW16" s="32">
        <f t="shared" si="25"/>
        <v>0</v>
      </c>
      <c r="CX16" s="32">
        <f t="shared" si="25"/>
        <v>134883</v>
      </c>
      <c r="CY16" s="32">
        <f t="shared" si="25"/>
        <v>131971</v>
      </c>
      <c r="CZ16" s="45"/>
      <c r="DA16" s="33"/>
      <c r="DB16" s="34" t="s">
        <v>92</v>
      </c>
      <c r="DC16" s="32">
        <f t="shared" ref="DC16:DL16" si="26">SUM(DC5:DC15)</f>
        <v>0</v>
      </c>
      <c r="DD16" s="32">
        <f t="shared" si="26"/>
        <v>33015655</v>
      </c>
      <c r="DE16" s="32">
        <f t="shared" si="26"/>
        <v>32995316</v>
      </c>
      <c r="DF16" s="32">
        <f t="shared" si="26"/>
        <v>1656685232</v>
      </c>
      <c r="DG16" s="32">
        <f t="shared" si="26"/>
        <v>1656589500</v>
      </c>
      <c r="DH16" s="32">
        <f t="shared" si="26"/>
        <v>837135917</v>
      </c>
      <c r="DI16" s="32">
        <f t="shared" si="26"/>
        <v>837080806</v>
      </c>
      <c r="DJ16" s="32">
        <f t="shared" si="26"/>
        <v>0</v>
      </c>
      <c r="DK16" s="32">
        <f t="shared" si="26"/>
        <v>65726</v>
      </c>
      <c r="DL16" s="32">
        <f t="shared" si="26"/>
        <v>65271</v>
      </c>
      <c r="DM16" s="16"/>
      <c r="DN16" s="33"/>
      <c r="DO16" s="34" t="s">
        <v>92</v>
      </c>
      <c r="DP16" s="32">
        <f t="shared" ref="DP16:DY16" si="27">SUM(DP5:DP15)</f>
        <v>12520668</v>
      </c>
      <c r="DQ16" s="32">
        <f t="shared" si="27"/>
        <v>104758231</v>
      </c>
      <c r="DR16" s="32">
        <f t="shared" si="27"/>
        <v>103838137</v>
      </c>
      <c r="DS16" s="32">
        <f t="shared" si="27"/>
        <v>5058922196</v>
      </c>
      <c r="DT16" s="32">
        <f t="shared" si="27"/>
        <v>5052893968</v>
      </c>
      <c r="DU16" s="32">
        <f t="shared" si="27"/>
        <v>1421433249</v>
      </c>
      <c r="DV16" s="32">
        <f t="shared" si="27"/>
        <v>1420367962</v>
      </c>
      <c r="DW16" s="32">
        <f t="shared" si="27"/>
        <v>17088</v>
      </c>
      <c r="DX16" s="32">
        <f t="shared" si="27"/>
        <v>474251</v>
      </c>
      <c r="DY16" s="32">
        <f t="shared" si="27"/>
        <v>463266</v>
      </c>
      <c r="DZ16" s="16"/>
      <c r="EA16" s="33"/>
      <c r="EB16" s="34" t="s">
        <v>92</v>
      </c>
      <c r="EC16" s="32">
        <f t="shared" ref="EC16:EL16" si="28">SUM(EC5:EC15)</f>
        <v>0</v>
      </c>
      <c r="ED16" s="32">
        <f t="shared" si="28"/>
        <v>0</v>
      </c>
      <c r="EE16" s="32">
        <f t="shared" si="28"/>
        <v>0</v>
      </c>
      <c r="EF16" s="32">
        <f t="shared" si="28"/>
        <v>0</v>
      </c>
      <c r="EG16" s="32">
        <f t="shared" si="28"/>
        <v>0</v>
      </c>
      <c r="EH16" s="32">
        <f t="shared" si="28"/>
        <v>0</v>
      </c>
      <c r="EI16" s="32">
        <f t="shared" si="28"/>
        <v>0</v>
      </c>
      <c r="EJ16" s="32">
        <f t="shared" si="28"/>
        <v>0</v>
      </c>
      <c r="EK16" s="32">
        <f t="shared" si="28"/>
        <v>0</v>
      </c>
      <c r="EL16" s="32">
        <f t="shared" si="28"/>
        <v>0</v>
      </c>
      <c r="EM16" s="16"/>
      <c r="EN16" s="33"/>
      <c r="EO16" s="34" t="s">
        <v>92</v>
      </c>
      <c r="EP16" s="32">
        <f t="shared" ref="EP16:EY16" si="29">SUM(EP5:EP15)</f>
        <v>0</v>
      </c>
      <c r="EQ16" s="32">
        <f t="shared" si="29"/>
        <v>0</v>
      </c>
      <c r="ER16" s="32">
        <f t="shared" si="29"/>
        <v>0</v>
      </c>
      <c r="ES16" s="32">
        <f t="shared" si="29"/>
        <v>0</v>
      </c>
      <c r="ET16" s="32">
        <f t="shared" si="29"/>
        <v>0</v>
      </c>
      <c r="EU16" s="32">
        <f t="shared" si="29"/>
        <v>0</v>
      </c>
      <c r="EV16" s="32">
        <f t="shared" si="29"/>
        <v>0</v>
      </c>
      <c r="EW16" s="32">
        <f t="shared" si="29"/>
        <v>0</v>
      </c>
      <c r="EX16" s="32">
        <f t="shared" si="29"/>
        <v>0</v>
      </c>
      <c r="EY16" s="32">
        <f t="shared" si="29"/>
        <v>0</v>
      </c>
      <c r="FA16" s="33"/>
      <c r="FB16" s="34" t="s">
        <v>92</v>
      </c>
      <c r="FC16" s="32">
        <f t="shared" ref="FC16:FL16" si="30">SUM(FC5:FC15)</f>
        <v>1253981</v>
      </c>
      <c r="FD16" s="32">
        <f t="shared" si="30"/>
        <v>320177</v>
      </c>
      <c r="FE16" s="32">
        <f t="shared" si="30"/>
        <v>296334</v>
      </c>
      <c r="FF16" s="32">
        <f t="shared" si="30"/>
        <v>108549</v>
      </c>
      <c r="FG16" s="32">
        <f t="shared" si="30"/>
        <v>108031</v>
      </c>
      <c r="FH16" s="32">
        <f t="shared" si="30"/>
        <v>54553</v>
      </c>
      <c r="FI16" s="32">
        <f t="shared" si="30"/>
        <v>54035</v>
      </c>
      <c r="FJ16" s="32">
        <f t="shared" si="30"/>
        <v>1098</v>
      </c>
      <c r="FK16" s="32">
        <f t="shared" si="30"/>
        <v>287</v>
      </c>
      <c r="FL16" s="32">
        <f t="shared" si="30"/>
        <v>230</v>
      </c>
      <c r="FN16" s="33"/>
      <c r="FO16" s="34" t="s">
        <v>92</v>
      </c>
      <c r="FP16" s="32">
        <f t="shared" ref="FP16:FY16" si="31">SUM(FP5:FP15)</f>
        <v>89751477</v>
      </c>
      <c r="FQ16" s="32">
        <f t="shared" si="31"/>
        <v>28472204</v>
      </c>
      <c r="FR16" s="32">
        <f t="shared" si="31"/>
        <v>19558397</v>
      </c>
      <c r="FS16" s="32">
        <f t="shared" si="31"/>
        <v>151736</v>
      </c>
      <c r="FT16" s="32">
        <f t="shared" si="31"/>
        <v>109509</v>
      </c>
      <c r="FU16" s="32">
        <f t="shared" si="31"/>
        <v>151736</v>
      </c>
      <c r="FV16" s="32">
        <f t="shared" si="31"/>
        <v>109509</v>
      </c>
      <c r="FW16" s="32">
        <f t="shared" si="31"/>
        <v>1408</v>
      </c>
      <c r="FX16" s="32">
        <f t="shared" si="31"/>
        <v>6022</v>
      </c>
      <c r="FY16" s="32">
        <f t="shared" si="31"/>
        <v>3402</v>
      </c>
      <c r="GA16" s="33"/>
      <c r="GB16" s="34" t="s">
        <v>92</v>
      </c>
      <c r="GC16" s="32">
        <f t="shared" ref="GC16:GL16" si="32">SUM(GC5:GC15)</f>
        <v>10960</v>
      </c>
      <c r="GD16" s="32">
        <f t="shared" si="32"/>
        <v>49786</v>
      </c>
      <c r="GE16" s="32">
        <f t="shared" si="32"/>
        <v>36127</v>
      </c>
      <c r="GF16" s="32">
        <f t="shared" si="32"/>
        <v>201341</v>
      </c>
      <c r="GG16" s="32">
        <f t="shared" si="32"/>
        <v>199550</v>
      </c>
      <c r="GH16" s="32">
        <f t="shared" si="32"/>
        <v>106516</v>
      </c>
      <c r="GI16" s="32">
        <f t="shared" si="32"/>
        <v>105507</v>
      </c>
      <c r="GJ16" s="32">
        <f t="shared" si="32"/>
        <v>32</v>
      </c>
      <c r="GK16" s="32">
        <f t="shared" si="32"/>
        <v>102</v>
      </c>
      <c r="GL16" s="32">
        <f t="shared" si="32"/>
        <v>59</v>
      </c>
      <c r="GN16" s="33"/>
      <c r="GO16" s="34" t="s">
        <v>92</v>
      </c>
      <c r="GP16" s="32">
        <f t="shared" ref="GP16:GY16" si="33">SUM(GP5:GP15)</f>
        <v>24431516</v>
      </c>
      <c r="GQ16" s="32">
        <f t="shared" si="33"/>
        <v>3226720</v>
      </c>
      <c r="GR16" s="32">
        <f t="shared" si="33"/>
        <v>3063950</v>
      </c>
      <c r="GS16" s="32">
        <f t="shared" si="33"/>
        <v>63296</v>
      </c>
      <c r="GT16" s="32">
        <f t="shared" si="33"/>
        <v>61083</v>
      </c>
      <c r="GU16" s="32">
        <f t="shared" si="33"/>
        <v>63296</v>
      </c>
      <c r="GV16" s="32">
        <f t="shared" si="33"/>
        <v>61083</v>
      </c>
      <c r="GW16" s="32">
        <f t="shared" si="33"/>
        <v>513</v>
      </c>
      <c r="GX16" s="32">
        <f t="shared" si="33"/>
        <v>619</v>
      </c>
      <c r="GY16" s="32">
        <f t="shared" si="33"/>
        <v>554</v>
      </c>
      <c r="HA16" s="33"/>
      <c r="HB16" s="34" t="s">
        <v>92</v>
      </c>
      <c r="HC16" s="32">
        <f t="shared" ref="HC16:HL16" si="34">SUM(HC5:HC15)</f>
        <v>93332335</v>
      </c>
      <c r="HD16" s="32">
        <f t="shared" si="34"/>
        <v>84257835</v>
      </c>
      <c r="HE16" s="32">
        <f t="shared" si="34"/>
        <v>65282175</v>
      </c>
      <c r="HF16" s="32">
        <f t="shared" si="34"/>
        <v>6959301</v>
      </c>
      <c r="HG16" s="32">
        <f t="shared" si="34"/>
        <v>6636286</v>
      </c>
      <c r="HH16" s="32">
        <f t="shared" si="34"/>
        <v>4567288</v>
      </c>
      <c r="HI16" s="32">
        <f t="shared" si="34"/>
        <v>4265584</v>
      </c>
      <c r="HJ16" s="32">
        <f t="shared" si="34"/>
        <v>15674</v>
      </c>
      <c r="HK16" s="32">
        <f t="shared" si="34"/>
        <v>72755</v>
      </c>
      <c r="HL16" s="32">
        <f t="shared" si="34"/>
        <v>50150</v>
      </c>
      <c r="HN16" s="33"/>
      <c r="HO16" s="34" t="s">
        <v>92</v>
      </c>
      <c r="HP16" s="32">
        <f t="shared" ref="HP16:HY16" si="35">SUM(HP5:HP15)</f>
        <v>4057695</v>
      </c>
      <c r="HQ16" s="32">
        <f t="shared" si="35"/>
        <v>6401897</v>
      </c>
      <c r="HR16" s="32">
        <f t="shared" si="35"/>
        <v>6400748</v>
      </c>
      <c r="HS16" s="32">
        <f t="shared" si="35"/>
        <v>13200525</v>
      </c>
      <c r="HT16" s="32">
        <f t="shared" si="35"/>
        <v>13198497</v>
      </c>
      <c r="HU16" s="32">
        <f t="shared" si="35"/>
        <v>11240229</v>
      </c>
      <c r="HV16" s="32">
        <f t="shared" si="35"/>
        <v>11238215</v>
      </c>
      <c r="HW16" s="32">
        <f t="shared" si="35"/>
        <v>201</v>
      </c>
      <c r="HX16" s="32">
        <f t="shared" si="35"/>
        <v>2790</v>
      </c>
      <c r="HY16" s="32">
        <f t="shared" si="35"/>
        <v>2776</v>
      </c>
      <c r="IA16" s="33"/>
      <c r="IB16" s="34" t="s">
        <v>92</v>
      </c>
      <c r="IC16" s="32">
        <f t="shared" ref="IC16:IL16" si="36">SUM(IC5:IC15)</f>
        <v>32255</v>
      </c>
      <c r="ID16" s="32">
        <f t="shared" si="36"/>
        <v>0</v>
      </c>
      <c r="IE16" s="32">
        <f t="shared" si="36"/>
        <v>0</v>
      </c>
      <c r="IF16" s="32">
        <f t="shared" si="36"/>
        <v>0</v>
      </c>
      <c r="IG16" s="32">
        <f t="shared" si="36"/>
        <v>0</v>
      </c>
      <c r="IH16" s="32">
        <f t="shared" si="36"/>
        <v>0</v>
      </c>
      <c r="II16" s="32">
        <f t="shared" si="36"/>
        <v>0</v>
      </c>
      <c r="IJ16" s="32">
        <f t="shared" si="36"/>
        <v>41</v>
      </c>
      <c r="IK16" s="32">
        <f t="shared" si="36"/>
        <v>0</v>
      </c>
      <c r="IL16" s="32">
        <f t="shared" si="36"/>
        <v>0</v>
      </c>
    </row>
    <row r="17" spans="1:246" s="7" customFormat="1" ht="15" customHeight="1" x14ac:dyDescent="0.2">
      <c r="A17" s="25">
        <v>12</v>
      </c>
      <c r="B17" s="26" t="s">
        <v>61</v>
      </c>
      <c r="C17" s="27">
        <v>0</v>
      </c>
      <c r="D17" s="27">
        <v>17949</v>
      </c>
      <c r="E17" s="27">
        <v>14918</v>
      </c>
      <c r="F17" s="27">
        <v>762</v>
      </c>
      <c r="G17" s="27">
        <v>635</v>
      </c>
      <c r="H17" s="27">
        <v>762</v>
      </c>
      <c r="I17" s="27">
        <v>635</v>
      </c>
      <c r="J17" s="27">
        <v>0</v>
      </c>
      <c r="K17" s="27">
        <v>25</v>
      </c>
      <c r="L17" s="27">
        <v>17</v>
      </c>
      <c r="M17" s="16"/>
      <c r="N17" s="25">
        <v>12</v>
      </c>
      <c r="O17" s="26" t="str">
        <f t="shared" si="0"/>
        <v>国 頭 村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30"/>
      <c r="AA17" s="18">
        <v>12</v>
      </c>
      <c r="AB17" s="19" t="str">
        <f t="shared" si="1"/>
        <v>国 頭 村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45"/>
      <c r="AN17" s="18">
        <v>12</v>
      </c>
      <c r="AO17" s="19" t="str">
        <f t="shared" si="2"/>
        <v>国 頭 村</v>
      </c>
      <c r="AP17" s="20">
        <v>43061</v>
      </c>
      <c r="AQ17" s="20">
        <v>8758187</v>
      </c>
      <c r="AR17" s="20">
        <v>5909169</v>
      </c>
      <c r="AS17" s="20">
        <v>286222</v>
      </c>
      <c r="AT17" s="20">
        <v>192818</v>
      </c>
      <c r="AU17" s="20">
        <v>281694</v>
      </c>
      <c r="AV17" s="20">
        <v>188318</v>
      </c>
      <c r="AW17" s="20">
        <v>135</v>
      </c>
      <c r="AX17" s="20">
        <v>11481</v>
      </c>
      <c r="AY17" s="20">
        <v>4580</v>
      </c>
      <c r="AZ17" s="30"/>
      <c r="BA17" s="18">
        <v>12</v>
      </c>
      <c r="BB17" s="19" t="str">
        <f t="shared" si="3"/>
        <v>国 頭 村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30"/>
      <c r="BN17" s="18">
        <v>12</v>
      </c>
      <c r="BO17" s="19" t="str">
        <f t="shared" si="4"/>
        <v>国 頭 村</v>
      </c>
      <c r="BP17" s="20">
        <v>0</v>
      </c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30"/>
      <c r="CA17" s="18">
        <v>12</v>
      </c>
      <c r="CB17" s="19" t="str">
        <f t="shared" si="5"/>
        <v>国 頭 村</v>
      </c>
      <c r="CC17" s="20">
        <v>0</v>
      </c>
      <c r="CD17" s="20">
        <v>446848</v>
      </c>
      <c r="CE17" s="20">
        <v>306616</v>
      </c>
      <c r="CF17" s="20">
        <v>2494460</v>
      </c>
      <c r="CG17" s="20">
        <v>2126968</v>
      </c>
      <c r="CH17" s="20">
        <v>414988</v>
      </c>
      <c r="CI17" s="20">
        <v>353809</v>
      </c>
      <c r="CJ17" s="20">
        <v>0</v>
      </c>
      <c r="CK17" s="20">
        <v>2442</v>
      </c>
      <c r="CL17" s="20">
        <v>1579</v>
      </c>
      <c r="CM17" s="30"/>
      <c r="CN17" s="18">
        <v>12</v>
      </c>
      <c r="CO17" s="19" t="str">
        <f t="shared" si="6"/>
        <v>国 頭 村</v>
      </c>
      <c r="CP17" s="20">
        <v>0</v>
      </c>
      <c r="CQ17" s="20">
        <v>326324</v>
      </c>
      <c r="CR17" s="20">
        <v>283621</v>
      </c>
      <c r="CS17" s="20">
        <v>1876617</v>
      </c>
      <c r="CT17" s="20">
        <v>1794160</v>
      </c>
      <c r="CU17" s="20">
        <v>624231</v>
      </c>
      <c r="CV17" s="20">
        <v>596756</v>
      </c>
      <c r="CW17" s="20">
        <v>0</v>
      </c>
      <c r="CX17" s="20">
        <v>1871</v>
      </c>
      <c r="CY17" s="20">
        <v>1420</v>
      </c>
      <c r="CZ17" s="45"/>
      <c r="DA17" s="18">
        <v>12</v>
      </c>
      <c r="DB17" s="19" t="str">
        <f t="shared" si="7"/>
        <v>国 頭 村</v>
      </c>
      <c r="DC17" s="20">
        <v>0</v>
      </c>
      <c r="DD17" s="20">
        <v>173584</v>
      </c>
      <c r="DE17" s="20">
        <v>165518</v>
      </c>
      <c r="DF17" s="20">
        <v>921682</v>
      </c>
      <c r="DG17" s="20">
        <v>907458</v>
      </c>
      <c r="DH17" s="20">
        <v>579490</v>
      </c>
      <c r="DI17" s="20">
        <v>570793</v>
      </c>
      <c r="DJ17" s="20">
        <v>0</v>
      </c>
      <c r="DK17" s="20">
        <v>603</v>
      </c>
      <c r="DL17" s="20">
        <v>538</v>
      </c>
      <c r="DM17" s="16"/>
      <c r="DN17" s="18">
        <v>12</v>
      </c>
      <c r="DO17" s="19" t="str">
        <f t="shared" si="8"/>
        <v>国 頭 村</v>
      </c>
      <c r="DP17" s="20">
        <v>82431</v>
      </c>
      <c r="DQ17" s="20">
        <v>946756</v>
      </c>
      <c r="DR17" s="20">
        <v>755755</v>
      </c>
      <c r="DS17" s="20">
        <v>5292759</v>
      </c>
      <c r="DT17" s="20">
        <v>4828586</v>
      </c>
      <c r="DU17" s="20">
        <v>1618709</v>
      </c>
      <c r="DV17" s="20">
        <v>1521358</v>
      </c>
      <c r="DW17" s="20">
        <v>203</v>
      </c>
      <c r="DX17" s="20">
        <v>4916</v>
      </c>
      <c r="DY17" s="20">
        <v>3537</v>
      </c>
      <c r="DZ17" s="16"/>
      <c r="EA17" s="18">
        <v>12</v>
      </c>
      <c r="EB17" s="19" t="str">
        <f t="shared" si="9"/>
        <v>国 頭 村</v>
      </c>
      <c r="EC17" s="20">
        <v>0</v>
      </c>
      <c r="ED17" s="20">
        <v>0</v>
      </c>
      <c r="EE17" s="20">
        <v>0</v>
      </c>
      <c r="EF17" s="20">
        <v>0</v>
      </c>
      <c r="EG17" s="20">
        <v>0</v>
      </c>
      <c r="EH17" s="20">
        <v>0</v>
      </c>
      <c r="EI17" s="20">
        <v>0</v>
      </c>
      <c r="EJ17" s="20">
        <v>0</v>
      </c>
      <c r="EK17" s="20">
        <v>0</v>
      </c>
      <c r="EL17" s="20">
        <v>0</v>
      </c>
      <c r="EM17" s="16"/>
      <c r="EN17" s="18">
        <v>12</v>
      </c>
      <c r="EO17" s="19" t="str">
        <f t="shared" si="10"/>
        <v>国 頭 村</v>
      </c>
      <c r="EP17" s="20">
        <v>0</v>
      </c>
      <c r="EQ17" s="20">
        <v>0</v>
      </c>
      <c r="ER17" s="20">
        <v>0</v>
      </c>
      <c r="ES17" s="20">
        <v>0</v>
      </c>
      <c r="ET17" s="20">
        <v>0</v>
      </c>
      <c r="EU17" s="20">
        <v>0</v>
      </c>
      <c r="EV17" s="20">
        <v>0</v>
      </c>
      <c r="EW17" s="20">
        <v>0</v>
      </c>
      <c r="EX17" s="20">
        <v>0</v>
      </c>
      <c r="EY17" s="20">
        <v>0</v>
      </c>
      <c r="FA17" s="18">
        <v>12</v>
      </c>
      <c r="FB17" s="19" t="str">
        <f t="shared" si="11"/>
        <v>国 頭 村</v>
      </c>
      <c r="FC17" s="20">
        <v>12664</v>
      </c>
      <c r="FD17" s="20">
        <v>10953</v>
      </c>
      <c r="FE17" s="20">
        <v>6841</v>
      </c>
      <c r="FF17" s="20">
        <v>338</v>
      </c>
      <c r="FG17" s="20">
        <v>224</v>
      </c>
      <c r="FH17" s="20">
        <v>338</v>
      </c>
      <c r="FI17" s="20">
        <v>224</v>
      </c>
      <c r="FJ17" s="20">
        <v>43</v>
      </c>
      <c r="FK17" s="20">
        <v>55</v>
      </c>
      <c r="FL17" s="20">
        <v>34</v>
      </c>
      <c r="FN17" s="18">
        <v>12</v>
      </c>
      <c r="FO17" s="19" t="str">
        <f t="shared" si="12"/>
        <v>国 頭 村</v>
      </c>
      <c r="FP17" s="20">
        <v>134891036</v>
      </c>
      <c r="FQ17" s="20">
        <v>19152661</v>
      </c>
      <c r="FR17" s="20">
        <v>14770862</v>
      </c>
      <c r="FS17" s="20">
        <v>177998</v>
      </c>
      <c r="FT17" s="20">
        <v>138608</v>
      </c>
      <c r="FU17" s="20">
        <v>177998</v>
      </c>
      <c r="FV17" s="20">
        <v>138608</v>
      </c>
      <c r="FW17" s="20">
        <v>886</v>
      </c>
      <c r="FX17" s="20">
        <v>3791</v>
      </c>
      <c r="FY17" s="20">
        <v>1602</v>
      </c>
      <c r="GA17" s="18">
        <v>12</v>
      </c>
      <c r="GB17" s="19" t="str">
        <f t="shared" si="13"/>
        <v>国 頭 村</v>
      </c>
      <c r="GC17" s="20">
        <v>0</v>
      </c>
      <c r="GD17" s="20">
        <v>0</v>
      </c>
      <c r="GE17" s="20">
        <v>0</v>
      </c>
      <c r="GF17" s="20">
        <v>0</v>
      </c>
      <c r="GG17" s="20">
        <v>0</v>
      </c>
      <c r="GH17" s="20">
        <v>0</v>
      </c>
      <c r="GI17" s="20">
        <v>0</v>
      </c>
      <c r="GJ17" s="20">
        <v>0</v>
      </c>
      <c r="GK17" s="20">
        <v>0</v>
      </c>
      <c r="GL17" s="20">
        <v>0</v>
      </c>
      <c r="GN17" s="18">
        <v>12</v>
      </c>
      <c r="GO17" s="19" t="str">
        <f t="shared" si="14"/>
        <v>国 頭 村</v>
      </c>
      <c r="GP17" s="20">
        <v>16787</v>
      </c>
      <c r="GQ17" s="20">
        <v>2416505</v>
      </c>
      <c r="GR17" s="20">
        <v>2373349</v>
      </c>
      <c r="GS17" s="20">
        <v>16129</v>
      </c>
      <c r="GT17" s="20">
        <v>15850</v>
      </c>
      <c r="GU17" s="20">
        <v>16129</v>
      </c>
      <c r="GV17" s="20">
        <v>15850</v>
      </c>
      <c r="GW17" s="20">
        <v>22</v>
      </c>
      <c r="GX17" s="20">
        <v>121</v>
      </c>
      <c r="GY17" s="20">
        <v>116</v>
      </c>
      <c r="HA17" s="18">
        <v>12</v>
      </c>
      <c r="HB17" s="19" t="str">
        <f t="shared" si="15"/>
        <v>国 頭 村</v>
      </c>
      <c r="HC17" s="20">
        <v>6034749</v>
      </c>
      <c r="HD17" s="20">
        <v>14081604</v>
      </c>
      <c r="HE17" s="20">
        <v>9230304</v>
      </c>
      <c r="HF17" s="20">
        <v>122112</v>
      </c>
      <c r="HG17" s="20">
        <v>82121</v>
      </c>
      <c r="HH17" s="20">
        <v>122108</v>
      </c>
      <c r="HI17" s="20">
        <v>82121</v>
      </c>
      <c r="HJ17" s="20">
        <v>830</v>
      </c>
      <c r="HK17" s="20">
        <v>7782</v>
      </c>
      <c r="HL17" s="20">
        <v>2732</v>
      </c>
      <c r="HN17" s="18">
        <v>12</v>
      </c>
      <c r="HO17" s="19" t="str">
        <f t="shared" si="16"/>
        <v>国 頭 村</v>
      </c>
      <c r="HP17" s="20">
        <v>0</v>
      </c>
      <c r="HQ17" s="20">
        <v>0</v>
      </c>
      <c r="HR17" s="20">
        <v>0</v>
      </c>
      <c r="HS17" s="20">
        <v>0</v>
      </c>
      <c r="HT17" s="20">
        <v>0</v>
      </c>
      <c r="HU17" s="20">
        <v>0</v>
      </c>
      <c r="HV17" s="20">
        <v>0</v>
      </c>
      <c r="HW17" s="20">
        <v>0</v>
      </c>
      <c r="HX17" s="20">
        <v>0</v>
      </c>
      <c r="HY17" s="20">
        <v>0</v>
      </c>
      <c r="IA17" s="18">
        <v>12</v>
      </c>
      <c r="IB17" s="19" t="str">
        <f t="shared" si="17"/>
        <v>国 頭 村</v>
      </c>
      <c r="IC17" s="20">
        <v>0</v>
      </c>
      <c r="ID17" s="20">
        <v>0</v>
      </c>
      <c r="IE17" s="20">
        <v>0</v>
      </c>
      <c r="IF17" s="20">
        <v>0</v>
      </c>
      <c r="IG17" s="20">
        <v>0</v>
      </c>
      <c r="IH17" s="20">
        <v>0</v>
      </c>
      <c r="II17" s="20">
        <v>0</v>
      </c>
      <c r="IJ17" s="20">
        <v>0</v>
      </c>
      <c r="IK17" s="20">
        <v>0</v>
      </c>
      <c r="IL17" s="20">
        <v>0</v>
      </c>
    </row>
    <row r="18" spans="1:246" s="7" customFormat="1" ht="15" customHeight="1" x14ac:dyDescent="0.2">
      <c r="A18" s="18">
        <v>13</v>
      </c>
      <c r="B18" s="19" t="s">
        <v>62</v>
      </c>
      <c r="C18" s="20">
        <v>16049</v>
      </c>
      <c r="D18" s="20">
        <v>474583</v>
      </c>
      <c r="E18" s="20">
        <v>289217</v>
      </c>
      <c r="F18" s="20">
        <v>25853</v>
      </c>
      <c r="G18" s="20">
        <v>15823</v>
      </c>
      <c r="H18" s="20">
        <v>25853</v>
      </c>
      <c r="I18" s="20">
        <v>15823</v>
      </c>
      <c r="J18" s="20">
        <v>113</v>
      </c>
      <c r="K18" s="20">
        <v>973</v>
      </c>
      <c r="L18" s="20">
        <v>506</v>
      </c>
      <c r="M18" s="16"/>
      <c r="N18" s="18">
        <v>13</v>
      </c>
      <c r="O18" s="19" t="str">
        <f t="shared" si="0"/>
        <v>大宜味村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30"/>
      <c r="AA18" s="18">
        <v>13</v>
      </c>
      <c r="AB18" s="19" t="str">
        <f t="shared" si="1"/>
        <v>大宜味村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45"/>
      <c r="AN18" s="18">
        <v>13</v>
      </c>
      <c r="AO18" s="19" t="str">
        <f t="shared" si="2"/>
        <v>大宜味村</v>
      </c>
      <c r="AP18" s="20">
        <v>176529</v>
      </c>
      <c r="AQ18" s="20">
        <v>3860615</v>
      </c>
      <c r="AR18" s="20">
        <v>2941025</v>
      </c>
      <c r="AS18" s="20">
        <v>116612</v>
      </c>
      <c r="AT18" s="20">
        <v>89410</v>
      </c>
      <c r="AU18" s="20">
        <v>116595</v>
      </c>
      <c r="AV18" s="20">
        <v>89408</v>
      </c>
      <c r="AW18" s="20">
        <v>649</v>
      </c>
      <c r="AX18" s="20">
        <v>3459</v>
      </c>
      <c r="AY18" s="20">
        <v>1986</v>
      </c>
      <c r="AZ18" s="30"/>
      <c r="BA18" s="18">
        <v>13</v>
      </c>
      <c r="BB18" s="19" t="str">
        <f t="shared" si="3"/>
        <v>大宜味村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30"/>
      <c r="BN18" s="18">
        <v>13</v>
      </c>
      <c r="BO18" s="19" t="str">
        <f t="shared" si="4"/>
        <v>大宜味村</v>
      </c>
      <c r="BP18" s="20">
        <v>0</v>
      </c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  <c r="BX18" s="20">
        <v>0</v>
      </c>
      <c r="BY18" s="20">
        <v>0</v>
      </c>
      <c r="BZ18" s="30"/>
      <c r="CA18" s="18">
        <v>13</v>
      </c>
      <c r="CB18" s="19" t="str">
        <f t="shared" si="5"/>
        <v>大宜味村</v>
      </c>
      <c r="CC18" s="20">
        <v>0</v>
      </c>
      <c r="CD18" s="20">
        <v>334938</v>
      </c>
      <c r="CE18" s="20">
        <v>233621</v>
      </c>
      <c r="CF18" s="20">
        <v>1480640</v>
      </c>
      <c r="CG18" s="20">
        <v>1056263</v>
      </c>
      <c r="CH18" s="20">
        <v>246731</v>
      </c>
      <c r="CI18" s="20">
        <v>176002</v>
      </c>
      <c r="CJ18" s="20">
        <v>0</v>
      </c>
      <c r="CK18" s="20">
        <v>1885</v>
      </c>
      <c r="CL18" s="20">
        <v>1266</v>
      </c>
      <c r="CM18" s="30"/>
      <c r="CN18" s="18">
        <v>13</v>
      </c>
      <c r="CO18" s="19" t="str">
        <f t="shared" si="6"/>
        <v>大宜味村</v>
      </c>
      <c r="CP18" s="20">
        <v>0</v>
      </c>
      <c r="CQ18" s="20">
        <v>224707</v>
      </c>
      <c r="CR18" s="20">
        <v>205622</v>
      </c>
      <c r="CS18" s="20">
        <v>865024</v>
      </c>
      <c r="CT18" s="20">
        <v>806569</v>
      </c>
      <c r="CU18" s="20">
        <v>288283</v>
      </c>
      <c r="CV18" s="20">
        <v>268798</v>
      </c>
      <c r="CW18" s="20">
        <v>0</v>
      </c>
      <c r="CX18" s="20">
        <v>1367</v>
      </c>
      <c r="CY18" s="20">
        <v>1085</v>
      </c>
      <c r="CZ18" s="45"/>
      <c r="DA18" s="18">
        <v>13</v>
      </c>
      <c r="DB18" s="19" t="str">
        <f t="shared" si="7"/>
        <v>大宜味村</v>
      </c>
      <c r="DC18" s="20">
        <v>0</v>
      </c>
      <c r="DD18" s="20">
        <v>61153</v>
      </c>
      <c r="DE18" s="20">
        <v>60453</v>
      </c>
      <c r="DF18" s="20">
        <v>229906</v>
      </c>
      <c r="DG18" s="20">
        <v>227914</v>
      </c>
      <c r="DH18" s="20">
        <v>149190</v>
      </c>
      <c r="DI18" s="20">
        <v>147867</v>
      </c>
      <c r="DJ18" s="20">
        <v>0</v>
      </c>
      <c r="DK18" s="20">
        <v>212</v>
      </c>
      <c r="DL18" s="20">
        <v>201</v>
      </c>
      <c r="DM18" s="16"/>
      <c r="DN18" s="18">
        <v>13</v>
      </c>
      <c r="DO18" s="19" t="str">
        <f t="shared" si="8"/>
        <v>大宜味村</v>
      </c>
      <c r="DP18" s="20">
        <v>283797</v>
      </c>
      <c r="DQ18" s="20">
        <v>620798</v>
      </c>
      <c r="DR18" s="20">
        <v>499696</v>
      </c>
      <c r="DS18" s="20">
        <v>2575570</v>
      </c>
      <c r="DT18" s="20">
        <v>2090746</v>
      </c>
      <c r="DU18" s="20">
        <v>684204</v>
      </c>
      <c r="DV18" s="20">
        <v>592667</v>
      </c>
      <c r="DW18" s="20">
        <v>68</v>
      </c>
      <c r="DX18" s="20">
        <v>3464</v>
      </c>
      <c r="DY18" s="20">
        <v>2552</v>
      </c>
      <c r="DZ18" s="16"/>
      <c r="EA18" s="18">
        <v>13</v>
      </c>
      <c r="EB18" s="19" t="str">
        <f t="shared" si="9"/>
        <v>大宜味村</v>
      </c>
      <c r="EC18" s="20">
        <v>0</v>
      </c>
      <c r="ED18" s="20">
        <v>0</v>
      </c>
      <c r="EE18" s="20">
        <v>0</v>
      </c>
      <c r="EF18" s="20">
        <v>0</v>
      </c>
      <c r="EG18" s="20">
        <v>0</v>
      </c>
      <c r="EH18" s="20">
        <v>0</v>
      </c>
      <c r="EI18" s="20">
        <v>0</v>
      </c>
      <c r="EJ18" s="20">
        <v>0</v>
      </c>
      <c r="EK18" s="20">
        <v>0</v>
      </c>
      <c r="EL18" s="20">
        <v>0</v>
      </c>
      <c r="EM18" s="16"/>
      <c r="EN18" s="18">
        <v>13</v>
      </c>
      <c r="EO18" s="19" t="str">
        <f t="shared" si="10"/>
        <v>大宜味村</v>
      </c>
      <c r="EP18" s="20">
        <v>0</v>
      </c>
      <c r="EQ18" s="20">
        <v>0</v>
      </c>
      <c r="ER18" s="20">
        <v>0</v>
      </c>
      <c r="ES18" s="20">
        <v>0</v>
      </c>
      <c r="ET18" s="20">
        <v>0</v>
      </c>
      <c r="EU18" s="20">
        <v>0</v>
      </c>
      <c r="EV18" s="20">
        <v>0</v>
      </c>
      <c r="EW18" s="20">
        <v>0</v>
      </c>
      <c r="EX18" s="20">
        <v>0</v>
      </c>
      <c r="EY18" s="20">
        <v>0</v>
      </c>
      <c r="FA18" s="18">
        <v>13</v>
      </c>
      <c r="FB18" s="19" t="str">
        <f t="shared" si="11"/>
        <v>大宜味村</v>
      </c>
      <c r="FC18" s="20">
        <v>8302</v>
      </c>
      <c r="FD18" s="20">
        <v>8451</v>
      </c>
      <c r="FE18" s="20">
        <v>1340</v>
      </c>
      <c r="FF18" s="20">
        <v>96</v>
      </c>
      <c r="FG18" s="20">
        <v>19</v>
      </c>
      <c r="FH18" s="20">
        <v>96</v>
      </c>
      <c r="FI18" s="20">
        <v>19</v>
      </c>
      <c r="FJ18" s="20">
        <v>1</v>
      </c>
      <c r="FK18" s="20">
        <v>9</v>
      </c>
      <c r="FL18" s="20">
        <v>2</v>
      </c>
      <c r="FN18" s="18">
        <v>13</v>
      </c>
      <c r="FO18" s="19" t="str">
        <f t="shared" si="12"/>
        <v>大宜味村</v>
      </c>
      <c r="FP18" s="20">
        <v>10887490</v>
      </c>
      <c r="FQ18" s="20">
        <v>14929580</v>
      </c>
      <c r="FR18" s="20">
        <v>12164265</v>
      </c>
      <c r="FS18" s="20">
        <v>200806</v>
      </c>
      <c r="FT18" s="20">
        <v>164920</v>
      </c>
      <c r="FU18" s="20">
        <v>200806</v>
      </c>
      <c r="FV18" s="20">
        <v>164920</v>
      </c>
      <c r="FW18" s="20">
        <v>709</v>
      </c>
      <c r="FX18" s="20">
        <v>3716</v>
      </c>
      <c r="FY18" s="20">
        <v>2355</v>
      </c>
      <c r="GA18" s="18">
        <v>13</v>
      </c>
      <c r="GB18" s="19" t="str">
        <f t="shared" si="13"/>
        <v>大宜味村</v>
      </c>
      <c r="GC18" s="20">
        <v>0</v>
      </c>
      <c r="GD18" s="20">
        <v>0</v>
      </c>
      <c r="GE18" s="20">
        <v>0</v>
      </c>
      <c r="GF18" s="20">
        <v>0</v>
      </c>
      <c r="GG18" s="20">
        <v>0</v>
      </c>
      <c r="GH18" s="20">
        <v>0</v>
      </c>
      <c r="GI18" s="20">
        <v>0</v>
      </c>
      <c r="GJ18" s="20">
        <v>0</v>
      </c>
      <c r="GK18" s="20">
        <v>0</v>
      </c>
      <c r="GL18" s="20">
        <v>0</v>
      </c>
      <c r="GN18" s="18">
        <v>13</v>
      </c>
      <c r="GO18" s="19" t="str">
        <f t="shared" si="14"/>
        <v>大宜味村</v>
      </c>
      <c r="GP18" s="20">
        <v>0</v>
      </c>
      <c r="GQ18" s="20">
        <v>298013</v>
      </c>
      <c r="GR18" s="20">
        <v>295317</v>
      </c>
      <c r="GS18" s="20">
        <v>7428</v>
      </c>
      <c r="GT18" s="20">
        <v>7357</v>
      </c>
      <c r="GU18" s="20">
        <v>7428</v>
      </c>
      <c r="GV18" s="20">
        <v>7357</v>
      </c>
      <c r="GW18" s="20">
        <v>0</v>
      </c>
      <c r="GX18" s="20">
        <v>24</v>
      </c>
      <c r="GY18" s="20">
        <v>23</v>
      </c>
      <c r="HA18" s="18">
        <v>13</v>
      </c>
      <c r="HB18" s="19" t="str">
        <f t="shared" si="15"/>
        <v>大宜味村</v>
      </c>
      <c r="HC18" s="20">
        <v>478002</v>
      </c>
      <c r="HD18" s="20">
        <v>10332005</v>
      </c>
      <c r="HE18" s="20">
        <v>6207558</v>
      </c>
      <c r="HF18" s="20">
        <v>130256</v>
      </c>
      <c r="HG18" s="20">
        <v>78551</v>
      </c>
      <c r="HH18" s="20">
        <v>130256</v>
      </c>
      <c r="HI18" s="20">
        <v>78551</v>
      </c>
      <c r="HJ18" s="20">
        <v>643</v>
      </c>
      <c r="HK18" s="20">
        <v>12232</v>
      </c>
      <c r="HL18" s="20">
        <v>6224</v>
      </c>
      <c r="HN18" s="18">
        <v>13</v>
      </c>
      <c r="HO18" s="19" t="str">
        <f t="shared" si="16"/>
        <v>大宜味村</v>
      </c>
      <c r="HP18" s="20">
        <v>0</v>
      </c>
      <c r="HQ18" s="20">
        <v>0</v>
      </c>
      <c r="HR18" s="20">
        <v>0</v>
      </c>
      <c r="HS18" s="20">
        <v>0</v>
      </c>
      <c r="HT18" s="20">
        <v>0</v>
      </c>
      <c r="HU18" s="20">
        <v>0</v>
      </c>
      <c r="HV18" s="20">
        <v>0</v>
      </c>
      <c r="HW18" s="20">
        <v>0</v>
      </c>
      <c r="HX18" s="20">
        <v>0</v>
      </c>
      <c r="HY18" s="20">
        <v>0</v>
      </c>
      <c r="IA18" s="18">
        <v>13</v>
      </c>
      <c r="IB18" s="19" t="str">
        <f t="shared" si="17"/>
        <v>大宜味村</v>
      </c>
      <c r="IC18" s="20">
        <v>0</v>
      </c>
      <c r="ID18" s="20">
        <v>0</v>
      </c>
      <c r="IE18" s="20">
        <v>0</v>
      </c>
      <c r="IF18" s="20">
        <v>0</v>
      </c>
      <c r="IG18" s="20">
        <v>0</v>
      </c>
      <c r="IH18" s="20">
        <v>0</v>
      </c>
      <c r="II18" s="20">
        <v>0</v>
      </c>
      <c r="IJ18" s="20">
        <v>0</v>
      </c>
      <c r="IK18" s="20">
        <v>0</v>
      </c>
      <c r="IL18" s="20">
        <v>0</v>
      </c>
    </row>
    <row r="19" spans="1:246" s="7" customFormat="1" ht="15" customHeight="1" x14ac:dyDescent="0.2">
      <c r="A19" s="18">
        <v>14</v>
      </c>
      <c r="B19" s="19" t="s">
        <v>63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16"/>
      <c r="N19" s="18">
        <v>14</v>
      </c>
      <c r="O19" s="19" t="str">
        <f t="shared" si="0"/>
        <v>東    村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30"/>
      <c r="AA19" s="18">
        <v>14</v>
      </c>
      <c r="AB19" s="19" t="str">
        <f t="shared" si="1"/>
        <v>東    村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45"/>
      <c r="AN19" s="18">
        <v>14</v>
      </c>
      <c r="AO19" s="19" t="str">
        <f t="shared" si="2"/>
        <v>東    村</v>
      </c>
      <c r="AP19" s="20">
        <v>595582</v>
      </c>
      <c r="AQ19" s="20">
        <v>8006626</v>
      </c>
      <c r="AR19" s="20">
        <v>6813614</v>
      </c>
      <c r="AS19" s="20">
        <v>264495</v>
      </c>
      <c r="AT19" s="20">
        <v>225668</v>
      </c>
      <c r="AU19" s="20">
        <v>264495</v>
      </c>
      <c r="AV19" s="20">
        <v>225668</v>
      </c>
      <c r="AW19" s="20">
        <v>182</v>
      </c>
      <c r="AX19" s="20">
        <v>3120</v>
      </c>
      <c r="AY19" s="20">
        <v>2139</v>
      </c>
      <c r="AZ19" s="30"/>
      <c r="BA19" s="18">
        <v>14</v>
      </c>
      <c r="BB19" s="19" t="str">
        <f t="shared" si="3"/>
        <v>東    村</v>
      </c>
      <c r="BC19" s="20">
        <v>0</v>
      </c>
      <c r="BD19" s="20">
        <v>0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0</v>
      </c>
      <c r="BL19" s="20">
        <v>0</v>
      </c>
      <c r="BM19" s="30"/>
      <c r="BN19" s="18">
        <v>14</v>
      </c>
      <c r="BO19" s="19" t="str">
        <f t="shared" si="4"/>
        <v>東    村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  <c r="BX19" s="20">
        <v>0</v>
      </c>
      <c r="BY19" s="20">
        <v>0</v>
      </c>
      <c r="BZ19" s="30"/>
      <c r="CA19" s="18">
        <v>14</v>
      </c>
      <c r="CB19" s="19" t="str">
        <f t="shared" si="5"/>
        <v>東    村</v>
      </c>
      <c r="CC19" s="20">
        <v>0</v>
      </c>
      <c r="CD19" s="20">
        <v>163881</v>
      </c>
      <c r="CE19" s="20">
        <v>113420</v>
      </c>
      <c r="CF19" s="20">
        <v>392512</v>
      </c>
      <c r="CG19" s="20">
        <v>273437</v>
      </c>
      <c r="CH19" s="20">
        <v>65402</v>
      </c>
      <c r="CI19" s="20">
        <v>45571</v>
      </c>
      <c r="CJ19" s="20">
        <v>0</v>
      </c>
      <c r="CK19" s="20">
        <v>971</v>
      </c>
      <c r="CL19" s="20">
        <v>663</v>
      </c>
      <c r="CM19" s="30"/>
      <c r="CN19" s="18">
        <v>14</v>
      </c>
      <c r="CO19" s="19" t="str">
        <f t="shared" si="6"/>
        <v>東    村</v>
      </c>
      <c r="CP19" s="20">
        <v>0</v>
      </c>
      <c r="CQ19" s="20">
        <v>163668</v>
      </c>
      <c r="CR19" s="20">
        <v>142280</v>
      </c>
      <c r="CS19" s="20">
        <v>365834</v>
      </c>
      <c r="CT19" s="20">
        <v>322902</v>
      </c>
      <c r="CU19" s="20">
        <v>121922</v>
      </c>
      <c r="CV19" s="20">
        <v>107629</v>
      </c>
      <c r="CW19" s="20">
        <v>0</v>
      </c>
      <c r="CX19" s="20">
        <v>697</v>
      </c>
      <c r="CY19" s="20">
        <v>515</v>
      </c>
      <c r="CZ19" s="45"/>
      <c r="DA19" s="18">
        <v>14</v>
      </c>
      <c r="DB19" s="19" t="str">
        <f t="shared" si="7"/>
        <v>東    村</v>
      </c>
      <c r="DC19" s="20">
        <v>0</v>
      </c>
      <c r="DD19" s="20">
        <v>46285</v>
      </c>
      <c r="DE19" s="20">
        <v>45675</v>
      </c>
      <c r="DF19" s="20">
        <v>113128</v>
      </c>
      <c r="DG19" s="20">
        <v>111909</v>
      </c>
      <c r="DH19" s="20">
        <v>70822</v>
      </c>
      <c r="DI19" s="20">
        <v>70018</v>
      </c>
      <c r="DJ19" s="20">
        <v>0</v>
      </c>
      <c r="DK19" s="20">
        <v>88</v>
      </c>
      <c r="DL19" s="20">
        <v>81</v>
      </c>
      <c r="DM19" s="16"/>
      <c r="DN19" s="18">
        <v>14</v>
      </c>
      <c r="DO19" s="19" t="str">
        <f t="shared" si="8"/>
        <v>東    村</v>
      </c>
      <c r="DP19" s="20">
        <v>121725</v>
      </c>
      <c r="DQ19" s="20">
        <v>373834</v>
      </c>
      <c r="DR19" s="20">
        <v>301375</v>
      </c>
      <c r="DS19" s="20">
        <v>871474</v>
      </c>
      <c r="DT19" s="20">
        <v>708248</v>
      </c>
      <c r="DU19" s="20">
        <v>258146</v>
      </c>
      <c r="DV19" s="20">
        <v>223218</v>
      </c>
      <c r="DW19" s="20">
        <v>113</v>
      </c>
      <c r="DX19" s="20">
        <v>1756</v>
      </c>
      <c r="DY19" s="20">
        <v>1259</v>
      </c>
      <c r="DZ19" s="16"/>
      <c r="EA19" s="18">
        <v>14</v>
      </c>
      <c r="EB19" s="19" t="str">
        <f t="shared" si="9"/>
        <v>東    村</v>
      </c>
      <c r="EC19" s="20">
        <v>0</v>
      </c>
      <c r="ED19" s="20">
        <v>0</v>
      </c>
      <c r="EE19" s="20">
        <v>0</v>
      </c>
      <c r="EF19" s="20">
        <v>0</v>
      </c>
      <c r="EG19" s="20">
        <v>0</v>
      </c>
      <c r="EH19" s="20">
        <v>0</v>
      </c>
      <c r="EI19" s="20">
        <v>0</v>
      </c>
      <c r="EJ19" s="20">
        <v>0</v>
      </c>
      <c r="EK19" s="20">
        <v>0</v>
      </c>
      <c r="EL19" s="20">
        <v>0</v>
      </c>
      <c r="EM19" s="16"/>
      <c r="EN19" s="18">
        <v>14</v>
      </c>
      <c r="EO19" s="19" t="str">
        <f t="shared" si="10"/>
        <v>東    村</v>
      </c>
      <c r="EP19" s="20">
        <v>0</v>
      </c>
      <c r="EQ19" s="20">
        <v>0</v>
      </c>
      <c r="ER19" s="20">
        <v>0</v>
      </c>
      <c r="ES19" s="20">
        <v>0</v>
      </c>
      <c r="ET19" s="20">
        <v>0</v>
      </c>
      <c r="EU19" s="20">
        <v>0</v>
      </c>
      <c r="EV19" s="20">
        <v>0</v>
      </c>
      <c r="EW19" s="20">
        <v>0</v>
      </c>
      <c r="EX19" s="20">
        <v>0</v>
      </c>
      <c r="EY19" s="20">
        <v>0</v>
      </c>
      <c r="FA19" s="18">
        <v>14</v>
      </c>
      <c r="FB19" s="19" t="str">
        <f t="shared" si="11"/>
        <v>東    村</v>
      </c>
      <c r="FC19" s="20">
        <v>413</v>
      </c>
      <c r="FD19" s="20">
        <v>2238</v>
      </c>
      <c r="FE19" s="20">
        <v>28</v>
      </c>
      <c r="FF19" s="20">
        <v>16</v>
      </c>
      <c r="FG19" s="20">
        <v>0</v>
      </c>
      <c r="FH19" s="20">
        <v>16</v>
      </c>
      <c r="FI19" s="20">
        <v>0</v>
      </c>
      <c r="FJ19" s="20">
        <v>3</v>
      </c>
      <c r="FK19" s="20">
        <v>7</v>
      </c>
      <c r="FL19" s="20">
        <v>1</v>
      </c>
      <c r="FN19" s="18">
        <v>14</v>
      </c>
      <c r="FO19" s="19" t="str">
        <f t="shared" si="12"/>
        <v>東    村</v>
      </c>
      <c r="FP19" s="20">
        <v>6560245</v>
      </c>
      <c r="FQ19" s="20">
        <v>3111330</v>
      </c>
      <c r="FR19" s="20">
        <v>2530071</v>
      </c>
      <c r="FS19" s="20">
        <v>30299</v>
      </c>
      <c r="FT19" s="20">
        <v>25048</v>
      </c>
      <c r="FU19" s="20">
        <v>30299</v>
      </c>
      <c r="FV19" s="20">
        <v>25048</v>
      </c>
      <c r="FW19" s="20">
        <v>145</v>
      </c>
      <c r="FX19" s="20">
        <v>257</v>
      </c>
      <c r="FY19" s="20">
        <v>108</v>
      </c>
      <c r="GA19" s="18">
        <v>14</v>
      </c>
      <c r="GB19" s="19" t="str">
        <f t="shared" si="13"/>
        <v>東    村</v>
      </c>
      <c r="GC19" s="20">
        <v>0</v>
      </c>
      <c r="GD19" s="20">
        <v>0</v>
      </c>
      <c r="GE19" s="20">
        <v>0</v>
      </c>
      <c r="GF19" s="20">
        <v>0</v>
      </c>
      <c r="GG19" s="20">
        <v>0</v>
      </c>
      <c r="GH19" s="20">
        <v>0</v>
      </c>
      <c r="GI19" s="20">
        <v>0</v>
      </c>
      <c r="GJ19" s="20">
        <v>0</v>
      </c>
      <c r="GK19" s="20">
        <v>0</v>
      </c>
      <c r="GL19" s="20">
        <v>0</v>
      </c>
      <c r="GN19" s="18">
        <v>14</v>
      </c>
      <c r="GO19" s="19" t="str">
        <f t="shared" si="14"/>
        <v>東    村</v>
      </c>
      <c r="GP19" s="20">
        <v>0</v>
      </c>
      <c r="GQ19" s="20">
        <v>0</v>
      </c>
      <c r="GR19" s="20">
        <v>0</v>
      </c>
      <c r="GS19" s="20">
        <v>0</v>
      </c>
      <c r="GT19" s="20">
        <v>0</v>
      </c>
      <c r="GU19" s="20">
        <v>0</v>
      </c>
      <c r="GV19" s="20">
        <v>0</v>
      </c>
      <c r="GW19" s="20">
        <v>0</v>
      </c>
      <c r="GX19" s="20">
        <v>0</v>
      </c>
      <c r="GY19" s="20">
        <v>0</v>
      </c>
      <c r="HA19" s="18">
        <v>14</v>
      </c>
      <c r="HB19" s="19" t="str">
        <f t="shared" si="15"/>
        <v>東    村</v>
      </c>
      <c r="HC19" s="20">
        <v>7060630</v>
      </c>
      <c r="HD19" s="20">
        <v>8051634</v>
      </c>
      <c r="HE19" s="20">
        <v>5672439</v>
      </c>
      <c r="HF19" s="20">
        <v>69552</v>
      </c>
      <c r="HG19" s="20">
        <v>48849</v>
      </c>
      <c r="HH19" s="20">
        <v>69549</v>
      </c>
      <c r="HI19" s="20">
        <v>48849</v>
      </c>
      <c r="HJ19" s="20">
        <v>449</v>
      </c>
      <c r="HK19" s="20">
        <v>2758</v>
      </c>
      <c r="HL19" s="20">
        <v>1336</v>
      </c>
      <c r="HN19" s="18">
        <v>14</v>
      </c>
      <c r="HO19" s="19" t="str">
        <f t="shared" si="16"/>
        <v>東    村</v>
      </c>
      <c r="HP19" s="20">
        <v>0</v>
      </c>
      <c r="HQ19" s="20">
        <v>0</v>
      </c>
      <c r="HR19" s="20">
        <v>0</v>
      </c>
      <c r="HS19" s="20">
        <v>0</v>
      </c>
      <c r="HT19" s="20">
        <v>0</v>
      </c>
      <c r="HU19" s="20">
        <v>0</v>
      </c>
      <c r="HV19" s="20">
        <v>0</v>
      </c>
      <c r="HW19" s="20">
        <v>0</v>
      </c>
      <c r="HX19" s="20">
        <v>0</v>
      </c>
      <c r="HY19" s="20">
        <v>0</v>
      </c>
      <c r="IA19" s="18">
        <v>14</v>
      </c>
      <c r="IB19" s="19" t="str">
        <f t="shared" si="17"/>
        <v>東    村</v>
      </c>
      <c r="IC19" s="20">
        <v>0</v>
      </c>
      <c r="ID19" s="20">
        <v>0</v>
      </c>
      <c r="IE19" s="20">
        <v>0</v>
      </c>
      <c r="IF19" s="20">
        <v>0</v>
      </c>
      <c r="IG19" s="20">
        <v>0</v>
      </c>
      <c r="IH19" s="20">
        <v>0</v>
      </c>
      <c r="II19" s="20">
        <v>0</v>
      </c>
      <c r="IJ19" s="20">
        <v>0</v>
      </c>
      <c r="IK19" s="20">
        <v>0</v>
      </c>
      <c r="IL19" s="20">
        <v>0</v>
      </c>
    </row>
    <row r="20" spans="1:246" s="7" customFormat="1" ht="15" customHeight="1" x14ac:dyDescent="0.2">
      <c r="A20" s="18">
        <v>15</v>
      </c>
      <c r="B20" s="19" t="s">
        <v>64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16"/>
      <c r="N20" s="18">
        <v>15</v>
      </c>
      <c r="O20" s="19" t="str">
        <f t="shared" si="0"/>
        <v>今帰仁村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30"/>
      <c r="AA20" s="18">
        <v>15</v>
      </c>
      <c r="AB20" s="19" t="str">
        <f t="shared" si="1"/>
        <v>今帰仁村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45"/>
      <c r="AN20" s="18">
        <v>15</v>
      </c>
      <c r="AO20" s="19" t="str">
        <f t="shared" si="2"/>
        <v>今帰仁村</v>
      </c>
      <c r="AP20" s="20">
        <v>352961</v>
      </c>
      <c r="AQ20" s="20">
        <v>11294672</v>
      </c>
      <c r="AR20" s="20">
        <v>8897986</v>
      </c>
      <c r="AS20" s="20">
        <v>550907</v>
      </c>
      <c r="AT20" s="20">
        <v>436270</v>
      </c>
      <c r="AU20" s="20">
        <v>550907</v>
      </c>
      <c r="AV20" s="20">
        <v>436270</v>
      </c>
      <c r="AW20" s="20">
        <v>184</v>
      </c>
      <c r="AX20" s="20">
        <v>13348</v>
      </c>
      <c r="AY20" s="20">
        <v>9764</v>
      </c>
      <c r="AZ20" s="30"/>
      <c r="BA20" s="18">
        <v>15</v>
      </c>
      <c r="BB20" s="19" t="str">
        <f t="shared" si="3"/>
        <v>今帰仁村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30"/>
      <c r="BN20" s="18">
        <v>15</v>
      </c>
      <c r="BO20" s="19" t="str">
        <f t="shared" si="4"/>
        <v>今帰仁村</v>
      </c>
      <c r="BP20" s="20">
        <v>1858</v>
      </c>
      <c r="BQ20" s="20">
        <v>25725</v>
      </c>
      <c r="BR20" s="20">
        <v>25008</v>
      </c>
      <c r="BS20" s="20">
        <v>38809</v>
      </c>
      <c r="BT20" s="20">
        <v>37876</v>
      </c>
      <c r="BU20" s="20">
        <v>24102</v>
      </c>
      <c r="BV20" s="20">
        <v>23540</v>
      </c>
      <c r="BW20" s="20">
        <v>1</v>
      </c>
      <c r="BX20" s="20">
        <v>59</v>
      </c>
      <c r="BY20" s="20">
        <v>55</v>
      </c>
      <c r="BZ20" s="30"/>
      <c r="CA20" s="18">
        <v>15</v>
      </c>
      <c r="CB20" s="19" t="str">
        <f t="shared" si="5"/>
        <v>今帰仁村</v>
      </c>
      <c r="CC20" s="20">
        <v>0</v>
      </c>
      <c r="CD20" s="20">
        <v>834669</v>
      </c>
      <c r="CE20" s="20">
        <v>763301</v>
      </c>
      <c r="CF20" s="20">
        <v>4602678</v>
      </c>
      <c r="CG20" s="20">
        <v>4220087</v>
      </c>
      <c r="CH20" s="20">
        <v>764983</v>
      </c>
      <c r="CI20" s="20">
        <v>701392</v>
      </c>
      <c r="CJ20" s="20">
        <v>0</v>
      </c>
      <c r="CK20" s="20">
        <v>4229</v>
      </c>
      <c r="CL20" s="20">
        <v>3761</v>
      </c>
      <c r="CM20" s="30"/>
      <c r="CN20" s="18">
        <v>15</v>
      </c>
      <c r="CO20" s="19" t="str">
        <f t="shared" si="6"/>
        <v>今帰仁村</v>
      </c>
      <c r="CP20" s="20">
        <v>0</v>
      </c>
      <c r="CQ20" s="20">
        <v>1075041</v>
      </c>
      <c r="CR20" s="20">
        <v>1063670</v>
      </c>
      <c r="CS20" s="20">
        <v>5517084</v>
      </c>
      <c r="CT20" s="20">
        <v>5467935</v>
      </c>
      <c r="CU20" s="20">
        <v>1834571</v>
      </c>
      <c r="CV20" s="20">
        <v>1818282</v>
      </c>
      <c r="CW20" s="20">
        <v>0</v>
      </c>
      <c r="CX20" s="20">
        <v>3968</v>
      </c>
      <c r="CY20" s="20">
        <v>3732</v>
      </c>
      <c r="CZ20" s="45"/>
      <c r="DA20" s="18">
        <v>15</v>
      </c>
      <c r="DB20" s="19" t="str">
        <f t="shared" si="7"/>
        <v>今帰仁村</v>
      </c>
      <c r="DC20" s="20">
        <v>0</v>
      </c>
      <c r="DD20" s="20">
        <v>624391</v>
      </c>
      <c r="DE20" s="20">
        <v>617602</v>
      </c>
      <c r="DF20" s="20">
        <v>2523460</v>
      </c>
      <c r="DG20" s="20">
        <v>2506365</v>
      </c>
      <c r="DH20" s="20">
        <v>1582183</v>
      </c>
      <c r="DI20" s="20">
        <v>1571978</v>
      </c>
      <c r="DJ20" s="20">
        <v>0</v>
      </c>
      <c r="DK20" s="20">
        <v>1452</v>
      </c>
      <c r="DL20" s="20">
        <v>1390</v>
      </c>
      <c r="DM20" s="16"/>
      <c r="DN20" s="18">
        <v>15</v>
      </c>
      <c r="DO20" s="19" t="str">
        <f t="shared" si="8"/>
        <v>今帰仁村</v>
      </c>
      <c r="DP20" s="20">
        <v>180248</v>
      </c>
      <c r="DQ20" s="20">
        <v>2534101</v>
      </c>
      <c r="DR20" s="20">
        <v>2444573</v>
      </c>
      <c r="DS20" s="20">
        <v>12643222</v>
      </c>
      <c r="DT20" s="20">
        <v>12194387</v>
      </c>
      <c r="DU20" s="20">
        <v>4181737</v>
      </c>
      <c r="DV20" s="20">
        <v>4091652</v>
      </c>
      <c r="DW20" s="20">
        <v>245</v>
      </c>
      <c r="DX20" s="20">
        <v>9649</v>
      </c>
      <c r="DY20" s="20">
        <v>8883</v>
      </c>
      <c r="DZ20" s="16"/>
      <c r="EA20" s="18">
        <v>15</v>
      </c>
      <c r="EB20" s="19" t="str">
        <f t="shared" si="9"/>
        <v>今帰仁村</v>
      </c>
      <c r="EC20" s="20">
        <v>0</v>
      </c>
      <c r="ED20" s="20">
        <v>0</v>
      </c>
      <c r="EE20" s="20">
        <v>0</v>
      </c>
      <c r="EF20" s="20">
        <v>0</v>
      </c>
      <c r="EG20" s="20">
        <v>0</v>
      </c>
      <c r="EH20" s="20">
        <v>0</v>
      </c>
      <c r="EI20" s="20">
        <v>0</v>
      </c>
      <c r="EJ20" s="20">
        <v>0</v>
      </c>
      <c r="EK20" s="20">
        <v>0</v>
      </c>
      <c r="EL20" s="20">
        <v>0</v>
      </c>
      <c r="EM20" s="16"/>
      <c r="EN20" s="18">
        <v>15</v>
      </c>
      <c r="EO20" s="19" t="str">
        <f t="shared" si="10"/>
        <v>今帰仁村</v>
      </c>
      <c r="EP20" s="20">
        <v>0</v>
      </c>
      <c r="EQ20" s="20">
        <v>0</v>
      </c>
      <c r="ER20" s="20">
        <v>0</v>
      </c>
      <c r="ES20" s="20">
        <v>0</v>
      </c>
      <c r="ET20" s="20">
        <v>0</v>
      </c>
      <c r="EU20" s="20">
        <v>0</v>
      </c>
      <c r="EV20" s="20">
        <v>0</v>
      </c>
      <c r="EW20" s="20">
        <v>0</v>
      </c>
      <c r="EX20" s="20">
        <v>0</v>
      </c>
      <c r="EY20" s="20">
        <v>0</v>
      </c>
      <c r="FA20" s="18">
        <v>15</v>
      </c>
      <c r="FB20" s="19" t="str">
        <f t="shared" si="11"/>
        <v>今帰仁村</v>
      </c>
      <c r="FC20" s="20">
        <v>15345</v>
      </c>
      <c r="FD20" s="20">
        <v>18076</v>
      </c>
      <c r="FE20" s="20">
        <v>17033</v>
      </c>
      <c r="FF20" s="20">
        <v>3142</v>
      </c>
      <c r="FG20" s="20">
        <v>3049</v>
      </c>
      <c r="FH20" s="20">
        <v>3142</v>
      </c>
      <c r="FI20" s="20">
        <v>3049</v>
      </c>
      <c r="FJ20" s="20">
        <v>101</v>
      </c>
      <c r="FK20" s="20">
        <v>7</v>
      </c>
      <c r="FL20" s="20">
        <v>5</v>
      </c>
      <c r="FN20" s="18">
        <v>15</v>
      </c>
      <c r="FO20" s="19" t="str">
        <f t="shared" si="12"/>
        <v>今帰仁村</v>
      </c>
      <c r="FP20" s="20">
        <v>0</v>
      </c>
      <c r="FQ20" s="20">
        <v>0</v>
      </c>
      <c r="FR20" s="20">
        <v>0</v>
      </c>
      <c r="FS20" s="20">
        <v>0</v>
      </c>
      <c r="FT20" s="20">
        <v>0</v>
      </c>
      <c r="FU20" s="20">
        <v>0</v>
      </c>
      <c r="FV20" s="20">
        <v>0</v>
      </c>
      <c r="FW20" s="20">
        <v>0</v>
      </c>
      <c r="FX20" s="20">
        <v>0</v>
      </c>
      <c r="FY20" s="20">
        <v>0</v>
      </c>
      <c r="GA20" s="18">
        <v>15</v>
      </c>
      <c r="GB20" s="19" t="str">
        <f t="shared" si="13"/>
        <v>今帰仁村</v>
      </c>
      <c r="GC20" s="20">
        <v>0</v>
      </c>
      <c r="GD20" s="20">
        <v>0</v>
      </c>
      <c r="GE20" s="20">
        <v>0</v>
      </c>
      <c r="GF20" s="20">
        <v>0</v>
      </c>
      <c r="GG20" s="20">
        <v>0</v>
      </c>
      <c r="GH20" s="20">
        <v>0</v>
      </c>
      <c r="GI20" s="20">
        <v>0</v>
      </c>
      <c r="GJ20" s="20">
        <v>0</v>
      </c>
      <c r="GK20" s="20">
        <v>0</v>
      </c>
      <c r="GL20" s="20">
        <v>0</v>
      </c>
      <c r="GN20" s="18">
        <v>15</v>
      </c>
      <c r="GO20" s="19" t="str">
        <f t="shared" si="14"/>
        <v>今帰仁村</v>
      </c>
      <c r="GP20" s="20">
        <v>0</v>
      </c>
      <c r="GQ20" s="20">
        <v>0</v>
      </c>
      <c r="GR20" s="20">
        <v>0</v>
      </c>
      <c r="GS20" s="20">
        <v>0</v>
      </c>
      <c r="GT20" s="20">
        <v>0</v>
      </c>
      <c r="GU20" s="20">
        <v>0</v>
      </c>
      <c r="GV20" s="20">
        <v>0</v>
      </c>
      <c r="GW20" s="20">
        <v>0</v>
      </c>
      <c r="GX20" s="20">
        <v>0</v>
      </c>
      <c r="GY20" s="20">
        <v>0</v>
      </c>
      <c r="HA20" s="18">
        <v>15</v>
      </c>
      <c r="HB20" s="19" t="str">
        <f t="shared" si="15"/>
        <v>今帰仁村</v>
      </c>
      <c r="HC20" s="20">
        <v>5998035</v>
      </c>
      <c r="HD20" s="20">
        <v>9639426</v>
      </c>
      <c r="HE20" s="20">
        <v>5819067</v>
      </c>
      <c r="HF20" s="20">
        <v>54415</v>
      </c>
      <c r="HG20" s="20">
        <v>33044</v>
      </c>
      <c r="HH20" s="20">
        <v>54410</v>
      </c>
      <c r="HI20" s="20">
        <v>33040</v>
      </c>
      <c r="HJ20" s="20">
        <v>988</v>
      </c>
      <c r="HK20" s="20">
        <v>9051</v>
      </c>
      <c r="HL20" s="20">
        <v>4587</v>
      </c>
      <c r="HN20" s="18">
        <v>15</v>
      </c>
      <c r="HO20" s="19" t="str">
        <f t="shared" si="16"/>
        <v>今帰仁村</v>
      </c>
      <c r="HP20" s="20">
        <v>0</v>
      </c>
      <c r="HQ20" s="20">
        <v>0</v>
      </c>
      <c r="HR20" s="20">
        <v>0</v>
      </c>
      <c r="HS20" s="20">
        <v>0</v>
      </c>
      <c r="HT20" s="20">
        <v>0</v>
      </c>
      <c r="HU20" s="20">
        <v>0</v>
      </c>
      <c r="HV20" s="20">
        <v>0</v>
      </c>
      <c r="HW20" s="20">
        <v>0</v>
      </c>
      <c r="HX20" s="20">
        <v>0</v>
      </c>
      <c r="HY20" s="20">
        <v>0</v>
      </c>
      <c r="IA20" s="18">
        <v>15</v>
      </c>
      <c r="IB20" s="19" t="str">
        <f t="shared" si="17"/>
        <v>今帰仁村</v>
      </c>
      <c r="IC20" s="20">
        <v>0</v>
      </c>
      <c r="ID20" s="20">
        <v>0</v>
      </c>
      <c r="IE20" s="20">
        <v>0</v>
      </c>
      <c r="IF20" s="20">
        <v>0</v>
      </c>
      <c r="IG20" s="20">
        <v>0</v>
      </c>
      <c r="IH20" s="20">
        <v>0</v>
      </c>
      <c r="II20" s="20">
        <v>0</v>
      </c>
      <c r="IJ20" s="20">
        <v>0</v>
      </c>
      <c r="IK20" s="20">
        <v>0</v>
      </c>
      <c r="IL20" s="20">
        <v>0</v>
      </c>
    </row>
    <row r="21" spans="1:246" s="7" customFormat="1" ht="15" customHeight="1" x14ac:dyDescent="0.2">
      <c r="A21" s="18">
        <v>16</v>
      </c>
      <c r="B21" s="19" t="s">
        <v>65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6"/>
      <c r="N21" s="18">
        <v>16</v>
      </c>
      <c r="O21" s="19" t="str">
        <f t="shared" si="0"/>
        <v>本 部 町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30"/>
      <c r="AA21" s="18">
        <v>16</v>
      </c>
      <c r="AB21" s="19" t="str">
        <f t="shared" si="1"/>
        <v>本 部 町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45"/>
      <c r="AN21" s="18">
        <v>16</v>
      </c>
      <c r="AO21" s="19" t="str">
        <f t="shared" si="2"/>
        <v>本 部 町</v>
      </c>
      <c r="AP21" s="20">
        <v>609935</v>
      </c>
      <c r="AQ21" s="20">
        <v>11596375</v>
      </c>
      <c r="AR21" s="20">
        <v>8182222</v>
      </c>
      <c r="AS21" s="20">
        <v>465041</v>
      </c>
      <c r="AT21" s="20">
        <v>324177</v>
      </c>
      <c r="AU21" s="20">
        <v>465041</v>
      </c>
      <c r="AV21" s="20">
        <v>324177</v>
      </c>
      <c r="AW21" s="20">
        <v>2330</v>
      </c>
      <c r="AX21" s="20">
        <v>17175</v>
      </c>
      <c r="AY21" s="20">
        <v>10943</v>
      </c>
      <c r="AZ21" s="30"/>
      <c r="BA21" s="18">
        <v>16</v>
      </c>
      <c r="BB21" s="19" t="str">
        <f t="shared" si="3"/>
        <v>本 部 町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30"/>
      <c r="BN21" s="18">
        <v>16</v>
      </c>
      <c r="BO21" s="19" t="str">
        <f t="shared" si="4"/>
        <v>本 部 町</v>
      </c>
      <c r="BP21" s="20">
        <v>0</v>
      </c>
      <c r="BQ21" s="20">
        <v>26058</v>
      </c>
      <c r="BR21" s="20">
        <v>25866</v>
      </c>
      <c r="BS21" s="20">
        <v>59307</v>
      </c>
      <c r="BT21" s="20">
        <v>59091</v>
      </c>
      <c r="BU21" s="20">
        <v>33993</v>
      </c>
      <c r="BV21" s="20">
        <v>33863</v>
      </c>
      <c r="BW21" s="20">
        <v>0</v>
      </c>
      <c r="BX21" s="20">
        <v>49</v>
      </c>
      <c r="BY21" s="20">
        <v>48</v>
      </c>
      <c r="BZ21" s="30"/>
      <c r="CA21" s="18">
        <v>16</v>
      </c>
      <c r="CB21" s="19" t="str">
        <f t="shared" si="5"/>
        <v>本 部 町</v>
      </c>
      <c r="CC21" s="20">
        <v>0</v>
      </c>
      <c r="CD21" s="20">
        <v>1046972</v>
      </c>
      <c r="CE21" s="20">
        <v>989702</v>
      </c>
      <c r="CF21" s="20">
        <v>10840121</v>
      </c>
      <c r="CG21" s="20">
        <v>10397721</v>
      </c>
      <c r="CH21" s="20">
        <v>1706624</v>
      </c>
      <c r="CI21" s="20">
        <v>1636470</v>
      </c>
      <c r="CJ21" s="20">
        <v>0</v>
      </c>
      <c r="CK21" s="20">
        <v>6036</v>
      </c>
      <c r="CL21" s="20">
        <v>5581</v>
      </c>
      <c r="CM21" s="30"/>
      <c r="CN21" s="18">
        <v>16</v>
      </c>
      <c r="CO21" s="19" t="str">
        <f t="shared" si="6"/>
        <v>本 部 町</v>
      </c>
      <c r="CP21" s="20">
        <v>0</v>
      </c>
      <c r="CQ21" s="20">
        <v>984312</v>
      </c>
      <c r="CR21" s="20">
        <v>978543</v>
      </c>
      <c r="CS21" s="20">
        <v>8118968</v>
      </c>
      <c r="CT21" s="20">
        <v>8096120</v>
      </c>
      <c r="CU21" s="20">
        <v>2496862</v>
      </c>
      <c r="CV21" s="20">
        <v>2489538</v>
      </c>
      <c r="CW21" s="20">
        <v>0</v>
      </c>
      <c r="CX21" s="20">
        <v>4499</v>
      </c>
      <c r="CY21" s="20">
        <v>4383</v>
      </c>
      <c r="CZ21" s="45"/>
      <c r="DA21" s="18">
        <v>16</v>
      </c>
      <c r="DB21" s="19" t="str">
        <f t="shared" si="7"/>
        <v>本 部 町</v>
      </c>
      <c r="DC21" s="20">
        <v>0</v>
      </c>
      <c r="DD21" s="20">
        <v>879619</v>
      </c>
      <c r="DE21" s="20">
        <v>877649</v>
      </c>
      <c r="DF21" s="20">
        <v>8367528</v>
      </c>
      <c r="DG21" s="20">
        <v>8358325</v>
      </c>
      <c r="DH21" s="20">
        <v>4750264</v>
      </c>
      <c r="DI21" s="20">
        <v>4745550</v>
      </c>
      <c r="DJ21" s="20">
        <v>0</v>
      </c>
      <c r="DK21" s="20">
        <v>2100</v>
      </c>
      <c r="DL21" s="20">
        <v>2060</v>
      </c>
      <c r="DM21" s="16"/>
      <c r="DN21" s="18">
        <v>16</v>
      </c>
      <c r="DO21" s="19" t="str">
        <f t="shared" si="8"/>
        <v>本 部 町</v>
      </c>
      <c r="DP21" s="20">
        <v>268677</v>
      </c>
      <c r="DQ21" s="20">
        <v>2910903</v>
      </c>
      <c r="DR21" s="20">
        <v>2845894</v>
      </c>
      <c r="DS21" s="20">
        <v>27326617</v>
      </c>
      <c r="DT21" s="20">
        <v>26852166</v>
      </c>
      <c r="DU21" s="20">
        <v>8953750</v>
      </c>
      <c r="DV21" s="20">
        <v>8871558</v>
      </c>
      <c r="DW21" s="20">
        <v>517</v>
      </c>
      <c r="DX21" s="20">
        <v>12635</v>
      </c>
      <c r="DY21" s="20">
        <v>12024</v>
      </c>
      <c r="DZ21" s="16"/>
      <c r="EA21" s="18">
        <v>16</v>
      </c>
      <c r="EB21" s="19" t="str">
        <f t="shared" si="9"/>
        <v>本 部 町</v>
      </c>
      <c r="EC21" s="20">
        <v>0</v>
      </c>
      <c r="ED21" s="20">
        <v>0</v>
      </c>
      <c r="EE21" s="20">
        <v>0</v>
      </c>
      <c r="EF21" s="20">
        <v>0</v>
      </c>
      <c r="EG21" s="20">
        <v>0</v>
      </c>
      <c r="EH21" s="20">
        <v>0</v>
      </c>
      <c r="EI21" s="20">
        <v>0</v>
      </c>
      <c r="EJ21" s="20">
        <v>0</v>
      </c>
      <c r="EK21" s="20">
        <v>0</v>
      </c>
      <c r="EL21" s="20">
        <v>0</v>
      </c>
      <c r="EM21" s="16"/>
      <c r="EN21" s="18">
        <v>16</v>
      </c>
      <c r="EO21" s="19" t="str">
        <f t="shared" si="10"/>
        <v>本 部 町</v>
      </c>
      <c r="EP21" s="20">
        <v>0</v>
      </c>
      <c r="EQ21" s="20">
        <v>0</v>
      </c>
      <c r="ER21" s="20">
        <v>0</v>
      </c>
      <c r="ES21" s="20">
        <v>0</v>
      </c>
      <c r="ET21" s="20">
        <v>0</v>
      </c>
      <c r="EU21" s="20">
        <v>0</v>
      </c>
      <c r="EV21" s="20">
        <v>0</v>
      </c>
      <c r="EW21" s="20">
        <v>0</v>
      </c>
      <c r="EX21" s="20">
        <v>0</v>
      </c>
      <c r="EY21" s="20">
        <v>0</v>
      </c>
      <c r="FA21" s="18">
        <v>16</v>
      </c>
      <c r="FB21" s="19" t="str">
        <f t="shared" si="11"/>
        <v>本 部 町</v>
      </c>
      <c r="FC21" s="20">
        <v>13992</v>
      </c>
      <c r="FD21" s="20">
        <v>0</v>
      </c>
      <c r="FE21" s="20">
        <v>0</v>
      </c>
      <c r="FF21" s="20">
        <v>0</v>
      </c>
      <c r="FG21" s="20">
        <v>0</v>
      </c>
      <c r="FH21" s="20">
        <v>0</v>
      </c>
      <c r="FI21" s="20">
        <v>0</v>
      </c>
      <c r="FJ21" s="20">
        <v>137</v>
      </c>
      <c r="FK21" s="20">
        <v>0</v>
      </c>
      <c r="FL21" s="20">
        <v>0</v>
      </c>
      <c r="FN21" s="18">
        <v>16</v>
      </c>
      <c r="FO21" s="19" t="str">
        <f t="shared" si="12"/>
        <v>本 部 町</v>
      </c>
      <c r="FP21" s="20">
        <v>0</v>
      </c>
      <c r="FQ21" s="20">
        <v>0</v>
      </c>
      <c r="FR21" s="20">
        <v>0</v>
      </c>
      <c r="FS21" s="20">
        <v>0</v>
      </c>
      <c r="FT21" s="20">
        <v>0</v>
      </c>
      <c r="FU21" s="20">
        <v>0</v>
      </c>
      <c r="FV21" s="20">
        <v>0</v>
      </c>
      <c r="FW21" s="20">
        <v>0</v>
      </c>
      <c r="FX21" s="20">
        <v>0</v>
      </c>
      <c r="FY21" s="20">
        <v>0</v>
      </c>
      <c r="GA21" s="18">
        <v>16</v>
      </c>
      <c r="GB21" s="19" t="str">
        <f t="shared" si="13"/>
        <v>本 部 町</v>
      </c>
      <c r="GC21" s="20">
        <v>0</v>
      </c>
      <c r="GD21" s="20">
        <v>0</v>
      </c>
      <c r="GE21" s="20">
        <v>0</v>
      </c>
      <c r="GF21" s="20">
        <v>0</v>
      </c>
      <c r="GG21" s="20">
        <v>0</v>
      </c>
      <c r="GH21" s="20">
        <v>0</v>
      </c>
      <c r="GI21" s="20">
        <v>0</v>
      </c>
      <c r="GJ21" s="20">
        <v>0</v>
      </c>
      <c r="GK21" s="20">
        <v>0</v>
      </c>
      <c r="GL21" s="20">
        <v>0</v>
      </c>
      <c r="GN21" s="18">
        <v>16</v>
      </c>
      <c r="GO21" s="19" t="str">
        <f t="shared" si="14"/>
        <v>本 部 町</v>
      </c>
      <c r="GP21" s="20">
        <v>0</v>
      </c>
      <c r="GQ21" s="20">
        <v>0</v>
      </c>
      <c r="GR21" s="20">
        <v>0</v>
      </c>
      <c r="GS21" s="20">
        <v>0</v>
      </c>
      <c r="GT21" s="20">
        <v>0</v>
      </c>
      <c r="GU21" s="20">
        <v>0</v>
      </c>
      <c r="GV21" s="20">
        <v>0</v>
      </c>
      <c r="GW21" s="20">
        <v>0</v>
      </c>
      <c r="GX21" s="20">
        <v>0</v>
      </c>
      <c r="GY21" s="20">
        <v>0</v>
      </c>
      <c r="HA21" s="18">
        <v>16</v>
      </c>
      <c r="HB21" s="19" t="str">
        <f t="shared" si="15"/>
        <v>本 部 町</v>
      </c>
      <c r="HC21" s="20">
        <v>4596610</v>
      </c>
      <c r="HD21" s="20">
        <v>23381964</v>
      </c>
      <c r="HE21" s="20">
        <v>15488175</v>
      </c>
      <c r="HF21" s="20">
        <v>133864</v>
      </c>
      <c r="HG21" s="20">
        <v>88938</v>
      </c>
      <c r="HH21" s="20">
        <v>133854</v>
      </c>
      <c r="HI21" s="20">
        <v>88938</v>
      </c>
      <c r="HJ21" s="20">
        <v>2398</v>
      </c>
      <c r="HK21" s="20">
        <v>17675</v>
      </c>
      <c r="HL21" s="20">
        <v>10207</v>
      </c>
      <c r="HN21" s="18">
        <v>16</v>
      </c>
      <c r="HO21" s="19" t="str">
        <f t="shared" si="16"/>
        <v>本 部 町</v>
      </c>
      <c r="HP21" s="20">
        <v>1460</v>
      </c>
      <c r="HQ21" s="20">
        <v>1141077</v>
      </c>
      <c r="HR21" s="20">
        <v>1139484</v>
      </c>
      <c r="HS21" s="20">
        <v>1134230</v>
      </c>
      <c r="HT21" s="20">
        <v>1132647</v>
      </c>
      <c r="HU21" s="20">
        <v>1071922</v>
      </c>
      <c r="HV21" s="20">
        <v>1070426</v>
      </c>
      <c r="HW21" s="20">
        <v>4</v>
      </c>
      <c r="HX21" s="20">
        <v>730</v>
      </c>
      <c r="HY21" s="20">
        <v>715</v>
      </c>
      <c r="IA21" s="18">
        <v>16</v>
      </c>
      <c r="IB21" s="19" t="str">
        <f t="shared" si="17"/>
        <v>本 部 町</v>
      </c>
      <c r="IC21" s="20">
        <v>0</v>
      </c>
      <c r="ID21" s="20">
        <v>0</v>
      </c>
      <c r="IE21" s="20">
        <v>0</v>
      </c>
      <c r="IF21" s="20">
        <v>0</v>
      </c>
      <c r="IG21" s="20">
        <v>0</v>
      </c>
      <c r="IH21" s="20">
        <v>0</v>
      </c>
      <c r="II21" s="20">
        <v>0</v>
      </c>
      <c r="IJ21" s="20">
        <v>0</v>
      </c>
      <c r="IK21" s="20">
        <v>0</v>
      </c>
      <c r="IL21" s="20">
        <v>0</v>
      </c>
    </row>
    <row r="22" spans="1:246" s="7" customFormat="1" ht="15" customHeight="1" x14ac:dyDescent="0.2">
      <c r="A22" s="18">
        <v>17</v>
      </c>
      <c r="B22" s="19" t="s">
        <v>66</v>
      </c>
      <c r="C22" s="20">
        <v>0</v>
      </c>
      <c r="D22" s="20">
        <v>110098</v>
      </c>
      <c r="E22" s="20">
        <v>89997</v>
      </c>
      <c r="F22" s="20">
        <v>6493</v>
      </c>
      <c r="G22" s="20">
        <v>5323</v>
      </c>
      <c r="H22" s="20">
        <v>6493</v>
      </c>
      <c r="I22" s="20">
        <v>5323</v>
      </c>
      <c r="J22" s="20">
        <v>0</v>
      </c>
      <c r="K22" s="20">
        <v>140</v>
      </c>
      <c r="L22" s="20">
        <v>105</v>
      </c>
      <c r="M22" s="16"/>
      <c r="N22" s="18">
        <v>17</v>
      </c>
      <c r="O22" s="19" t="str">
        <f t="shared" si="0"/>
        <v>恩 納 村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30"/>
      <c r="AA22" s="18">
        <v>17</v>
      </c>
      <c r="AB22" s="19" t="str">
        <f t="shared" si="1"/>
        <v>恩 納 村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45"/>
      <c r="AN22" s="18">
        <v>17</v>
      </c>
      <c r="AO22" s="19" t="str">
        <f t="shared" si="2"/>
        <v>恩 納 村</v>
      </c>
      <c r="AP22" s="20">
        <v>203174</v>
      </c>
      <c r="AQ22" s="20">
        <v>5260534</v>
      </c>
      <c r="AR22" s="20">
        <v>4097715</v>
      </c>
      <c r="AS22" s="20">
        <v>275299</v>
      </c>
      <c r="AT22" s="20">
        <v>215680</v>
      </c>
      <c r="AU22" s="20">
        <v>275299</v>
      </c>
      <c r="AV22" s="20">
        <v>215680</v>
      </c>
      <c r="AW22" s="20">
        <v>392</v>
      </c>
      <c r="AX22" s="20">
        <v>6934</v>
      </c>
      <c r="AY22" s="20">
        <v>4917</v>
      </c>
      <c r="AZ22" s="30"/>
      <c r="BA22" s="18">
        <v>17</v>
      </c>
      <c r="BB22" s="19" t="str">
        <f t="shared" si="3"/>
        <v>恩 納 村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0</v>
      </c>
      <c r="BM22" s="30"/>
      <c r="BN22" s="18">
        <v>17</v>
      </c>
      <c r="BO22" s="19" t="str">
        <f t="shared" si="4"/>
        <v>恩 納 村</v>
      </c>
      <c r="BP22" s="20">
        <v>0</v>
      </c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  <c r="BX22" s="20">
        <v>0</v>
      </c>
      <c r="BY22" s="20">
        <v>0</v>
      </c>
      <c r="BZ22" s="30"/>
      <c r="CA22" s="18">
        <v>17</v>
      </c>
      <c r="CB22" s="19" t="str">
        <f t="shared" si="5"/>
        <v>恩 納 村</v>
      </c>
      <c r="CC22" s="20">
        <v>0</v>
      </c>
      <c r="CD22" s="20">
        <v>704366</v>
      </c>
      <c r="CE22" s="20">
        <v>693592</v>
      </c>
      <c r="CF22" s="20">
        <v>12887419</v>
      </c>
      <c r="CG22" s="20">
        <v>12743297</v>
      </c>
      <c r="CH22" s="20">
        <v>1861625</v>
      </c>
      <c r="CI22" s="20">
        <v>1840626</v>
      </c>
      <c r="CJ22" s="20">
        <v>0</v>
      </c>
      <c r="CK22" s="20">
        <v>4338</v>
      </c>
      <c r="CL22" s="20">
        <v>4195</v>
      </c>
      <c r="CM22" s="30"/>
      <c r="CN22" s="18">
        <v>17</v>
      </c>
      <c r="CO22" s="19" t="str">
        <f t="shared" si="6"/>
        <v>恩 納 村</v>
      </c>
      <c r="CP22" s="20">
        <v>0</v>
      </c>
      <c r="CQ22" s="20">
        <v>450120</v>
      </c>
      <c r="CR22" s="20">
        <v>449515</v>
      </c>
      <c r="CS22" s="20">
        <v>7268241</v>
      </c>
      <c r="CT22" s="20">
        <v>7262107</v>
      </c>
      <c r="CU22" s="20">
        <v>2087367</v>
      </c>
      <c r="CV22" s="20">
        <v>2085538</v>
      </c>
      <c r="CW22" s="20">
        <v>0</v>
      </c>
      <c r="CX22" s="20">
        <v>3111</v>
      </c>
      <c r="CY22" s="20">
        <v>3079</v>
      </c>
      <c r="CZ22" s="45"/>
      <c r="DA22" s="18">
        <v>17</v>
      </c>
      <c r="DB22" s="19" t="str">
        <f t="shared" si="7"/>
        <v>恩 納 村</v>
      </c>
      <c r="DC22" s="20">
        <v>0</v>
      </c>
      <c r="DD22" s="20">
        <v>620772</v>
      </c>
      <c r="DE22" s="20">
        <v>620621</v>
      </c>
      <c r="DF22" s="20">
        <v>12573003</v>
      </c>
      <c r="DG22" s="20">
        <v>12571182</v>
      </c>
      <c r="DH22" s="20">
        <v>7040546</v>
      </c>
      <c r="DI22" s="20">
        <v>7039637</v>
      </c>
      <c r="DJ22" s="20">
        <v>0</v>
      </c>
      <c r="DK22" s="20">
        <v>1532</v>
      </c>
      <c r="DL22" s="20">
        <v>1523</v>
      </c>
      <c r="DM22" s="16"/>
      <c r="DN22" s="18">
        <v>17</v>
      </c>
      <c r="DO22" s="19" t="str">
        <f t="shared" si="8"/>
        <v>恩 納 村</v>
      </c>
      <c r="DP22" s="20">
        <v>97314</v>
      </c>
      <c r="DQ22" s="20">
        <v>1775258</v>
      </c>
      <c r="DR22" s="20">
        <v>1763728</v>
      </c>
      <c r="DS22" s="20">
        <v>32728663</v>
      </c>
      <c r="DT22" s="20">
        <v>32576586</v>
      </c>
      <c r="DU22" s="20">
        <v>10989538</v>
      </c>
      <c r="DV22" s="20">
        <v>10965801</v>
      </c>
      <c r="DW22" s="20">
        <v>131</v>
      </c>
      <c r="DX22" s="20">
        <v>8981</v>
      </c>
      <c r="DY22" s="20">
        <v>8797</v>
      </c>
      <c r="DZ22" s="16"/>
      <c r="EA22" s="18">
        <v>17</v>
      </c>
      <c r="EB22" s="19" t="str">
        <f t="shared" si="9"/>
        <v>恩 納 村</v>
      </c>
      <c r="EC22" s="20">
        <v>0</v>
      </c>
      <c r="ED22" s="20">
        <v>0</v>
      </c>
      <c r="EE22" s="20">
        <v>0</v>
      </c>
      <c r="EF22" s="20">
        <v>0</v>
      </c>
      <c r="EG22" s="20">
        <v>0</v>
      </c>
      <c r="EH22" s="20">
        <v>0</v>
      </c>
      <c r="EI22" s="20">
        <v>0</v>
      </c>
      <c r="EJ22" s="20">
        <v>0</v>
      </c>
      <c r="EK22" s="20">
        <v>0</v>
      </c>
      <c r="EL22" s="20">
        <v>0</v>
      </c>
      <c r="EM22" s="16"/>
      <c r="EN22" s="18">
        <v>17</v>
      </c>
      <c r="EO22" s="19" t="str">
        <f t="shared" si="10"/>
        <v>恩 納 村</v>
      </c>
      <c r="EP22" s="20">
        <v>0</v>
      </c>
      <c r="EQ22" s="20">
        <v>0</v>
      </c>
      <c r="ER22" s="20">
        <v>0</v>
      </c>
      <c r="ES22" s="20">
        <v>0</v>
      </c>
      <c r="ET22" s="20">
        <v>0</v>
      </c>
      <c r="EU22" s="20">
        <v>0</v>
      </c>
      <c r="EV22" s="20">
        <v>0</v>
      </c>
      <c r="EW22" s="20">
        <v>0</v>
      </c>
      <c r="EX22" s="20">
        <v>0</v>
      </c>
      <c r="EY22" s="20">
        <v>0</v>
      </c>
      <c r="FA22" s="18">
        <v>17</v>
      </c>
      <c r="FB22" s="19" t="str">
        <f t="shared" si="11"/>
        <v>恩 納 村</v>
      </c>
      <c r="FC22" s="20">
        <v>11580</v>
      </c>
      <c r="FD22" s="20">
        <v>10034</v>
      </c>
      <c r="FE22" s="20">
        <v>8086</v>
      </c>
      <c r="FF22" s="20">
        <v>311</v>
      </c>
      <c r="FG22" s="20">
        <v>251</v>
      </c>
      <c r="FH22" s="20">
        <v>311</v>
      </c>
      <c r="FI22" s="20">
        <v>251</v>
      </c>
      <c r="FJ22" s="20">
        <v>16</v>
      </c>
      <c r="FK22" s="20">
        <v>31</v>
      </c>
      <c r="FL22" s="20">
        <v>21</v>
      </c>
      <c r="FN22" s="18">
        <v>17</v>
      </c>
      <c r="FO22" s="19" t="str">
        <f t="shared" si="12"/>
        <v>恩 納 村</v>
      </c>
      <c r="FP22" s="20">
        <v>22274559</v>
      </c>
      <c r="FQ22" s="20">
        <v>6852665</v>
      </c>
      <c r="FR22" s="20">
        <v>4552383</v>
      </c>
      <c r="FS22" s="20">
        <v>56799</v>
      </c>
      <c r="FT22" s="20">
        <v>37772</v>
      </c>
      <c r="FU22" s="20">
        <v>56799</v>
      </c>
      <c r="FV22" s="20">
        <v>37772</v>
      </c>
      <c r="FW22" s="20">
        <v>684</v>
      </c>
      <c r="FX22" s="20">
        <v>3208</v>
      </c>
      <c r="FY22" s="20">
        <v>2054</v>
      </c>
      <c r="GA22" s="18">
        <v>17</v>
      </c>
      <c r="GB22" s="19" t="str">
        <f t="shared" si="13"/>
        <v>恩 納 村</v>
      </c>
      <c r="GC22" s="20">
        <v>0</v>
      </c>
      <c r="GD22" s="20">
        <v>0</v>
      </c>
      <c r="GE22" s="20">
        <v>0</v>
      </c>
      <c r="GF22" s="20">
        <v>0</v>
      </c>
      <c r="GG22" s="20">
        <v>0</v>
      </c>
      <c r="GH22" s="20">
        <v>0</v>
      </c>
      <c r="GI22" s="20">
        <v>0</v>
      </c>
      <c r="GJ22" s="20">
        <v>0</v>
      </c>
      <c r="GK22" s="20">
        <v>0</v>
      </c>
      <c r="GL22" s="20">
        <v>0</v>
      </c>
      <c r="GN22" s="18">
        <v>17</v>
      </c>
      <c r="GO22" s="19" t="str">
        <f t="shared" si="14"/>
        <v>恩 納 村</v>
      </c>
      <c r="GP22" s="20">
        <v>0</v>
      </c>
      <c r="GQ22" s="20">
        <v>0</v>
      </c>
      <c r="GR22" s="20">
        <v>0</v>
      </c>
      <c r="GS22" s="20">
        <v>0</v>
      </c>
      <c r="GT22" s="20">
        <v>0</v>
      </c>
      <c r="GU22" s="20">
        <v>0</v>
      </c>
      <c r="GV22" s="20">
        <v>0</v>
      </c>
      <c r="GW22" s="20">
        <v>0</v>
      </c>
      <c r="GX22" s="20">
        <v>0</v>
      </c>
      <c r="GY22" s="20">
        <v>0</v>
      </c>
      <c r="HA22" s="18">
        <v>17</v>
      </c>
      <c r="HB22" s="19" t="str">
        <f t="shared" si="15"/>
        <v>恩 納 村</v>
      </c>
      <c r="HC22" s="20">
        <v>308384</v>
      </c>
      <c r="HD22" s="20">
        <v>2280160</v>
      </c>
      <c r="HE22" s="20">
        <v>1590110</v>
      </c>
      <c r="HF22" s="20">
        <v>47609</v>
      </c>
      <c r="HG22" s="20">
        <v>32938</v>
      </c>
      <c r="HH22" s="20">
        <v>47609</v>
      </c>
      <c r="HI22" s="20">
        <v>32938</v>
      </c>
      <c r="HJ22" s="20">
        <v>802</v>
      </c>
      <c r="HK22" s="20">
        <v>7297</v>
      </c>
      <c r="HL22" s="20">
        <v>5049</v>
      </c>
      <c r="HN22" s="18">
        <v>17</v>
      </c>
      <c r="HO22" s="19" t="str">
        <f t="shared" si="16"/>
        <v>恩 納 村</v>
      </c>
      <c r="HP22" s="20">
        <v>10721</v>
      </c>
      <c r="HQ22" s="20">
        <v>2789463</v>
      </c>
      <c r="HR22" s="20">
        <v>2787401</v>
      </c>
      <c r="HS22" s="20">
        <v>2510517</v>
      </c>
      <c r="HT22" s="20">
        <v>2508661</v>
      </c>
      <c r="HU22" s="20">
        <v>2510517</v>
      </c>
      <c r="HV22" s="20">
        <v>2508661</v>
      </c>
      <c r="HW22" s="20">
        <v>25</v>
      </c>
      <c r="HX22" s="20">
        <v>580</v>
      </c>
      <c r="HY22" s="20">
        <v>560</v>
      </c>
      <c r="IA22" s="18">
        <v>17</v>
      </c>
      <c r="IB22" s="19" t="str">
        <f t="shared" si="17"/>
        <v>恩 納 村</v>
      </c>
      <c r="IC22" s="20">
        <v>0</v>
      </c>
      <c r="ID22" s="20">
        <v>0</v>
      </c>
      <c r="IE22" s="20">
        <v>0</v>
      </c>
      <c r="IF22" s="20">
        <v>0</v>
      </c>
      <c r="IG22" s="20">
        <v>0</v>
      </c>
      <c r="IH22" s="20">
        <v>0</v>
      </c>
      <c r="II22" s="20">
        <v>0</v>
      </c>
      <c r="IJ22" s="20">
        <v>0</v>
      </c>
      <c r="IK22" s="20">
        <v>0</v>
      </c>
      <c r="IL22" s="20">
        <v>0</v>
      </c>
    </row>
    <row r="23" spans="1:246" s="7" customFormat="1" ht="15" customHeight="1" x14ac:dyDescent="0.2">
      <c r="A23" s="18">
        <v>18</v>
      </c>
      <c r="B23" s="19" t="s">
        <v>67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16"/>
      <c r="N23" s="18">
        <v>18</v>
      </c>
      <c r="O23" s="19" t="str">
        <f t="shared" si="0"/>
        <v>宜野座村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30"/>
      <c r="AA23" s="18">
        <v>18</v>
      </c>
      <c r="AB23" s="19" t="str">
        <f t="shared" si="1"/>
        <v>宜野座村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45"/>
      <c r="AN23" s="18">
        <v>18</v>
      </c>
      <c r="AO23" s="19" t="str">
        <f t="shared" si="2"/>
        <v>宜野座村</v>
      </c>
      <c r="AP23" s="20">
        <v>549050</v>
      </c>
      <c r="AQ23" s="20">
        <v>4883695</v>
      </c>
      <c r="AR23" s="20">
        <v>4000717</v>
      </c>
      <c r="AS23" s="20">
        <v>196237</v>
      </c>
      <c r="AT23" s="20">
        <v>160353</v>
      </c>
      <c r="AU23" s="20">
        <v>196237</v>
      </c>
      <c r="AV23" s="20">
        <v>160353</v>
      </c>
      <c r="AW23" s="20">
        <v>930</v>
      </c>
      <c r="AX23" s="20">
        <v>3827</v>
      </c>
      <c r="AY23" s="20">
        <v>2868</v>
      </c>
      <c r="AZ23" s="30"/>
      <c r="BA23" s="18">
        <v>18</v>
      </c>
      <c r="BB23" s="19" t="str">
        <f t="shared" si="3"/>
        <v>宜野座村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30"/>
      <c r="BN23" s="18">
        <v>18</v>
      </c>
      <c r="BO23" s="19" t="str">
        <f t="shared" si="4"/>
        <v>宜野座村</v>
      </c>
      <c r="BP23" s="20">
        <v>0</v>
      </c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30"/>
      <c r="CA23" s="18">
        <v>18</v>
      </c>
      <c r="CB23" s="19" t="str">
        <f t="shared" si="5"/>
        <v>宜野座村</v>
      </c>
      <c r="CC23" s="20">
        <v>0</v>
      </c>
      <c r="CD23" s="20">
        <v>411166</v>
      </c>
      <c r="CE23" s="20">
        <v>393702</v>
      </c>
      <c r="CF23" s="20">
        <v>3377869</v>
      </c>
      <c r="CG23" s="20">
        <v>3248802</v>
      </c>
      <c r="CH23" s="20">
        <v>562701</v>
      </c>
      <c r="CI23" s="20">
        <v>541209</v>
      </c>
      <c r="CJ23" s="20">
        <v>0</v>
      </c>
      <c r="CK23" s="20">
        <v>2056</v>
      </c>
      <c r="CL23" s="20">
        <v>1914</v>
      </c>
      <c r="CM23" s="30"/>
      <c r="CN23" s="18">
        <v>18</v>
      </c>
      <c r="CO23" s="19" t="str">
        <f t="shared" si="6"/>
        <v>宜野座村</v>
      </c>
      <c r="CP23" s="20">
        <v>0</v>
      </c>
      <c r="CQ23" s="20">
        <v>363668</v>
      </c>
      <c r="CR23" s="20">
        <v>362486</v>
      </c>
      <c r="CS23" s="20">
        <v>2865208</v>
      </c>
      <c r="CT23" s="20">
        <v>2857571</v>
      </c>
      <c r="CU23" s="20">
        <v>954605</v>
      </c>
      <c r="CV23" s="20">
        <v>952061</v>
      </c>
      <c r="CW23" s="20">
        <v>0</v>
      </c>
      <c r="CX23" s="20">
        <v>1744</v>
      </c>
      <c r="CY23" s="20">
        <v>1693</v>
      </c>
      <c r="CZ23" s="45"/>
      <c r="DA23" s="18">
        <v>18</v>
      </c>
      <c r="DB23" s="19" t="str">
        <f t="shared" si="7"/>
        <v>宜野座村</v>
      </c>
      <c r="DC23" s="20">
        <v>0</v>
      </c>
      <c r="DD23" s="20">
        <v>133796</v>
      </c>
      <c r="DE23" s="20">
        <v>133717</v>
      </c>
      <c r="DF23" s="20">
        <v>1139865</v>
      </c>
      <c r="DG23" s="20">
        <v>1139324</v>
      </c>
      <c r="DH23" s="20">
        <v>703360</v>
      </c>
      <c r="DI23" s="20">
        <v>703035</v>
      </c>
      <c r="DJ23" s="20">
        <v>0</v>
      </c>
      <c r="DK23" s="20">
        <v>337</v>
      </c>
      <c r="DL23" s="20">
        <v>334</v>
      </c>
      <c r="DM23" s="16"/>
      <c r="DN23" s="18">
        <v>18</v>
      </c>
      <c r="DO23" s="19" t="str">
        <f t="shared" si="8"/>
        <v>宜野座村</v>
      </c>
      <c r="DP23" s="20">
        <v>113554</v>
      </c>
      <c r="DQ23" s="20">
        <v>908630</v>
      </c>
      <c r="DR23" s="20">
        <v>889905</v>
      </c>
      <c r="DS23" s="20">
        <v>7382942</v>
      </c>
      <c r="DT23" s="20">
        <v>7245697</v>
      </c>
      <c r="DU23" s="20">
        <v>2220666</v>
      </c>
      <c r="DV23" s="20">
        <v>2196305</v>
      </c>
      <c r="DW23" s="20">
        <v>204</v>
      </c>
      <c r="DX23" s="20">
        <v>4137</v>
      </c>
      <c r="DY23" s="20">
        <v>3941</v>
      </c>
      <c r="DZ23" s="16"/>
      <c r="EA23" s="18">
        <v>18</v>
      </c>
      <c r="EB23" s="19" t="str">
        <f t="shared" si="9"/>
        <v>宜野座村</v>
      </c>
      <c r="EC23" s="20">
        <v>0</v>
      </c>
      <c r="ED23" s="20">
        <v>0</v>
      </c>
      <c r="EE23" s="20">
        <v>0</v>
      </c>
      <c r="EF23" s="20">
        <v>0</v>
      </c>
      <c r="EG23" s="20">
        <v>0</v>
      </c>
      <c r="EH23" s="20">
        <v>0</v>
      </c>
      <c r="EI23" s="20">
        <v>0</v>
      </c>
      <c r="EJ23" s="20">
        <v>0</v>
      </c>
      <c r="EK23" s="20">
        <v>0</v>
      </c>
      <c r="EL23" s="20">
        <v>0</v>
      </c>
      <c r="EM23" s="16"/>
      <c r="EN23" s="18">
        <v>18</v>
      </c>
      <c r="EO23" s="19" t="str">
        <f t="shared" si="10"/>
        <v>宜野座村</v>
      </c>
      <c r="EP23" s="20">
        <v>0</v>
      </c>
      <c r="EQ23" s="20">
        <v>0</v>
      </c>
      <c r="ER23" s="20">
        <v>0</v>
      </c>
      <c r="ES23" s="20">
        <v>0</v>
      </c>
      <c r="ET23" s="20">
        <v>0</v>
      </c>
      <c r="EU23" s="20">
        <v>0</v>
      </c>
      <c r="EV23" s="20">
        <v>0</v>
      </c>
      <c r="EW23" s="20">
        <v>0</v>
      </c>
      <c r="EX23" s="20">
        <v>0</v>
      </c>
      <c r="EY23" s="20">
        <v>0</v>
      </c>
      <c r="FA23" s="18">
        <v>18</v>
      </c>
      <c r="FB23" s="19" t="str">
        <f t="shared" si="11"/>
        <v>宜野座村</v>
      </c>
      <c r="FC23" s="20">
        <v>332919</v>
      </c>
      <c r="FD23" s="20">
        <v>29529</v>
      </c>
      <c r="FE23" s="20">
        <v>29529</v>
      </c>
      <c r="FF23" s="20">
        <v>974</v>
      </c>
      <c r="FG23" s="20">
        <v>974</v>
      </c>
      <c r="FH23" s="20">
        <v>974</v>
      </c>
      <c r="FI23" s="20">
        <v>974</v>
      </c>
      <c r="FJ23" s="20">
        <v>104</v>
      </c>
      <c r="FK23" s="20">
        <v>28</v>
      </c>
      <c r="FL23" s="20">
        <v>28</v>
      </c>
      <c r="FN23" s="18">
        <v>18</v>
      </c>
      <c r="FO23" s="19" t="str">
        <f t="shared" si="12"/>
        <v>宜野座村</v>
      </c>
      <c r="FP23" s="20">
        <v>0</v>
      </c>
      <c r="FQ23" s="20">
        <v>0</v>
      </c>
      <c r="FR23" s="20">
        <v>0</v>
      </c>
      <c r="FS23" s="20">
        <v>0</v>
      </c>
      <c r="FT23" s="20">
        <v>0</v>
      </c>
      <c r="FU23" s="20">
        <v>0</v>
      </c>
      <c r="FV23" s="20">
        <v>0</v>
      </c>
      <c r="FW23" s="20">
        <v>0</v>
      </c>
      <c r="FX23" s="20">
        <v>0</v>
      </c>
      <c r="FY23" s="20">
        <v>0</v>
      </c>
      <c r="GA23" s="18">
        <v>18</v>
      </c>
      <c r="GB23" s="19" t="str">
        <f t="shared" si="13"/>
        <v>宜野座村</v>
      </c>
      <c r="GC23" s="20">
        <v>0</v>
      </c>
      <c r="GD23" s="20">
        <v>0</v>
      </c>
      <c r="GE23" s="20">
        <v>0</v>
      </c>
      <c r="GF23" s="20">
        <v>0</v>
      </c>
      <c r="GG23" s="20">
        <v>0</v>
      </c>
      <c r="GH23" s="20">
        <v>0</v>
      </c>
      <c r="GI23" s="20">
        <v>0</v>
      </c>
      <c r="GJ23" s="20">
        <v>0</v>
      </c>
      <c r="GK23" s="20">
        <v>0</v>
      </c>
      <c r="GL23" s="20">
        <v>0</v>
      </c>
      <c r="GN23" s="18">
        <v>18</v>
      </c>
      <c r="GO23" s="19" t="str">
        <f t="shared" si="14"/>
        <v>宜野座村</v>
      </c>
      <c r="GP23" s="20">
        <v>0</v>
      </c>
      <c r="GQ23" s="20">
        <v>0</v>
      </c>
      <c r="GR23" s="20">
        <v>0</v>
      </c>
      <c r="GS23" s="20">
        <v>0</v>
      </c>
      <c r="GT23" s="20">
        <v>0</v>
      </c>
      <c r="GU23" s="20">
        <v>0</v>
      </c>
      <c r="GV23" s="20">
        <v>0</v>
      </c>
      <c r="GW23" s="20">
        <v>0</v>
      </c>
      <c r="GX23" s="20">
        <v>0</v>
      </c>
      <c r="GY23" s="20">
        <v>0</v>
      </c>
      <c r="HA23" s="18">
        <v>18</v>
      </c>
      <c r="HB23" s="19" t="str">
        <f t="shared" si="15"/>
        <v>宜野座村</v>
      </c>
      <c r="HC23" s="20">
        <v>1309277</v>
      </c>
      <c r="HD23" s="20">
        <v>2181167</v>
      </c>
      <c r="HE23" s="20">
        <v>1574052</v>
      </c>
      <c r="HF23" s="20">
        <v>26035</v>
      </c>
      <c r="HG23" s="20">
        <v>19000</v>
      </c>
      <c r="HH23" s="20">
        <v>26035</v>
      </c>
      <c r="HI23" s="20">
        <v>19000</v>
      </c>
      <c r="HJ23" s="20">
        <v>946</v>
      </c>
      <c r="HK23" s="20">
        <v>2496</v>
      </c>
      <c r="HL23" s="20">
        <v>1692</v>
      </c>
      <c r="HN23" s="18">
        <v>18</v>
      </c>
      <c r="HO23" s="19" t="str">
        <f t="shared" si="16"/>
        <v>宜野座村</v>
      </c>
      <c r="HP23" s="20">
        <v>1608206</v>
      </c>
      <c r="HQ23" s="20">
        <v>418171</v>
      </c>
      <c r="HR23" s="20">
        <v>417599</v>
      </c>
      <c r="HS23" s="20">
        <v>383045</v>
      </c>
      <c r="HT23" s="20">
        <v>382521</v>
      </c>
      <c r="HU23" s="20">
        <v>383045</v>
      </c>
      <c r="HV23" s="20">
        <v>382521</v>
      </c>
      <c r="HW23" s="20">
        <v>127</v>
      </c>
      <c r="HX23" s="20">
        <v>153</v>
      </c>
      <c r="HY23" s="20">
        <v>150</v>
      </c>
      <c r="IA23" s="18">
        <v>18</v>
      </c>
      <c r="IB23" s="19" t="str">
        <f t="shared" si="17"/>
        <v>宜野座村</v>
      </c>
      <c r="IC23" s="20">
        <v>0</v>
      </c>
      <c r="ID23" s="20">
        <v>0</v>
      </c>
      <c r="IE23" s="20">
        <v>0</v>
      </c>
      <c r="IF23" s="20">
        <v>0</v>
      </c>
      <c r="IG23" s="20">
        <v>0</v>
      </c>
      <c r="IH23" s="20">
        <v>0</v>
      </c>
      <c r="II23" s="20">
        <v>0</v>
      </c>
      <c r="IJ23" s="20">
        <v>0</v>
      </c>
      <c r="IK23" s="20">
        <v>0</v>
      </c>
      <c r="IL23" s="20">
        <v>0</v>
      </c>
    </row>
    <row r="24" spans="1:246" s="7" customFormat="1" ht="15" customHeight="1" x14ac:dyDescent="0.2">
      <c r="A24" s="18">
        <v>19</v>
      </c>
      <c r="B24" s="19" t="s">
        <v>68</v>
      </c>
      <c r="C24" s="20">
        <v>56412</v>
      </c>
      <c r="D24" s="20">
        <v>624512</v>
      </c>
      <c r="E24" s="20">
        <v>513628</v>
      </c>
      <c r="F24" s="20">
        <v>30778</v>
      </c>
      <c r="G24" s="20">
        <v>25938</v>
      </c>
      <c r="H24" s="20">
        <v>30778</v>
      </c>
      <c r="I24" s="20">
        <v>25938</v>
      </c>
      <c r="J24" s="20">
        <v>433</v>
      </c>
      <c r="K24" s="20">
        <v>1565</v>
      </c>
      <c r="L24" s="20">
        <v>1237</v>
      </c>
      <c r="M24" s="16"/>
      <c r="N24" s="18">
        <v>19</v>
      </c>
      <c r="O24" s="19" t="str">
        <f t="shared" si="0"/>
        <v>金 武 町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30"/>
      <c r="AA24" s="18">
        <v>19</v>
      </c>
      <c r="AB24" s="19" t="str">
        <f t="shared" si="1"/>
        <v>金 武 町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45"/>
      <c r="AN24" s="18">
        <v>19</v>
      </c>
      <c r="AO24" s="19" t="str">
        <f t="shared" si="2"/>
        <v>金 武 町</v>
      </c>
      <c r="AP24" s="20">
        <v>940194</v>
      </c>
      <c r="AQ24" s="20">
        <v>3185567</v>
      </c>
      <c r="AR24" s="20">
        <v>2656951</v>
      </c>
      <c r="AS24" s="20">
        <v>143763</v>
      </c>
      <c r="AT24" s="20">
        <v>120308</v>
      </c>
      <c r="AU24" s="20">
        <v>143763</v>
      </c>
      <c r="AV24" s="20">
        <v>120308</v>
      </c>
      <c r="AW24" s="20">
        <v>1263</v>
      </c>
      <c r="AX24" s="20">
        <v>4395</v>
      </c>
      <c r="AY24" s="20">
        <v>3526</v>
      </c>
      <c r="AZ24" s="30"/>
      <c r="BA24" s="18">
        <v>19</v>
      </c>
      <c r="BB24" s="19" t="str">
        <f t="shared" si="3"/>
        <v>金 武 町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30"/>
      <c r="BN24" s="18">
        <v>19</v>
      </c>
      <c r="BO24" s="19" t="str">
        <f t="shared" si="4"/>
        <v>金 武 町</v>
      </c>
      <c r="BP24" s="20">
        <v>0</v>
      </c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  <c r="BX24" s="20">
        <v>0</v>
      </c>
      <c r="BY24" s="20">
        <v>0</v>
      </c>
      <c r="BZ24" s="30"/>
      <c r="CA24" s="18">
        <v>19</v>
      </c>
      <c r="CB24" s="19" t="str">
        <f t="shared" si="5"/>
        <v>金 武 町</v>
      </c>
      <c r="CC24" s="20">
        <v>0</v>
      </c>
      <c r="CD24" s="20">
        <v>829229</v>
      </c>
      <c r="CE24" s="20">
        <v>820068</v>
      </c>
      <c r="CF24" s="20">
        <v>13080324</v>
      </c>
      <c r="CG24" s="20">
        <v>12963164</v>
      </c>
      <c r="CH24" s="20">
        <v>2053826</v>
      </c>
      <c r="CI24" s="20">
        <v>2036350</v>
      </c>
      <c r="CJ24" s="20">
        <v>0</v>
      </c>
      <c r="CK24" s="20">
        <v>4070</v>
      </c>
      <c r="CL24" s="20">
        <v>3964</v>
      </c>
      <c r="CM24" s="30"/>
      <c r="CN24" s="18">
        <v>19</v>
      </c>
      <c r="CO24" s="19" t="str">
        <f t="shared" si="6"/>
        <v>金 武 町</v>
      </c>
      <c r="CP24" s="20">
        <v>0</v>
      </c>
      <c r="CQ24" s="20">
        <v>462188</v>
      </c>
      <c r="CR24" s="20">
        <v>462048</v>
      </c>
      <c r="CS24" s="20">
        <v>6684064</v>
      </c>
      <c r="CT24" s="20">
        <v>6682657</v>
      </c>
      <c r="CU24" s="20">
        <v>2124654</v>
      </c>
      <c r="CV24" s="20">
        <v>2124221</v>
      </c>
      <c r="CW24" s="20">
        <v>0</v>
      </c>
      <c r="CX24" s="20">
        <v>2602</v>
      </c>
      <c r="CY24" s="20">
        <v>2589</v>
      </c>
      <c r="CZ24" s="45"/>
      <c r="DA24" s="18">
        <v>19</v>
      </c>
      <c r="DB24" s="19" t="str">
        <f t="shared" si="7"/>
        <v>金 武 町</v>
      </c>
      <c r="DC24" s="20">
        <v>0</v>
      </c>
      <c r="DD24" s="20">
        <v>251254</v>
      </c>
      <c r="DE24" s="20">
        <v>251184</v>
      </c>
      <c r="DF24" s="20">
        <v>3477678</v>
      </c>
      <c r="DG24" s="20">
        <v>3476755</v>
      </c>
      <c r="DH24" s="20">
        <v>2113635</v>
      </c>
      <c r="DI24" s="20">
        <v>2113067</v>
      </c>
      <c r="DJ24" s="20">
        <v>0</v>
      </c>
      <c r="DK24" s="20">
        <v>876</v>
      </c>
      <c r="DL24" s="20">
        <v>868</v>
      </c>
      <c r="DM24" s="16"/>
      <c r="DN24" s="18">
        <v>19</v>
      </c>
      <c r="DO24" s="19" t="str">
        <f t="shared" si="8"/>
        <v>金 武 町</v>
      </c>
      <c r="DP24" s="20">
        <v>312156</v>
      </c>
      <c r="DQ24" s="20">
        <v>1542671</v>
      </c>
      <c r="DR24" s="20">
        <v>1533300</v>
      </c>
      <c r="DS24" s="20">
        <v>23242066</v>
      </c>
      <c r="DT24" s="20">
        <v>23122576</v>
      </c>
      <c r="DU24" s="20">
        <v>6292115</v>
      </c>
      <c r="DV24" s="20">
        <v>6273638</v>
      </c>
      <c r="DW24" s="20">
        <v>342</v>
      </c>
      <c r="DX24" s="20">
        <v>7548</v>
      </c>
      <c r="DY24" s="20">
        <v>7421</v>
      </c>
      <c r="DZ24" s="16"/>
      <c r="EA24" s="18">
        <v>19</v>
      </c>
      <c r="EB24" s="19" t="str">
        <f t="shared" si="9"/>
        <v>金 武 町</v>
      </c>
      <c r="EC24" s="20">
        <v>0</v>
      </c>
      <c r="ED24" s="20">
        <v>0</v>
      </c>
      <c r="EE24" s="20">
        <v>0</v>
      </c>
      <c r="EF24" s="20">
        <v>0</v>
      </c>
      <c r="EG24" s="20">
        <v>0</v>
      </c>
      <c r="EH24" s="20">
        <v>0</v>
      </c>
      <c r="EI24" s="20">
        <v>0</v>
      </c>
      <c r="EJ24" s="20">
        <v>0</v>
      </c>
      <c r="EK24" s="20">
        <v>0</v>
      </c>
      <c r="EL24" s="20">
        <v>0</v>
      </c>
      <c r="EM24" s="16"/>
      <c r="EN24" s="18">
        <v>19</v>
      </c>
      <c r="EO24" s="19" t="str">
        <f t="shared" si="10"/>
        <v>金 武 町</v>
      </c>
      <c r="EP24" s="20">
        <v>0</v>
      </c>
      <c r="EQ24" s="20">
        <v>0</v>
      </c>
      <c r="ER24" s="20">
        <v>0</v>
      </c>
      <c r="ES24" s="20">
        <v>0</v>
      </c>
      <c r="ET24" s="20">
        <v>0</v>
      </c>
      <c r="EU24" s="20">
        <v>0</v>
      </c>
      <c r="EV24" s="20">
        <v>0</v>
      </c>
      <c r="EW24" s="20">
        <v>0</v>
      </c>
      <c r="EX24" s="20">
        <v>0</v>
      </c>
      <c r="EY24" s="20">
        <v>0</v>
      </c>
      <c r="FA24" s="18">
        <v>19</v>
      </c>
      <c r="FB24" s="19" t="str">
        <f t="shared" si="11"/>
        <v>金 武 町</v>
      </c>
      <c r="FC24" s="20">
        <v>306</v>
      </c>
      <c r="FD24" s="20">
        <v>7553</v>
      </c>
      <c r="FE24" s="20">
        <v>7553</v>
      </c>
      <c r="FF24" s="20">
        <v>405</v>
      </c>
      <c r="FG24" s="20">
        <v>405</v>
      </c>
      <c r="FH24" s="20">
        <v>405</v>
      </c>
      <c r="FI24" s="20">
        <v>405</v>
      </c>
      <c r="FJ24" s="20">
        <v>6</v>
      </c>
      <c r="FK24" s="20">
        <v>6</v>
      </c>
      <c r="FL24" s="20">
        <v>6</v>
      </c>
      <c r="FN24" s="18">
        <v>19</v>
      </c>
      <c r="FO24" s="19" t="str">
        <f t="shared" si="12"/>
        <v>金 武 町</v>
      </c>
      <c r="FP24" s="20">
        <v>1371598</v>
      </c>
      <c r="FQ24" s="20">
        <v>508783</v>
      </c>
      <c r="FR24" s="20">
        <v>393281</v>
      </c>
      <c r="FS24" s="20">
        <v>3641</v>
      </c>
      <c r="FT24" s="20">
        <v>2820</v>
      </c>
      <c r="FU24" s="20">
        <v>3641</v>
      </c>
      <c r="FV24" s="20">
        <v>2820</v>
      </c>
      <c r="FW24" s="20">
        <v>248</v>
      </c>
      <c r="FX24" s="20">
        <v>546</v>
      </c>
      <c r="FY24" s="20">
        <v>442</v>
      </c>
      <c r="GA24" s="18">
        <v>19</v>
      </c>
      <c r="GB24" s="19" t="str">
        <f t="shared" si="13"/>
        <v>金 武 町</v>
      </c>
      <c r="GC24" s="20">
        <v>0</v>
      </c>
      <c r="GD24" s="20">
        <v>0</v>
      </c>
      <c r="GE24" s="20">
        <v>0</v>
      </c>
      <c r="GF24" s="20">
        <v>0</v>
      </c>
      <c r="GG24" s="20">
        <v>0</v>
      </c>
      <c r="GH24" s="20">
        <v>0</v>
      </c>
      <c r="GI24" s="20">
        <v>0</v>
      </c>
      <c r="GJ24" s="20">
        <v>0</v>
      </c>
      <c r="GK24" s="20">
        <v>0</v>
      </c>
      <c r="GL24" s="20">
        <v>0</v>
      </c>
      <c r="GN24" s="18">
        <v>19</v>
      </c>
      <c r="GO24" s="19" t="str">
        <f t="shared" si="14"/>
        <v>金 武 町</v>
      </c>
      <c r="GP24" s="20">
        <v>0</v>
      </c>
      <c r="GQ24" s="20">
        <v>0</v>
      </c>
      <c r="GR24" s="20">
        <v>0</v>
      </c>
      <c r="GS24" s="20">
        <v>0</v>
      </c>
      <c r="GT24" s="20">
        <v>0</v>
      </c>
      <c r="GU24" s="20">
        <v>0</v>
      </c>
      <c r="GV24" s="20">
        <v>0</v>
      </c>
      <c r="GW24" s="20">
        <v>0</v>
      </c>
      <c r="GX24" s="20">
        <v>0</v>
      </c>
      <c r="GY24" s="20">
        <v>0</v>
      </c>
      <c r="HA24" s="18">
        <v>19</v>
      </c>
      <c r="HB24" s="19" t="str">
        <f t="shared" si="15"/>
        <v>金 武 町</v>
      </c>
      <c r="HC24" s="20">
        <v>404482</v>
      </c>
      <c r="HD24" s="20">
        <v>691579</v>
      </c>
      <c r="HE24" s="20">
        <v>539138</v>
      </c>
      <c r="HF24" s="20">
        <v>10760</v>
      </c>
      <c r="HG24" s="20">
        <v>8300</v>
      </c>
      <c r="HH24" s="20">
        <v>10678</v>
      </c>
      <c r="HI24" s="20">
        <v>8219</v>
      </c>
      <c r="HJ24" s="20">
        <v>412</v>
      </c>
      <c r="HK24" s="20">
        <v>1128</v>
      </c>
      <c r="HL24" s="20">
        <v>867</v>
      </c>
      <c r="HN24" s="18">
        <v>19</v>
      </c>
      <c r="HO24" s="19" t="str">
        <f t="shared" si="16"/>
        <v>金 武 町</v>
      </c>
      <c r="HP24" s="20">
        <v>0</v>
      </c>
      <c r="HQ24" s="20">
        <v>0</v>
      </c>
      <c r="HR24" s="20">
        <v>0</v>
      </c>
      <c r="HS24" s="20">
        <v>0</v>
      </c>
      <c r="HT24" s="20">
        <v>0</v>
      </c>
      <c r="HU24" s="20">
        <v>0</v>
      </c>
      <c r="HV24" s="20">
        <v>0</v>
      </c>
      <c r="HW24" s="20">
        <v>0</v>
      </c>
      <c r="HX24" s="20">
        <v>0</v>
      </c>
      <c r="HY24" s="20">
        <v>0</v>
      </c>
      <c r="IA24" s="18">
        <v>19</v>
      </c>
      <c r="IB24" s="19" t="str">
        <f t="shared" si="17"/>
        <v>金 武 町</v>
      </c>
      <c r="IC24" s="20">
        <v>0</v>
      </c>
      <c r="ID24" s="20">
        <v>0</v>
      </c>
      <c r="IE24" s="20">
        <v>0</v>
      </c>
      <c r="IF24" s="20">
        <v>0</v>
      </c>
      <c r="IG24" s="20">
        <v>0</v>
      </c>
      <c r="IH24" s="20">
        <v>0</v>
      </c>
      <c r="II24" s="20">
        <v>0</v>
      </c>
      <c r="IJ24" s="20">
        <v>0</v>
      </c>
      <c r="IK24" s="20">
        <v>0</v>
      </c>
      <c r="IL24" s="20">
        <v>0</v>
      </c>
    </row>
    <row r="25" spans="1:246" s="7" customFormat="1" ht="15" customHeight="1" x14ac:dyDescent="0.2">
      <c r="A25" s="18">
        <v>20</v>
      </c>
      <c r="B25" s="19" t="s">
        <v>69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16"/>
      <c r="N25" s="18">
        <v>20</v>
      </c>
      <c r="O25" s="19" t="str">
        <f t="shared" si="0"/>
        <v>伊 江 村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30"/>
      <c r="AA25" s="18">
        <v>20</v>
      </c>
      <c r="AB25" s="19" t="str">
        <f t="shared" si="1"/>
        <v>伊 江 村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45"/>
      <c r="AN25" s="18">
        <v>20</v>
      </c>
      <c r="AO25" s="19" t="str">
        <f t="shared" si="2"/>
        <v>伊 江 村</v>
      </c>
      <c r="AP25" s="20">
        <v>377171</v>
      </c>
      <c r="AQ25" s="20">
        <v>10195024</v>
      </c>
      <c r="AR25" s="20">
        <v>8436129</v>
      </c>
      <c r="AS25" s="20">
        <v>433053</v>
      </c>
      <c r="AT25" s="20">
        <v>358772</v>
      </c>
      <c r="AU25" s="20">
        <v>433047</v>
      </c>
      <c r="AV25" s="20">
        <v>358769</v>
      </c>
      <c r="AW25" s="20">
        <v>1369</v>
      </c>
      <c r="AX25" s="20">
        <v>9619</v>
      </c>
      <c r="AY25" s="20">
        <v>7693</v>
      </c>
      <c r="AZ25" s="30"/>
      <c r="BA25" s="18">
        <v>20</v>
      </c>
      <c r="BB25" s="19" t="str">
        <f t="shared" si="3"/>
        <v>伊 江 村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30"/>
      <c r="BN25" s="18">
        <v>20</v>
      </c>
      <c r="BO25" s="19" t="str">
        <f t="shared" si="4"/>
        <v>伊 江 村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  <c r="BX25" s="20">
        <v>0</v>
      </c>
      <c r="BY25" s="20">
        <v>0</v>
      </c>
      <c r="BZ25" s="30"/>
      <c r="CA25" s="18">
        <v>20</v>
      </c>
      <c r="CB25" s="19" t="str">
        <f t="shared" si="5"/>
        <v>伊 江 村</v>
      </c>
      <c r="CC25" s="20">
        <v>0</v>
      </c>
      <c r="CD25" s="20">
        <v>387339</v>
      </c>
      <c r="CE25" s="20">
        <v>374596</v>
      </c>
      <c r="CF25" s="20">
        <v>2452594</v>
      </c>
      <c r="CG25" s="20">
        <v>2371538</v>
      </c>
      <c r="CH25" s="20">
        <v>408384</v>
      </c>
      <c r="CI25" s="20">
        <v>394873</v>
      </c>
      <c r="CJ25" s="20">
        <v>0</v>
      </c>
      <c r="CK25" s="20">
        <v>2052</v>
      </c>
      <c r="CL25" s="20">
        <v>1951</v>
      </c>
      <c r="CM25" s="30"/>
      <c r="CN25" s="18">
        <v>20</v>
      </c>
      <c r="CO25" s="19" t="str">
        <f t="shared" si="6"/>
        <v>伊 江 村</v>
      </c>
      <c r="CP25" s="20">
        <v>0</v>
      </c>
      <c r="CQ25" s="20">
        <v>641612</v>
      </c>
      <c r="CR25" s="20">
        <v>640757</v>
      </c>
      <c r="CS25" s="20">
        <v>3714853</v>
      </c>
      <c r="CT25" s="20">
        <v>3710757</v>
      </c>
      <c r="CU25" s="20">
        <v>1236052</v>
      </c>
      <c r="CV25" s="20">
        <v>1234685</v>
      </c>
      <c r="CW25" s="20">
        <v>0</v>
      </c>
      <c r="CX25" s="20">
        <v>1704</v>
      </c>
      <c r="CY25" s="20">
        <v>1680</v>
      </c>
      <c r="CZ25" s="45"/>
      <c r="DA25" s="18">
        <v>20</v>
      </c>
      <c r="DB25" s="19" t="str">
        <f t="shared" si="7"/>
        <v>伊 江 村</v>
      </c>
      <c r="DC25" s="20">
        <v>0</v>
      </c>
      <c r="DD25" s="20">
        <v>129123</v>
      </c>
      <c r="DE25" s="20">
        <v>129123</v>
      </c>
      <c r="DF25" s="20">
        <v>651437</v>
      </c>
      <c r="DG25" s="20">
        <v>651437</v>
      </c>
      <c r="DH25" s="20">
        <v>454516</v>
      </c>
      <c r="DI25" s="20">
        <v>454515</v>
      </c>
      <c r="DJ25" s="20">
        <v>0</v>
      </c>
      <c r="DK25" s="20">
        <v>206</v>
      </c>
      <c r="DL25" s="20">
        <v>206</v>
      </c>
      <c r="DM25" s="16"/>
      <c r="DN25" s="18">
        <v>20</v>
      </c>
      <c r="DO25" s="19" t="str">
        <f t="shared" si="8"/>
        <v>伊 江 村</v>
      </c>
      <c r="DP25" s="20">
        <v>70658</v>
      </c>
      <c r="DQ25" s="20">
        <v>1158074</v>
      </c>
      <c r="DR25" s="20">
        <v>1144476</v>
      </c>
      <c r="DS25" s="20">
        <v>6818884</v>
      </c>
      <c r="DT25" s="20">
        <v>6733732</v>
      </c>
      <c r="DU25" s="20">
        <v>2098952</v>
      </c>
      <c r="DV25" s="20">
        <v>2084073</v>
      </c>
      <c r="DW25" s="20">
        <v>111</v>
      </c>
      <c r="DX25" s="20">
        <v>3962</v>
      </c>
      <c r="DY25" s="20">
        <v>3837</v>
      </c>
      <c r="DZ25" s="16"/>
      <c r="EA25" s="18">
        <v>20</v>
      </c>
      <c r="EB25" s="19" t="str">
        <f t="shared" si="9"/>
        <v>伊 江 村</v>
      </c>
      <c r="EC25" s="20">
        <v>0</v>
      </c>
      <c r="ED25" s="20">
        <v>0</v>
      </c>
      <c r="EE25" s="20">
        <v>0</v>
      </c>
      <c r="EF25" s="20">
        <v>0</v>
      </c>
      <c r="EG25" s="20">
        <v>0</v>
      </c>
      <c r="EH25" s="20">
        <v>0</v>
      </c>
      <c r="EI25" s="20">
        <v>0</v>
      </c>
      <c r="EJ25" s="20">
        <v>0</v>
      </c>
      <c r="EK25" s="20">
        <v>0</v>
      </c>
      <c r="EL25" s="20">
        <v>0</v>
      </c>
      <c r="EM25" s="16"/>
      <c r="EN25" s="18">
        <v>20</v>
      </c>
      <c r="EO25" s="19" t="str">
        <f t="shared" si="10"/>
        <v>伊 江 村</v>
      </c>
      <c r="EP25" s="20">
        <v>0</v>
      </c>
      <c r="EQ25" s="20">
        <v>0</v>
      </c>
      <c r="ER25" s="20">
        <v>0</v>
      </c>
      <c r="ES25" s="20">
        <v>0</v>
      </c>
      <c r="ET25" s="20">
        <v>0</v>
      </c>
      <c r="EU25" s="20">
        <v>0</v>
      </c>
      <c r="EV25" s="20">
        <v>0</v>
      </c>
      <c r="EW25" s="20">
        <v>0</v>
      </c>
      <c r="EX25" s="20">
        <v>0</v>
      </c>
      <c r="EY25" s="20">
        <v>0</v>
      </c>
      <c r="FA25" s="18">
        <v>20</v>
      </c>
      <c r="FB25" s="19" t="str">
        <f t="shared" si="11"/>
        <v>伊 江 村</v>
      </c>
      <c r="FC25" s="20">
        <v>0</v>
      </c>
      <c r="FD25" s="20">
        <v>0</v>
      </c>
      <c r="FE25" s="20">
        <v>0</v>
      </c>
      <c r="FF25" s="20">
        <v>0</v>
      </c>
      <c r="FG25" s="20">
        <v>0</v>
      </c>
      <c r="FH25" s="20">
        <v>0</v>
      </c>
      <c r="FI25" s="20">
        <v>0</v>
      </c>
      <c r="FJ25" s="20">
        <v>0</v>
      </c>
      <c r="FK25" s="20">
        <v>0</v>
      </c>
      <c r="FL25" s="20">
        <v>0</v>
      </c>
      <c r="FN25" s="18">
        <v>20</v>
      </c>
      <c r="FO25" s="19" t="str">
        <f t="shared" si="12"/>
        <v>伊 江 村</v>
      </c>
      <c r="FP25" s="20">
        <v>0</v>
      </c>
      <c r="FQ25" s="20">
        <v>0</v>
      </c>
      <c r="FR25" s="20">
        <v>0</v>
      </c>
      <c r="FS25" s="20">
        <v>0</v>
      </c>
      <c r="FT25" s="20">
        <v>0</v>
      </c>
      <c r="FU25" s="20">
        <v>0</v>
      </c>
      <c r="FV25" s="20">
        <v>0</v>
      </c>
      <c r="FW25" s="20">
        <v>0</v>
      </c>
      <c r="FX25" s="20">
        <v>0</v>
      </c>
      <c r="FY25" s="20">
        <v>0</v>
      </c>
      <c r="GA25" s="18">
        <v>20</v>
      </c>
      <c r="GB25" s="19" t="str">
        <f t="shared" si="13"/>
        <v>伊 江 村</v>
      </c>
      <c r="GC25" s="20">
        <v>0</v>
      </c>
      <c r="GD25" s="20">
        <v>0</v>
      </c>
      <c r="GE25" s="20">
        <v>0</v>
      </c>
      <c r="GF25" s="20">
        <v>0</v>
      </c>
      <c r="GG25" s="20">
        <v>0</v>
      </c>
      <c r="GH25" s="20">
        <v>0</v>
      </c>
      <c r="GI25" s="20">
        <v>0</v>
      </c>
      <c r="GJ25" s="20">
        <v>0</v>
      </c>
      <c r="GK25" s="20">
        <v>0</v>
      </c>
      <c r="GL25" s="20">
        <v>0</v>
      </c>
      <c r="GN25" s="18">
        <v>20</v>
      </c>
      <c r="GO25" s="19" t="str">
        <f t="shared" si="14"/>
        <v>伊 江 村</v>
      </c>
      <c r="GP25" s="20">
        <v>0</v>
      </c>
      <c r="GQ25" s="20">
        <v>0</v>
      </c>
      <c r="GR25" s="20">
        <v>0</v>
      </c>
      <c r="GS25" s="20">
        <v>0</v>
      </c>
      <c r="GT25" s="20">
        <v>0</v>
      </c>
      <c r="GU25" s="20">
        <v>0</v>
      </c>
      <c r="GV25" s="20">
        <v>0</v>
      </c>
      <c r="GW25" s="20">
        <v>0</v>
      </c>
      <c r="GX25" s="20">
        <v>0</v>
      </c>
      <c r="GY25" s="20">
        <v>0</v>
      </c>
      <c r="HA25" s="18">
        <v>20</v>
      </c>
      <c r="HB25" s="19" t="str">
        <f t="shared" si="15"/>
        <v>伊 江 村</v>
      </c>
      <c r="HC25" s="20">
        <v>1060383</v>
      </c>
      <c r="HD25" s="20">
        <v>3659436</v>
      </c>
      <c r="HE25" s="20">
        <v>2398428</v>
      </c>
      <c r="HF25" s="20">
        <v>43818</v>
      </c>
      <c r="HG25" s="20">
        <v>28512</v>
      </c>
      <c r="HH25" s="20">
        <v>43818</v>
      </c>
      <c r="HI25" s="20">
        <v>28512</v>
      </c>
      <c r="HJ25" s="20">
        <v>675</v>
      </c>
      <c r="HK25" s="20">
        <v>2962</v>
      </c>
      <c r="HL25" s="20">
        <v>1962</v>
      </c>
      <c r="HN25" s="18">
        <v>20</v>
      </c>
      <c r="HO25" s="19" t="str">
        <f t="shared" si="16"/>
        <v>伊 江 村</v>
      </c>
      <c r="HP25" s="20">
        <v>0</v>
      </c>
      <c r="HQ25" s="20">
        <v>0</v>
      </c>
      <c r="HR25" s="20">
        <v>0</v>
      </c>
      <c r="HS25" s="20">
        <v>0</v>
      </c>
      <c r="HT25" s="20">
        <v>0</v>
      </c>
      <c r="HU25" s="20">
        <v>0</v>
      </c>
      <c r="HV25" s="20">
        <v>0</v>
      </c>
      <c r="HW25" s="20">
        <v>0</v>
      </c>
      <c r="HX25" s="20">
        <v>0</v>
      </c>
      <c r="HY25" s="20">
        <v>0</v>
      </c>
      <c r="IA25" s="18">
        <v>20</v>
      </c>
      <c r="IB25" s="19" t="str">
        <f t="shared" si="17"/>
        <v>伊 江 村</v>
      </c>
      <c r="IC25" s="20">
        <v>0</v>
      </c>
      <c r="ID25" s="20">
        <v>0</v>
      </c>
      <c r="IE25" s="20">
        <v>0</v>
      </c>
      <c r="IF25" s="20">
        <v>0</v>
      </c>
      <c r="IG25" s="20">
        <v>0</v>
      </c>
      <c r="IH25" s="20">
        <v>0</v>
      </c>
      <c r="II25" s="20">
        <v>0</v>
      </c>
      <c r="IJ25" s="20">
        <v>0</v>
      </c>
      <c r="IK25" s="20">
        <v>0</v>
      </c>
      <c r="IL25" s="20">
        <v>0</v>
      </c>
    </row>
    <row r="26" spans="1:246" s="7" customFormat="1" ht="15" customHeight="1" x14ac:dyDescent="0.2">
      <c r="A26" s="18">
        <v>21</v>
      </c>
      <c r="B26" s="19" t="s">
        <v>70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16"/>
      <c r="N26" s="18">
        <v>21</v>
      </c>
      <c r="O26" s="19" t="str">
        <f t="shared" si="0"/>
        <v>読 谷 村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30"/>
      <c r="AA26" s="18">
        <v>21</v>
      </c>
      <c r="AB26" s="19" t="str">
        <f t="shared" si="1"/>
        <v>読 谷 村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45"/>
      <c r="AN26" s="18">
        <v>21</v>
      </c>
      <c r="AO26" s="19" t="str">
        <f t="shared" si="2"/>
        <v>読 谷 村</v>
      </c>
      <c r="AP26" s="20">
        <v>1059554</v>
      </c>
      <c r="AQ26" s="20">
        <v>5261801</v>
      </c>
      <c r="AR26" s="20">
        <v>4059046</v>
      </c>
      <c r="AS26" s="20">
        <v>242947</v>
      </c>
      <c r="AT26" s="20">
        <v>187742</v>
      </c>
      <c r="AU26" s="20">
        <v>242947</v>
      </c>
      <c r="AV26" s="20">
        <v>187742</v>
      </c>
      <c r="AW26" s="20">
        <v>423</v>
      </c>
      <c r="AX26" s="20">
        <v>7394</v>
      </c>
      <c r="AY26" s="20">
        <v>5515</v>
      </c>
      <c r="AZ26" s="30"/>
      <c r="BA26" s="18">
        <v>21</v>
      </c>
      <c r="BB26" s="19" t="str">
        <f t="shared" si="3"/>
        <v>読 谷 村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30"/>
      <c r="BN26" s="18">
        <v>21</v>
      </c>
      <c r="BO26" s="19" t="str">
        <f t="shared" si="4"/>
        <v>読 谷 村</v>
      </c>
      <c r="BP26" s="20">
        <v>1253</v>
      </c>
      <c r="BQ26" s="20">
        <v>106820</v>
      </c>
      <c r="BR26" s="20">
        <v>106376</v>
      </c>
      <c r="BS26" s="20">
        <v>789834</v>
      </c>
      <c r="BT26" s="20">
        <v>787890</v>
      </c>
      <c r="BU26" s="20">
        <v>390544</v>
      </c>
      <c r="BV26" s="20">
        <v>389569</v>
      </c>
      <c r="BW26" s="20">
        <v>8</v>
      </c>
      <c r="BX26" s="20">
        <v>294</v>
      </c>
      <c r="BY26" s="20">
        <v>283</v>
      </c>
      <c r="BZ26" s="30"/>
      <c r="CA26" s="18">
        <v>21</v>
      </c>
      <c r="CB26" s="19" t="str">
        <f t="shared" si="5"/>
        <v>読 谷 村</v>
      </c>
      <c r="CC26" s="20">
        <v>0</v>
      </c>
      <c r="CD26" s="20">
        <v>2683031</v>
      </c>
      <c r="CE26" s="20">
        <v>2681373</v>
      </c>
      <c r="CF26" s="20">
        <v>97189102</v>
      </c>
      <c r="CG26" s="20">
        <v>97136347</v>
      </c>
      <c r="CH26" s="20">
        <v>12322114</v>
      </c>
      <c r="CI26" s="20">
        <v>12315540</v>
      </c>
      <c r="CJ26" s="20">
        <v>0</v>
      </c>
      <c r="CK26" s="20">
        <v>13232</v>
      </c>
      <c r="CL26" s="20">
        <v>13150</v>
      </c>
      <c r="CM26" s="30"/>
      <c r="CN26" s="18">
        <v>21</v>
      </c>
      <c r="CO26" s="19" t="str">
        <f t="shared" si="6"/>
        <v>読 谷 村</v>
      </c>
      <c r="CP26" s="20">
        <v>0</v>
      </c>
      <c r="CQ26" s="20">
        <v>1432599</v>
      </c>
      <c r="CR26" s="20">
        <v>1432221</v>
      </c>
      <c r="CS26" s="20">
        <v>49425646</v>
      </c>
      <c r="CT26" s="20">
        <v>49413366</v>
      </c>
      <c r="CU26" s="20">
        <v>12634847</v>
      </c>
      <c r="CV26" s="20">
        <v>12631768</v>
      </c>
      <c r="CW26" s="20">
        <v>0</v>
      </c>
      <c r="CX26" s="20">
        <v>9280</v>
      </c>
      <c r="CY26" s="20">
        <v>9240</v>
      </c>
      <c r="CZ26" s="45"/>
      <c r="DA26" s="18">
        <v>21</v>
      </c>
      <c r="DB26" s="19" t="str">
        <f t="shared" si="7"/>
        <v>読 谷 村</v>
      </c>
      <c r="DC26" s="20">
        <v>0</v>
      </c>
      <c r="DD26" s="20">
        <v>914091</v>
      </c>
      <c r="DE26" s="20">
        <v>913978</v>
      </c>
      <c r="DF26" s="20">
        <v>25585654</v>
      </c>
      <c r="DG26" s="20">
        <v>25584315</v>
      </c>
      <c r="DH26" s="20">
        <v>12214340</v>
      </c>
      <c r="DI26" s="20">
        <v>12213642</v>
      </c>
      <c r="DJ26" s="20">
        <v>0</v>
      </c>
      <c r="DK26" s="20">
        <v>1673</v>
      </c>
      <c r="DL26" s="20">
        <v>1668</v>
      </c>
      <c r="DM26" s="16"/>
      <c r="DN26" s="18">
        <v>21</v>
      </c>
      <c r="DO26" s="19" t="str">
        <f t="shared" si="8"/>
        <v>読 谷 村</v>
      </c>
      <c r="DP26" s="20">
        <v>527959</v>
      </c>
      <c r="DQ26" s="20">
        <v>5029721</v>
      </c>
      <c r="DR26" s="20">
        <v>5027572</v>
      </c>
      <c r="DS26" s="20">
        <v>172200402</v>
      </c>
      <c r="DT26" s="20">
        <v>172134028</v>
      </c>
      <c r="DU26" s="20">
        <v>37171301</v>
      </c>
      <c r="DV26" s="20">
        <v>37160950</v>
      </c>
      <c r="DW26" s="20">
        <v>439</v>
      </c>
      <c r="DX26" s="20">
        <v>24185</v>
      </c>
      <c r="DY26" s="20">
        <v>24058</v>
      </c>
      <c r="DZ26" s="16"/>
      <c r="EA26" s="18">
        <v>21</v>
      </c>
      <c r="EB26" s="19" t="str">
        <f t="shared" si="9"/>
        <v>読 谷 村</v>
      </c>
      <c r="EC26" s="20">
        <v>0</v>
      </c>
      <c r="ED26" s="20">
        <v>0</v>
      </c>
      <c r="EE26" s="20">
        <v>0</v>
      </c>
      <c r="EF26" s="20">
        <v>0</v>
      </c>
      <c r="EG26" s="20">
        <v>0</v>
      </c>
      <c r="EH26" s="20">
        <v>0</v>
      </c>
      <c r="EI26" s="20">
        <v>0</v>
      </c>
      <c r="EJ26" s="20">
        <v>0</v>
      </c>
      <c r="EK26" s="20">
        <v>0</v>
      </c>
      <c r="EL26" s="20">
        <v>0</v>
      </c>
      <c r="EM26" s="16"/>
      <c r="EN26" s="18">
        <v>21</v>
      </c>
      <c r="EO26" s="19" t="str">
        <f t="shared" si="10"/>
        <v>読 谷 村</v>
      </c>
      <c r="EP26" s="20">
        <v>0</v>
      </c>
      <c r="EQ26" s="20">
        <v>0</v>
      </c>
      <c r="ER26" s="20">
        <v>0</v>
      </c>
      <c r="ES26" s="20">
        <v>0</v>
      </c>
      <c r="ET26" s="20">
        <v>0</v>
      </c>
      <c r="EU26" s="20">
        <v>0</v>
      </c>
      <c r="EV26" s="20">
        <v>0</v>
      </c>
      <c r="EW26" s="20">
        <v>0</v>
      </c>
      <c r="EX26" s="20">
        <v>0</v>
      </c>
      <c r="EY26" s="20">
        <v>0</v>
      </c>
      <c r="FA26" s="18">
        <v>21</v>
      </c>
      <c r="FB26" s="19" t="str">
        <f t="shared" si="11"/>
        <v>読 谷 村</v>
      </c>
      <c r="FC26" s="20">
        <v>25940</v>
      </c>
      <c r="FD26" s="20">
        <v>0</v>
      </c>
      <c r="FE26" s="20">
        <v>0</v>
      </c>
      <c r="FF26" s="20">
        <v>0</v>
      </c>
      <c r="FG26" s="20">
        <v>0</v>
      </c>
      <c r="FH26" s="20">
        <v>0</v>
      </c>
      <c r="FI26" s="20">
        <v>0</v>
      </c>
      <c r="FJ26" s="20">
        <v>46</v>
      </c>
      <c r="FK26" s="20">
        <v>0</v>
      </c>
      <c r="FL26" s="20">
        <v>0</v>
      </c>
      <c r="FN26" s="18">
        <v>21</v>
      </c>
      <c r="FO26" s="19" t="str">
        <f t="shared" si="12"/>
        <v>読 谷 村</v>
      </c>
      <c r="FP26" s="20">
        <v>0</v>
      </c>
      <c r="FQ26" s="20">
        <v>0</v>
      </c>
      <c r="FR26" s="20">
        <v>0</v>
      </c>
      <c r="FS26" s="20">
        <v>0</v>
      </c>
      <c r="FT26" s="20">
        <v>0</v>
      </c>
      <c r="FU26" s="20">
        <v>0</v>
      </c>
      <c r="FV26" s="20">
        <v>0</v>
      </c>
      <c r="FW26" s="20">
        <v>0</v>
      </c>
      <c r="FX26" s="20">
        <v>0</v>
      </c>
      <c r="FY26" s="20">
        <v>0</v>
      </c>
      <c r="GA26" s="18">
        <v>21</v>
      </c>
      <c r="GB26" s="19" t="str">
        <f t="shared" si="13"/>
        <v>読 谷 村</v>
      </c>
      <c r="GC26" s="20">
        <v>0</v>
      </c>
      <c r="GD26" s="20">
        <v>0</v>
      </c>
      <c r="GE26" s="20">
        <v>0</v>
      </c>
      <c r="GF26" s="20">
        <v>0</v>
      </c>
      <c r="GG26" s="20">
        <v>0</v>
      </c>
      <c r="GH26" s="20">
        <v>0</v>
      </c>
      <c r="GI26" s="20">
        <v>0</v>
      </c>
      <c r="GJ26" s="20">
        <v>0</v>
      </c>
      <c r="GK26" s="20">
        <v>0</v>
      </c>
      <c r="GL26" s="20">
        <v>0</v>
      </c>
      <c r="GN26" s="18">
        <v>21</v>
      </c>
      <c r="GO26" s="19" t="str">
        <f t="shared" si="14"/>
        <v>読 谷 村</v>
      </c>
      <c r="GP26" s="20">
        <v>0</v>
      </c>
      <c r="GQ26" s="20">
        <v>0</v>
      </c>
      <c r="GR26" s="20">
        <v>0</v>
      </c>
      <c r="GS26" s="20">
        <v>0</v>
      </c>
      <c r="GT26" s="20">
        <v>0</v>
      </c>
      <c r="GU26" s="20">
        <v>0</v>
      </c>
      <c r="GV26" s="20">
        <v>0</v>
      </c>
      <c r="GW26" s="20">
        <v>0</v>
      </c>
      <c r="GX26" s="20">
        <v>0</v>
      </c>
      <c r="GY26" s="20">
        <v>0</v>
      </c>
      <c r="HA26" s="18">
        <v>21</v>
      </c>
      <c r="HB26" s="19" t="str">
        <f t="shared" si="15"/>
        <v>読 谷 村</v>
      </c>
      <c r="HC26" s="20">
        <v>359372</v>
      </c>
      <c r="HD26" s="20">
        <v>1879303</v>
      </c>
      <c r="HE26" s="20">
        <v>1483581</v>
      </c>
      <c r="HF26" s="20">
        <v>41338</v>
      </c>
      <c r="HG26" s="20">
        <v>32633</v>
      </c>
      <c r="HH26" s="20">
        <v>41338</v>
      </c>
      <c r="HI26" s="20">
        <v>32633</v>
      </c>
      <c r="HJ26" s="20">
        <v>619</v>
      </c>
      <c r="HK26" s="20">
        <v>3267</v>
      </c>
      <c r="HL26" s="20">
        <v>2341</v>
      </c>
      <c r="HN26" s="18">
        <v>21</v>
      </c>
      <c r="HO26" s="19" t="str">
        <f t="shared" si="16"/>
        <v>読 谷 村</v>
      </c>
      <c r="HP26" s="20">
        <v>6203</v>
      </c>
      <c r="HQ26" s="20">
        <v>509782</v>
      </c>
      <c r="HR26" s="20">
        <v>509587</v>
      </c>
      <c r="HS26" s="20">
        <v>4553756</v>
      </c>
      <c r="HT26" s="20">
        <v>4552721</v>
      </c>
      <c r="HU26" s="20">
        <v>1954977</v>
      </c>
      <c r="HV26" s="20">
        <v>1954523</v>
      </c>
      <c r="HW26" s="20">
        <v>8</v>
      </c>
      <c r="HX26" s="20">
        <v>436</v>
      </c>
      <c r="HY26" s="20">
        <v>433</v>
      </c>
      <c r="IA26" s="18">
        <v>21</v>
      </c>
      <c r="IB26" s="19" t="str">
        <f t="shared" si="17"/>
        <v>読 谷 村</v>
      </c>
      <c r="IC26" s="20">
        <v>0</v>
      </c>
      <c r="ID26" s="20">
        <v>0</v>
      </c>
      <c r="IE26" s="20">
        <v>0</v>
      </c>
      <c r="IF26" s="20">
        <v>0</v>
      </c>
      <c r="IG26" s="20">
        <v>0</v>
      </c>
      <c r="IH26" s="20">
        <v>0</v>
      </c>
      <c r="II26" s="20">
        <v>0</v>
      </c>
      <c r="IJ26" s="20">
        <v>0</v>
      </c>
      <c r="IK26" s="20">
        <v>0</v>
      </c>
      <c r="IL26" s="20">
        <v>0</v>
      </c>
    </row>
    <row r="27" spans="1:246" s="7" customFormat="1" ht="15" customHeight="1" x14ac:dyDescent="0.2">
      <c r="A27" s="18">
        <v>22</v>
      </c>
      <c r="B27" s="19" t="s">
        <v>71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16"/>
      <c r="N27" s="18">
        <v>22</v>
      </c>
      <c r="O27" s="19" t="str">
        <f t="shared" si="0"/>
        <v>嘉手納町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30"/>
      <c r="AA27" s="18">
        <v>22</v>
      </c>
      <c r="AB27" s="19" t="str">
        <f t="shared" si="1"/>
        <v>嘉手納町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45"/>
      <c r="AN27" s="18">
        <v>22</v>
      </c>
      <c r="AO27" s="19" t="str">
        <f t="shared" si="2"/>
        <v>嘉手納町</v>
      </c>
      <c r="AP27" s="20">
        <v>115085</v>
      </c>
      <c r="AQ27" s="20">
        <v>5498</v>
      </c>
      <c r="AR27" s="20">
        <v>4986</v>
      </c>
      <c r="AS27" s="20">
        <v>286</v>
      </c>
      <c r="AT27" s="20">
        <v>259</v>
      </c>
      <c r="AU27" s="20">
        <v>286</v>
      </c>
      <c r="AV27" s="20">
        <v>259</v>
      </c>
      <c r="AW27" s="20">
        <v>14</v>
      </c>
      <c r="AX27" s="20">
        <v>19</v>
      </c>
      <c r="AY27" s="20">
        <v>18</v>
      </c>
      <c r="AZ27" s="30"/>
      <c r="BA27" s="18">
        <v>22</v>
      </c>
      <c r="BB27" s="19" t="str">
        <f t="shared" si="3"/>
        <v>嘉手納町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30"/>
      <c r="BN27" s="18">
        <v>22</v>
      </c>
      <c r="BO27" s="19" t="str">
        <f t="shared" si="4"/>
        <v>嘉手納町</v>
      </c>
      <c r="BP27" s="20">
        <v>0</v>
      </c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30"/>
      <c r="CA27" s="18">
        <v>22</v>
      </c>
      <c r="CB27" s="19" t="str">
        <f t="shared" si="5"/>
        <v>嘉手納町</v>
      </c>
      <c r="CC27" s="20">
        <v>0</v>
      </c>
      <c r="CD27" s="20">
        <v>685991</v>
      </c>
      <c r="CE27" s="20">
        <v>685380</v>
      </c>
      <c r="CF27" s="20">
        <v>31532108</v>
      </c>
      <c r="CG27" s="20">
        <v>31509484</v>
      </c>
      <c r="CH27" s="20">
        <v>5043073</v>
      </c>
      <c r="CI27" s="20">
        <v>5039355</v>
      </c>
      <c r="CJ27" s="20">
        <v>0</v>
      </c>
      <c r="CK27" s="20">
        <v>3512</v>
      </c>
      <c r="CL27" s="20">
        <v>3471</v>
      </c>
      <c r="CM27" s="30"/>
      <c r="CN27" s="18">
        <v>22</v>
      </c>
      <c r="CO27" s="19" t="str">
        <f t="shared" si="6"/>
        <v>嘉手納町</v>
      </c>
      <c r="CP27" s="20">
        <v>0</v>
      </c>
      <c r="CQ27" s="20">
        <v>187010</v>
      </c>
      <c r="CR27" s="20">
        <v>186948</v>
      </c>
      <c r="CS27" s="20">
        <v>7813991</v>
      </c>
      <c r="CT27" s="20">
        <v>7811518</v>
      </c>
      <c r="CU27" s="20">
        <v>2529205</v>
      </c>
      <c r="CV27" s="20">
        <v>2528405</v>
      </c>
      <c r="CW27" s="20">
        <v>0</v>
      </c>
      <c r="CX27" s="20">
        <v>1719</v>
      </c>
      <c r="CY27" s="20">
        <v>1706</v>
      </c>
      <c r="CZ27" s="45"/>
      <c r="DA27" s="18">
        <v>22</v>
      </c>
      <c r="DB27" s="19" t="str">
        <f t="shared" si="7"/>
        <v>嘉手納町</v>
      </c>
      <c r="DC27" s="20">
        <v>0</v>
      </c>
      <c r="DD27" s="20">
        <v>185958</v>
      </c>
      <c r="DE27" s="20">
        <v>185938</v>
      </c>
      <c r="DF27" s="20">
        <v>8341331</v>
      </c>
      <c r="DG27" s="20">
        <v>8340388</v>
      </c>
      <c r="DH27" s="20">
        <v>4913240</v>
      </c>
      <c r="DI27" s="20">
        <v>4912674</v>
      </c>
      <c r="DJ27" s="20">
        <v>0</v>
      </c>
      <c r="DK27" s="20">
        <v>584</v>
      </c>
      <c r="DL27" s="20">
        <v>581</v>
      </c>
      <c r="DM27" s="16"/>
      <c r="DN27" s="18">
        <v>22</v>
      </c>
      <c r="DO27" s="19" t="str">
        <f t="shared" si="8"/>
        <v>嘉手納町</v>
      </c>
      <c r="DP27" s="20">
        <v>172943</v>
      </c>
      <c r="DQ27" s="20">
        <v>1058959</v>
      </c>
      <c r="DR27" s="20">
        <v>1058266</v>
      </c>
      <c r="DS27" s="20">
        <v>47687430</v>
      </c>
      <c r="DT27" s="20">
        <v>47661390</v>
      </c>
      <c r="DU27" s="20">
        <v>12485518</v>
      </c>
      <c r="DV27" s="20">
        <v>12480434</v>
      </c>
      <c r="DW27" s="20">
        <v>478</v>
      </c>
      <c r="DX27" s="20">
        <v>5815</v>
      </c>
      <c r="DY27" s="20">
        <v>5758</v>
      </c>
      <c r="DZ27" s="16"/>
      <c r="EA27" s="18">
        <v>22</v>
      </c>
      <c r="EB27" s="19" t="str">
        <f t="shared" si="9"/>
        <v>嘉手納町</v>
      </c>
      <c r="EC27" s="20">
        <v>0</v>
      </c>
      <c r="ED27" s="20">
        <v>0</v>
      </c>
      <c r="EE27" s="20">
        <v>0</v>
      </c>
      <c r="EF27" s="20">
        <v>0</v>
      </c>
      <c r="EG27" s="20">
        <v>0</v>
      </c>
      <c r="EH27" s="20">
        <v>0</v>
      </c>
      <c r="EI27" s="20">
        <v>0</v>
      </c>
      <c r="EJ27" s="20">
        <v>0</v>
      </c>
      <c r="EK27" s="20">
        <v>0</v>
      </c>
      <c r="EL27" s="20">
        <v>0</v>
      </c>
      <c r="EM27" s="16"/>
      <c r="EN27" s="18">
        <v>22</v>
      </c>
      <c r="EO27" s="19" t="str">
        <f t="shared" si="10"/>
        <v>嘉手納町</v>
      </c>
      <c r="EP27" s="20">
        <v>0</v>
      </c>
      <c r="EQ27" s="20">
        <v>0</v>
      </c>
      <c r="ER27" s="20">
        <v>0</v>
      </c>
      <c r="ES27" s="20">
        <v>0</v>
      </c>
      <c r="ET27" s="20">
        <v>0</v>
      </c>
      <c r="EU27" s="20">
        <v>0</v>
      </c>
      <c r="EV27" s="20">
        <v>0</v>
      </c>
      <c r="EW27" s="20">
        <v>0</v>
      </c>
      <c r="EX27" s="20">
        <v>0</v>
      </c>
      <c r="EY27" s="20">
        <v>0</v>
      </c>
      <c r="FA27" s="18">
        <v>22</v>
      </c>
      <c r="FB27" s="19" t="str">
        <f t="shared" si="11"/>
        <v>嘉手納町</v>
      </c>
      <c r="FC27" s="20">
        <v>0</v>
      </c>
      <c r="FD27" s="20">
        <v>0</v>
      </c>
      <c r="FE27" s="20">
        <v>0</v>
      </c>
      <c r="FF27" s="20">
        <v>0</v>
      </c>
      <c r="FG27" s="20">
        <v>0</v>
      </c>
      <c r="FH27" s="20">
        <v>0</v>
      </c>
      <c r="FI27" s="20">
        <v>0</v>
      </c>
      <c r="FJ27" s="20">
        <v>0</v>
      </c>
      <c r="FK27" s="20">
        <v>0</v>
      </c>
      <c r="FL27" s="20">
        <v>0</v>
      </c>
      <c r="FN27" s="18">
        <v>22</v>
      </c>
      <c r="FO27" s="19" t="str">
        <f t="shared" si="12"/>
        <v>嘉手納町</v>
      </c>
      <c r="FP27" s="20">
        <v>0</v>
      </c>
      <c r="FQ27" s="20">
        <v>0</v>
      </c>
      <c r="FR27" s="20">
        <v>0</v>
      </c>
      <c r="FS27" s="20">
        <v>0</v>
      </c>
      <c r="FT27" s="20">
        <v>0</v>
      </c>
      <c r="FU27" s="20">
        <v>0</v>
      </c>
      <c r="FV27" s="20">
        <v>0</v>
      </c>
      <c r="FW27" s="20">
        <v>0</v>
      </c>
      <c r="FX27" s="20">
        <v>0</v>
      </c>
      <c r="FY27" s="20">
        <v>0</v>
      </c>
      <c r="GA27" s="18">
        <v>22</v>
      </c>
      <c r="GB27" s="19" t="str">
        <f t="shared" si="13"/>
        <v>嘉手納町</v>
      </c>
      <c r="GC27" s="20">
        <v>0</v>
      </c>
      <c r="GD27" s="20">
        <v>0</v>
      </c>
      <c r="GE27" s="20">
        <v>0</v>
      </c>
      <c r="GF27" s="20">
        <v>0</v>
      </c>
      <c r="GG27" s="20">
        <v>0</v>
      </c>
      <c r="GH27" s="20">
        <v>0</v>
      </c>
      <c r="GI27" s="20">
        <v>0</v>
      </c>
      <c r="GJ27" s="20">
        <v>0</v>
      </c>
      <c r="GK27" s="20">
        <v>0</v>
      </c>
      <c r="GL27" s="20">
        <v>0</v>
      </c>
      <c r="GN27" s="18">
        <v>22</v>
      </c>
      <c r="GO27" s="19" t="str">
        <f t="shared" si="14"/>
        <v>嘉手納町</v>
      </c>
      <c r="GP27" s="20">
        <v>0</v>
      </c>
      <c r="GQ27" s="20">
        <v>0</v>
      </c>
      <c r="GR27" s="20">
        <v>0</v>
      </c>
      <c r="GS27" s="20">
        <v>0</v>
      </c>
      <c r="GT27" s="20">
        <v>0</v>
      </c>
      <c r="GU27" s="20">
        <v>0</v>
      </c>
      <c r="GV27" s="20">
        <v>0</v>
      </c>
      <c r="GW27" s="20">
        <v>0</v>
      </c>
      <c r="GX27" s="20">
        <v>0</v>
      </c>
      <c r="GY27" s="20">
        <v>0</v>
      </c>
      <c r="HA27" s="18">
        <v>22</v>
      </c>
      <c r="HB27" s="19" t="str">
        <f t="shared" si="15"/>
        <v>嘉手納町</v>
      </c>
      <c r="HC27" s="20">
        <v>47012</v>
      </c>
      <c r="HD27" s="20">
        <v>56278</v>
      </c>
      <c r="HE27" s="20">
        <v>49877</v>
      </c>
      <c r="HF27" s="20">
        <v>3208</v>
      </c>
      <c r="HG27" s="20">
        <v>2843</v>
      </c>
      <c r="HH27" s="20">
        <v>3208</v>
      </c>
      <c r="HI27" s="20">
        <v>2843</v>
      </c>
      <c r="HJ27" s="20">
        <v>68</v>
      </c>
      <c r="HK27" s="20">
        <v>99</v>
      </c>
      <c r="HL27" s="20">
        <v>81</v>
      </c>
      <c r="HN27" s="18">
        <v>22</v>
      </c>
      <c r="HO27" s="19" t="str">
        <f t="shared" si="16"/>
        <v>嘉手納町</v>
      </c>
      <c r="HP27" s="20">
        <v>0</v>
      </c>
      <c r="HQ27" s="20">
        <v>0</v>
      </c>
      <c r="HR27" s="20">
        <v>0</v>
      </c>
      <c r="HS27" s="20">
        <v>0</v>
      </c>
      <c r="HT27" s="20">
        <v>0</v>
      </c>
      <c r="HU27" s="20">
        <v>0</v>
      </c>
      <c r="HV27" s="20">
        <v>0</v>
      </c>
      <c r="HW27" s="20">
        <v>0</v>
      </c>
      <c r="HX27" s="20">
        <v>0</v>
      </c>
      <c r="HY27" s="20">
        <v>0</v>
      </c>
      <c r="IA27" s="18">
        <v>22</v>
      </c>
      <c r="IB27" s="19" t="str">
        <f t="shared" si="17"/>
        <v>嘉手納町</v>
      </c>
      <c r="IC27" s="20">
        <v>0</v>
      </c>
      <c r="ID27" s="20">
        <v>0</v>
      </c>
      <c r="IE27" s="20">
        <v>0</v>
      </c>
      <c r="IF27" s="20">
        <v>0</v>
      </c>
      <c r="IG27" s="20">
        <v>0</v>
      </c>
      <c r="IH27" s="20">
        <v>0</v>
      </c>
      <c r="II27" s="20">
        <v>0</v>
      </c>
      <c r="IJ27" s="20">
        <v>0</v>
      </c>
      <c r="IK27" s="20">
        <v>0</v>
      </c>
      <c r="IL27" s="20">
        <v>0</v>
      </c>
    </row>
    <row r="28" spans="1:246" s="7" customFormat="1" ht="15" customHeight="1" x14ac:dyDescent="0.2">
      <c r="A28" s="21">
        <v>23</v>
      </c>
      <c r="B28" s="19" t="s">
        <v>72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16"/>
      <c r="N28" s="21">
        <v>23</v>
      </c>
      <c r="O28" s="19" t="str">
        <f t="shared" si="0"/>
        <v>北 谷 町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30"/>
      <c r="AA28" s="21">
        <v>23</v>
      </c>
      <c r="AB28" s="19" t="str">
        <f t="shared" si="1"/>
        <v>北 谷 町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45"/>
      <c r="AN28" s="21">
        <v>23</v>
      </c>
      <c r="AO28" s="19" t="str">
        <f t="shared" si="2"/>
        <v>北 谷 町</v>
      </c>
      <c r="AP28" s="20">
        <v>194</v>
      </c>
      <c r="AQ28" s="20">
        <v>89047</v>
      </c>
      <c r="AR28" s="20">
        <v>70691</v>
      </c>
      <c r="AS28" s="20">
        <v>4506</v>
      </c>
      <c r="AT28" s="20">
        <v>3577</v>
      </c>
      <c r="AU28" s="20">
        <v>4506</v>
      </c>
      <c r="AV28" s="20">
        <v>3577</v>
      </c>
      <c r="AW28" s="20">
        <v>2</v>
      </c>
      <c r="AX28" s="20">
        <v>138</v>
      </c>
      <c r="AY28" s="20">
        <v>108</v>
      </c>
      <c r="AZ28" s="30"/>
      <c r="BA28" s="21">
        <v>23</v>
      </c>
      <c r="BB28" s="19" t="str">
        <f t="shared" si="3"/>
        <v>北 谷 町</v>
      </c>
      <c r="BC28" s="20">
        <v>0</v>
      </c>
      <c r="BD28" s="20">
        <v>0</v>
      </c>
      <c r="BE28" s="20">
        <v>0</v>
      </c>
      <c r="BF28" s="20">
        <v>0</v>
      </c>
      <c r="BG28" s="20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30"/>
      <c r="BN28" s="21">
        <v>23</v>
      </c>
      <c r="BO28" s="19" t="str">
        <f t="shared" si="4"/>
        <v>北 谷 町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30"/>
      <c r="CA28" s="21">
        <v>23</v>
      </c>
      <c r="CB28" s="19" t="str">
        <f t="shared" si="5"/>
        <v>北 谷 町</v>
      </c>
      <c r="CC28" s="20">
        <v>0</v>
      </c>
      <c r="CD28" s="20">
        <v>1621350</v>
      </c>
      <c r="CE28" s="20">
        <v>1620609</v>
      </c>
      <c r="CF28" s="20">
        <v>113373267</v>
      </c>
      <c r="CG28" s="20">
        <v>113339234</v>
      </c>
      <c r="CH28" s="20">
        <v>14978137</v>
      </c>
      <c r="CI28" s="20">
        <v>14973289</v>
      </c>
      <c r="CJ28" s="20">
        <v>0</v>
      </c>
      <c r="CK28" s="20">
        <v>8229</v>
      </c>
      <c r="CL28" s="20">
        <v>8175</v>
      </c>
      <c r="CM28" s="30"/>
      <c r="CN28" s="21">
        <v>23</v>
      </c>
      <c r="CO28" s="19" t="str">
        <f t="shared" si="6"/>
        <v>北 谷 町</v>
      </c>
      <c r="CP28" s="20">
        <v>0</v>
      </c>
      <c r="CQ28" s="20">
        <v>353281</v>
      </c>
      <c r="CR28" s="20">
        <v>353212</v>
      </c>
      <c r="CS28" s="20">
        <v>21838292</v>
      </c>
      <c r="CT28" s="20">
        <v>21835397</v>
      </c>
      <c r="CU28" s="20">
        <v>5955217</v>
      </c>
      <c r="CV28" s="20">
        <v>5954396</v>
      </c>
      <c r="CW28" s="20">
        <v>0</v>
      </c>
      <c r="CX28" s="20">
        <v>3827</v>
      </c>
      <c r="CY28" s="20">
        <v>3810</v>
      </c>
      <c r="CZ28" s="45"/>
      <c r="DA28" s="21">
        <v>23</v>
      </c>
      <c r="DB28" s="19" t="str">
        <f t="shared" si="7"/>
        <v>北 谷 町</v>
      </c>
      <c r="DC28" s="20">
        <v>0</v>
      </c>
      <c r="DD28" s="20">
        <v>733707</v>
      </c>
      <c r="DE28" s="20">
        <v>733669</v>
      </c>
      <c r="DF28" s="20">
        <v>73327997</v>
      </c>
      <c r="DG28" s="20">
        <v>73326864</v>
      </c>
      <c r="DH28" s="20">
        <v>37456281</v>
      </c>
      <c r="DI28" s="20">
        <v>37455661</v>
      </c>
      <c r="DJ28" s="20">
        <v>0</v>
      </c>
      <c r="DK28" s="20">
        <v>1249</v>
      </c>
      <c r="DL28" s="20">
        <v>1244</v>
      </c>
      <c r="DM28" s="16"/>
      <c r="DN28" s="21">
        <v>23</v>
      </c>
      <c r="DO28" s="19" t="str">
        <f t="shared" si="8"/>
        <v>北 谷 町</v>
      </c>
      <c r="DP28" s="20">
        <v>230590</v>
      </c>
      <c r="DQ28" s="20">
        <v>2708338</v>
      </c>
      <c r="DR28" s="20">
        <v>2707490</v>
      </c>
      <c r="DS28" s="20">
        <v>208539556</v>
      </c>
      <c r="DT28" s="20">
        <v>208501495</v>
      </c>
      <c r="DU28" s="20">
        <v>58389635</v>
      </c>
      <c r="DV28" s="20">
        <v>58383346</v>
      </c>
      <c r="DW28" s="20">
        <v>201</v>
      </c>
      <c r="DX28" s="20">
        <v>13305</v>
      </c>
      <c r="DY28" s="20">
        <v>13229</v>
      </c>
      <c r="DZ28" s="16"/>
      <c r="EA28" s="21">
        <v>23</v>
      </c>
      <c r="EB28" s="19" t="str">
        <f t="shared" si="9"/>
        <v>北 谷 町</v>
      </c>
      <c r="EC28" s="20">
        <v>0</v>
      </c>
      <c r="ED28" s="20">
        <v>0</v>
      </c>
      <c r="EE28" s="20">
        <v>0</v>
      </c>
      <c r="EF28" s="20">
        <v>0</v>
      </c>
      <c r="EG28" s="20">
        <v>0</v>
      </c>
      <c r="EH28" s="20">
        <v>0</v>
      </c>
      <c r="EI28" s="20">
        <v>0</v>
      </c>
      <c r="EJ28" s="20">
        <v>0</v>
      </c>
      <c r="EK28" s="20">
        <v>0</v>
      </c>
      <c r="EL28" s="20">
        <v>0</v>
      </c>
      <c r="EM28" s="16"/>
      <c r="EN28" s="21">
        <v>23</v>
      </c>
      <c r="EO28" s="19" t="str">
        <f t="shared" si="10"/>
        <v>北 谷 町</v>
      </c>
      <c r="EP28" s="20">
        <v>0</v>
      </c>
      <c r="EQ28" s="20">
        <v>0</v>
      </c>
      <c r="ER28" s="20">
        <v>0</v>
      </c>
      <c r="ES28" s="20">
        <v>0</v>
      </c>
      <c r="ET28" s="20">
        <v>0</v>
      </c>
      <c r="EU28" s="20">
        <v>0</v>
      </c>
      <c r="EV28" s="20">
        <v>0</v>
      </c>
      <c r="EW28" s="20">
        <v>0</v>
      </c>
      <c r="EX28" s="20">
        <v>0</v>
      </c>
      <c r="EY28" s="20">
        <v>0</v>
      </c>
      <c r="FA28" s="21">
        <v>23</v>
      </c>
      <c r="FB28" s="19" t="str">
        <f t="shared" si="11"/>
        <v>北 谷 町</v>
      </c>
      <c r="FC28" s="20">
        <v>0</v>
      </c>
      <c r="FD28" s="20">
        <v>0</v>
      </c>
      <c r="FE28" s="20">
        <v>0</v>
      </c>
      <c r="FF28" s="20">
        <v>0</v>
      </c>
      <c r="FG28" s="20">
        <v>0</v>
      </c>
      <c r="FH28" s="20">
        <v>0</v>
      </c>
      <c r="FI28" s="20">
        <v>0</v>
      </c>
      <c r="FJ28" s="20">
        <v>0</v>
      </c>
      <c r="FK28" s="20">
        <v>0</v>
      </c>
      <c r="FL28" s="20">
        <v>0</v>
      </c>
      <c r="FN28" s="21">
        <v>23</v>
      </c>
      <c r="FO28" s="19" t="str">
        <f t="shared" si="12"/>
        <v>北 谷 町</v>
      </c>
      <c r="FP28" s="20">
        <v>0</v>
      </c>
      <c r="FQ28" s="20">
        <v>0</v>
      </c>
      <c r="FR28" s="20">
        <v>0</v>
      </c>
      <c r="FS28" s="20">
        <v>0</v>
      </c>
      <c r="FT28" s="20">
        <v>0</v>
      </c>
      <c r="FU28" s="20">
        <v>0</v>
      </c>
      <c r="FV28" s="20">
        <v>0</v>
      </c>
      <c r="FW28" s="20">
        <v>0</v>
      </c>
      <c r="FX28" s="20">
        <v>0</v>
      </c>
      <c r="FY28" s="20">
        <v>0</v>
      </c>
      <c r="GA28" s="21">
        <v>23</v>
      </c>
      <c r="GB28" s="19" t="str">
        <f t="shared" si="13"/>
        <v>北 谷 町</v>
      </c>
      <c r="GC28" s="20">
        <v>0</v>
      </c>
      <c r="GD28" s="20">
        <v>0</v>
      </c>
      <c r="GE28" s="20">
        <v>0</v>
      </c>
      <c r="GF28" s="20">
        <v>0</v>
      </c>
      <c r="GG28" s="20">
        <v>0</v>
      </c>
      <c r="GH28" s="20">
        <v>0</v>
      </c>
      <c r="GI28" s="20">
        <v>0</v>
      </c>
      <c r="GJ28" s="20">
        <v>0</v>
      </c>
      <c r="GK28" s="20">
        <v>0</v>
      </c>
      <c r="GL28" s="20">
        <v>0</v>
      </c>
      <c r="GN28" s="21">
        <v>23</v>
      </c>
      <c r="GO28" s="19" t="str">
        <f t="shared" si="14"/>
        <v>北 谷 町</v>
      </c>
      <c r="GP28" s="20">
        <v>0</v>
      </c>
      <c r="GQ28" s="20">
        <v>0</v>
      </c>
      <c r="GR28" s="20">
        <v>0</v>
      </c>
      <c r="GS28" s="20">
        <v>0</v>
      </c>
      <c r="GT28" s="20">
        <v>0</v>
      </c>
      <c r="GU28" s="20">
        <v>0</v>
      </c>
      <c r="GV28" s="20">
        <v>0</v>
      </c>
      <c r="GW28" s="20">
        <v>0</v>
      </c>
      <c r="GX28" s="20">
        <v>0</v>
      </c>
      <c r="GY28" s="20">
        <v>0</v>
      </c>
      <c r="HA28" s="21">
        <v>23</v>
      </c>
      <c r="HB28" s="19" t="str">
        <f t="shared" si="15"/>
        <v>北 谷 町</v>
      </c>
      <c r="HC28" s="20">
        <v>63995</v>
      </c>
      <c r="HD28" s="20">
        <v>393028</v>
      </c>
      <c r="HE28" s="20">
        <v>333482</v>
      </c>
      <c r="HF28" s="20">
        <v>15721</v>
      </c>
      <c r="HG28" s="20">
        <v>13340</v>
      </c>
      <c r="HH28" s="20">
        <v>15721</v>
      </c>
      <c r="HI28" s="20">
        <v>13340</v>
      </c>
      <c r="HJ28" s="20">
        <v>122</v>
      </c>
      <c r="HK28" s="20">
        <v>853</v>
      </c>
      <c r="HL28" s="20">
        <v>658</v>
      </c>
      <c r="HN28" s="21">
        <v>23</v>
      </c>
      <c r="HO28" s="19" t="str">
        <f t="shared" si="16"/>
        <v>北 谷 町</v>
      </c>
      <c r="HP28" s="20">
        <v>0</v>
      </c>
      <c r="HQ28" s="20">
        <v>0</v>
      </c>
      <c r="HR28" s="20">
        <v>0</v>
      </c>
      <c r="HS28" s="20">
        <v>0</v>
      </c>
      <c r="HT28" s="20">
        <v>0</v>
      </c>
      <c r="HU28" s="20">
        <v>0</v>
      </c>
      <c r="HV28" s="20">
        <v>0</v>
      </c>
      <c r="HW28" s="20">
        <v>0</v>
      </c>
      <c r="HX28" s="20">
        <v>0</v>
      </c>
      <c r="HY28" s="20">
        <v>0</v>
      </c>
      <c r="IA28" s="21">
        <v>23</v>
      </c>
      <c r="IB28" s="19" t="str">
        <f t="shared" si="17"/>
        <v>北 谷 町</v>
      </c>
      <c r="IC28" s="20">
        <v>0</v>
      </c>
      <c r="ID28" s="20">
        <v>0</v>
      </c>
      <c r="IE28" s="20">
        <v>0</v>
      </c>
      <c r="IF28" s="20">
        <v>0</v>
      </c>
      <c r="IG28" s="20">
        <v>0</v>
      </c>
      <c r="IH28" s="20">
        <v>0</v>
      </c>
      <c r="II28" s="20">
        <v>0</v>
      </c>
      <c r="IJ28" s="20">
        <v>0</v>
      </c>
      <c r="IK28" s="20">
        <v>0</v>
      </c>
      <c r="IL28" s="20">
        <v>0</v>
      </c>
    </row>
    <row r="29" spans="1:246" s="7" customFormat="1" ht="15" customHeight="1" x14ac:dyDescent="0.2">
      <c r="A29" s="18">
        <v>24</v>
      </c>
      <c r="B29" s="19" t="s">
        <v>73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16"/>
      <c r="N29" s="18">
        <v>24</v>
      </c>
      <c r="O29" s="19" t="str">
        <f t="shared" si="0"/>
        <v>北中城村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30"/>
      <c r="AA29" s="18">
        <v>24</v>
      </c>
      <c r="AB29" s="19" t="str">
        <f t="shared" si="1"/>
        <v>北中城村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45"/>
      <c r="AN29" s="18">
        <v>24</v>
      </c>
      <c r="AO29" s="19" t="str">
        <f t="shared" si="2"/>
        <v>北中城村</v>
      </c>
      <c r="AP29" s="20">
        <v>113401</v>
      </c>
      <c r="AQ29" s="20">
        <v>1655372</v>
      </c>
      <c r="AR29" s="20">
        <v>1117209</v>
      </c>
      <c r="AS29" s="20">
        <v>64144</v>
      </c>
      <c r="AT29" s="20">
        <v>43658</v>
      </c>
      <c r="AU29" s="20">
        <v>64144</v>
      </c>
      <c r="AV29" s="20">
        <v>43658</v>
      </c>
      <c r="AW29" s="20">
        <v>257</v>
      </c>
      <c r="AX29" s="20">
        <v>2647</v>
      </c>
      <c r="AY29" s="20">
        <v>1709</v>
      </c>
      <c r="AZ29" s="30"/>
      <c r="BA29" s="18">
        <v>24</v>
      </c>
      <c r="BB29" s="19" t="str">
        <f t="shared" si="3"/>
        <v>北中城村</v>
      </c>
      <c r="BC29" s="20">
        <v>0</v>
      </c>
      <c r="BD29" s="20">
        <v>0</v>
      </c>
      <c r="BE29" s="20">
        <v>0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30"/>
      <c r="BN29" s="18">
        <v>24</v>
      </c>
      <c r="BO29" s="19" t="str">
        <f t="shared" si="4"/>
        <v>北中城村</v>
      </c>
      <c r="BP29" s="20">
        <v>22974</v>
      </c>
      <c r="BQ29" s="20">
        <v>120047</v>
      </c>
      <c r="BR29" s="20">
        <v>119872</v>
      </c>
      <c r="BS29" s="20">
        <v>1187299</v>
      </c>
      <c r="BT29" s="20">
        <v>1185609</v>
      </c>
      <c r="BU29" s="20">
        <v>393748</v>
      </c>
      <c r="BV29" s="20">
        <v>393191</v>
      </c>
      <c r="BW29" s="20">
        <v>79</v>
      </c>
      <c r="BX29" s="20">
        <v>341</v>
      </c>
      <c r="BY29" s="20">
        <v>339</v>
      </c>
      <c r="BZ29" s="30"/>
      <c r="CA29" s="18">
        <v>24</v>
      </c>
      <c r="CB29" s="19" t="str">
        <f t="shared" si="5"/>
        <v>北中城村</v>
      </c>
      <c r="CC29" s="20">
        <v>0</v>
      </c>
      <c r="CD29" s="20">
        <v>1085551</v>
      </c>
      <c r="CE29" s="20">
        <v>1084406</v>
      </c>
      <c r="CF29" s="20">
        <v>41297859</v>
      </c>
      <c r="CG29" s="20">
        <v>41269920</v>
      </c>
      <c r="CH29" s="20">
        <v>5966093</v>
      </c>
      <c r="CI29" s="20">
        <v>5961945</v>
      </c>
      <c r="CJ29" s="20">
        <v>0</v>
      </c>
      <c r="CK29" s="20">
        <v>5411</v>
      </c>
      <c r="CL29" s="20">
        <v>5354</v>
      </c>
      <c r="CM29" s="30"/>
      <c r="CN29" s="18">
        <v>24</v>
      </c>
      <c r="CO29" s="19" t="str">
        <f t="shared" si="6"/>
        <v>北中城村</v>
      </c>
      <c r="CP29" s="20">
        <v>0</v>
      </c>
      <c r="CQ29" s="20">
        <v>642478</v>
      </c>
      <c r="CR29" s="20">
        <v>642248</v>
      </c>
      <c r="CS29" s="20">
        <v>21188496</v>
      </c>
      <c r="CT29" s="20">
        <v>21182788</v>
      </c>
      <c r="CU29" s="20">
        <v>6335958</v>
      </c>
      <c r="CV29" s="20">
        <v>6334191</v>
      </c>
      <c r="CW29" s="20">
        <v>0</v>
      </c>
      <c r="CX29" s="20">
        <v>3694</v>
      </c>
      <c r="CY29" s="20">
        <v>3661</v>
      </c>
      <c r="CZ29" s="45"/>
      <c r="DA29" s="18">
        <v>24</v>
      </c>
      <c r="DB29" s="19" t="str">
        <f t="shared" si="7"/>
        <v>北中城村</v>
      </c>
      <c r="DC29" s="20">
        <v>0</v>
      </c>
      <c r="DD29" s="20">
        <v>446726</v>
      </c>
      <c r="DE29" s="20">
        <v>446726</v>
      </c>
      <c r="DF29" s="20">
        <v>23197467</v>
      </c>
      <c r="DG29" s="20">
        <v>23197467</v>
      </c>
      <c r="DH29" s="20">
        <v>8458293</v>
      </c>
      <c r="DI29" s="20">
        <v>8458293</v>
      </c>
      <c r="DJ29" s="20">
        <v>0</v>
      </c>
      <c r="DK29" s="20">
        <v>840</v>
      </c>
      <c r="DL29" s="20">
        <v>840</v>
      </c>
      <c r="DM29" s="16"/>
      <c r="DN29" s="18">
        <v>24</v>
      </c>
      <c r="DO29" s="19" t="str">
        <f t="shared" si="8"/>
        <v>北中城村</v>
      </c>
      <c r="DP29" s="20">
        <v>288254</v>
      </c>
      <c r="DQ29" s="20">
        <v>2174755</v>
      </c>
      <c r="DR29" s="20">
        <v>2173380</v>
      </c>
      <c r="DS29" s="20">
        <v>85683822</v>
      </c>
      <c r="DT29" s="20">
        <v>85650175</v>
      </c>
      <c r="DU29" s="20">
        <v>20760344</v>
      </c>
      <c r="DV29" s="20">
        <v>20754429</v>
      </c>
      <c r="DW29" s="20">
        <v>545</v>
      </c>
      <c r="DX29" s="20">
        <v>9945</v>
      </c>
      <c r="DY29" s="20">
        <v>9855</v>
      </c>
      <c r="DZ29" s="16"/>
      <c r="EA29" s="18">
        <v>24</v>
      </c>
      <c r="EB29" s="19" t="str">
        <f t="shared" si="9"/>
        <v>北中城村</v>
      </c>
      <c r="EC29" s="20">
        <v>0</v>
      </c>
      <c r="ED29" s="20">
        <v>0</v>
      </c>
      <c r="EE29" s="20">
        <v>0</v>
      </c>
      <c r="EF29" s="20">
        <v>0</v>
      </c>
      <c r="EG29" s="20">
        <v>0</v>
      </c>
      <c r="EH29" s="20">
        <v>0</v>
      </c>
      <c r="EI29" s="20">
        <v>0</v>
      </c>
      <c r="EJ29" s="20">
        <v>0</v>
      </c>
      <c r="EK29" s="20">
        <v>0</v>
      </c>
      <c r="EL29" s="20">
        <v>0</v>
      </c>
      <c r="EM29" s="16"/>
      <c r="EN29" s="18">
        <v>24</v>
      </c>
      <c r="EO29" s="19" t="str">
        <f t="shared" si="10"/>
        <v>北中城村</v>
      </c>
      <c r="EP29" s="20">
        <v>0</v>
      </c>
      <c r="EQ29" s="20">
        <v>0</v>
      </c>
      <c r="ER29" s="20">
        <v>0</v>
      </c>
      <c r="ES29" s="20">
        <v>0</v>
      </c>
      <c r="ET29" s="20">
        <v>0</v>
      </c>
      <c r="EU29" s="20">
        <v>0</v>
      </c>
      <c r="EV29" s="20">
        <v>0</v>
      </c>
      <c r="EW29" s="20">
        <v>0</v>
      </c>
      <c r="EX29" s="20">
        <v>0</v>
      </c>
      <c r="EY29" s="20">
        <v>0</v>
      </c>
      <c r="FA29" s="18">
        <v>24</v>
      </c>
      <c r="FB29" s="19" t="str">
        <f t="shared" si="11"/>
        <v>北中城村</v>
      </c>
      <c r="FC29" s="20">
        <v>6938</v>
      </c>
      <c r="FD29" s="20">
        <v>0</v>
      </c>
      <c r="FE29" s="20">
        <v>0</v>
      </c>
      <c r="FF29" s="20">
        <v>0</v>
      </c>
      <c r="FG29" s="20">
        <v>0</v>
      </c>
      <c r="FH29" s="20">
        <v>0</v>
      </c>
      <c r="FI29" s="20">
        <v>0</v>
      </c>
      <c r="FJ29" s="20">
        <v>3</v>
      </c>
      <c r="FK29" s="20">
        <v>0</v>
      </c>
      <c r="FL29" s="20">
        <v>0</v>
      </c>
      <c r="FN29" s="18">
        <v>24</v>
      </c>
      <c r="FO29" s="19" t="str">
        <f t="shared" si="12"/>
        <v>北中城村</v>
      </c>
      <c r="FP29" s="20">
        <v>0</v>
      </c>
      <c r="FQ29" s="20">
        <v>0</v>
      </c>
      <c r="FR29" s="20">
        <v>0</v>
      </c>
      <c r="FS29" s="20">
        <v>0</v>
      </c>
      <c r="FT29" s="20">
        <v>0</v>
      </c>
      <c r="FU29" s="20">
        <v>0</v>
      </c>
      <c r="FV29" s="20">
        <v>0</v>
      </c>
      <c r="FW29" s="20">
        <v>0</v>
      </c>
      <c r="FX29" s="20">
        <v>0</v>
      </c>
      <c r="FY29" s="20">
        <v>0</v>
      </c>
      <c r="GA29" s="18">
        <v>24</v>
      </c>
      <c r="GB29" s="19" t="str">
        <f t="shared" si="13"/>
        <v>北中城村</v>
      </c>
      <c r="GC29" s="20">
        <v>0</v>
      </c>
      <c r="GD29" s="20">
        <v>0</v>
      </c>
      <c r="GE29" s="20">
        <v>0</v>
      </c>
      <c r="GF29" s="20">
        <v>0</v>
      </c>
      <c r="GG29" s="20">
        <v>0</v>
      </c>
      <c r="GH29" s="20">
        <v>0</v>
      </c>
      <c r="GI29" s="20">
        <v>0</v>
      </c>
      <c r="GJ29" s="20">
        <v>0</v>
      </c>
      <c r="GK29" s="20">
        <v>0</v>
      </c>
      <c r="GL29" s="20">
        <v>0</v>
      </c>
      <c r="GN29" s="18">
        <v>24</v>
      </c>
      <c r="GO29" s="19" t="str">
        <f t="shared" si="14"/>
        <v>北中城村</v>
      </c>
      <c r="GP29" s="20">
        <v>0</v>
      </c>
      <c r="GQ29" s="20">
        <v>0</v>
      </c>
      <c r="GR29" s="20">
        <v>0</v>
      </c>
      <c r="GS29" s="20">
        <v>0</v>
      </c>
      <c r="GT29" s="20">
        <v>0</v>
      </c>
      <c r="GU29" s="20">
        <v>0</v>
      </c>
      <c r="GV29" s="20">
        <v>0</v>
      </c>
      <c r="GW29" s="20">
        <v>0</v>
      </c>
      <c r="GX29" s="20">
        <v>0</v>
      </c>
      <c r="GY29" s="20">
        <v>0</v>
      </c>
      <c r="HA29" s="18">
        <v>24</v>
      </c>
      <c r="HB29" s="19" t="str">
        <f t="shared" si="15"/>
        <v>北中城村</v>
      </c>
      <c r="HC29" s="20">
        <v>310831</v>
      </c>
      <c r="HD29" s="20">
        <v>1817330</v>
      </c>
      <c r="HE29" s="20">
        <v>1311017</v>
      </c>
      <c r="HF29" s="20">
        <v>28608</v>
      </c>
      <c r="HG29" s="20">
        <v>21071</v>
      </c>
      <c r="HH29" s="20">
        <v>28608</v>
      </c>
      <c r="HI29" s="20">
        <v>21071</v>
      </c>
      <c r="HJ29" s="20">
        <v>693</v>
      </c>
      <c r="HK29" s="20">
        <v>3771</v>
      </c>
      <c r="HL29" s="20">
        <v>2621</v>
      </c>
      <c r="HN29" s="18">
        <v>24</v>
      </c>
      <c r="HO29" s="19" t="str">
        <f t="shared" si="16"/>
        <v>北中城村</v>
      </c>
      <c r="HP29" s="20">
        <v>1001</v>
      </c>
      <c r="HQ29" s="20">
        <v>210562</v>
      </c>
      <c r="HR29" s="20">
        <v>210562</v>
      </c>
      <c r="HS29" s="20">
        <v>1212836</v>
      </c>
      <c r="HT29" s="20">
        <v>1212836</v>
      </c>
      <c r="HU29" s="20">
        <v>646846</v>
      </c>
      <c r="HV29" s="20">
        <v>646846</v>
      </c>
      <c r="HW29" s="20">
        <v>1</v>
      </c>
      <c r="HX29" s="20">
        <v>331</v>
      </c>
      <c r="HY29" s="20">
        <v>331</v>
      </c>
      <c r="IA29" s="18">
        <v>24</v>
      </c>
      <c r="IB29" s="19" t="str">
        <f t="shared" si="17"/>
        <v>北中城村</v>
      </c>
      <c r="IC29" s="20">
        <v>0</v>
      </c>
      <c r="ID29" s="20">
        <v>0</v>
      </c>
      <c r="IE29" s="20">
        <v>0</v>
      </c>
      <c r="IF29" s="20">
        <v>0</v>
      </c>
      <c r="IG29" s="20">
        <v>0</v>
      </c>
      <c r="IH29" s="20">
        <v>0</v>
      </c>
      <c r="II29" s="20">
        <v>0</v>
      </c>
      <c r="IJ29" s="20">
        <v>0</v>
      </c>
      <c r="IK29" s="20">
        <v>0</v>
      </c>
      <c r="IL29" s="20">
        <v>0</v>
      </c>
    </row>
    <row r="30" spans="1:246" s="7" customFormat="1" ht="15" customHeight="1" x14ac:dyDescent="0.2">
      <c r="A30" s="18">
        <v>25</v>
      </c>
      <c r="B30" s="19" t="s">
        <v>74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16"/>
      <c r="N30" s="18">
        <v>25</v>
      </c>
      <c r="O30" s="19" t="str">
        <f t="shared" si="0"/>
        <v>中 城 村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30"/>
      <c r="AA30" s="18">
        <v>25</v>
      </c>
      <c r="AB30" s="19" t="str">
        <f t="shared" si="1"/>
        <v>中 城 村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45"/>
      <c r="AN30" s="18">
        <v>25</v>
      </c>
      <c r="AO30" s="19" t="str">
        <f t="shared" si="2"/>
        <v>中 城 村</v>
      </c>
      <c r="AP30" s="20">
        <v>246785</v>
      </c>
      <c r="AQ30" s="20">
        <v>5055460</v>
      </c>
      <c r="AR30" s="20">
        <v>3513412</v>
      </c>
      <c r="AS30" s="20">
        <v>215502</v>
      </c>
      <c r="AT30" s="20">
        <v>151939</v>
      </c>
      <c r="AU30" s="20">
        <v>215502</v>
      </c>
      <c r="AV30" s="20">
        <v>151939</v>
      </c>
      <c r="AW30" s="20">
        <v>544</v>
      </c>
      <c r="AX30" s="20">
        <v>7279</v>
      </c>
      <c r="AY30" s="20">
        <v>4960</v>
      </c>
      <c r="AZ30" s="30"/>
      <c r="BA30" s="18">
        <v>25</v>
      </c>
      <c r="BB30" s="19" t="str">
        <f t="shared" si="3"/>
        <v>中 城 村</v>
      </c>
      <c r="BC30" s="20">
        <v>0</v>
      </c>
      <c r="BD30" s="20">
        <v>0</v>
      </c>
      <c r="BE30" s="20">
        <v>0</v>
      </c>
      <c r="BF30" s="20">
        <v>0</v>
      </c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  <c r="BM30" s="30"/>
      <c r="BN30" s="18">
        <v>25</v>
      </c>
      <c r="BO30" s="19" t="str">
        <f t="shared" si="4"/>
        <v>中 城 村</v>
      </c>
      <c r="BP30" s="20">
        <v>0</v>
      </c>
      <c r="BQ30" s="20">
        <v>12594</v>
      </c>
      <c r="BR30" s="20">
        <v>9717</v>
      </c>
      <c r="BS30" s="20">
        <v>211248</v>
      </c>
      <c r="BT30" s="20">
        <v>155675</v>
      </c>
      <c r="BU30" s="20">
        <v>21423</v>
      </c>
      <c r="BV30" s="20">
        <v>19493</v>
      </c>
      <c r="BW30" s="20">
        <v>0</v>
      </c>
      <c r="BX30" s="20">
        <v>48</v>
      </c>
      <c r="BY30" s="20">
        <v>35</v>
      </c>
      <c r="BZ30" s="30"/>
      <c r="CA30" s="18">
        <v>25</v>
      </c>
      <c r="CB30" s="19" t="str">
        <f t="shared" si="5"/>
        <v>中 城 村</v>
      </c>
      <c r="CC30" s="20">
        <v>0</v>
      </c>
      <c r="CD30" s="20">
        <v>1147799</v>
      </c>
      <c r="CE30" s="20">
        <v>1146525</v>
      </c>
      <c r="CF30" s="20">
        <v>48628013</v>
      </c>
      <c r="CG30" s="20">
        <v>48596501</v>
      </c>
      <c r="CH30" s="20">
        <v>6550839</v>
      </c>
      <c r="CI30" s="20">
        <v>6545920</v>
      </c>
      <c r="CJ30" s="20">
        <v>0</v>
      </c>
      <c r="CK30" s="20">
        <v>6277</v>
      </c>
      <c r="CL30" s="20">
        <v>6219</v>
      </c>
      <c r="CM30" s="30"/>
      <c r="CN30" s="18">
        <v>25</v>
      </c>
      <c r="CO30" s="19" t="str">
        <f t="shared" si="6"/>
        <v>中 城 村</v>
      </c>
      <c r="CP30" s="20">
        <v>0</v>
      </c>
      <c r="CQ30" s="20">
        <v>670993</v>
      </c>
      <c r="CR30" s="20">
        <v>670479</v>
      </c>
      <c r="CS30" s="20">
        <v>19697599</v>
      </c>
      <c r="CT30" s="20">
        <v>19687339</v>
      </c>
      <c r="CU30" s="20">
        <v>5938923</v>
      </c>
      <c r="CV30" s="20">
        <v>5935610</v>
      </c>
      <c r="CW30" s="20">
        <v>0</v>
      </c>
      <c r="CX30" s="20">
        <v>4306</v>
      </c>
      <c r="CY30" s="20">
        <v>4265</v>
      </c>
      <c r="CZ30" s="45"/>
      <c r="DA30" s="18">
        <v>25</v>
      </c>
      <c r="DB30" s="19" t="str">
        <f t="shared" si="7"/>
        <v>中 城 村</v>
      </c>
      <c r="DC30" s="20">
        <v>0</v>
      </c>
      <c r="DD30" s="20">
        <v>709570</v>
      </c>
      <c r="DE30" s="20">
        <v>709523</v>
      </c>
      <c r="DF30" s="20">
        <v>17519730</v>
      </c>
      <c r="DG30" s="20">
        <v>17519065</v>
      </c>
      <c r="DH30" s="20">
        <v>10271088</v>
      </c>
      <c r="DI30" s="20">
        <v>10270666</v>
      </c>
      <c r="DJ30" s="20">
        <v>0</v>
      </c>
      <c r="DK30" s="20">
        <v>848</v>
      </c>
      <c r="DL30" s="20">
        <v>845</v>
      </c>
      <c r="DM30" s="16"/>
      <c r="DN30" s="18">
        <v>25</v>
      </c>
      <c r="DO30" s="19" t="str">
        <f t="shared" si="8"/>
        <v>中 城 村</v>
      </c>
      <c r="DP30" s="20">
        <v>165505</v>
      </c>
      <c r="DQ30" s="20">
        <v>2528362</v>
      </c>
      <c r="DR30" s="20">
        <v>2526527</v>
      </c>
      <c r="DS30" s="20">
        <v>85845342</v>
      </c>
      <c r="DT30" s="20">
        <v>85802905</v>
      </c>
      <c r="DU30" s="20">
        <v>22760850</v>
      </c>
      <c r="DV30" s="20">
        <v>22752196</v>
      </c>
      <c r="DW30" s="20">
        <v>211</v>
      </c>
      <c r="DX30" s="20">
        <v>11431</v>
      </c>
      <c r="DY30" s="20">
        <v>11329</v>
      </c>
      <c r="DZ30" s="16"/>
      <c r="EA30" s="18">
        <v>25</v>
      </c>
      <c r="EB30" s="19" t="str">
        <f t="shared" si="9"/>
        <v>中 城 村</v>
      </c>
      <c r="EC30" s="20">
        <v>0</v>
      </c>
      <c r="ED30" s="20">
        <v>0</v>
      </c>
      <c r="EE30" s="20">
        <v>0</v>
      </c>
      <c r="EF30" s="20">
        <v>0</v>
      </c>
      <c r="EG30" s="20">
        <v>0</v>
      </c>
      <c r="EH30" s="20">
        <v>0</v>
      </c>
      <c r="EI30" s="20">
        <v>0</v>
      </c>
      <c r="EJ30" s="20">
        <v>0</v>
      </c>
      <c r="EK30" s="20">
        <v>0</v>
      </c>
      <c r="EL30" s="20">
        <v>0</v>
      </c>
      <c r="EM30" s="16"/>
      <c r="EN30" s="18">
        <v>25</v>
      </c>
      <c r="EO30" s="19" t="str">
        <f t="shared" si="10"/>
        <v>中 城 村</v>
      </c>
      <c r="EP30" s="20">
        <v>0</v>
      </c>
      <c r="EQ30" s="20">
        <v>0</v>
      </c>
      <c r="ER30" s="20">
        <v>0</v>
      </c>
      <c r="ES30" s="20">
        <v>0</v>
      </c>
      <c r="ET30" s="20">
        <v>0</v>
      </c>
      <c r="EU30" s="20">
        <v>0</v>
      </c>
      <c r="EV30" s="20">
        <v>0</v>
      </c>
      <c r="EW30" s="20">
        <v>0</v>
      </c>
      <c r="EX30" s="20">
        <v>0</v>
      </c>
      <c r="EY30" s="20">
        <v>0</v>
      </c>
      <c r="FA30" s="18">
        <v>25</v>
      </c>
      <c r="FB30" s="19" t="str">
        <f t="shared" si="11"/>
        <v>中 城 村</v>
      </c>
      <c r="FC30" s="20">
        <v>4901</v>
      </c>
      <c r="FD30" s="20">
        <v>0</v>
      </c>
      <c r="FE30" s="20">
        <v>0</v>
      </c>
      <c r="FF30" s="20">
        <v>0</v>
      </c>
      <c r="FG30" s="20">
        <v>0</v>
      </c>
      <c r="FH30" s="20">
        <v>0</v>
      </c>
      <c r="FI30" s="20">
        <v>0</v>
      </c>
      <c r="FJ30" s="20">
        <v>9</v>
      </c>
      <c r="FK30" s="20">
        <v>0</v>
      </c>
      <c r="FL30" s="20">
        <v>0</v>
      </c>
      <c r="FN30" s="18">
        <v>25</v>
      </c>
      <c r="FO30" s="19" t="str">
        <f t="shared" si="12"/>
        <v>中 城 村</v>
      </c>
      <c r="FP30" s="20">
        <v>0</v>
      </c>
      <c r="FQ30" s="20">
        <v>0</v>
      </c>
      <c r="FR30" s="20">
        <v>0</v>
      </c>
      <c r="FS30" s="20">
        <v>0</v>
      </c>
      <c r="FT30" s="20">
        <v>0</v>
      </c>
      <c r="FU30" s="20">
        <v>0</v>
      </c>
      <c r="FV30" s="20">
        <v>0</v>
      </c>
      <c r="FW30" s="20">
        <v>0</v>
      </c>
      <c r="FX30" s="20">
        <v>0</v>
      </c>
      <c r="FY30" s="20">
        <v>0</v>
      </c>
      <c r="GA30" s="18">
        <v>25</v>
      </c>
      <c r="GB30" s="19" t="str">
        <f t="shared" si="13"/>
        <v>中 城 村</v>
      </c>
      <c r="GC30" s="20">
        <v>0</v>
      </c>
      <c r="GD30" s="20">
        <v>0</v>
      </c>
      <c r="GE30" s="20">
        <v>0</v>
      </c>
      <c r="GF30" s="20">
        <v>0</v>
      </c>
      <c r="GG30" s="20">
        <v>0</v>
      </c>
      <c r="GH30" s="20">
        <v>0</v>
      </c>
      <c r="GI30" s="20">
        <v>0</v>
      </c>
      <c r="GJ30" s="20">
        <v>0</v>
      </c>
      <c r="GK30" s="20">
        <v>0</v>
      </c>
      <c r="GL30" s="20">
        <v>0</v>
      </c>
      <c r="GN30" s="18">
        <v>25</v>
      </c>
      <c r="GO30" s="19" t="str">
        <f t="shared" si="14"/>
        <v>中 城 村</v>
      </c>
      <c r="GP30" s="20">
        <v>0</v>
      </c>
      <c r="GQ30" s="20">
        <v>0</v>
      </c>
      <c r="GR30" s="20">
        <v>0</v>
      </c>
      <c r="GS30" s="20">
        <v>0</v>
      </c>
      <c r="GT30" s="20">
        <v>0</v>
      </c>
      <c r="GU30" s="20">
        <v>0</v>
      </c>
      <c r="GV30" s="20">
        <v>0</v>
      </c>
      <c r="GW30" s="20">
        <v>0</v>
      </c>
      <c r="GX30" s="20">
        <v>0</v>
      </c>
      <c r="GY30" s="20">
        <v>0</v>
      </c>
      <c r="HA30" s="18">
        <v>25</v>
      </c>
      <c r="HB30" s="19" t="str">
        <f t="shared" si="15"/>
        <v>中 城 村</v>
      </c>
      <c r="HC30" s="20">
        <v>417864</v>
      </c>
      <c r="HD30" s="20">
        <v>2099032</v>
      </c>
      <c r="HE30" s="20">
        <v>1297552</v>
      </c>
      <c r="HF30" s="20">
        <v>36534</v>
      </c>
      <c r="HG30" s="20">
        <v>22345</v>
      </c>
      <c r="HH30" s="20">
        <v>36534</v>
      </c>
      <c r="HI30" s="20">
        <v>22345</v>
      </c>
      <c r="HJ30" s="20">
        <v>873</v>
      </c>
      <c r="HK30" s="20">
        <v>4045</v>
      </c>
      <c r="HL30" s="20">
        <v>2370</v>
      </c>
      <c r="HN30" s="18">
        <v>25</v>
      </c>
      <c r="HO30" s="19" t="str">
        <f t="shared" si="16"/>
        <v>中 城 村</v>
      </c>
      <c r="HP30" s="20">
        <v>294</v>
      </c>
      <c r="HQ30" s="20">
        <v>695481</v>
      </c>
      <c r="HR30" s="20">
        <v>694040</v>
      </c>
      <c r="HS30" s="20">
        <v>2062100</v>
      </c>
      <c r="HT30" s="20">
        <v>2057828</v>
      </c>
      <c r="HU30" s="20">
        <v>1237260</v>
      </c>
      <c r="HV30" s="20">
        <v>1234697</v>
      </c>
      <c r="HW30" s="20">
        <v>3</v>
      </c>
      <c r="HX30" s="20">
        <v>717</v>
      </c>
      <c r="HY30" s="20">
        <v>704</v>
      </c>
      <c r="IA30" s="18">
        <v>25</v>
      </c>
      <c r="IB30" s="19" t="str">
        <f t="shared" si="17"/>
        <v>中 城 村</v>
      </c>
      <c r="IC30" s="20">
        <v>0</v>
      </c>
      <c r="ID30" s="20">
        <v>0</v>
      </c>
      <c r="IE30" s="20">
        <v>0</v>
      </c>
      <c r="IF30" s="20">
        <v>0</v>
      </c>
      <c r="IG30" s="20">
        <v>0</v>
      </c>
      <c r="IH30" s="20">
        <v>0</v>
      </c>
      <c r="II30" s="20">
        <v>0</v>
      </c>
      <c r="IJ30" s="20">
        <v>0</v>
      </c>
      <c r="IK30" s="20">
        <v>0</v>
      </c>
      <c r="IL30" s="20">
        <v>0</v>
      </c>
    </row>
    <row r="31" spans="1:246" s="7" customFormat="1" ht="15" customHeight="1" x14ac:dyDescent="0.2">
      <c r="A31" s="18">
        <v>26</v>
      </c>
      <c r="B31" s="19" t="s">
        <v>75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16"/>
      <c r="N31" s="18">
        <v>26</v>
      </c>
      <c r="O31" s="19" t="str">
        <f t="shared" si="0"/>
        <v>西 原 町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30"/>
      <c r="AA31" s="18">
        <v>26</v>
      </c>
      <c r="AB31" s="19" t="str">
        <f t="shared" si="1"/>
        <v>西 原 町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45"/>
      <c r="AN31" s="18">
        <v>26</v>
      </c>
      <c r="AO31" s="19" t="str">
        <f t="shared" si="2"/>
        <v>西 原 町</v>
      </c>
      <c r="AP31" s="20">
        <v>130966</v>
      </c>
      <c r="AQ31" s="20">
        <v>3020384</v>
      </c>
      <c r="AR31" s="20">
        <v>1996146</v>
      </c>
      <c r="AS31" s="20">
        <v>125847</v>
      </c>
      <c r="AT31" s="20">
        <v>85148</v>
      </c>
      <c r="AU31" s="20">
        <v>125374</v>
      </c>
      <c r="AV31" s="20">
        <v>84675</v>
      </c>
      <c r="AW31" s="20">
        <v>436</v>
      </c>
      <c r="AX31" s="20">
        <v>3776</v>
      </c>
      <c r="AY31" s="20">
        <v>2416</v>
      </c>
      <c r="AZ31" s="30"/>
      <c r="BA31" s="18">
        <v>26</v>
      </c>
      <c r="BB31" s="19" t="str">
        <f t="shared" si="3"/>
        <v>西 原 町</v>
      </c>
      <c r="BC31" s="20">
        <v>0</v>
      </c>
      <c r="BD31" s="20">
        <v>1434</v>
      </c>
      <c r="BE31" s="20">
        <v>0</v>
      </c>
      <c r="BF31" s="20">
        <v>122</v>
      </c>
      <c r="BG31" s="20">
        <v>0</v>
      </c>
      <c r="BH31" s="20">
        <v>122</v>
      </c>
      <c r="BI31" s="20">
        <v>0</v>
      </c>
      <c r="BJ31" s="20">
        <v>0</v>
      </c>
      <c r="BK31" s="20">
        <v>1</v>
      </c>
      <c r="BL31" s="20">
        <v>0</v>
      </c>
      <c r="BM31" s="30"/>
      <c r="BN31" s="18">
        <v>26</v>
      </c>
      <c r="BO31" s="19" t="str">
        <f t="shared" si="4"/>
        <v>西 原 町</v>
      </c>
      <c r="BP31" s="20">
        <v>12886</v>
      </c>
      <c r="BQ31" s="20">
        <v>302072</v>
      </c>
      <c r="BR31" s="20">
        <v>300223</v>
      </c>
      <c r="BS31" s="20">
        <v>2034098</v>
      </c>
      <c r="BT31" s="20">
        <v>2023006</v>
      </c>
      <c r="BU31" s="20">
        <v>623394</v>
      </c>
      <c r="BV31" s="20">
        <v>619965</v>
      </c>
      <c r="BW31" s="20">
        <v>65</v>
      </c>
      <c r="BX31" s="20">
        <v>766</v>
      </c>
      <c r="BY31" s="20">
        <v>741</v>
      </c>
      <c r="BZ31" s="30"/>
      <c r="CA31" s="18">
        <v>26</v>
      </c>
      <c r="CB31" s="19" t="str">
        <f t="shared" si="5"/>
        <v>西 原 町</v>
      </c>
      <c r="CC31" s="20">
        <v>0</v>
      </c>
      <c r="CD31" s="20">
        <v>1660883</v>
      </c>
      <c r="CE31" s="20">
        <v>1659772</v>
      </c>
      <c r="CF31" s="20">
        <v>76965799</v>
      </c>
      <c r="CG31" s="20">
        <v>76920845</v>
      </c>
      <c r="CH31" s="20">
        <v>11994026</v>
      </c>
      <c r="CI31" s="20">
        <v>11987021</v>
      </c>
      <c r="CJ31" s="20">
        <v>0</v>
      </c>
      <c r="CK31" s="20">
        <v>8824</v>
      </c>
      <c r="CL31" s="20">
        <v>8736</v>
      </c>
      <c r="CM31" s="30"/>
      <c r="CN31" s="18">
        <v>26</v>
      </c>
      <c r="CO31" s="19" t="str">
        <f t="shared" si="6"/>
        <v>西 原 町</v>
      </c>
      <c r="CP31" s="20">
        <v>0</v>
      </c>
      <c r="CQ31" s="20">
        <v>535140</v>
      </c>
      <c r="CR31" s="20">
        <v>534974</v>
      </c>
      <c r="CS31" s="20">
        <v>23212132</v>
      </c>
      <c r="CT31" s="20">
        <v>23205354</v>
      </c>
      <c r="CU31" s="20">
        <v>7256399</v>
      </c>
      <c r="CV31" s="20">
        <v>7254286</v>
      </c>
      <c r="CW31" s="20">
        <v>0</v>
      </c>
      <c r="CX31" s="20">
        <v>4587</v>
      </c>
      <c r="CY31" s="20">
        <v>4551</v>
      </c>
      <c r="CZ31" s="45"/>
      <c r="DA31" s="18">
        <v>26</v>
      </c>
      <c r="DB31" s="19" t="str">
        <f t="shared" si="7"/>
        <v>西 原 町</v>
      </c>
      <c r="DC31" s="20">
        <v>0</v>
      </c>
      <c r="DD31" s="20">
        <v>1835466</v>
      </c>
      <c r="DE31" s="20">
        <v>1835449</v>
      </c>
      <c r="DF31" s="20">
        <v>45263159</v>
      </c>
      <c r="DG31" s="20">
        <v>45262589</v>
      </c>
      <c r="DH31" s="20">
        <v>26627931</v>
      </c>
      <c r="DI31" s="20">
        <v>26627596</v>
      </c>
      <c r="DJ31" s="20">
        <v>0</v>
      </c>
      <c r="DK31" s="20">
        <v>1411</v>
      </c>
      <c r="DL31" s="20">
        <v>1408</v>
      </c>
      <c r="DM31" s="16"/>
      <c r="DN31" s="18">
        <v>26</v>
      </c>
      <c r="DO31" s="19" t="str">
        <f t="shared" si="8"/>
        <v>西 原 町</v>
      </c>
      <c r="DP31" s="20">
        <v>423598</v>
      </c>
      <c r="DQ31" s="20">
        <v>4031489</v>
      </c>
      <c r="DR31" s="20">
        <v>4030195</v>
      </c>
      <c r="DS31" s="20">
        <v>145441090</v>
      </c>
      <c r="DT31" s="20">
        <v>145388788</v>
      </c>
      <c r="DU31" s="20">
        <v>45878356</v>
      </c>
      <c r="DV31" s="20">
        <v>45868903</v>
      </c>
      <c r="DW31" s="20">
        <v>654</v>
      </c>
      <c r="DX31" s="20">
        <v>14822</v>
      </c>
      <c r="DY31" s="20">
        <v>14695</v>
      </c>
      <c r="DZ31" s="16"/>
      <c r="EA31" s="18">
        <v>26</v>
      </c>
      <c r="EB31" s="19" t="str">
        <f t="shared" si="9"/>
        <v>西 原 町</v>
      </c>
      <c r="EC31" s="20">
        <v>0</v>
      </c>
      <c r="ED31" s="20">
        <v>0</v>
      </c>
      <c r="EE31" s="20">
        <v>0</v>
      </c>
      <c r="EF31" s="20">
        <v>0</v>
      </c>
      <c r="EG31" s="20">
        <v>0</v>
      </c>
      <c r="EH31" s="20">
        <v>0</v>
      </c>
      <c r="EI31" s="20">
        <v>0</v>
      </c>
      <c r="EJ31" s="20">
        <v>0</v>
      </c>
      <c r="EK31" s="20">
        <v>0</v>
      </c>
      <c r="EL31" s="20">
        <v>0</v>
      </c>
      <c r="EM31" s="16"/>
      <c r="EN31" s="18">
        <v>26</v>
      </c>
      <c r="EO31" s="19" t="str">
        <f t="shared" si="10"/>
        <v>西 原 町</v>
      </c>
      <c r="EP31" s="20">
        <v>0</v>
      </c>
      <c r="EQ31" s="20">
        <v>0</v>
      </c>
      <c r="ER31" s="20">
        <v>0</v>
      </c>
      <c r="ES31" s="20">
        <v>0</v>
      </c>
      <c r="ET31" s="20">
        <v>0</v>
      </c>
      <c r="EU31" s="20">
        <v>0</v>
      </c>
      <c r="EV31" s="20">
        <v>0</v>
      </c>
      <c r="EW31" s="20">
        <v>0</v>
      </c>
      <c r="EX31" s="20">
        <v>0</v>
      </c>
      <c r="EY31" s="20">
        <v>0</v>
      </c>
      <c r="FA31" s="18">
        <v>26</v>
      </c>
      <c r="FB31" s="19" t="str">
        <f t="shared" si="11"/>
        <v>西 原 町</v>
      </c>
      <c r="FC31" s="20">
        <v>2089</v>
      </c>
      <c r="FD31" s="20">
        <v>5325</v>
      </c>
      <c r="FE31" s="20">
        <v>1984</v>
      </c>
      <c r="FF31" s="20">
        <v>229</v>
      </c>
      <c r="FG31" s="20">
        <v>77</v>
      </c>
      <c r="FH31" s="20">
        <v>222</v>
      </c>
      <c r="FI31" s="20">
        <v>77</v>
      </c>
      <c r="FJ31" s="20">
        <v>30</v>
      </c>
      <c r="FK31" s="20">
        <v>6</v>
      </c>
      <c r="FL31" s="20">
        <v>2</v>
      </c>
      <c r="FN31" s="18">
        <v>26</v>
      </c>
      <c r="FO31" s="19" t="str">
        <f t="shared" si="12"/>
        <v>西 原 町</v>
      </c>
      <c r="FP31" s="20">
        <v>0</v>
      </c>
      <c r="FQ31" s="20">
        <v>0</v>
      </c>
      <c r="FR31" s="20">
        <v>0</v>
      </c>
      <c r="FS31" s="20">
        <v>0</v>
      </c>
      <c r="FT31" s="20">
        <v>0</v>
      </c>
      <c r="FU31" s="20">
        <v>0</v>
      </c>
      <c r="FV31" s="20">
        <v>0</v>
      </c>
      <c r="FW31" s="20">
        <v>0</v>
      </c>
      <c r="FX31" s="20">
        <v>0</v>
      </c>
      <c r="FY31" s="20">
        <v>0</v>
      </c>
      <c r="GA31" s="18">
        <v>26</v>
      </c>
      <c r="GB31" s="19" t="str">
        <f t="shared" si="13"/>
        <v>西 原 町</v>
      </c>
      <c r="GC31" s="20">
        <v>0</v>
      </c>
      <c r="GD31" s="20">
        <v>0</v>
      </c>
      <c r="GE31" s="20">
        <v>0</v>
      </c>
      <c r="GF31" s="20">
        <v>0</v>
      </c>
      <c r="GG31" s="20">
        <v>0</v>
      </c>
      <c r="GH31" s="20">
        <v>0</v>
      </c>
      <c r="GI31" s="20">
        <v>0</v>
      </c>
      <c r="GJ31" s="20">
        <v>0</v>
      </c>
      <c r="GK31" s="20">
        <v>0</v>
      </c>
      <c r="GL31" s="20">
        <v>0</v>
      </c>
      <c r="GN31" s="18">
        <v>26</v>
      </c>
      <c r="GO31" s="19" t="str">
        <f t="shared" si="14"/>
        <v>西 原 町</v>
      </c>
      <c r="GP31" s="20">
        <v>0</v>
      </c>
      <c r="GQ31" s="20">
        <v>0</v>
      </c>
      <c r="GR31" s="20">
        <v>0</v>
      </c>
      <c r="GS31" s="20">
        <v>0</v>
      </c>
      <c r="GT31" s="20">
        <v>0</v>
      </c>
      <c r="GU31" s="20">
        <v>0</v>
      </c>
      <c r="GV31" s="20">
        <v>0</v>
      </c>
      <c r="GW31" s="20">
        <v>0</v>
      </c>
      <c r="GX31" s="20">
        <v>0</v>
      </c>
      <c r="GY31" s="20">
        <v>0</v>
      </c>
      <c r="HA31" s="18">
        <v>26</v>
      </c>
      <c r="HB31" s="19" t="str">
        <f t="shared" si="15"/>
        <v>西 原 町</v>
      </c>
      <c r="HC31" s="20">
        <v>536786</v>
      </c>
      <c r="HD31" s="20">
        <v>1318991</v>
      </c>
      <c r="HE31" s="20">
        <v>1019155</v>
      </c>
      <c r="HF31" s="20">
        <v>277643</v>
      </c>
      <c r="HG31" s="20">
        <v>219370</v>
      </c>
      <c r="HH31" s="20">
        <v>253195</v>
      </c>
      <c r="HI31" s="20">
        <v>198471</v>
      </c>
      <c r="HJ31" s="20">
        <v>230</v>
      </c>
      <c r="HK31" s="20">
        <v>2034</v>
      </c>
      <c r="HL31" s="20">
        <v>1284</v>
      </c>
      <c r="HN31" s="18">
        <v>26</v>
      </c>
      <c r="HO31" s="19" t="str">
        <f t="shared" si="16"/>
        <v>西 原 町</v>
      </c>
      <c r="HP31" s="20">
        <v>391</v>
      </c>
      <c r="HQ31" s="20">
        <v>354699</v>
      </c>
      <c r="HR31" s="20">
        <v>353991</v>
      </c>
      <c r="HS31" s="20">
        <v>727132</v>
      </c>
      <c r="HT31" s="20">
        <v>725681</v>
      </c>
      <c r="HU31" s="20">
        <v>436280</v>
      </c>
      <c r="HV31" s="20">
        <v>435409</v>
      </c>
      <c r="HW31" s="20">
        <v>4</v>
      </c>
      <c r="HX31" s="20">
        <v>126</v>
      </c>
      <c r="HY31" s="20">
        <v>120</v>
      </c>
      <c r="IA31" s="18">
        <v>26</v>
      </c>
      <c r="IB31" s="19" t="str">
        <f t="shared" si="17"/>
        <v>西 原 町</v>
      </c>
      <c r="IC31" s="20">
        <v>0</v>
      </c>
      <c r="ID31" s="20">
        <v>0</v>
      </c>
      <c r="IE31" s="20">
        <v>0</v>
      </c>
      <c r="IF31" s="20">
        <v>0</v>
      </c>
      <c r="IG31" s="20">
        <v>0</v>
      </c>
      <c r="IH31" s="20">
        <v>0</v>
      </c>
      <c r="II31" s="20">
        <v>0</v>
      </c>
      <c r="IJ31" s="20">
        <v>0</v>
      </c>
      <c r="IK31" s="20">
        <v>0</v>
      </c>
      <c r="IL31" s="20">
        <v>0</v>
      </c>
    </row>
    <row r="32" spans="1:246" s="7" customFormat="1" ht="15" customHeight="1" x14ac:dyDescent="0.2">
      <c r="A32" s="18">
        <v>27</v>
      </c>
      <c r="B32" s="19" t="s">
        <v>76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16"/>
      <c r="N32" s="18">
        <v>27</v>
      </c>
      <c r="O32" s="19" t="str">
        <f t="shared" si="0"/>
        <v>与那原町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30"/>
      <c r="AA32" s="18">
        <v>27</v>
      </c>
      <c r="AB32" s="19" t="str">
        <f t="shared" si="1"/>
        <v>与那原町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45"/>
      <c r="AN32" s="18">
        <v>27</v>
      </c>
      <c r="AO32" s="19" t="str">
        <f t="shared" si="2"/>
        <v>与那原町</v>
      </c>
      <c r="AP32" s="20">
        <v>33450</v>
      </c>
      <c r="AQ32" s="20">
        <v>639448</v>
      </c>
      <c r="AR32" s="20">
        <v>353570</v>
      </c>
      <c r="AS32" s="20">
        <v>28106</v>
      </c>
      <c r="AT32" s="20">
        <v>14623</v>
      </c>
      <c r="AU32" s="20">
        <v>28106</v>
      </c>
      <c r="AV32" s="20">
        <v>14623</v>
      </c>
      <c r="AW32" s="20">
        <v>130</v>
      </c>
      <c r="AX32" s="20">
        <v>849</v>
      </c>
      <c r="AY32" s="20">
        <v>488</v>
      </c>
      <c r="AZ32" s="30"/>
      <c r="BA32" s="18">
        <v>27</v>
      </c>
      <c r="BB32" s="19" t="str">
        <f t="shared" si="3"/>
        <v>与那原町</v>
      </c>
      <c r="BC32" s="20">
        <v>0</v>
      </c>
      <c r="BD32" s="2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30"/>
      <c r="BN32" s="18">
        <v>27</v>
      </c>
      <c r="BO32" s="19" t="str">
        <f t="shared" si="4"/>
        <v>与那原町</v>
      </c>
      <c r="BP32" s="20">
        <v>7315</v>
      </c>
      <c r="BQ32" s="20">
        <v>80242</v>
      </c>
      <c r="BR32" s="20">
        <v>73175</v>
      </c>
      <c r="BS32" s="20">
        <v>138384</v>
      </c>
      <c r="BT32" s="20">
        <v>128922</v>
      </c>
      <c r="BU32" s="20">
        <v>45205</v>
      </c>
      <c r="BV32" s="20">
        <v>42071</v>
      </c>
      <c r="BW32" s="20">
        <v>34</v>
      </c>
      <c r="BX32" s="20">
        <v>200</v>
      </c>
      <c r="BY32" s="20">
        <v>168</v>
      </c>
      <c r="BZ32" s="30"/>
      <c r="CA32" s="18">
        <v>27</v>
      </c>
      <c r="CB32" s="19" t="str">
        <f t="shared" si="5"/>
        <v>与那原町</v>
      </c>
      <c r="CC32" s="20">
        <v>0</v>
      </c>
      <c r="CD32" s="20">
        <v>860963</v>
      </c>
      <c r="CE32" s="20">
        <v>860035</v>
      </c>
      <c r="CF32" s="20">
        <v>38932955</v>
      </c>
      <c r="CG32" s="20">
        <v>38894246</v>
      </c>
      <c r="CH32" s="20">
        <v>5984377</v>
      </c>
      <c r="CI32" s="20">
        <v>5978310</v>
      </c>
      <c r="CJ32" s="20">
        <v>0</v>
      </c>
      <c r="CK32" s="20">
        <v>5139</v>
      </c>
      <c r="CL32" s="20">
        <v>5070</v>
      </c>
      <c r="CM32" s="30"/>
      <c r="CN32" s="18">
        <v>27</v>
      </c>
      <c r="CO32" s="19" t="str">
        <f t="shared" si="6"/>
        <v>与那原町</v>
      </c>
      <c r="CP32" s="20">
        <v>0</v>
      </c>
      <c r="CQ32" s="20">
        <v>210395</v>
      </c>
      <c r="CR32" s="20">
        <v>210323</v>
      </c>
      <c r="CS32" s="20">
        <v>8229494</v>
      </c>
      <c r="CT32" s="20">
        <v>8227198</v>
      </c>
      <c r="CU32" s="20">
        <v>2567690</v>
      </c>
      <c r="CV32" s="20">
        <v>2566959</v>
      </c>
      <c r="CW32" s="20">
        <v>0</v>
      </c>
      <c r="CX32" s="20">
        <v>1868</v>
      </c>
      <c r="CY32" s="20">
        <v>1861</v>
      </c>
      <c r="CZ32" s="45"/>
      <c r="DA32" s="18">
        <v>27</v>
      </c>
      <c r="DB32" s="19" t="str">
        <f t="shared" si="7"/>
        <v>与那原町</v>
      </c>
      <c r="DC32" s="20">
        <v>0</v>
      </c>
      <c r="DD32" s="20">
        <v>288726</v>
      </c>
      <c r="DE32" s="20">
        <v>288719</v>
      </c>
      <c r="DF32" s="20">
        <v>14572132</v>
      </c>
      <c r="DG32" s="20">
        <v>14571775</v>
      </c>
      <c r="DH32" s="20">
        <v>8379435</v>
      </c>
      <c r="DI32" s="20">
        <v>8379220</v>
      </c>
      <c r="DJ32" s="20">
        <v>0</v>
      </c>
      <c r="DK32" s="20">
        <v>567</v>
      </c>
      <c r="DL32" s="20">
        <v>565</v>
      </c>
      <c r="DM32" s="16"/>
      <c r="DN32" s="18">
        <v>27</v>
      </c>
      <c r="DO32" s="19" t="str">
        <f t="shared" si="8"/>
        <v>与那原町</v>
      </c>
      <c r="DP32" s="20">
        <v>189914</v>
      </c>
      <c r="DQ32" s="20">
        <v>1360084</v>
      </c>
      <c r="DR32" s="20">
        <v>1359077</v>
      </c>
      <c r="DS32" s="20">
        <v>61734581</v>
      </c>
      <c r="DT32" s="20">
        <v>61693219</v>
      </c>
      <c r="DU32" s="20">
        <v>16931502</v>
      </c>
      <c r="DV32" s="20">
        <v>16924489</v>
      </c>
      <c r="DW32" s="20">
        <v>379</v>
      </c>
      <c r="DX32" s="20">
        <v>7574</v>
      </c>
      <c r="DY32" s="20">
        <v>7496</v>
      </c>
      <c r="DZ32" s="16"/>
      <c r="EA32" s="18">
        <v>27</v>
      </c>
      <c r="EB32" s="19" t="str">
        <f t="shared" si="9"/>
        <v>与那原町</v>
      </c>
      <c r="EC32" s="20">
        <v>0</v>
      </c>
      <c r="ED32" s="20">
        <v>0</v>
      </c>
      <c r="EE32" s="20">
        <v>0</v>
      </c>
      <c r="EF32" s="20">
        <v>0</v>
      </c>
      <c r="EG32" s="20">
        <v>0</v>
      </c>
      <c r="EH32" s="20">
        <v>0</v>
      </c>
      <c r="EI32" s="20">
        <v>0</v>
      </c>
      <c r="EJ32" s="20">
        <v>0</v>
      </c>
      <c r="EK32" s="20">
        <v>0</v>
      </c>
      <c r="EL32" s="20">
        <v>0</v>
      </c>
      <c r="EM32" s="16"/>
      <c r="EN32" s="18">
        <v>27</v>
      </c>
      <c r="EO32" s="19" t="str">
        <f t="shared" si="10"/>
        <v>与那原町</v>
      </c>
      <c r="EP32" s="20">
        <v>0</v>
      </c>
      <c r="EQ32" s="20">
        <v>0</v>
      </c>
      <c r="ER32" s="20">
        <v>0</v>
      </c>
      <c r="ES32" s="20">
        <v>0</v>
      </c>
      <c r="ET32" s="20">
        <v>0</v>
      </c>
      <c r="EU32" s="20">
        <v>0</v>
      </c>
      <c r="EV32" s="20">
        <v>0</v>
      </c>
      <c r="EW32" s="20">
        <v>0</v>
      </c>
      <c r="EX32" s="20">
        <v>0</v>
      </c>
      <c r="EY32" s="20">
        <v>0</v>
      </c>
      <c r="FA32" s="18">
        <v>27</v>
      </c>
      <c r="FB32" s="19" t="str">
        <f t="shared" si="11"/>
        <v>与那原町</v>
      </c>
      <c r="FC32" s="20">
        <v>0</v>
      </c>
      <c r="FD32" s="20">
        <v>0</v>
      </c>
      <c r="FE32" s="20">
        <v>0</v>
      </c>
      <c r="FF32" s="20">
        <v>0</v>
      </c>
      <c r="FG32" s="20">
        <v>0</v>
      </c>
      <c r="FH32" s="20">
        <v>0</v>
      </c>
      <c r="FI32" s="20">
        <v>0</v>
      </c>
      <c r="FJ32" s="20">
        <v>0</v>
      </c>
      <c r="FK32" s="20">
        <v>0</v>
      </c>
      <c r="FL32" s="20">
        <v>0</v>
      </c>
      <c r="FN32" s="18">
        <v>27</v>
      </c>
      <c r="FO32" s="19" t="str">
        <f t="shared" si="12"/>
        <v>与那原町</v>
      </c>
      <c r="FP32" s="20">
        <v>0</v>
      </c>
      <c r="FQ32" s="20">
        <v>0</v>
      </c>
      <c r="FR32" s="20">
        <v>0</v>
      </c>
      <c r="FS32" s="20">
        <v>0</v>
      </c>
      <c r="FT32" s="20">
        <v>0</v>
      </c>
      <c r="FU32" s="20">
        <v>0</v>
      </c>
      <c r="FV32" s="20">
        <v>0</v>
      </c>
      <c r="FW32" s="20">
        <v>0</v>
      </c>
      <c r="FX32" s="20">
        <v>0</v>
      </c>
      <c r="FY32" s="20">
        <v>0</v>
      </c>
      <c r="GA32" s="18">
        <v>27</v>
      </c>
      <c r="GB32" s="19" t="str">
        <f t="shared" si="13"/>
        <v>与那原町</v>
      </c>
      <c r="GC32" s="20">
        <v>0</v>
      </c>
      <c r="GD32" s="20">
        <v>0</v>
      </c>
      <c r="GE32" s="20">
        <v>0</v>
      </c>
      <c r="GF32" s="20">
        <v>0</v>
      </c>
      <c r="GG32" s="20">
        <v>0</v>
      </c>
      <c r="GH32" s="20">
        <v>0</v>
      </c>
      <c r="GI32" s="20">
        <v>0</v>
      </c>
      <c r="GJ32" s="20">
        <v>0</v>
      </c>
      <c r="GK32" s="20">
        <v>0</v>
      </c>
      <c r="GL32" s="20">
        <v>0</v>
      </c>
      <c r="GN32" s="18">
        <v>27</v>
      </c>
      <c r="GO32" s="19" t="str">
        <f t="shared" si="14"/>
        <v>与那原町</v>
      </c>
      <c r="GP32" s="20">
        <v>0</v>
      </c>
      <c r="GQ32" s="20">
        <v>0</v>
      </c>
      <c r="GR32" s="20">
        <v>0</v>
      </c>
      <c r="GS32" s="20">
        <v>0</v>
      </c>
      <c r="GT32" s="20">
        <v>0</v>
      </c>
      <c r="GU32" s="20">
        <v>0</v>
      </c>
      <c r="GV32" s="20">
        <v>0</v>
      </c>
      <c r="GW32" s="20">
        <v>0</v>
      </c>
      <c r="GX32" s="20">
        <v>0</v>
      </c>
      <c r="GY32" s="20">
        <v>0</v>
      </c>
      <c r="HA32" s="18">
        <v>27</v>
      </c>
      <c r="HB32" s="19" t="str">
        <f t="shared" si="15"/>
        <v>与那原町</v>
      </c>
      <c r="HC32" s="20">
        <v>100346</v>
      </c>
      <c r="HD32" s="20">
        <v>734107</v>
      </c>
      <c r="HE32" s="20">
        <v>421353</v>
      </c>
      <c r="HF32" s="20">
        <v>15318</v>
      </c>
      <c r="HG32" s="20">
        <v>8792</v>
      </c>
      <c r="HH32" s="20">
        <v>15239</v>
      </c>
      <c r="HI32" s="20">
        <v>8760</v>
      </c>
      <c r="HJ32" s="20">
        <v>226</v>
      </c>
      <c r="HK32" s="20">
        <v>1127</v>
      </c>
      <c r="HL32" s="20">
        <v>593</v>
      </c>
      <c r="HN32" s="18">
        <v>27</v>
      </c>
      <c r="HO32" s="19" t="str">
        <f t="shared" si="16"/>
        <v>与那原町</v>
      </c>
      <c r="HP32" s="20">
        <v>0</v>
      </c>
      <c r="HQ32" s="20">
        <v>19352</v>
      </c>
      <c r="HR32" s="20">
        <v>19352</v>
      </c>
      <c r="HS32" s="20">
        <v>39672</v>
      </c>
      <c r="HT32" s="20">
        <v>39672</v>
      </c>
      <c r="HU32" s="20">
        <v>23803</v>
      </c>
      <c r="HV32" s="20">
        <v>23803</v>
      </c>
      <c r="HW32" s="20">
        <v>0</v>
      </c>
      <c r="HX32" s="20">
        <v>20</v>
      </c>
      <c r="HY32" s="20">
        <v>20</v>
      </c>
      <c r="IA32" s="18">
        <v>27</v>
      </c>
      <c r="IB32" s="19" t="str">
        <f t="shared" si="17"/>
        <v>与那原町</v>
      </c>
      <c r="IC32" s="20">
        <v>0</v>
      </c>
      <c r="ID32" s="20">
        <v>0</v>
      </c>
      <c r="IE32" s="20">
        <v>0</v>
      </c>
      <c r="IF32" s="20">
        <v>0</v>
      </c>
      <c r="IG32" s="20">
        <v>0</v>
      </c>
      <c r="IH32" s="20">
        <v>0</v>
      </c>
      <c r="II32" s="20">
        <v>0</v>
      </c>
      <c r="IJ32" s="20">
        <v>0</v>
      </c>
      <c r="IK32" s="20">
        <v>0</v>
      </c>
      <c r="IL32" s="20">
        <v>0</v>
      </c>
    </row>
    <row r="33" spans="1:247" s="7" customFormat="1" ht="15" customHeight="1" x14ac:dyDescent="0.2">
      <c r="A33" s="18">
        <v>28</v>
      </c>
      <c r="B33" s="19" t="s">
        <v>77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16"/>
      <c r="N33" s="18">
        <v>28</v>
      </c>
      <c r="O33" s="19" t="str">
        <f t="shared" si="0"/>
        <v>南風原町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30"/>
      <c r="AA33" s="18">
        <v>28</v>
      </c>
      <c r="AB33" s="19" t="str">
        <f t="shared" si="1"/>
        <v>南風原町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45"/>
      <c r="AN33" s="18">
        <v>28</v>
      </c>
      <c r="AO33" s="19" t="str">
        <f t="shared" si="2"/>
        <v>南風原町</v>
      </c>
      <c r="AP33" s="20">
        <v>20293</v>
      </c>
      <c r="AQ33" s="20">
        <v>2018972</v>
      </c>
      <c r="AR33" s="20">
        <v>1568067</v>
      </c>
      <c r="AS33" s="20">
        <v>143347</v>
      </c>
      <c r="AT33" s="20">
        <v>111333</v>
      </c>
      <c r="AU33" s="20">
        <v>143346</v>
      </c>
      <c r="AV33" s="20">
        <v>111333</v>
      </c>
      <c r="AW33" s="20">
        <v>119</v>
      </c>
      <c r="AX33" s="20">
        <v>2427</v>
      </c>
      <c r="AY33" s="20">
        <v>1778</v>
      </c>
      <c r="AZ33" s="30"/>
      <c r="BA33" s="18">
        <v>28</v>
      </c>
      <c r="BB33" s="19" t="str">
        <f t="shared" si="3"/>
        <v>南風原町</v>
      </c>
      <c r="BC33" s="20">
        <v>0</v>
      </c>
      <c r="BD33" s="20">
        <v>0</v>
      </c>
      <c r="BE33" s="20">
        <v>0</v>
      </c>
      <c r="BF33" s="20">
        <v>0</v>
      </c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30"/>
      <c r="BN33" s="18">
        <v>28</v>
      </c>
      <c r="BO33" s="19" t="str">
        <f t="shared" si="4"/>
        <v>南風原町</v>
      </c>
      <c r="BP33" s="20">
        <v>10088</v>
      </c>
      <c r="BQ33" s="20">
        <v>404584</v>
      </c>
      <c r="BR33" s="20">
        <v>375465</v>
      </c>
      <c r="BS33" s="20">
        <v>1148260</v>
      </c>
      <c r="BT33" s="20">
        <v>1067818</v>
      </c>
      <c r="BU33" s="20">
        <v>307141</v>
      </c>
      <c r="BV33" s="20">
        <v>290258</v>
      </c>
      <c r="BW33" s="20">
        <v>38</v>
      </c>
      <c r="BX33" s="20">
        <v>1088</v>
      </c>
      <c r="BY33" s="20">
        <v>915</v>
      </c>
      <c r="BZ33" s="30"/>
      <c r="CA33" s="18">
        <v>28</v>
      </c>
      <c r="CB33" s="19" t="str">
        <f t="shared" si="5"/>
        <v>南風原町</v>
      </c>
      <c r="CC33" s="20">
        <v>0</v>
      </c>
      <c r="CD33" s="20">
        <v>1793825</v>
      </c>
      <c r="CE33" s="20">
        <v>1792711</v>
      </c>
      <c r="CF33" s="20">
        <v>90455966</v>
      </c>
      <c r="CG33" s="20">
        <v>90410525</v>
      </c>
      <c r="CH33" s="20">
        <v>14422055</v>
      </c>
      <c r="CI33" s="20">
        <v>14414827</v>
      </c>
      <c r="CJ33" s="20">
        <v>0</v>
      </c>
      <c r="CK33" s="20">
        <v>9648</v>
      </c>
      <c r="CL33" s="20">
        <v>9553</v>
      </c>
      <c r="CM33" s="30"/>
      <c r="CN33" s="18">
        <v>28</v>
      </c>
      <c r="CO33" s="19" t="str">
        <f t="shared" si="6"/>
        <v>南風原町</v>
      </c>
      <c r="CP33" s="20">
        <v>0</v>
      </c>
      <c r="CQ33" s="20">
        <v>565361</v>
      </c>
      <c r="CR33" s="20">
        <v>565071</v>
      </c>
      <c r="CS33" s="20">
        <v>25277439</v>
      </c>
      <c r="CT33" s="20">
        <v>25266977</v>
      </c>
      <c r="CU33" s="20">
        <v>8086520</v>
      </c>
      <c r="CV33" s="20">
        <v>8083145</v>
      </c>
      <c r="CW33" s="20">
        <v>0</v>
      </c>
      <c r="CX33" s="20">
        <v>4898</v>
      </c>
      <c r="CY33" s="20">
        <v>4846</v>
      </c>
      <c r="CZ33" s="45"/>
      <c r="DA33" s="18">
        <v>28</v>
      </c>
      <c r="DB33" s="19" t="str">
        <f t="shared" si="7"/>
        <v>南風原町</v>
      </c>
      <c r="DC33" s="20">
        <v>0</v>
      </c>
      <c r="DD33" s="20">
        <v>821783</v>
      </c>
      <c r="DE33" s="20">
        <v>821198</v>
      </c>
      <c r="DF33" s="20">
        <v>44752078</v>
      </c>
      <c r="DG33" s="20">
        <v>44750222</v>
      </c>
      <c r="DH33" s="20">
        <v>26536864</v>
      </c>
      <c r="DI33" s="20">
        <v>26535721</v>
      </c>
      <c r="DJ33" s="20">
        <v>0</v>
      </c>
      <c r="DK33" s="20">
        <v>1757</v>
      </c>
      <c r="DL33" s="20">
        <v>1743</v>
      </c>
      <c r="DM33" s="16"/>
      <c r="DN33" s="18">
        <v>28</v>
      </c>
      <c r="DO33" s="19" t="str">
        <f t="shared" si="8"/>
        <v>南風原町</v>
      </c>
      <c r="DP33" s="20">
        <v>376395</v>
      </c>
      <c r="DQ33" s="20">
        <v>3180969</v>
      </c>
      <c r="DR33" s="20">
        <v>3178980</v>
      </c>
      <c r="DS33" s="20">
        <v>160485483</v>
      </c>
      <c r="DT33" s="20">
        <v>160427724</v>
      </c>
      <c r="DU33" s="20">
        <v>49045439</v>
      </c>
      <c r="DV33" s="20">
        <v>49033693</v>
      </c>
      <c r="DW33" s="20">
        <v>476</v>
      </c>
      <c r="DX33" s="20">
        <v>16303</v>
      </c>
      <c r="DY33" s="20">
        <v>16142</v>
      </c>
      <c r="DZ33" s="16"/>
      <c r="EA33" s="18">
        <v>28</v>
      </c>
      <c r="EB33" s="19" t="str">
        <f t="shared" si="9"/>
        <v>南風原町</v>
      </c>
      <c r="EC33" s="20">
        <v>0</v>
      </c>
      <c r="ED33" s="20">
        <v>0</v>
      </c>
      <c r="EE33" s="20">
        <v>0</v>
      </c>
      <c r="EF33" s="20">
        <v>0</v>
      </c>
      <c r="EG33" s="20">
        <v>0</v>
      </c>
      <c r="EH33" s="20">
        <v>0</v>
      </c>
      <c r="EI33" s="20">
        <v>0</v>
      </c>
      <c r="EJ33" s="20">
        <v>0</v>
      </c>
      <c r="EK33" s="20">
        <v>0</v>
      </c>
      <c r="EL33" s="20">
        <v>0</v>
      </c>
      <c r="EM33" s="16"/>
      <c r="EN33" s="18">
        <v>28</v>
      </c>
      <c r="EO33" s="19" t="str">
        <f t="shared" si="10"/>
        <v>南風原町</v>
      </c>
      <c r="EP33" s="20">
        <v>0</v>
      </c>
      <c r="EQ33" s="20">
        <v>0</v>
      </c>
      <c r="ER33" s="20">
        <v>0</v>
      </c>
      <c r="ES33" s="20">
        <v>0</v>
      </c>
      <c r="ET33" s="20">
        <v>0</v>
      </c>
      <c r="EU33" s="20">
        <v>0</v>
      </c>
      <c r="EV33" s="20">
        <v>0</v>
      </c>
      <c r="EW33" s="20">
        <v>0</v>
      </c>
      <c r="EX33" s="20">
        <v>0</v>
      </c>
      <c r="EY33" s="20">
        <v>0</v>
      </c>
      <c r="FA33" s="18">
        <v>28</v>
      </c>
      <c r="FB33" s="19" t="str">
        <f t="shared" si="11"/>
        <v>南風原町</v>
      </c>
      <c r="FC33" s="20">
        <v>27669</v>
      </c>
      <c r="FD33" s="20">
        <v>0</v>
      </c>
      <c r="FE33" s="20">
        <v>0</v>
      </c>
      <c r="FF33" s="20">
        <v>0</v>
      </c>
      <c r="FG33" s="20">
        <v>0</v>
      </c>
      <c r="FH33" s="20">
        <v>0</v>
      </c>
      <c r="FI33" s="20">
        <v>0</v>
      </c>
      <c r="FJ33" s="20">
        <v>21</v>
      </c>
      <c r="FK33" s="20">
        <v>0</v>
      </c>
      <c r="FL33" s="20">
        <v>0</v>
      </c>
      <c r="FN33" s="18">
        <v>28</v>
      </c>
      <c r="FO33" s="19" t="str">
        <f t="shared" si="12"/>
        <v>南風原町</v>
      </c>
      <c r="FP33" s="20">
        <v>0</v>
      </c>
      <c r="FQ33" s="20">
        <v>0</v>
      </c>
      <c r="FR33" s="20">
        <v>0</v>
      </c>
      <c r="FS33" s="20">
        <v>0</v>
      </c>
      <c r="FT33" s="20">
        <v>0</v>
      </c>
      <c r="FU33" s="20">
        <v>0</v>
      </c>
      <c r="FV33" s="20">
        <v>0</v>
      </c>
      <c r="FW33" s="20">
        <v>0</v>
      </c>
      <c r="FX33" s="20">
        <v>0</v>
      </c>
      <c r="FY33" s="20">
        <v>0</v>
      </c>
      <c r="GA33" s="18">
        <v>28</v>
      </c>
      <c r="GB33" s="19" t="str">
        <f t="shared" si="13"/>
        <v>南風原町</v>
      </c>
      <c r="GC33" s="20">
        <v>0</v>
      </c>
      <c r="GD33" s="20">
        <v>0</v>
      </c>
      <c r="GE33" s="20">
        <v>0</v>
      </c>
      <c r="GF33" s="20">
        <v>0</v>
      </c>
      <c r="GG33" s="20">
        <v>0</v>
      </c>
      <c r="GH33" s="20">
        <v>0</v>
      </c>
      <c r="GI33" s="20">
        <v>0</v>
      </c>
      <c r="GJ33" s="20">
        <v>0</v>
      </c>
      <c r="GK33" s="20">
        <v>0</v>
      </c>
      <c r="GL33" s="20">
        <v>0</v>
      </c>
      <c r="GN33" s="18">
        <v>28</v>
      </c>
      <c r="GO33" s="19" t="str">
        <f t="shared" si="14"/>
        <v>南風原町</v>
      </c>
      <c r="GP33" s="20">
        <v>0</v>
      </c>
      <c r="GQ33" s="20">
        <v>0</v>
      </c>
      <c r="GR33" s="20">
        <v>0</v>
      </c>
      <c r="GS33" s="20">
        <v>0</v>
      </c>
      <c r="GT33" s="20">
        <v>0</v>
      </c>
      <c r="GU33" s="20">
        <v>0</v>
      </c>
      <c r="GV33" s="20">
        <v>0</v>
      </c>
      <c r="GW33" s="20">
        <v>0</v>
      </c>
      <c r="GX33" s="20">
        <v>0</v>
      </c>
      <c r="GY33" s="20">
        <v>0</v>
      </c>
      <c r="HA33" s="18">
        <v>28</v>
      </c>
      <c r="HB33" s="19" t="str">
        <f t="shared" si="15"/>
        <v>南風原町</v>
      </c>
      <c r="HC33" s="20">
        <v>151456</v>
      </c>
      <c r="HD33" s="20">
        <v>579011</v>
      </c>
      <c r="HE33" s="20">
        <v>360881</v>
      </c>
      <c r="HF33" s="20">
        <v>36668</v>
      </c>
      <c r="HG33" s="20">
        <v>24055</v>
      </c>
      <c r="HH33" s="20">
        <v>25637</v>
      </c>
      <c r="HI33" s="20">
        <v>16812</v>
      </c>
      <c r="HJ33" s="20">
        <v>261</v>
      </c>
      <c r="HK33" s="20">
        <v>810</v>
      </c>
      <c r="HL33" s="20">
        <v>486</v>
      </c>
      <c r="HN33" s="18">
        <v>28</v>
      </c>
      <c r="HO33" s="19" t="str">
        <f t="shared" si="16"/>
        <v>南風原町</v>
      </c>
      <c r="HP33" s="20">
        <v>0</v>
      </c>
      <c r="HQ33" s="20">
        <v>0</v>
      </c>
      <c r="HR33" s="20">
        <v>0</v>
      </c>
      <c r="HS33" s="20">
        <v>0</v>
      </c>
      <c r="HT33" s="20">
        <v>0</v>
      </c>
      <c r="HU33" s="20">
        <v>0</v>
      </c>
      <c r="HV33" s="20">
        <v>0</v>
      </c>
      <c r="HW33" s="20">
        <v>0</v>
      </c>
      <c r="HX33" s="20">
        <v>0</v>
      </c>
      <c r="HY33" s="20">
        <v>0</v>
      </c>
      <c r="IA33" s="18">
        <v>28</v>
      </c>
      <c r="IB33" s="19" t="str">
        <f t="shared" si="17"/>
        <v>南風原町</v>
      </c>
      <c r="IC33" s="20">
        <v>0</v>
      </c>
      <c r="ID33" s="20">
        <v>0</v>
      </c>
      <c r="IE33" s="20">
        <v>0</v>
      </c>
      <c r="IF33" s="20">
        <v>0</v>
      </c>
      <c r="IG33" s="20">
        <v>0</v>
      </c>
      <c r="IH33" s="20">
        <v>0</v>
      </c>
      <c r="II33" s="20">
        <v>0</v>
      </c>
      <c r="IJ33" s="20">
        <v>0</v>
      </c>
      <c r="IK33" s="20">
        <v>0</v>
      </c>
      <c r="IL33" s="20">
        <v>0</v>
      </c>
    </row>
    <row r="34" spans="1:247" s="7" customFormat="1" ht="15" customHeight="1" x14ac:dyDescent="0.2">
      <c r="A34" s="18">
        <v>29</v>
      </c>
      <c r="B34" s="19" t="s">
        <v>78</v>
      </c>
      <c r="C34" s="20">
        <v>300</v>
      </c>
      <c r="D34" s="20">
        <v>100973</v>
      </c>
      <c r="E34" s="20">
        <v>75233</v>
      </c>
      <c r="F34" s="20">
        <v>3426</v>
      </c>
      <c r="G34" s="20">
        <v>2567</v>
      </c>
      <c r="H34" s="20">
        <v>3426</v>
      </c>
      <c r="I34" s="20">
        <v>2567</v>
      </c>
      <c r="J34" s="20">
        <v>9</v>
      </c>
      <c r="K34" s="20">
        <v>388</v>
      </c>
      <c r="L34" s="20">
        <v>282</v>
      </c>
      <c r="M34" s="16"/>
      <c r="N34" s="18">
        <v>29</v>
      </c>
      <c r="O34" s="19" t="str">
        <f t="shared" si="0"/>
        <v>渡嘉敷村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30"/>
      <c r="AA34" s="18">
        <v>29</v>
      </c>
      <c r="AB34" s="19" t="str">
        <f t="shared" si="1"/>
        <v>渡嘉敷村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45"/>
      <c r="AN34" s="18">
        <v>29</v>
      </c>
      <c r="AO34" s="19" t="str">
        <f t="shared" si="2"/>
        <v>渡嘉敷村</v>
      </c>
      <c r="AP34" s="20">
        <v>26629</v>
      </c>
      <c r="AQ34" s="20">
        <v>404186</v>
      </c>
      <c r="AR34" s="20">
        <v>224503</v>
      </c>
      <c r="AS34" s="20">
        <v>12811</v>
      </c>
      <c r="AT34" s="20">
        <v>7619</v>
      </c>
      <c r="AU34" s="20">
        <v>12812</v>
      </c>
      <c r="AV34" s="20">
        <v>7619</v>
      </c>
      <c r="AW34" s="20">
        <v>125</v>
      </c>
      <c r="AX34" s="20">
        <v>1331</v>
      </c>
      <c r="AY34" s="20">
        <v>635</v>
      </c>
      <c r="AZ34" s="30"/>
      <c r="BA34" s="18">
        <v>29</v>
      </c>
      <c r="BB34" s="19" t="str">
        <f t="shared" si="3"/>
        <v>渡嘉敷村</v>
      </c>
      <c r="BC34" s="20">
        <v>0</v>
      </c>
      <c r="BD34" s="2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30"/>
      <c r="BN34" s="18">
        <v>29</v>
      </c>
      <c r="BO34" s="19" t="str">
        <f t="shared" si="4"/>
        <v>渡嘉敷村</v>
      </c>
      <c r="BP34" s="20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30"/>
      <c r="CA34" s="18">
        <v>29</v>
      </c>
      <c r="CB34" s="19" t="str">
        <f t="shared" si="5"/>
        <v>渡嘉敷村</v>
      </c>
      <c r="CC34" s="20">
        <v>0</v>
      </c>
      <c r="CD34" s="20">
        <v>46304</v>
      </c>
      <c r="CE34" s="20">
        <v>42441</v>
      </c>
      <c r="CF34" s="20">
        <v>375047</v>
      </c>
      <c r="CG34" s="20">
        <v>344384</v>
      </c>
      <c r="CH34" s="20">
        <v>62467</v>
      </c>
      <c r="CI34" s="20">
        <v>57357</v>
      </c>
      <c r="CJ34" s="20">
        <v>0</v>
      </c>
      <c r="CK34" s="20">
        <v>239</v>
      </c>
      <c r="CL34" s="20">
        <v>216</v>
      </c>
      <c r="CM34" s="30"/>
      <c r="CN34" s="18">
        <v>29</v>
      </c>
      <c r="CO34" s="19" t="str">
        <f t="shared" si="6"/>
        <v>渡嘉敷村</v>
      </c>
      <c r="CP34" s="20">
        <v>0</v>
      </c>
      <c r="CQ34" s="20">
        <v>27210</v>
      </c>
      <c r="CR34" s="20">
        <v>27169</v>
      </c>
      <c r="CS34" s="20">
        <v>220265</v>
      </c>
      <c r="CT34" s="20">
        <v>219943</v>
      </c>
      <c r="CU34" s="20">
        <v>73353</v>
      </c>
      <c r="CV34" s="20">
        <v>73246</v>
      </c>
      <c r="CW34" s="20">
        <v>0</v>
      </c>
      <c r="CX34" s="20">
        <v>211</v>
      </c>
      <c r="CY34" s="20">
        <v>206</v>
      </c>
      <c r="CZ34" s="45"/>
      <c r="DA34" s="18">
        <v>29</v>
      </c>
      <c r="DB34" s="19" t="str">
        <f t="shared" si="7"/>
        <v>渡嘉敷村</v>
      </c>
      <c r="DC34" s="20">
        <v>0</v>
      </c>
      <c r="DD34" s="20">
        <v>67398</v>
      </c>
      <c r="DE34" s="20">
        <v>58064</v>
      </c>
      <c r="DF34" s="20">
        <v>432561</v>
      </c>
      <c r="DG34" s="20">
        <v>427685</v>
      </c>
      <c r="DH34" s="20">
        <v>259886</v>
      </c>
      <c r="DI34" s="20">
        <v>256676</v>
      </c>
      <c r="DJ34" s="20">
        <v>0</v>
      </c>
      <c r="DK34" s="20">
        <v>317</v>
      </c>
      <c r="DL34" s="20">
        <v>257</v>
      </c>
      <c r="DM34" s="16"/>
      <c r="DN34" s="18">
        <v>29</v>
      </c>
      <c r="DO34" s="19" t="str">
        <f t="shared" si="8"/>
        <v>渡嘉敷村</v>
      </c>
      <c r="DP34" s="20">
        <v>16881</v>
      </c>
      <c r="DQ34" s="20">
        <v>140912</v>
      </c>
      <c r="DR34" s="20">
        <v>127674</v>
      </c>
      <c r="DS34" s="20">
        <v>1027873</v>
      </c>
      <c r="DT34" s="20">
        <v>992012</v>
      </c>
      <c r="DU34" s="20">
        <v>395706</v>
      </c>
      <c r="DV34" s="20">
        <v>387279</v>
      </c>
      <c r="DW34" s="20">
        <v>53</v>
      </c>
      <c r="DX34" s="20">
        <v>767</v>
      </c>
      <c r="DY34" s="20">
        <v>679</v>
      </c>
      <c r="DZ34" s="16"/>
      <c r="EA34" s="18">
        <v>29</v>
      </c>
      <c r="EB34" s="19" t="str">
        <f t="shared" si="9"/>
        <v>渡嘉敷村</v>
      </c>
      <c r="EC34" s="20">
        <v>0</v>
      </c>
      <c r="ED34" s="20">
        <v>0</v>
      </c>
      <c r="EE34" s="20">
        <v>0</v>
      </c>
      <c r="EF34" s="20">
        <v>0</v>
      </c>
      <c r="EG34" s="20">
        <v>0</v>
      </c>
      <c r="EH34" s="20">
        <v>0</v>
      </c>
      <c r="EI34" s="20">
        <v>0</v>
      </c>
      <c r="EJ34" s="20">
        <v>0</v>
      </c>
      <c r="EK34" s="20">
        <v>0</v>
      </c>
      <c r="EL34" s="20">
        <v>0</v>
      </c>
      <c r="EM34" s="16"/>
      <c r="EN34" s="18">
        <v>29</v>
      </c>
      <c r="EO34" s="19" t="str">
        <f t="shared" si="10"/>
        <v>渡嘉敷村</v>
      </c>
      <c r="EP34" s="20">
        <v>0</v>
      </c>
      <c r="EQ34" s="20">
        <v>0</v>
      </c>
      <c r="ER34" s="20">
        <v>0</v>
      </c>
      <c r="ES34" s="20">
        <v>0</v>
      </c>
      <c r="ET34" s="20">
        <v>0</v>
      </c>
      <c r="EU34" s="20">
        <v>0</v>
      </c>
      <c r="EV34" s="20">
        <v>0</v>
      </c>
      <c r="EW34" s="20">
        <v>0</v>
      </c>
      <c r="EX34" s="20">
        <v>0</v>
      </c>
      <c r="EY34" s="20">
        <v>0</v>
      </c>
      <c r="FA34" s="18">
        <v>29</v>
      </c>
      <c r="FB34" s="19" t="str">
        <f t="shared" si="11"/>
        <v>渡嘉敷村</v>
      </c>
      <c r="FC34" s="20">
        <v>0</v>
      </c>
      <c r="FD34" s="20">
        <v>0</v>
      </c>
      <c r="FE34" s="20">
        <v>0</v>
      </c>
      <c r="FF34" s="20">
        <v>0</v>
      </c>
      <c r="FG34" s="20">
        <v>0</v>
      </c>
      <c r="FH34" s="20">
        <v>0</v>
      </c>
      <c r="FI34" s="20">
        <v>0</v>
      </c>
      <c r="FJ34" s="20">
        <v>0</v>
      </c>
      <c r="FK34" s="20">
        <v>0</v>
      </c>
      <c r="FL34" s="20">
        <v>0</v>
      </c>
      <c r="FN34" s="18">
        <v>29</v>
      </c>
      <c r="FO34" s="19" t="str">
        <f t="shared" si="12"/>
        <v>渡嘉敷村</v>
      </c>
      <c r="FP34" s="20">
        <v>5681002</v>
      </c>
      <c r="FQ34" s="20">
        <v>595280</v>
      </c>
      <c r="FR34" s="20">
        <v>464449</v>
      </c>
      <c r="FS34" s="20">
        <v>5643</v>
      </c>
      <c r="FT34" s="20">
        <v>4403</v>
      </c>
      <c r="FU34" s="20">
        <v>5643</v>
      </c>
      <c r="FV34" s="20">
        <v>4403</v>
      </c>
      <c r="FW34" s="20">
        <v>176</v>
      </c>
      <c r="FX34" s="20">
        <v>382</v>
      </c>
      <c r="FY34" s="20">
        <v>291</v>
      </c>
      <c r="GA34" s="18">
        <v>29</v>
      </c>
      <c r="GB34" s="19" t="str">
        <f t="shared" si="13"/>
        <v>渡嘉敷村</v>
      </c>
      <c r="GC34" s="20">
        <v>0</v>
      </c>
      <c r="GD34" s="20">
        <v>0</v>
      </c>
      <c r="GE34" s="20">
        <v>0</v>
      </c>
      <c r="GF34" s="20">
        <v>0</v>
      </c>
      <c r="GG34" s="20">
        <v>0</v>
      </c>
      <c r="GH34" s="20">
        <v>0</v>
      </c>
      <c r="GI34" s="20">
        <v>0</v>
      </c>
      <c r="GJ34" s="20">
        <v>0</v>
      </c>
      <c r="GK34" s="20">
        <v>0</v>
      </c>
      <c r="GL34" s="20">
        <v>0</v>
      </c>
      <c r="GN34" s="18">
        <v>29</v>
      </c>
      <c r="GO34" s="19" t="str">
        <f t="shared" si="14"/>
        <v>渡嘉敷村</v>
      </c>
      <c r="GP34" s="20">
        <v>0</v>
      </c>
      <c r="GQ34" s="20">
        <v>0</v>
      </c>
      <c r="GR34" s="20">
        <v>0</v>
      </c>
      <c r="GS34" s="20">
        <v>0</v>
      </c>
      <c r="GT34" s="20">
        <v>0</v>
      </c>
      <c r="GU34" s="20">
        <v>0</v>
      </c>
      <c r="GV34" s="20">
        <v>0</v>
      </c>
      <c r="GW34" s="20">
        <v>0</v>
      </c>
      <c r="GX34" s="20">
        <v>0</v>
      </c>
      <c r="GY34" s="20">
        <v>0</v>
      </c>
      <c r="HA34" s="18">
        <v>29</v>
      </c>
      <c r="HB34" s="19" t="str">
        <f t="shared" si="15"/>
        <v>渡嘉敷村</v>
      </c>
      <c r="HC34" s="20">
        <v>3202261</v>
      </c>
      <c r="HD34" s="20">
        <v>1442134</v>
      </c>
      <c r="HE34" s="20">
        <v>989216</v>
      </c>
      <c r="HF34" s="20">
        <v>13670</v>
      </c>
      <c r="HG34" s="20">
        <v>9377</v>
      </c>
      <c r="HH34" s="20">
        <v>13670</v>
      </c>
      <c r="HI34" s="20">
        <v>9377</v>
      </c>
      <c r="HJ34" s="20">
        <v>399</v>
      </c>
      <c r="HK34" s="20">
        <v>1986</v>
      </c>
      <c r="HL34" s="20">
        <v>1216</v>
      </c>
      <c r="HN34" s="18">
        <v>29</v>
      </c>
      <c r="HO34" s="19" t="str">
        <f t="shared" si="16"/>
        <v>渡嘉敷村</v>
      </c>
      <c r="HP34" s="20">
        <v>0</v>
      </c>
      <c r="HQ34" s="20">
        <v>0</v>
      </c>
      <c r="HR34" s="20">
        <v>0</v>
      </c>
      <c r="HS34" s="20">
        <v>0</v>
      </c>
      <c r="HT34" s="20">
        <v>0</v>
      </c>
      <c r="HU34" s="20">
        <v>0</v>
      </c>
      <c r="HV34" s="20">
        <v>0</v>
      </c>
      <c r="HW34" s="20">
        <v>0</v>
      </c>
      <c r="HX34" s="20">
        <v>0</v>
      </c>
      <c r="HY34" s="20">
        <v>0</v>
      </c>
      <c r="IA34" s="18">
        <v>29</v>
      </c>
      <c r="IB34" s="19" t="str">
        <f t="shared" si="17"/>
        <v>渡嘉敷村</v>
      </c>
      <c r="IC34" s="20">
        <v>0</v>
      </c>
      <c r="ID34" s="20">
        <v>0</v>
      </c>
      <c r="IE34" s="20">
        <v>0</v>
      </c>
      <c r="IF34" s="20">
        <v>0</v>
      </c>
      <c r="IG34" s="20">
        <v>0</v>
      </c>
      <c r="IH34" s="20">
        <v>0</v>
      </c>
      <c r="II34" s="20">
        <v>0</v>
      </c>
      <c r="IJ34" s="20">
        <v>0</v>
      </c>
      <c r="IK34" s="20">
        <v>0</v>
      </c>
      <c r="IL34" s="20">
        <v>0</v>
      </c>
    </row>
    <row r="35" spans="1:247" s="7" customFormat="1" ht="15" customHeight="1" x14ac:dyDescent="0.2">
      <c r="A35" s="22">
        <v>30</v>
      </c>
      <c r="B35" s="23" t="s">
        <v>79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6"/>
      <c r="N35" s="18">
        <v>30</v>
      </c>
      <c r="O35" s="19" t="str">
        <f t="shared" si="0"/>
        <v>座間味村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30"/>
      <c r="AA35" s="18">
        <v>30</v>
      </c>
      <c r="AB35" s="19" t="str">
        <f t="shared" si="1"/>
        <v>座間味村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4">
        <v>0</v>
      </c>
      <c r="AK35" s="24">
        <v>0</v>
      </c>
      <c r="AL35" s="24">
        <v>0</v>
      </c>
      <c r="AM35" s="45"/>
      <c r="AN35" s="18">
        <v>30</v>
      </c>
      <c r="AO35" s="19" t="str">
        <f t="shared" si="2"/>
        <v>座間味村</v>
      </c>
      <c r="AP35" s="20">
        <v>75809</v>
      </c>
      <c r="AQ35" s="20">
        <v>1058606</v>
      </c>
      <c r="AR35" s="20">
        <v>705699</v>
      </c>
      <c r="AS35" s="20">
        <v>41616</v>
      </c>
      <c r="AT35" s="20">
        <v>27745</v>
      </c>
      <c r="AU35" s="20">
        <v>41488</v>
      </c>
      <c r="AV35" s="20">
        <v>27658</v>
      </c>
      <c r="AW35" s="24">
        <v>445</v>
      </c>
      <c r="AX35" s="24">
        <v>4643</v>
      </c>
      <c r="AY35" s="24">
        <v>2985</v>
      </c>
      <c r="AZ35" s="30"/>
      <c r="BA35" s="18">
        <v>30</v>
      </c>
      <c r="BB35" s="19" t="str">
        <f t="shared" si="3"/>
        <v>座間味村</v>
      </c>
      <c r="BC35" s="20">
        <v>0</v>
      </c>
      <c r="BD35" s="20">
        <v>0</v>
      </c>
      <c r="BE35" s="20">
        <v>0</v>
      </c>
      <c r="BF35" s="20">
        <v>0</v>
      </c>
      <c r="BG35" s="20">
        <v>0</v>
      </c>
      <c r="BH35" s="20">
        <v>0</v>
      </c>
      <c r="BI35" s="20">
        <v>0</v>
      </c>
      <c r="BJ35" s="24">
        <v>0</v>
      </c>
      <c r="BK35" s="24">
        <v>0</v>
      </c>
      <c r="BL35" s="24">
        <v>0</v>
      </c>
      <c r="BM35" s="30"/>
      <c r="BN35" s="18">
        <v>30</v>
      </c>
      <c r="BO35" s="19" t="str">
        <f t="shared" si="4"/>
        <v>座間味村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4">
        <v>0</v>
      </c>
      <c r="BX35" s="24">
        <v>0</v>
      </c>
      <c r="BY35" s="24">
        <v>0</v>
      </c>
      <c r="BZ35" s="30"/>
      <c r="CA35" s="18">
        <v>30</v>
      </c>
      <c r="CB35" s="19" t="str">
        <f t="shared" si="5"/>
        <v>座間味村</v>
      </c>
      <c r="CC35" s="20">
        <v>0</v>
      </c>
      <c r="CD35" s="20">
        <v>89466</v>
      </c>
      <c r="CE35" s="20">
        <v>75024</v>
      </c>
      <c r="CF35" s="20">
        <v>665553</v>
      </c>
      <c r="CG35" s="20">
        <v>598401</v>
      </c>
      <c r="CH35" s="20">
        <v>110409</v>
      </c>
      <c r="CI35" s="20">
        <v>99320</v>
      </c>
      <c r="CJ35" s="24">
        <v>0</v>
      </c>
      <c r="CK35" s="24">
        <v>485</v>
      </c>
      <c r="CL35" s="24">
        <v>392</v>
      </c>
      <c r="CM35" s="30"/>
      <c r="CN35" s="18">
        <v>30</v>
      </c>
      <c r="CO35" s="19" t="str">
        <f t="shared" si="6"/>
        <v>座間味村</v>
      </c>
      <c r="CP35" s="20">
        <v>0</v>
      </c>
      <c r="CQ35" s="20">
        <v>71591</v>
      </c>
      <c r="CR35" s="20">
        <v>68960</v>
      </c>
      <c r="CS35" s="20">
        <v>496797</v>
      </c>
      <c r="CT35" s="20">
        <v>490986</v>
      </c>
      <c r="CU35" s="20">
        <v>165137</v>
      </c>
      <c r="CV35" s="20">
        <v>163200</v>
      </c>
      <c r="CW35" s="24">
        <v>0</v>
      </c>
      <c r="CX35" s="24">
        <v>374</v>
      </c>
      <c r="CY35" s="24">
        <v>340</v>
      </c>
      <c r="CZ35" s="45"/>
      <c r="DA35" s="18">
        <v>30</v>
      </c>
      <c r="DB35" s="19" t="str">
        <f t="shared" si="7"/>
        <v>座間味村</v>
      </c>
      <c r="DC35" s="20">
        <v>0</v>
      </c>
      <c r="DD35" s="20">
        <v>0</v>
      </c>
      <c r="DE35" s="20">
        <v>0</v>
      </c>
      <c r="DF35" s="20">
        <v>0</v>
      </c>
      <c r="DG35" s="20">
        <v>0</v>
      </c>
      <c r="DH35" s="20">
        <v>0</v>
      </c>
      <c r="DI35" s="20">
        <v>0</v>
      </c>
      <c r="DJ35" s="24">
        <v>0</v>
      </c>
      <c r="DK35" s="24">
        <v>0</v>
      </c>
      <c r="DL35" s="24">
        <v>0</v>
      </c>
      <c r="DM35" s="16"/>
      <c r="DN35" s="18">
        <v>30</v>
      </c>
      <c r="DO35" s="19" t="str">
        <f t="shared" si="8"/>
        <v>座間味村</v>
      </c>
      <c r="DP35" s="20">
        <v>9716</v>
      </c>
      <c r="DQ35" s="20">
        <v>161057</v>
      </c>
      <c r="DR35" s="20">
        <v>143984</v>
      </c>
      <c r="DS35" s="20">
        <v>1162350</v>
      </c>
      <c r="DT35" s="20">
        <v>1089387</v>
      </c>
      <c r="DU35" s="20">
        <v>275546</v>
      </c>
      <c r="DV35" s="20">
        <v>262520</v>
      </c>
      <c r="DW35" s="20">
        <v>66</v>
      </c>
      <c r="DX35" s="20">
        <v>859</v>
      </c>
      <c r="DY35" s="20">
        <v>732</v>
      </c>
      <c r="DZ35" s="16"/>
      <c r="EA35" s="18">
        <v>30</v>
      </c>
      <c r="EB35" s="19" t="str">
        <f t="shared" si="9"/>
        <v>座間味村</v>
      </c>
      <c r="EC35" s="20">
        <v>0</v>
      </c>
      <c r="ED35" s="20">
        <v>0</v>
      </c>
      <c r="EE35" s="20">
        <v>0</v>
      </c>
      <c r="EF35" s="20">
        <v>0</v>
      </c>
      <c r="EG35" s="20">
        <v>0</v>
      </c>
      <c r="EH35" s="20">
        <v>0</v>
      </c>
      <c r="EI35" s="20">
        <v>0</v>
      </c>
      <c r="EJ35" s="24">
        <v>0</v>
      </c>
      <c r="EK35" s="24">
        <v>0</v>
      </c>
      <c r="EL35" s="24">
        <v>0</v>
      </c>
      <c r="EM35" s="16"/>
      <c r="EN35" s="18">
        <v>30</v>
      </c>
      <c r="EO35" s="19" t="str">
        <f t="shared" si="10"/>
        <v>座間味村</v>
      </c>
      <c r="EP35" s="20">
        <v>0</v>
      </c>
      <c r="EQ35" s="20">
        <v>0</v>
      </c>
      <c r="ER35" s="20">
        <v>0</v>
      </c>
      <c r="ES35" s="20">
        <v>0</v>
      </c>
      <c r="ET35" s="20">
        <v>0</v>
      </c>
      <c r="EU35" s="20">
        <v>0</v>
      </c>
      <c r="EV35" s="20">
        <v>0</v>
      </c>
      <c r="EW35" s="24">
        <v>0</v>
      </c>
      <c r="EX35" s="24">
        <v>0</v>
      </c>
      <c r="EY35" s="24">
        <v>0</v>
      </c>
      <c r="FA35" s="18">
        <v>30</v>
      </c>
      <c r="FB35" s="19" t="str">
        <f t="shared" si="11"/>
        <v>座間味村</v>
      </c>
      <c r="FC35" s="20">
        <v>0</v>
      </c>
      <c r="FD35" s="20">
        <v>0</v>
      </c>
      <c r="FE35" s="20">
        <v>0</v>
      </c>
      <c r="FF35" s="20">
        <v>0</v>
      </c>
      <c r="FG35" s="20">
        <v>0</v>
      </c>
      <c r="FH35" s="20">
        <v>0</v>
      </c>
      <c r="FI35" s="20">
        <v>0</v>
      </c>
      <c r="FJ35" s="24">
        <v>0</v>
      </c>
      <c r="FK35" s="24">
        <v>0</v>
      </c>
      <c r="FL35" s="24">
        <v>0</v>
      </c>
      <c r="FN35" s="18">
        <v>30</v>
      </c>
      <c r="FO35" s="19" t="str">
        <f t="shared" si="12"/>
        <v>座間味村</v>
      </c>
      <c r="FP35" s="20">
        <v>0</v>
      </c>
      <c r="FQ35" s="20">
        <v>0</v>
      </c>
      <c r="FR35" s="20">
        <v>0</v>
      </c>
      <c r="FS35" s="20">
        <v>0</v>
      </c>
      <c r="FT35" s="20">
        <v>0</v>
      </c>
      <c r="FU35" s="20">
        <v>0</v>
      </c>
      <c r="FV35" s="20">
        <v>0</v>
      </c>
      <c r="FW35" s="24">
        <v>0</v>
      </c>
      <c r="FX35" s="24">
        <v>0</v>
      </c>
      <c r="FY35" s="24">
        <v>0</v>
      </c>
      <c r="GA35" s="18">
        <v>30</v>
      </c>
      <c r="GB35" s="19" t="str">
        <f t="shared" si="13"/>
        <v>座間味村</v>
      </c>
      <c r="GC35" s="20">
        <v>0</v>
      </c>
      <c r="GD35" s="20">
        <v>0</v>
      </c>
      <c r="GE35" s="20">
        <v>0</v>
      </c>
      <c r="GF35" s="20">
        <v>0</v>
      </c>
      <c r="GG35" s="20">
        <v>0</v>
      </c>
      <c r="GH35" s="20">
        <v>0</v>
      </c>
      <c r="GI35" s="20">
        <v>0</v>
      </c>
      <c r="GJ35" s="24">
        <v>0</v>
      </c>
      <c r="GK35" s="24">
        <v>0</v>
      </c>
      <c r="GL35" s="24">
        <v>0</v>
      </c>
      <c r="GN35" s="18">
        <v>30</v>
      </c>
      <c r="GO35" s="19" t="str">
        <f t="shared" si="14"/>
        <v>座間味村</v>
      </c>
      <c r="GP35" s="20">
        <v>0</v>
      </c>
      <c r="GQ35" s="20">
        <v>0</v>
      </c>
      <c r="GR35" s="20">
        <v>0</v>
      </c>
      <c r="GS35" s="20">
        <v>0</v>
      </c>
      <c r="GT35" s="20">
        <v>0</v>
      </c>
      <c r="GU35" s="20">
        <v>0</v>
      </c>
      <c r="GV35" s="20">
        <v>0</v>
      </c>
      <c r="GW35" s="24">
        <v>0</v>
      </c>
      <c r="GX35" s="24">
        <v>0</v>
      </c>
      <c r="GY35" s="24">
        <v>0</v>
      </c>
      <c r="HA35" s="18">
        <v>30</v>
      </c>
      <c r="HB35" s="19" t="str">
        <f t="shared" si="15"/>
        <v>座間味村</v>
      </c>
      <c r="HC35" s="20">
        <v>9584477</v>
      </c>
      <c r="HD35" s="20">
        <v>37977</v>
      </c>
      <c r="HE35" s="20">
        <v>20723</v>
      </c>
      <c r="HF35" s="20">
        <v>380</v>
      </c>
      <c r="HG35" s="20">
        <v>207</v>
      </c>
      <c r="HH35" s="20">
        <v>380</v>
      </c>
      <c r="HI35" s="20">
        <v>207</v>
      </c>
      <c r="HJ35" s="24">
        <v>1742</v>
      </c>
      <c r="HK35" s="24">
        <v>25</v>
      </c>
      <c r="HL35" s="24">
        <v>15</v>
      </c>
      <c r="HN35" s="18">
        <v>30</v>
      </c>
      <c r="HO35" s="19" t="str">
        <f t="shared" si="16"/>
        <v>座間味村</v>
      </c>
      <c r="HP35" s="20">
        <v>0</v>
      </c>
      <c r="HQ35" s="20">
        <v>0</v>
      </c>
      <c r="HR35" s="20">
        <v>0</v>
      </c>
      <c r="HS35" s="20">
        <v>0</v>
      </c>
      <c r="HT35" s="20">
        <v>0</v>
      </c>
      <c r="HU35" s="20">
        <v>0</v>
      </c>
      <c r="HV35" s="20">
        <v>0</v>
      </c>
      <c r="HW35" s="24">
        <v>0</v>
      </c>
      <c r="HX35" s="24">
        <v>0</v>
      </c>
      <c r="HY35" s="24">
        <v>0</v>
      </c>
      <c r="IA35" s="18">
        <v>30</v>
      </c>
      <c r="IB35" s="19" t="str">
        <f t="shared" si="17"/>
        <v>座間味村</v>
      </c>
      <c r="IC35" s="20">
        <v>0</v>
      </c>
      <c r="ID35" s="20">
        <v>0</v>
      </c>
      <c r="IE35" s="20">
        <v>0</v>
      </c>
      <c r="IF35" s="20">
        <v>0</v>
      </c>
      <c r="IG35" s="20">
        <v>0</v>
      </c>
      <c r="IH35" s="20">
        <v>0</v>
      </c>
      <c r="II35" s="20">
        <v>0</v>
      </c>
      <c r="IJ35" s="20">
        <v>0</v>
      </c>
      <c r="IK35" s="20">
        <v>0</v>
      </c>
      <c r="IL35" s="20">
        <v>0</v>
      </c>
    </row>
    <row r="36" spans="1:247" s="7" customFormat="1" ht="15" customHeight="1" x14ac:dyDescent="0.2">
      <c r="A36" s="22">
        <v>31</v>
      </c>
      <c r="B36" s="23" t="s">
        <v>80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6"/>
      <c r="N36" s="18">
        <v>31</v>
      </c>
      <c r="O36" s="19" t="str">
        <f>B36</f>
        <v>粟 国 村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30"/>
      <c r="AA36" s="18">
        <v>31</v>
      </c>
      <c r="AB36" s="19" t="str">
        <f>O36</f>
        <v>粟 国 村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4">
        <v>0</v>
      </c>
      <c r="AK36" s="24">
        <v>0</v>
      </c>
      <c r="AL36" s="24">
        <v>0</v>
      </c>
      <c r="AM36" s="45"/>
      <c r="AN36" s="18">
        <v>31</v>
      </c>
      <c r="AO36" s="19" t="str">
        <f>AB36</f>
        <v>粟 国 村</v>
      </c>
      <c r="AP36" s="20">
        <v>56294</v>
      </c>
      <c r="AQ36" s="20">
        <v>2983209</v>
      </c>
      <c r="AR36" s="20">
        <v>1386271</v>
      </c>
      <c r="AS36" s="20">
        <v>92327</v>
      </c>
      <c r="AT36" s="20">
        <v>43876</v>
      </c>
      <c r="AU36" s="20">
        <v>92327</v>
      </c>
      <c r="AV36" s="20">
        <v>43876</v>
      </c>
      <c r="AW36" s="24">
        <v>293</v>
      </c>
      <c r="AX36" s="24">
        <v>6963</v>
      </c>
      <c r="AY36" s="24">
        <v>2744</v>
      </c>
      <c r="AZ36" s="30"/>
      <c r="BA36" s="18">
        <v>31</v>
      </c>
      <c r="BB36" s="19" t="str">
        <f>AO36</f>
        <v>粟 国 村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4">
        <v>0</v>
      </c>
      <c r="BK36" s="24">
        <v>0</v>
      </c>
      <c r="BL36" s="24">
        <v>0</v>
      </c>
      <c r="BM36" s="30"/>
      <c r="BN36" s="18">
        <v>31</v>
      </c>
      <c r="BO36" s="19" t="str">
        <f>BB36</f>
        <v>粟 国 村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4">
        <v>0</v>
      </c>
      <c r="BX36" s="24">
        <v>0</v>
      </c>
      <c r="BY36" s="24">
        <v>0</v>
      </c>
      <c r="BZ36" s="30"/>
      <c r="CA36" s="18">
        <v>31</v>
      </c>
      <c r="CB36" s="19" t="str">
        <f>BO36</f>
        <v>粟 国 村</v>
      </c>
      <c r="CC36" s="20">
        <v>0</v>
      </c>
      <c r="CD36" s="20">
        <v>185592</v>
      </c>
      <c r="CE36" s="20">
        <v>71217</v>
      </c>
      <c r="CF36" s="20">
        <v>261799</v>
      </c>
      <c r="CG36" s="20">
        <v>101038</v>
      </c>
      <c r="CH36" s="20">
        <v>43633</v>
      </c>
      <c r="CI36" s="20">
        <v>16840</v>
      </c>
      <c r="CJ36" s="24">
        <v>0</v>
      </c>
      <c r="CK36" s="24">
        <v>960</v>
      </c>
      <c r="CL36" s="24">
        <v>359</v>
      </c>
      <c r="CM36" s="30"/>
      <c r="CN36" s="18">
        <v>31</v>
      </c>
      <c r="CO36" s="19" t="str">
        <f>CB36</f>
        <v>粟 国 村</v>
      </c>
      <c r="CP36" s="20">
        <v>0</v>
      </c>
      <c r="CQ36" s="20">
        <v>179997</v>
      </c>
      <c r="CR36" s="20">
        <v>110570</v>
      </c>
      <c r="CS36" s="20">
        <v>253252</v>
      </c>
      <c r="CT36" s="20">
        <v>156688</v>
      </c>
      <c r="CU36" s="20">
        <v>84417</v>
      </c>
      <c r="CV36" s="20">
        <v>52229</v>
      </c>
      <c r="CW36" s="24">
        <v>0</v>
      </c>
      <c r="CX36" s="24">
        <v>819</v>
      </c>
      <c r="CY36" s="24">
        <v>332</v>
      </c>
      <c r="CZ36" s="45"/>
      <c r="DA36" s="18">
        <v>31</v>
      </c>
      <c r="DB36" s="19" t="str">
        <f>CO36</f>
        <v>粟 国 村</v>
      </c>
      <c r="DC36" s="20">
        <v>0</v>
      </c>
      <c r="DD36" s="20">
        <v>4930</v>
      </c>
      <c r="DE36" s="20">
        <v>4435</v>
      </c>
      <c r="DF36" s="20">
        <v>6746</v>
      </c>
      <c r="DG36" s="20">
        <v>6471</v>
      </c>
      <c r="DH36" s="20">
        <v>4210</v>
      </c>
      <c r="DI36" s="20">
        <v>4020</v>
      </c>
      <c r="DJ36" s="24">
        <v>0</v>
      </c>
      <c r="DK36" s="24">
        <v>13</v>
      </c>
      <c r="DL36" s="24">
        <v>10</v>
      </c>
      <c r="DM36" s="16"/>
      <c r="DN36" s="18">
        <v>31</v>
      </c>
      <c r="DO36" s="19" t="str">
        <f>DB36</f>
        <v>粟 国 村</v>
      </c>
      <c r="DP36" s="20">
        <v>3397</v>
      </c>
      <c r="DQ36" s="20">
        <v>370519</v>
      </c>
      <c r="DR36" s="20">
        <v>186222</v>
      </c>
      <c r="DS36" s="20">
        <v>521797</v>
      </c>
      <c r="DT36" s="20">
        <v>264197</v>
      </c>
      <c r="DU36" s="20">
        <v>132260</v>
      </c>
      <c r="DV36" s="20">
        <v>73089</v>
      </c>
      <c r="DW36" s="20">
        <v>11</v>
      </c>
      <c r="DX36" s="20">
        <v>1792</v>
      </c>
      <c r="DY36" s="20">
        <v>701</v>
      </c>
      <c r="DZ36" s="16"/>
      <c r="EA36" s="18">
        <v>31</v>
      </c>
      <c r="EB36" s="19" t="str">
        <f>DO36</f>
        <v>粟 国 村</v>
      </c>
      <c r="EC36" s="20">
        <v>0</v>
      </c>
      <c r="ED36" s="20">
        <v>0</v>
      </c>
      <c r="EE36" s="20">
        <v>0</v>
      </c>
      <c r="EF36" s="20">
        <v>0</v>
      </c>
      <c r="EG36" s="20">
        <v>0</v>
      </c>
      <c r="EH36" s="20">
        <v>0</v>
      </c>
      <c r="EI36" s="20">
        <v>0</v>
      </c>
      <c r="EJ36" s="24">
        <v>0</v>
      </c>
      <c r="EK36" s="24">
        <v>0</v>
      </c>
      <c r="EL36" s="24">
        <v>0</v>
      </c>
      <c r="EM36" s="16"/>
      <c r="EN36" s="18">
        <v>31</v>
      </c>
      <c r="EO36" s="19" t="str">
        <f>EB36</f>
        <v>粟 国 村</v>
      </c>
      <c r="EP36" s="20">
        <v>0</v>
      </c>
      <c r="EQ36" s="20">
        <v>0</v>
      </c>
      <c r="ER36" s="20">
        <v>0</v>
      </c>
      <c r="ES36" s="20">
        <v>0</v>
      </c>
      <c r="ET36" s="20">
        <v>0</v>
      </c>
      <c r="EU36" s="20">
        <v>0</v>
      </c>
      <c r="EV36" s="20">
        <v>0</v>
      </c>
      <c r="EW36" s="24">
        <v>0</v>
      </c>
      <c r="EX36" s="24">
        <v>0</v>
      </c>
      <c r="EY36" s="24">
        <v>0</v>
      </c>
      <c r="FA36" s="18">
        <v>31</v>
      </c>
      <c r="FB36" s="19" t="str">
        <f>EO36</f>
        <v>粟 国 村</v>
      </c>
      <c r="FC36" s="20">
        <v>0</v>
      </c>
      <c r="FD36" s="20">
        <v>0</v>
      </c>
      <c r="FE36" s="20">
        <v>0</v>
      </c>
      <c r="FF36" s="20">
        <v>0</v>
      </c>
      <c r="FG36" s="20">
        <v>0</v>
      </c>
      <c r="FH36" s="20">
        <v>0</v>
      </c>
      <c r="FI36" s="20">
        <v>0</v>
      </c>
      <c r="FJ36" s="24">
        <v>0</v>
      </c>
      <c r="FK36" s="24">
        <v>0</v>
      </c>
      <c r="FL36" s="24">
        <v>0</v>
      </c>
      <c r="FN36" s="18">
        <v>31</v>
      </c>
      <c r="FO36" s="19" t="str">
        <f>FB36</f>
        <v>粟 国 村</v>
      </c>
      <c r="FP36" s="20">
        <v>0</v>
      </c>
      <c r="FQ36" s="20">
        <v>0</v>
      </c>
      <c r="FR36" s="20">
        <v>0</v>
      </c>
      <c r="FS36" s="20">
        <v>0</v>
      </c>
      <c r="FT36" s="20">
        <v>0</v>
      </c>
      <c r="FU36" s="20">
        <v>0</v>
      </c>
      <c r="FV36" s="20">
        <v>0</v>
      </c>
      <c r="FW36" s="24">
        <v>0</v>
      </c>
      <c r="FX36" s="24">
        <v>0</v>
      </c>
      <c r="FY36" s="24">
        <v>0</v>
      </c>
      <c r="GA36" s="18">
        <v>31</v>
      </c>
      <c r="GB36" s="19" t="str">
        <f>FO36</f>
        <v>粟 国 村</v>
      </c>
      <c r="GC36" s="20">
        <v>0</v>
      </c>
      <c r="GD36" s="20">
        <v>0</v>
      </c>
      <c r="GE36" s="20">
        <v>0</v>
      </c>
      <c r="GF36" s="20">
        <v>0</v>
      </c>
      <c r="GG36" s="20">
        <v>0</v>
      </c>
      <c r="GH36" s="20">
        <v>0</v>
      </c>
      <c r="GI36" s="20">
        <v>0</v>
      </c>
      <c r="GJ36" s="24">
        <v>0</v>
      </c>
      <c r="GK36" s="24">
        <v>0</v>
      </c>
      <c r="GL36" s="24">
        <v>0</v>
      </c>
      <c r="GN36" s="18">
        <v>31</v>
      </c>
      <c r="GO36" s="19" t="str">
        <f>GB36</f>
        <v>粟 国 村</v>
      </c>
      <c r="GP36" s="20">
        <v>0</v>
      </c>
      <c r="GQ36" s="20">
        <v>0</v>
      </c>
      <c r="GR36" s="20">
        <v>0</v>
      </c>
      <c r="GS36" s="20">
        <v>0</v>
      </c>
      <c r="GT36" s="20">
        <v>0</v>
      </c>
      <c r="GU36" s="20">
        <v>0</v>
      </c>
      <c r="GV36" s="20">
        <v>0</v>
      </c>
      <c r="GW36" s="24">
        <v>0</v>
      </c>
      <c r="GX36" s="24">
        <v>0</v>
      </c>
      <c r="GY36" s="24">
        <v>0</v>
      </c>
      <c r="HA36" s="18">
        <v>31</v>
      </c>
      <c r="HB36" s="19" t="str">
        <f>GO36</f>
        <v>粟 国 村</v>
      </c>
      <c r="HC36" s="20">
        <v>29229</v>
      </c>
      <c r="HD36" s="20">
        <v>2360882</v>
      </c>
      <c r="HE36" s="20">
        <v>1088380</v>
      </c>
      <c r="HF36" s="20">
        <v>7081</v>
      </c>
      <c r="HG36" s="20">
        <v>3264</v>
      </c>
      <c r="HH36" s="20">
        <v>7081</v>
      </c>
      <c r="HI36" s="20">
        <v>3264</v>
      </c>
      <c r="HJ36" s="24">
        <v>228</v>
      </c>
      <c r="HK36" s="24">
        <v>8429</v>
      </c>
      <c r="HL36" s="24">
        <v>3519</v>
      </c>
      <c r="HN36" s="18">
        <v>31</v>
      </c>
      <c r="HO36" s="19" t="str">
        <f>HB36</f>
        <v>粟 国 村</v>
      </c>
      <c r="HP36" s="20">
        <v>0</v>
      </c>
      <c r="HQ36" s="20">
        <v>0</v>
      </c>
      <c r="HR36" s="20">
        <v>0</v>
      </c>
      <c r="HS36" s="20">
        <v>0</v>
      </c>
      <c r="HT36" s="20">
        <v>0</v>
      </c>
      <c r="HU36" s="20">
        <v>0</v>
      </c>
      <c r="HV36" s="20">
        <v>0</v>
      </c>
      <c r="HW36" s="24">
        <v>0</v>
      </c>
      <c r="HX36" s="24">
        <v>0</v>
      </c>
      <c r="HY36" s="24">
        <v>0</v>
      </c>
      <c r="IA36" s="18">
        <v>31</v>
      </c>
      <c r="IB36" s="19" t="str">
        <f>HO36</f>
        <v>粟 国 村</v>
      </c>
      <c r="IC36" s="20">
        <v>0</v>
      </c>
      <c r="ID36" s="20">
        <v>0</v>
      </c>
      <c r="IE36" s="20">
        <v>0</v>
      </c>
      <c r="IF36" s="20">
        <v>0</v>
      </c>
      <c r="IG36" s="20">
        <v>0</v>
      </c>
      <c r="IH36" s="20">
        <v>0</v>
      </c>
      <c r="II36" s="20">
        <v>0</v>
      </c>
      <c r="IJ36" s="20">
        <v>0</v>
      </c>
      <c r="IK36" s="20">
        <v>0</v>
      </c>
      <c r="IL36" s="20">
        <v>0</v>
      </c>
    </row>
    <row r="37" spans="1:247" s="7" customFormat="1" ht="15" customHeight="1" x14ac:dyDescent="0.2">
      <c r="A37" s="18">
        <v>30</v>
      </c>
      <c r="B37" s="19" t="s">
        <v>81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16"/>
      <c r="N37" s="18">
        <v>32</v>
      </c>
      <c r="O37" s="19" t="str">
        <f>B37</f>
        <v>渡名喜村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30"/>
      <c r="AA37" s="18">
        <v>32</v>
      </c>
      <c r="AB37" s="19" t="str">
        <f>O37</f>
        <v>渡名喜村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45"/>
      <c r="AN37" s="18">
        <v>32</v>
      </c>
      <c r="AO37" s="19" t="str">
        <f>AB37</f>
        <v>渡名喜村</v>
      </c>
      <c r="AP37" s="20">
        <v>27278</v>
      </c>
      <c r="AQ37" s="20">
        <v>216666</v>
      </c>
      <c r="AR37" s="20">
        <v>62418</v>
      </c>
      <c r="AS37" s="20">
        <v>6488</v>
      </c>
      <c r="AT37" s="20">
        <v>1871</v>
      </c>
      <c r="AU37" s="20">
        <v>6466</v>
      </c>
      <c r="AV37" s="20">
        <v>1870</v>
      </c>
      <c r="AW37" s="20">
        <v>11</v>
      </c>
      <c r="AX37" s="20">
        <v>1406</v>
      </c>
      <c r="AY37" s="20">
        <v>340</v>
      </c>
      <c r="AZ37" s="30"/>
      <c r="BA37" s="18">
        <v>32</v>
      </c>
      <c r="BB37" s="19" t="str">
        <f>AO37</f>
        <v>渡名喜村</v>
      </c>
      <c r="BC37" s="20">
        <v>0</v>
      </c>
      <c r="BD37" s="20">
        <v>0</v>
      </c>
      <c r="BE37" s="20">
        <v>0</v>
      </c>
      <c r="BF37" s="20">
        <v>0</v>
      </c>
      <c r="BG37" s="20">
        <v>0</v>
      </c>
      <c r="BH37" s="20">
        <v>0</v>
      </c>
      <c r="BI37" s="20">
        <v>0</v>
      </c>
      <c r="BJ37" s="20">
        <v>0</v>
      </c>
      <c r="BK37" s="20">
        <v>0</v>
      </c>
      <c r="BL37" s="20">
        <v>0</v>
      </c>
      <c r="BM37" s="30"/>
      <c r="BN37" s="18">
        <v>32</v>
      </c>
      <c r="BO37" s="19" t="str">
        <f>BB37</f>
        <v>渡名喜村</v>
      </c>
      <c r="BP37" s="20">
        <v>0</v>
      </c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  <c r="BX37" s="20">
        <v>0</v>
      </c>
      <c r="BY37" s="20">
        <v>0</v>
      </c>
      <c r="BZ37" s="30"/>
      <c r="CA37" s="18">
        <v>32</v>
      </c>
      <c r="CB37" s="19" t="str">
        <f>BO37</f>
        <v>渡名喜村</v>
      </c>
      <c r="CC37" s="20">
        <v>0</v>
      </c>
      <c r="CD37" s="20">
        <v>51242</v>
      </c>
      <c r="CE37" s="20">
        <v>12444</v>
      </c>
      <c r="CF37" s="20">
        <v>65964</v>
      </c>
      <c r="CG37" s="20">
        <v>16174</v>
      </c>
      <c r="CH37" s="20">
        <v>10993</v>
      </c>
      <c r="CI37" s="20">
        <v>2695</v>
      </c>
      <c r="CJ37" s="20">
        <v>0</v>
      </c>
      <c r="CK37" s="20">
        <v>258</v>
      </c>
      <c r="CL37" s="20">
        <v>63</v>
      </c>
      <c r="CM37" s="30"/>
      <c r="CN37" s="18">
        <v>32</v>
      </c>
      <c r="CO37" s="19" t="str">
        <f>CB37</f>
        <v>渡名喜村</v>
      </c>
      <c r="CP37" s="20">
        <v>0</v>
      </c>
      <c r="CQ37" s="20">
        <v>41085</v>
      </c>
      <c r="CR37" s="20">
        <v>16883</v>
      </c>
      <c r="CS37" s="20">
        <v>53088</v>
      </c>
      <c r="CT37" s="20">
        <v>21936</v>
      </c>
      <c r="CU37" s="20">
        <v>17696</v>
      </c>
      <c r="CV37" s="20">
        <v>7312</v>
      </c>
      <c r="CW37" s="24">
        <v>0</v>
      </c>
      <c r="CX37" s="24">
        <v>218</v>
      </c>
      <c r="CY37" s="24">
        <v>60</v>
      </c>
      <c r="CZ37" s="45"/>
      <c r="DA37" s="18">
        <v>32</v>
      </c>
      <c r="DB37" s="19" t="str">
        <f>CO37</f>
        <v>渡名喜村</v>
      </c>
      <c r="DC37" s="20">
        <v>0</v>
      </c>
      <c r="DD37" s="20">
        <v>24766</v>
      </c>
      <c r="DE37" s="20">
        <v>18631</v>
      </c>
      <c r="DF37" s="20">
        <v>31706</v>
      </c>
      <c r="DG37" s="20">
        <v>23867</v>
      </c>
      <c r="DH37" s="20">
        <v>19392</v>
      </c>
      <c r="DI37" s="20">
        <v>14598</v>
      </c>
      <c r="DJ37" s="20">
        <v>0</v>
      </c>
      <c r="DK37" s="20">
        <v>118</v>
      </c>
      <c r="DL37" s="20">
        <v>68</v>
      </c>
      <c r="DM37" s="16"/>
      <c r="DN37" s="18">
        <v>32</v>
      </c>
      <c r="DO37" s="19" t="str">
        <f>DB37</f>
        <v>渡名喜村</v>
      </c>
      <c r="DP37" s="20">
        <v>7735</v>
      </c>
      <c r="DQ37" s="20">
        <v>117093</v>
      </c>
      <c r="DR37" s="20">
        <v>47958</v>
      </c>
      <c r="DS37" s="20">
        <v>150758</v>
      </c>
      <c r="DT37" s="20">
        <v>61977</v>
      </c>
      <c r="DU37" s="20">
        <v>48081</v>
      </c>
      <c r="DV37" s="20">
        <v>24605</v>
      </c>
      <c r="DW37" s="20">
        <v>20</v>
      </c>
      <c r="DX37" s="20">
        <v>594</v>
      </c>
      <c r="DY37" s="20">
        <v>191</v>
      </c>
      <c r="DZ37" s="16"/>
      <c r="EA37" s="18">
        <v>32</v>
      </c>
      <c r="EB37" s="19" t="str">
        <f>DO37</f>
        <v>渡名喜村</v>
      </c>
      <c r="EC37" s="20">
        <v>0</v>
      </c>
      <c r="ED37" s="20">
        <v>0</v>
      </c>
      <c r="EE37" s="20">
        <v>0</v>
      </c>
      <c r="EF37" s="20">
        <v>0</v>
      </c>
      <c r="EG37" s="20">
        <v>0</v>
      </c>
      <c r="EH37" s="20">
        <v>0</v>
      </c>
      <c r="EI37" s="20">
        <v>0</v>
      </c>
      <c r="EJ37" s="20">
        <v>0</v>
      </c>
      <c r="EK37" s="20">
        <v>0</v>
      </c>
      <c r="EL37" s="20">
        <v>0</v>
      </c>
      <c r="EM37" s="16"/>
      <c r="EN37" s="18">
        <v>32</v>
      </c>
      <c r="EO37" s="19" t="str">
        <f>EB37</f>
        <v>渡名喜村</v>
      </c>
      <c r="EP37" s="20">
        <v>0</v>
      </c>
      <c r="EQ37" s="20">
        <v>0</v>
      </c>
      <c r="ER37" s="20">
        <v>0</v>
      </c>
      <c r="ES37" s="20">
        <v>0</v>
      </c>
      <c r="ET37" s="20">
        <v>0</v>
      </c>
      <c r="EU37" s="20">
        <v>0</v>
      </c>
      <c r="EV37" s="20">
        <v>0</v>
      </c>
      <c r="EW37" s="20">
        <v>0</v>
      </c>
      <c r="EX37" s="20">
        <v>0</v>
      </c>
      <c r="EY37" s="20">
        <v>0</v>
      </c>
      <c r="FA37" s="18">
        <v>32</v>
      </c>
      <c r="FB37" s="19" t="str">
        <f>EO37</f>
        <v>渡名喜村</v>
      </c>
      <c r="FC37" s="20">
        <v>196</v>
      </c>
      <c r="FD37" s="20">
        <v>0</v>
      </c>
      <c r="FE37" s="20">
        <v>0</v>
      </c>
      <c r="FF37" s="20">
        <v>0</v>
      </c>
      <c r="FG37" s="20">
        <v>0</v>
      </c>
      <c r="FH37" s="20">
        <v>0</v>
      </c>
      <c r="FI37" s="20">
        <v>0</v>
      </c>
      <c r="FJ37" s="20">
        <v>3</v>
      </c>
      <c r="FK37" s="20">
        <v>0</v>
      </c>
      <c r="FL37" s="20">
        <v>0</v>
      </c>
      <c r="FN37" s="18">
        <v>32</v>
      </c>
      <c r="FO37" s="19" t="str">
        <f>FB37</f>
        <v>渡名喜村</v>
      </c>
      <c r="FP37" s="20">
        <v>219543</v>
      </c>
      <c r="FQ37" s="20">
        <v>199100</v>
      </c>
      <c r="FR37" s="20">
        <v>62622</v>
      </c>
      <c r="FS37" s="20">
        <v>1214</v>
      </c>
      <c r="FT37" s="20">
        <v>384</v>
      </c>
      <c r="FU37" s="20">
        <v>1214</v>
      </c>
      <c r="FV37" s="20">
        <v>384</v>
      </c>
      <c r="FW37" s="20">
        <v>8</v>
      </c>
      <c r="FX37" s="20">
        <v>179</v>
      </c>
      <c r="FY37" s="20">
        <v>57</v>
      </c>
      <c r="GA37" s="18">
        <v>32</v>
      </c>
      <c r="GB37" s="19" t="str">
        <f>FO37</f>
        <v>渡名喜村</v>
      </c>
      <c r="GC37" s="20">
        <v>0</v>
      </c>
      <c r="GD37" s="20">
        <v>0</v>
      </c>
      <c r="GE37" s="20">
        <v>0</v>
      </c>
      <c r="GF37" s="20">
        <v>0</v>
      </c>
      <c r="GG37" s="20">
        <v>0</v>
      </c>
      <c r="GH37" s="20">
        <v>0</v>
      </c>
      <c r="GI37" s="20">
        <v>0</v>
      </c>
      <c r="GJ37" s="20">
        <v>0</v>
      </c>
      <c r="GK37" s="20">
        <v>0</v>
      </c>
      <c r="GL37" s="20">
        <v>0</v>
      </c>
      <c r="GN37" s="18">
        <v>32</v>
      </c>
      <c r="GO37" s="19" t="str">
        <f>GB37</f>
        <v>渡名喜村</v>
      </c>
      <c r="GP37" s="20">
        <v>0</v>
      </c>
      <c r="GQ37" s="20">
        <v>0</v>
      </c>
      <c r="GR37" s="20">
        <v>0</v>
      </c>
      <c r="GS37" s="20">
        <v>0</v>
      </c>
      <c r="GT37" s="20">
        <v>0</v>
      </c>
      <c r="GU37" s="20">
        <v>0</v>
      </c>
      <c r="GV37" s="20">
        <v>0</v>
      </c>
      <c r="GW37" s="20">
        <v>0</v>
      </c>
      <c r="GX37" s="20">
        <v>0</v>
      </c>
      <c r="GY37" s="20">
        <v>0</v>
      </c>
      <c r="HA37" s="18">
        <v>32</v>
      </c>
      <c r="HB37" s="19" t="str">
        <f>GO37</f>
        <v>渡名喜村</v>
      </c>
      <c r="HC37" s="20">
        <v>665653</v>
      </c>
      <c r="HD37" s="20">
        <v>1663142</v>
      </c>
      <c r="HE37" s="20">
        <v>602389</v>
      </c>
      <c r="HF37" s="20">
        <v>8637</v>
      </c>
      <c r="HG37" s="20">
        <v>3130</v>
      </c>
      <c r="HH37" s="20">
        <v>8637</v>
      </c>
      <c r="HI37" s="20">
        <v>3130</v>
      </c>
      <c r="HJ37" s="20">
        <v>209</v>
      </c>
      <c r="HK37" s="20">
        <v>3834</v>
      </c>
      <c r="HL37" s="20">
        <v>1124</v>
      </c>
      <c r="HN37" s="18">
        <v>32</v>
      </c>
      <c r="HO37" s="19" t="str">
        <f>HB37</f>
        <v>渡名喜村</v>
      </c>
      <c r="HP37" s="20">
        <v>0</v>
      </c>
      <c r="HQ37" s="20">
        <v>0</v>
      </c>
      <c r="HR37" s="20">
        <v>0</v>
      </c>
      <c r="HS37" s="20">
        <v>0</v>
      </c>
      <c r="HT37" s="20">
        <v>0</v>
      </c>
      <c r="HU37" s="20">
        <v>0</v>
      </c>
      <c r="HV37" s="20">
        <v>0</v>
      </c>
      <c r="HW37" s="20">
        <v>0</v>
      </c>
      <c r="HX37" s="20">
        <v>0</v>
      </c>
      <c r="HY37" s="20">
        <v>0</v>
      </c>
      <c r="IA37" s="18">
        <v>32</v>
      </c>
      <c r="IB37" s="19" t="str">
        <f>HO37</f>
        <v>渡名喜村</v>
      </c>
      <c r="IC37" s="20">
        <v>0</v>
      </c>
      <c r="ID37" s="20">
        <v>0</v>
      </c>
      <c r="IE37" s="20">
        <v>0</v>
      </c>
      <c r="IF37" s="20">
        <v>0</v>
      </c>
      <c r="IG37" s="20">
        <v>0</v>
      </c>
      <c r="IH37" s="20">
        <v>0</v>
      </c>
      <c r="II37" s="20">
        <v>0</v>
      </c>
      <c r="IJ37" s="20">
        <v>0</v>
      </c>
      <c r="IK37" s="20">
        <v>0</v>
      </c>
      <c r="IL37" s="20">
        <v>0</v>
      </c>
    </row>
    <row r="38" spans="1:247" s="7" customFormat="1" ht="15" customHeight="1" x14ac:dyDescent="0.2">
      <c r="A38" s="25">
        <v>33</v>
      </c>
      <c r="B38" s="26" t="s">
        <v>82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16"/>
      <c r="N38" s="18">
        <v>33</v>
      </c>
      <c r="O38" s="26" t="str">
        <f t="shared" ref="O38:O46" si="37">B38</f>
        <v>南大東村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30"/>
      <c r="AA38" s="18">
        <v>33</v>
      </c>
      <c r="AB38" s="26" t="str">
        <f t="shared" ref="AB38:AB46" si="38">O38</f>
        <v>南大東村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7">
        <v>0</v>
      </c>
      <c r="AK38" s="27">
        <v>0</v>
      </c>
      <c r="AL38" s="27">
        <v>0</v>
      </c>
      <c r="AM38" s="45"/>
      <c r="AN38" s="18">
        <v>33</v>
      </c>
      <c r="AO38" s="26" t="str">
        <f t="shared" ref="AO38:AO46" si="39">AB38</f>
        <v>南大東村</v>
      </c>
      <c r="AP38" s="27">
        <v>673611</v>
      </c>
      <c r="AQ38" s="27">
        <v>17010709</v>
      </c>
      <c r="AR38" s="27">
        <v>16833484</v>
      </c>
      <c r="AS38" s="27">
        <v>559945</v>
      </c>
      <c r="AT38" s="27">
        <v>554274</v>
      </c>
      <c r="AU38" s="27">
        <v>559945</v>
      </c>
      <c r="AV38" s="27">
        <v>554274</v>
      </c>
      <c r="AW38" s="27">
        <v>725</v>
      </c>
      <c r="AX38" s="27">
        <v>2321</v>
      </c>
      <c r="AY38" s="27">
        <v>2214</v>
      </c>
      <c r="AZ38" s="30"/>
      <c r="BA38" s="18">
        <v>33</v>
      </c>
      <c r="BB38" s="26" t="str">
        <f t="shared" ref="BB38:BB46" si="40">AO38</f>
        <v>南大東村</v>
      </c>
      <c r="BC38" s="27">
        <v>0</v>
      </c>
      <c r="BD38" s="27">
        <v>0</v>
      </c>
      <c r="BE38" s="27">
        <v>0</v>
      </c>
      <c r="BF38" s="27">
        <v>0</v>
      </c>
      <c r="BG38" s="27">
        <v>0</v>
      </c>
      <c r="BH38" s="27">
        <v>0</v>
      </c>
      <c r="BI38" s="27">
        <v>0</v>
      </c>
      <c r="BJ38" s="27">
        <v>0</v>
      </c>
      <c r="BK38" s="27">
        <v>0</v>
      </c>
      <c r="BL38" s="27">
        <v>0</v>
      </c>
      <c r="BM38" s="30"/>
      <c r="BN38" s="18">
        <v>33</v>
      </c>
      <c r="BO38" s="26" t="str">
        <f t="shared" ref="BO38:BO46" si="41">BB38</f>
        <v>南大東村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30"/>
      <c r="CA38" s="18">
        <v>33</v>
      </c>
      <c r="CB38" s="26" t="str">
        <f t="shared" ref="CB38:CB46" si="42">BO38</f>
        <v>南大東村</v>
      </c>
      <c r="CC38" s="27">
        <v>0</v>
      </c>
      <c r="CD38" s="27">
        <v>81908</v>
      </c>
      <c r="CE38" s="27">
        <v>71816</v>
      </c>
      <c r="CF38" s="27">
        <v>196923</v>
      </c>
      <c r="CG38" s="27">
        <v>170271</v>
      </c>
      <c r="CH38" s="27">
        <v>32821</v>
      </c>
      <c r="CI38" s="27">
        <v>28379</v>
      </c>
      <c r="CJ38" s="27">
        <v>0</v>
      </c>
      <c r="CK38" s="27">
        <v>409</v>
      </c>
      <c r="CL38" s="27">
        <v>348</v>
      </c>
      <c r="CM38" s="30"/>
      <c r="CN38" s="18">
        <v>33</v>
      </c>
      <c r="CO38" s="26" t="str">
        <f t="shared" ref="CO38:CO46" si="43">CB38</f>
        <v>南大東村</v>
      </c>
      <c r="CP38" s="20">
        <v>0</v>
      </c>
      <c r="CQ38" s="20">
        <v>149115</v>
      </c>
      <c r="CR38" s="20">
        <v>142988</v>
      </c>
      <c r="CS38" s="20">
        <v>287405</v>
      </c>
      <c r="CT38" s="20">
        <v>275755</v>
      </c>
      <c r="CU38" s="20">
        <v>95801</v>
      </c>
      <c r="CV38" s="20">
        <v>91918</v>
      </c>
      <c r="CW38" s="27">
        <v>0</v>
      </c>
      <c r="CX38" s="27">
        <v>335</v>
      </c>
      <c r="CY38" s="27">
        <v>294</v>
      </c>
      <c r="CZ38" s="45"/>
      <c r="DA38" s="18">
        <v>33</v>
      </c>
      <c r="DB38" s="26" t="str">
        <f t="shared" ref="DB38:DB46" si="44">CO38</f>
        <v>南大東村</v>
      </c>
      <c r="DC38" s="20">
        <v>0</v>
      </c>
      <c r="DD38" s="20">
        <v>129859</v>
      </c>
      <c r="DE38" s="20">
        <v>129324</v>
      </c>
      <c r="DF38" s="20">
        <v>299029</v>
      </c>
      <c r="DG38" s="20">
        <v>297271</v>
      </c>
      <c r="DH38" s="20">
        <v>185091</v>
      </c>
      <c r="DI38" s="20">
        <v>184010</v>
      </c>
      <c r="DJ38" s="27">
        <v>0</v>
      </c>
      <c r="DK38" s="27">
        <v>219</v>
      </c>
      <c r="DL38" s="27">
        <v>214</v>
      </c>
      <c r="DM38" s="16"/>
      <c r="DN38" s="18">
        <v>33</v>
      </c>
      <c r="DO38" s="26" t="str">
        <f t="shared" ref="DO38:DO46" si="45">DB38</f>
        <v>南大東村</v>
      </c>
      <c r="DP38" s="20">
        <v>106420</v>
      </c>
      <c r="DQ38" s="20">
        <v>360882</v>
      </c>
      <c r="DR38" s="20">
        <v>344128</v>
      </c>
      <c r="DS38" s="20">
        <v>783357</v>
      </c>
      <c r="DT38" s="20">
        <v>743297</v>
      </c>
      <c r="DU38" s="20">
        <v>313713</v>
      </c>
      <c r="DV38" s="20">
        <v>304307</v>
      </c>
      <c r="DW38" s="20">
        <v>136</v>
      </c>
      <c r="DX38" s="20">
        <v>963</v>
      </c>
      <c r="DY38" s="20">
        <v>856</v>
      </c>
      <c r="DZ38" s="16"/>
      <c r="EA38" s="18">
        <v>33</v>
      </c>
      <c r="EB38" s="26" t="str">
        <f t="shared" ref="EB38:EB46" si="46">DO38</f>
        <v>南大東村</v>
      </c>
      <c r="EC38" s="20">
        <v>0</v>
      </c>
      <c r="ED38" s="20">
        <v>0</v>
      </c>
      <c r="EE38" s="20">
        <v>0</v>
      </c>
      <c r="EF38" s="20">
        <v>0</v>
      </c>
      <c r="EG38" s="20">
        <v>0</v>
      </c>
      <c r="EH38" s="20">
        <v>0</v>
      </c>
      <c r="EI38" s="20">
        <v>0</v>
      </c>
      <c r="EJ38" s="27">
        <v>0</v>
      </c>
      <c r="EK38" s="27">
        <v>0</v>
      </c>
      <c r="EL38" s="27">
        <v>0</v>
      </c>
      <c r="EM38" s="16"/>
      <c r="EN38" s="18">
        <v>33</v>
      </c>
      <c r="EO38" s="26" t="str">
        <f t="shared" ref="EO38:EO46" si="47">EB38</f>
        <v>南大東村</v>
      </c>
      <c r="EP38" s="20">
        <v>0</v>
      </c>
      <c r="EQ38" s="20">
        <v>0</v>
      </c>
      <c r="ER38" s="20">
        <v>0</v>
      </c>
      <c r="ES38" s="20">
        <v>0</v>
      </c>
      <c r="ET38" s="20">
        <v>0</v>
      </c>
      <c r="EU38" s="20">
        <v>0</v>
      </c>
      <c r="EV38" s="20">
        <v>0</v>
      </c>
      <c r="EW38" s="27">
        <v>0</v>
      </c>
      <c r="EX38" s="27">
        <v>0</v>
      </c>
      <c r="EY38" s="27">
        <v>0</v>
      </c>
      <c r="FA38" s="18">
        <v>33</v>
      </c>
      <c r="FB38" s="26" t="str">
        <f t="shared" ref="FB38:FB46" si="48">EO38</f>
        <v>南大東村</v>
      </c>
      <c r="FC38" s="20">
        <v>1488752</v>
      </c>
      <c r="FD38" s="20">
        <v>22916</v>
      </c>
      <c r="FE38" s="20">
        <v>14766</v>
      </c>
      <c r="FF38" s="20">
        <v>183</v>
      </c>
      <c r="FG38" s="20">
        <v>118</v>
      </c>
      <c r="FH38" s="20">
        <v>183</v>
      </c>
      <c r="FI38" s="20">
        <v>118</v>
      </c>
      <c r="FJ38" s="27">
        <v>167</v>
      </c>
      <c r="FK38" s="27">
        <v>18</v>
      </c>
      <c r="FL38" s="27">
        <v>15</v>
      </c>
      <c r="FN38" s="18">
        <v>33</v>
      </c>
      <c r="FO38" s="26" t="str">
        <f t="shared" ref="FO38:FO46" si="49">FB38</f>
        <v>南大東村</v>
      </c>
      <c r="FP38" s="20">
        <v>0</v>
      </c>
      <c r="FQ38" s="20">
        <v>0</v>
      </c>
      <c r="FR38" s="20">
        <v>0</v>
      </c>
      <c r="FS38" s="20">
        <v>0</v>
      </c>
      <c r="FT38" s="20">
        <v>0</v>
      </c>
      <c r="FU38" s="20">
        <v>0</v>
      </c>
      <c r="FV38" s="20">
        <v>0</v>
      </c>
      <c r="FW38" s="27">
        <v>0</v>
      </c>
      <c r="FX38" s="27">
        <v>0</v>
      </c>
      <c r="FY38" s="27">
        <v>0</v>
      </c>
      <c r="GA38" s="18">
        <v>33</v>
      </c>
      <c r="GB38" s="26" t="str">
        <f t="shared" ref="GB38:GB46" si="50">FO38</f>
        <v>南大東村</v>
      </c>
      <c r="GC38" s="20">
        <v>0</v>
      </c>
      <c r="GD38" s="20">
        <v>0</v>
      </c>
      <c r="GE38" s="20">
        <v>0</v>
      </c>
      <c r="GF38" s="20">
        <v>0</v>
      </c>
      <c r="GG38" s="20">
        <v>0</v>
      </c>
      <c r="GH38" s="20">
        <v>0</v>
      </c>
      <c r="GI38" s="20">
        <v>0</v>
      </c>
      <c r="GJ38" s="27">
        <v>0</v>
      </c>
      <c r="GK38" s="27">
        <v>0</v>
      </c>
      <c r="GL38" s="27">
        <v>0</v>
      </c>
      <c r="GN38" s="18">
        <v>33</v>
      </c>
      <c r="GO38" s="26" t="str">
        <f t="shared" ref="GO38:GO46" si="51">GB38</f>
        <v>南大東村</v>
      </c>
      <c r="GP38" s="20">
        <v>0</v>
      </c>
      <c r="GQ38" s="20">
        <v>0</v>
      </c>
      <c r="GR38" s="20">
        <v>0</v>
      </c>
      <c r="GS38" s="20">
        <v>0</v>
      </c>
      <c r="GT38" s="20">
        <v>0</v>
      </c>
      <c r="GU38" s="20">
        <v>0</v>
      </c>
      <c r="GV38" s="20">
        <v>0</v>
      </c>
      <c r="GW38" s="27">
        <v>0</v>
      </c>
      <c r="GX38" s="27">
        <v>0</v>
      </c>
      <c r="GY38" s="27">
        <v>0</v>
      </c>
      <c r="HA38" s="18">
        <v>33</v>
      </c>
      <c r="HB38" s="26" t="str">
        <f t="shared" ref="HB38:HB46" si="52">GO38</f>
        <v>南大東村</v>
      </c>
      <c r="HC38" s="20">
        <v>731317</v>
      </c>
      <c r="HD38" s="20">
        <v>349509</v>
      </c>
      <c r="HE38" s="20">
        <v>212561</v>
      </c>
      <c r="HF38" s="20">
        <v>11689</v>
      </c>
      <c r="HG38" s="20">
        <v>10593</v>
      </c>
      <c r="HH38" s="20">
        <v>11689</v>
      </c>
      <c r="HI38" s="20">
        <v>10593</v>
      </c>
      <c r="HJ38" s="27">
        <v>182</v>
      </c>
      <c r="HK38" s="27">
        <v>577</v>
      </c>
      <c r="HL38" s="27">
        <v>175</v>
      </c>
      <c r="HN38" s="18">
        <v>33</v>
      </c>
      <c r="HO38" s="26" t="str">
        <f t="shared" ref="HO38:HO46" si="53">HB38</f>
        <v>南大東村</v>
      </c>
      <c r="HP38" s="20">
        <v>0</v>
      </c>
      <c r="HQ38" s="20">
        <v>58211</v>
      </c>
      <c r="HR38" s="20">
        <v>58211</v>
      </c>
      <c r="HS38" s="20">
        <v>5688</v>
      </c>
      <c r="HT38" s="20">
        <v>5688</v>
      </c>
      <c r="HU38" s="20">
        <v>5688</v>
      </c>
      <c r="HV38" s="20">
        <v>5688</v>
      </c>
      <c r="HW38" s="27">
        <v>0</v>
      </c>
      <c r="HX38" s="27">
        <v>16</v>
      </c>
      <c r="HY38" s="27">
        <v>16</v>
      </c>
      <c r="IA38" s="18">
        <v>33</v>
      </c>
      <c r="IB38" s="26" t="str">
        <f t="shared" ref="IB38:IB46" si="54">HO38</f>
        <v>南大東村</v>
      </c>
      <c r="IC38" s="20">
        <v>0</v>
      </c>
      <c r="ID38" s="20">
        <v>0</v>
      </c>
      <c r="IE38" s="20">
        <v>0</v>
      </c>
      <c r="IF38" s="20">
        <v>0</v>
      </c>
      <c r="IG38" s="20">
        <v>0</v>
      </c>
      <c r="IH38" s="20">
        <v>0</v>
      </c>
      <c r="II38" s="20">
        <v>0</v>
      </c>
      <c r="IJ38" s="20">
        <v>0</v>
      </c>
      <c r="IK38" s="20">
        <v>0</v>
      </c>
      <c r="IL38" s="20">
        <v>0</v>
      </c>
    </row>
    <row r="39" spans="1:247" s="7" customFormat="1" ht="15" customHeight="1" x14ac:dyDescent="0.2">
      <c r="A39" s="18">
        <v>34</v>
      </c>
      <c r="B39" s="19" t="s">
        <v>83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16"/>
      <c r="N39" s="18">
        <v>34</v>
      </c>
      <c r="O39" s="19" t="str">
        <f t="shared" si="37"/>
        <v>北大東村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30"/>
      <c r="AA39" s="18">
        <v>34</v>
      </c>
      <c r="AB39" s="19" t="str">
        <f t="shared" si="38"/>
        <v>北大東村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45"/>
      <c r="AN39" s="18">
        <v>34</v>
      </c>
      <c r="AO39" s="19" t="str">
        <f t="shared" si="39"/>
        <v>北大東村</v>
      </c>
      <c r="AP39" s="20">
        <v>128635</v>
      </c>
      <c r="AQ39" s="20">
        <v>5436348</v>
      </c>
      <c r="AR39" s="20">
        <v>5281786</v>
      </c>
      <c r="AS39" s="20">
        <v>100717</v>
      </c>
      <c r="AT39" s="20">
        <v>97914</v>
      </c>
      <c r="AU39" s="20">
        <v>100717</v>
      </c>
      <c r="AV39" s="20">
        <v>97914</v>
      </c>
      <c r="AW39" s="27">
        <v>159</v>
      </c>
      <c r="AX39" s="27">
        <v>632</v>
      </c>
      <c r="AY39" s="27">
        <v>602</v>
      </c>
      <c r="AZ39" s="30"/>
      <c r="BA39" s="18">
        <v>34</v>
      </c>
      <c r="BB39" s="19" t="str">
        <f t="shared" si="40"/>
        <v>北大東村</v>
      </c>
      <c r="BC39" s="27">
        <v>0</v>
      </c>
      <c r="BD39" s="27">
        <v>0</v>
      </c>
      <c r="BE39" s="27">
        <v>0</v>
      </c>
      <c r="BF39" s="27">
        <v>0</v>
      </c>
      <c r="BG39" s="27">
        <v>0</v>
      </c>
      <c r="BH39" s="27">
        <v>0</v>
      </c>
      <c r="BI39" s="27">
        <v>0</v>
      </c>
      <c r="BJ39" s="27">
        <v>0</v>
      </c>
      <c r="BK39" s="27">
        <v>0</v>
      </c>
      <c r="BL39" s="27">
        <v>0</v>
      </c>
      <c r="BM39" s="30"/>
      <c r="BN39" s="18">
        <v>34</v>
      </c>
      <c r="BO39" s="19" t="str">
        <f t="shared" si="41"/>
        <v>北大東村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30"/>
      <c r="CA39" s="18">
        <v>34</v>
      </c>
      <c r="CB39" s="19" t="str">
        <f t="shared" si="42"/>
        <v>北大東村</v>
      </c>
      <c r="CC39" s="27">
        <v>0</v>
      </c>
      <c r="CD39" s="27">
        <v>34067</v>
      </c>
      <c r="CE39" s="27">
        <v>28005</v>
      </c>
      <c r="CF39" s="27">
        <v>23594</v>
      </c>
      <c r="CG39" s="27">
        <v>19554</v>
      </c>
      <c r="CH39" s="27">
        <v>3932</v>
      </c>
      <c r="CI39" s="27">
        <v>3259</v>
      </c>
      <c r="CJ39" s="27">
        <v>0</v>
      </c>
      <c r="CK39" s="27">
        <v>178</v>
      </c>
      <c r="CL39" s="27">
        <v>147</v>
      </c>
      <c r="CM39" s="30"/>
      <c r="CN39" s="18">
        <v>34</v>
      </c>
      <c r="CO39" s="19" t="str">
        <f t="shared" si="43"/>
        <v>北大東村</v>
      </c>
      <c r="CP39" s="20">
        <v>0</v>
      </c>
      <c r="CQ39" s="20">
        <v>103845</v>
      </c>
      <c r="CR39" s="20">
        <v>91724</v>
      </c>
      <c r="CS39" s="20">
        <v>71199</v>
      </c>
      <c r="CT39" s="20">
        <v>63465</v>
      </c>
      <c r="CU39" s="20">
        <v>23733</v>
      </c>
      <c r="CV39" s="20">
        <v>21155</v>
      </c>
      <c r="CW39" s="20">
        <v>0</v>
      </c>
      <c r="CX39" s="20">
        <v>157</v>
      </c>
      <c r="CY39" s="20">
        <v>128</v>
      </c>
      <c r="CZ39" s="45"/>
      <c r="DA39" s="18">
        <v>34</v>
      </c>
      <c r="DB39" s="19" t="str">
        <f t="shared" si="44"/>
        <v>北大東村</v>
      </c>
      <c r="DC39" s="20">
        <v>0</v>
      </c>
      <c r="DD39" s="20">
        <v>55918</v>
      </c>
      <c r="DE39" s="20">
        <v>55320</v>
      </c>
      <c r="DF39" s="20">
        <v>42271</v>
      </c>
      <c r="DG39" s="20">
        <v>41777</v>
      </c>
      <c r="DH39" s="20">
        <v>25716</v>
      </c>
      <c r="DI39" s="20">
        <v>25416</v>
      </c>
      <c r="DJ39" s="20">
        <v>0</v>
      </c>
      <c r="DK39" s="20">
        <v>48</v>
      </c>
      <c r="DL39" s="20">
        <v>45</v>
      </c>
      <c r="DM39" s="16"/>
      <c r="DN39" s="18">
        <v>34</v>
      </c>
      <c r="DO39" s="19" t="str">
        <f t="shared" si="45"/>
        <v>北大東村</v>
      </c>
      <c r="DP39" s="20">
        <v>97219</v>
      </c>
      <c r="DQ39" s="20">
        <v>193830</v>
      </c>
      <c r="DR39" s="20">
        <v>175049</v>
      </c>
      <c r="DS39" s="20">
        <v>137064</v>
      </c>
      <c r="DT39" s="20">
        <v>124796</v>
      </c>
      <c r="DU39" s="20">
        <v>53381</v>
      </c>
      <c r="DV39" s="20">
        <v>49830</v>
      </c>
      <c r="DW39" s="20">
        <v>95</v>
      </c>
      <c r="DX39" s="20">
        <v>383</v>
      </c>
      <c r="DY39" s="20">
        <v>320</v>
      </c>
      <c r="DZ39" s="16"/>
      <c r="EA39" s="18">
        <v>34</v>
      </c>
      <c r="EB39" s="19" t="str">
        <f t="shared" si="46"/>
        <v>北大東村</v>
      </c>
      <c r="EC39" s="20">
        <v>0</v>
      </c>
      <c r="ED39" s="20">
        <v>0</v>
      </c>
      <c r="EE39" s="20">
        <v>0</v>
      </c>
      <c r="EF39" s="20">
        <v>0</v>
      </c>
      <c r="EG39" s="20">
        <v>0</v>
      </c>
      <c r="EH39" s="20">
        <v>0</v>
      </c>
      <c r="EI39" s="20">
        <v>0</v>
      </c>
      <c r="EJ39" s="20">
        <v>0</v>
      </c>
      <c r="EK39" s="20">
        <v>0</v>
      </c>
      <c r="EL39" s="20">
        <v>0</v>
      </c>
      <c r="EM39" s="16"/>
      <c r="EN39" s="18">
        <v>34</v>
      </c>
      <c r="EO39" s="19" t="str">
        <f t="shared" si="47"/>
        <v>北大東村</v>
      </c>
      <c r="EP39" s="20">
        <v>0</v>
      </c>
      <c r="EQ39" s="20">
        <v>0</v>
      </c>
      <c r="ER39" s="20">
        <v>0</v>
      </c>
      <c r="ES39" s="20">
        <v>0</v>
      </c>
      <c r="ET39" s="20">
        <v>0</v>
      </c>
      <c r="EU39" s="20">
        <v>0</v>
      </c>
      <c r="EV39" s="20">
        <v>0</v>
      </c>
      <c r="EW39" s="20">
        <v>0</v>
      </c>
      <c r="EX39" s="20">
        <v>0</v>
      </c>
      <c r="EY39" s="20">
        <v>0</v>
      </c>
      <c r="FA39" s="18">
        <v>34</v>
      </c>
      <c r="FB39" s="19" t="str">
        <f t="shared" si="48"/>
        <v>北大東村</v>
      </c>
      <c r="FC39" s="20">
        <v>174337</v>
      </c>
      <c r="FD39" s="20">
        <v>33381</v>
      </c>
      <c r="FE39" s="20">
        <v>31614</v>
      </c>
      <c r="FF39" s="20">
        <v>297</v>
      </c>
      <c r="FG39" s="20">
        <v>281</v>
      </c>
      <c r="FH39" s="20">
        <v>297</v>
      </c>
      <c r="FI39" s="20">
        <v>281</v>
      </c>
      <c r="FJ39" s="20">
        <v>25</v>
      </c>
      <c r="FK39" s="20">
        <v>15</v>
      </c>
      <c r="FL39" s="20">
        <v>14</v>
      </c>
      <c r="FN39" s="18">
        <v>34</v>
      </c>
      <c r="FO39" s="19" t="str">
        <f t="shared" si="49"/>
        <v>北大東村</v>
      </c>
      <c r="FP39" s="20">
        <v>160491</v>
      </c>
      <c r="FQ39" s="20">
        <v>0</v>
      </c>
      <c r="FR39" s="20">
        <v>0</v>
      </c>
      <c r="FS39" s="20">
        <v>0</v>
      </c>
      <c r="FT39" s="20">
        <v>0</v>
      </c>
      <c r="FU39" s="20">
        <v>0</v>
      </c>
      <c r="FV39" s="20">
        <v>0</v>
      </c>
      <c r="FW39" s="20">
        <v>28</v>
      </c>
      <c r="FX39" s="20">
        <v>0</v>
      </c>
      <c r="FY39" s="20">
        <v>0</v>
      </c>
      <c r="GA39" s="18">
        <v>34</v>
      </c>
      <c r="GB39" s="19" t="str">
        <f t="shared" si="50"/>
        <v>北大東村</v>
      </c>
      <c r="GC39" s="20">
        <v>0</v>
      </c>
      <c r="GD39" s="20">
        <v>0</v>
      </c>
      <c r="GE39" s="20">
        <v>0</v>
      </c>
      <c r="GF39" s="20">
        <v>0</v>
      </c>
      <c r="GG39" s="20">
        <v>0</v>
      </c>
      <c r="GH39" s="20">
        <v>0</v>
      </c>
      <c r="GI39" s="20">
        <v>0</v>
      </c>
      <c r="GJ39" s="20">
        <v>0</v>
      </c>
      <c r="GK39" s="20">
        <v>0</v>
      </c>
      <c r="GL39" s="20">
        <v>0</v>
      </c>
      <c r="GN39" s="18">
        <v>34</v>
      </c>
      <c r="GO39" s="19" t="str">
        <f t="shared" si="51"/>
        <v>北大東村</v>
      </c>
      <c r="GP39" s="20">
        <v>0</v>
      </c>
      <c r="GQ39" s="20">
        <v>0</v>
      </c>
      <c r="GR39" s="20">
        <v>0</v>
      </c>
      <c r="GS39" s="20">
        <v>0</v>
      </c>
      <c r="GT39" s="20">
        <v>0</v>
      </c>
      <c r="GU39" s="20">
        <v>0</v>
      </c>
      <c r="GV39" s="20">
        <v>0</v>
      </c>
      <c r="GW39" s="20">
        <v>0</v>
      </c>
      <c r="GX39" s="20">
        <v>0</v>
      </c>
      <c r="GY39" s="20">
        <v>0</v>
      </c>
      <c r="HA39" s="18">
        <v>34</v>
      </c>
      <c r="HB39" s="19" t="str">
        <f t="shared" si="52"/>
        <v>北大東村</v>
      </c>
      <c r="HC39" s="20">
        <v>332763</v>
      </c>
      <c r="HD39" s="20">
        <v>1219239</v>
      </c>
      <c r="HE39" s="20">
        <v>1193234</v>
      </c>
      <c r="HF39" s="20">
        <v>11082</v>
      </c>
      <c r="HG39" s="20">
        <v>10846</v>
      </c>
      <c r="HH39" s="20">
        <v>11081</v>
      </c>
      <c r="HI39" s="20">
        <v>10845</v>
      </c>
      <c r="HJ39" s="20">
        <v>84</v>
      </c>
      <c r="HK39" s="20">
        <v>46</v>
      </c>
      <c r="HL39" s="20">
        <v>38</v>
      </c>
      <c r="HN39" s="18">
        <v>34</v>
      </c>
      <c r="HO39" s="19" t="str">
        <f t="shared" si="53"/>
        <v>北大東村</v>
      </c>
      <c r="HP39" s="20">
        <v>0</v>
      </c>
      <c r="HQ39" s="20">
        <v>0</v>
      </c>
      <c r="HR39" s="20">
        <v>0</v>
      </c>
      <c r="HS39" s="20">
        <v>0</v>
      </c>
      <c r="HT39" s="20">
        <v>0</v>
      </c>
      <c r="HU39" s="20">
        <v>0</v>
      </c>
      <c r="HV39" s="20">
        <v>0</v>
      </c>
      <c r="HW39" s="20">
        <v>0</v>
      </c>
      <c r="HX39" s="20">
        <v>0</v>
      </c>
      <c r="HY39" s="20">
        <v>0</v>
      </c>
      <c r="IA39" s="18">
        <v>34</v>
      </c>
      <c r="IB39" s="19" t="str">
        <f t="shared" si="54"/>
        <v>北大東村</v>
      </c>
      <c r="IC39" s="20">
        <v>0</v>
      </c>
      <c r="ID39" s="20">
        <v>0</v>
      </c>
      <c r="IE39" s="20">
        <v>0</v>
      </c>
      <c r="IF39" s="20">
        <v>0</v>
      </c>
      <c r="IG39" s="20">
        <v>0</v>
      </c>
      <c r="IH39" s="20">
        <v>0</v>
      </c>
      <c r="II39" s="20">
        <v>0</v>
      </c>
      <c r="IJ39" s="20">
        <v>0</v>
      </c>
      <c r="IK39" s="20">
        <v>0</v>
      </c>
      <c r="IL39" s="20">
        <v>0</v>
      </c>
    </row>
    <row r="40" spans="1:247" s="7" customFormat="1" ht="15" customHeight="1" x14ac:dyDescent="0.2">
      <c r="A40" s="18">
        <v>35</v>
      </c>
      <c r="B40" s="19" t="s">
        <v>84</v>
      </c>
      <c r="C40" s="20">
        <v>32927</v>
      </c>
      <c r="D40" s="20">
        <v>1187364</v>
      </c>
      <c r="E40" s="20">
        <v>781857</v>
      </c>
      <c r="F40" s="20">
        <v>41484</v>
      </c>
      <c r="G40" s="20">
        <v>27474</v>
      </c>
      <c r="H40" s="20">
        <v>41483</v>
      </c>
      <c r="I40" s="20">
        <v>27474</v>
      </c>
      <c r="J40" s="20">
        <v>153</v>
      </c>
      <c r="K40" s="20">
        <v>1556</v>
      </c>
      <c r="L40" s="20">
        <v>935</v>
      </c>
      <c r="M40" s="16"/>
      <c r="N40" s="18">
        <v>35</v>
      </c>
      <c r="O40" s="19" t="str">
        <f t="shared" si="37"/>
        <v>伊平屋村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30"/>
      <c r="AA40" s="18">
        <v>35</v>
      </c>
      <c r="AB40" s="19" t="str">
        <f t="shared" si="38"/>
        <v>伊平屋村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45"/>
      <c r="AN40" s="18">
        <v>35</v>
      </c>
      <c r="AO40" s="19" t="str">
        <f t="shared" si="39"/>
        <v>伊平屋村</v>
      </c>
      <c r="AP40" s="20">
        <v>216532</v>
      </c>
      <c r="AQ40" s="20">
        <v>2577504</v>
      </c>
      <c r="AR40" s="20">
        <v>1620000</v>
      </c>
      <c r="AS40" s="20">
        <v>82386</v>
      </c>
      <c r="AT40" s="20">
        <v>52150</v>
      </c>
      <c r="AU40" s="20">
        <v>82379</v>
      </c>
      <c r="AV40" s="20">
        <v>52145</v>
      </c>
      <c r="AW40" s="20">
        <v>742</v>
      </c>
      <c r="AX40" s="20">
        <v>2842</v>
      </c>
      <c r="AY40" s="20">
        <v>1607</v>
      </c>
      <c r="AZ40" s="30"/>
      <c r="BA40" s="18">
        <v>35</v>
      </c>
      <c r="BB40" s="19" t="str">
        <f t="shared" si="40"/>
        <v>伊平屋村</v>
      </c>
      <c r="BC40" s="20">
        <v>0</v>
      </c>
      <c r="BD40" s="20">
        <v>0</v>
      </c>
      <c r="BE40" s="20">
        <v>0</v>
      </c>
      <c r="BF40" s="20">
        <v>0</v>
      </c>
      <c r="BG40" s="20">
        <v>0</v>
      </c>
      <c r="BH40" s="20">
        <v>0</v>
      </c>
      <c r="BI40" s="20">
        <v>0</v>
      </c>
      <c r="BJ40" s="27">
        <v>0</v>
      </c>
      <c r="BK40" s="27">
        <v>0</v>
      </c>
      <c r="BL40" s="27">
        <v>0</v>
      </c>
      <c r="BM40" s="30"/>
      <c r="BN40" s="18">
        <v>35</v>
      </c>
      <c r="BO40" s="19" t="str">
        <f t="shared" si="41"/>
        <v>伊平屋村</v>
      </c>
      <c r="BP40" s="20">
        <v>5053</v>
      </c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7">
        <v>1</v>
      </c>
      <c r="BX40" s="27">
        <v>0</v>
      </c>
      <c r="BY40" s="27">
        <v>0</v>
      </c>
      <c r="BZ40" s="30"/>
      <c r="CA40" s="18">
        <v>35</v>
      </c>
      <c r="CB40" s="19" t="str">
        <f t="shared" si="42"/>
        <v>伊平屋村</v>
      </c>
      <c r="CC40" s="20">
        <v>0</v>
      </c>
      <c r="CD40" s="20">
        <v>88126</v>
      </c>
      <c r="CE40" s="20">
        <v>51618</v>
      </c>
      <c r="CF40" s="20">
        <v>125663</v>
      </c>
      <c r="CG40" s="20">
        <v>74900</v>
      </c>
      <c r="CH40" s="20">
        <v>20927</v>
      </c>
      <c r="CI40" s="20">
        <v>12474</v>
      </c>
      <c r="CJ40" s="27">
        <v>0</v>
      </c>
      <c r="CK40" s="27">
        <v>452</v>
      </c>
      <c r="CL40" s="27">
        <v>264</v>
      </c>
      <c r="CM40" s="30"/>
      <c r="CN40" s="18">
        <v>35</v>
      </c>
      <c r="CO40" s="19" t="str">
        <f t="shared" si="43"/>
        <v>伊平屋村</v>
      </c>
      <c r="CP40" s="20">
        <v>0</v>
      </c>
      <c r="CQ40" s="20">
        <v>100369</v>
      </c>
      <c r="CR40" s="20">
        <v>72280</v>
      </c>
      <c r="CS40" s="20">
        <v>143833</v>
      </c>
      <c r="CT40" s="20">
        <v>104320</v>
      </c>
      <c r="CU40" s="20">
        <v>47920</v>
      </c>
      <c r="CV40" s="20">
        <v>34760</v>
      </c>
      <c r="CW40" s="20">
        <v>0</v>
      </c>
      <c r="CX40" s="20">
        <v>425</v>
      </c>
      <c r="CY40" s="20">
        <v>256</v>
      </c>
      <c r="CZ40" s="45"/>
      <c r="DA40" s="18">
        <v>35</v>
      </c>
      <c r="DB40" s="19" t="str">
        <f t="shared" si="44"/>
        <v>伊平屋村</v>
      </c>
      <c r="DC40" s="20">
        <v>0</v>
      </c>
      <c r="DD40" s="20">
        <v>121537</v>
      </c>
      <c r="DE40" s="20">
        <v>105538</v>
      </c>
      <c r="DF40" s="20">
        <v>170237</v>
      </c>
      <c r="DG40" s="20">
        <v>150089</v>
      </c>
      <c r="DH40" s="20">
        <v>106975</v>
      </c>
      <c r="DI40" s="20">
        <v>94733</v>
      </c>
      <c r="DJ40" s="20">
        <v>0</v>
      </c>
      <c r="DK40" s="20">
        <v>366</v>
      </c>
      <c r="DL40" s="20">
        <v>283</v>
      </c>
      <c r="DM40" s="16"/>
      <c r="DN40" s="18">
        <v>35</v>
      </c>
      <c r="DO40" s="19" t="str">
        <f t="shared" si="45"/>
        <v>伊平屋村</v>
      </c>
      <c r="DP40" s="20">
        <v>100328</v>
      </c>
      <c r="DQ40" s="20">
        <v>310032</v>
      </c>
      <c r="DR40" s="20">
        <v>229436</v>
      </c>
      <c r="DS40" s="20">
        <v>439733</v>
      </c>
      <c r="DT40" s="20">
        <v>329309</v>
      </c>
      <c r="DU40" s="20">
        <v>175822</v>
      </c>
      <c r="DV40" s="20">
        <v>141967</v>
      </c>
      <c r="DW40" s="20">
        <v>116</v>
      </c>
      <c r="DX40" s="20">
        <v>1243</v>
      </c>
      <c r="DY40" s="20">
        <v>803</v>
      </c>
      <c r="DZ40" s="16"/>
      <c r="EA40" s="18">
        <v>35</v>
      </c>
      <c r="EB40" s="19" t="str">
        <f t="shared" si="46"/>
        <v>伊平屋村</v>
      </c>
      <c r="EC40" s="20">
        <v>0</v>
      </c>
      <c r="ED40" s="20">
        <v>0</v>
      </c>
      <c r="EE40" s="20">
        <v>0</v>
      </c>
      <c r="EF40" s="20">
        <v>0</v>
      </c>
      <c r="EG40" s="20">
        <v>0</v>
      </c>
      <c r="EH40" s="20">
        <v>0</v>
      </c>
      <c r="EI40" s="20">
        <v>0</v>
      </c>
      <c r="EJ40" s="20">
        <v>0</v>
      </c>
      <c r="EK40" s="20">
        <v>0</v>
      </c>
      <c r="EL40" s="20">
        <v>0</v>
      </c>
      <c r="EM40" s="16"/>
      <c r="EN40" s="18">
        <v>35</v>
      </c>
      <c r="EO40" s="19" t="str">
        <f t="shared" si="47"/>
        <v>伊平屋村</v>
      </c>
      <c r="EP40" s="20">
        <v>0</v>
      </c>
      <c r="EQ40" s="20">
        <v>0</v>
      </c>
      <c r="ER40" s="20">
        <v>0</v>
      </c>
      <c r="ES40" s="20">
        <v>0</v>
      </c>
      <c r="ET40" s="20">
        <v>0</v>
      </c>
      <c r="EU40" s="20">
        <v>0</v>
      </c>
      <c r="EV40" s="20">
        <v>0</v>
      </c>
      <c r="EW40" s="20">
        <v>0</v>
      </c>
      <c r="EX40" s="20">
        <v>0</v>
      </c>
      <c r="EY40" s="20">
        <v>0</v>
      </c>
      <c r="FA40" s="18">
        <v>35</v>
      </c>
      <c r="FB40" s="19" t="str">
        <f t="shared" si="48"/>
        <v>伊平屋村</v>
      </c>
      <c r="FC40" s="20">
        <v>164114</v>
      </c>
      <c r="FD40" s="20">
        <v>176</v>
      </c>
      <c r="FE40" s="20">
        <v>176</v>
      </c>
      <c r="FF40" s="20">
        <v>2</v>
      </c>
      <c r="FG40" s="20">
        <v>2</v>
      </c>
      <c r="FH40" s="20">
        <v>2</v>
      </c>
      <c r="FI40" s="20">
        <v>2</v>
      </c>
      <c r="FJ40" s="20">
        <v>23</v>
      </c>
      <c r="FK40" s="20">
        <v>1</v>
      </c>
      <c r="FL40" s="20">
        <v>1</v>
      </c>
      <c r="FN40" s="18">
        <v>35</v>
      </c>
      <c r="FO40" s="19" t="str">
        <f t="shared" si="49"/>
        <v>伊平屋村</v>
      </c>
      <c r="FP40" s="20">
        <v>11170627</v>
      </c>
      <c r="FQ40" s="20">
        <v>154822</v>
      </c>
      <c r="FR40" s="20">
        <v>146896</v>
      </c>
      <c r="FS40" s="20">
        <v>1463</v>
      </c>
      <c r="FT40" s="20">
        <v>1397</v>
      </c>
      <c r="FU40" s="20">
        <v>1463</v>
      </c>
      <c r="FV40" s="20">
        <v>1397</v>
      </c>
      <c r="FW40" s="20">
        <v>123</v>
      </c>
      <c r="FX40" s="20">
        <v>44</v>
      </c>
      <c r="FY40" s="20">
        <v>32</v>
      </c>
      <c r="GA40" s="18">
        <v>35</v>
      </c>
      <c r="GB40" s="19" t="str">
        <f t="shared" si="50"/>
        <v>伊平屋村</v>
      </c>
      <c r="GC40" s="20">
        <v>0</v>
      </c>
      <c r="GD40" s="20">
        <v>0</v>
      </c>
      <c r="GE40" s="20">
        <v>0</v>
      </c>
      <c r="GF40" s="20">
        <v>0</v>
      </c>
      <c r="GG40" s="20">
        <v>0</v>
      </c>
      <c r="GH40" s="20">
        <v>0</v>
      </c>
      <c r="GI40" s="20">
        <v>0</v>
      </c>
      <c r="GJ40" s="20">
        <v>0</v>
      </c>
      <c r="GK40" s="20">
        <v>0</v>
      </c>
      <c r="GL40" s="20">
        <v>0</v>
      </c>
      <c r="GN40" s="18">
        <v>35</v>
      </c>
      <c r="GO40" s="19" t="str">
        <f t="shared" si="51"/>
        <v>伊平屋村</v>
      </c>
      <c r="GP40" s="20">
        <v>0</v>
      </c>
      <c r="GQ40" s="20">
        <v>0</v>
      </c>
      <c r="GR40" s="20">
        <v>0</v>
      </c>
      <c r="GS40" s="20">
        <v>0</v>
      </c>
      <c r="GT40" s="20">
        <v>0</v>
      </c>
      <c r="GU40" s="20">
        <v>0</v>
      </c>
      <c r="GV40" s="20">
        <v>0</v>
      </c>
      <c r="GW40" s="20">
        <v>0</v>
      </c>
      <c r="GX40" s="20">
        <v>0</v>
      </c>
      <c r="GY40" s="20">
        <v>0</v>
      </c>
      <c r="HA40" s="18">
        <v>35</v>
      </c>
      <c r="HB40" s="19" t="str">
        <f t="shared" si="52"/>
        <v>伊平屋村</v>
      </c>
      <c r="HC40" s="20">
        <v>978132</v>
      </c>
      <c r="HD40" s="20">
        <v>1014066</v>
      </c>
      <c r="HE40" s="20">
        <v>546205</v>
      </c>
      <c r="HF40" s="20">
        <v>9488</v>
      </c>
      <c r="HG40" s="20">
        <v>5313</v>
      </c>
      <c r="HH40" s="20">
        <v>9488</v>
      </c>
      <c r="HI40" s="20">
        <v>5313</v>
      </c>
      <c r="HJ40" s="20">
        <v>622</v>
      </c>
      <c r="HK40" s="20">
        <v>1957</v>
      </c>
      <c r="HL40" s="20">
        <v>911</v>
      </c>
      <c r="HN40" s="18">
        <v>35</v>
      </c>
      <c r="HO40" s="19" t="str">
        <f t="shared" si="53"/>
        <v>伊平屋村</v>
      </c>
      <c r="HP40" s="20">
        <v>0</v>
      </c>
      <c r="HQ40" s="20">
        <v>0</v>
      </c>
      <c r="HR40" s="20">
        <v>0</v>
      </c>
      <c r="HS40" s="20">
        <v>0</v>
      </c>
      <c r="HT40" s="20">
        <v>0</v>
      </c>
      <c r="HU40" s="20">
        <v>0</v>
      </c>
      <c r="HV40" s="20">
        <v>0</v>
      </c>
      <c r="HW40" s="20">
        <v>0</v>
      </c>
      <c r="HX40" s="20">
        <v>0</v>
      </c>
      <c r="HY40" s="20">
        <v>0</v>
      </c>
      <c r="IA40" s="18">
        <v>35</v>
      </c>
      <c r="IB40" s="19" t="str">
        <f t="shared" si="54"/>
        <v>伊平屋村</v>
      </c>
      <c r="IC40" s="20">
        <v>0</v>
      </c>
      <c r="ID40" s="20">
        <v>0</v>
      </c>
      <c r="IE40" s="20">
        <v>0</v>
      </c>
      <c r="IF40" s="20">
        <v>0</v>
      </c>
      <c r="IG40" s="20">
        <v>0</v>
      </c>
      <c r="IH40" s="20">
        <v>0</v>
      </c>
      <c r="II40" s="20">
        <v>0</v>
      </c>
      <c r="IJ40" s="20">
        <v>0</v>
      </c>
      <c r="IK40" s="20">
        <v>0</v>
      </c>
      <c r="IL40" s="20">
        <v>0</v>
      </c>
    </row>
    <row r="41" spans="1:247" s="7" customFormat="1" ht="15" customHeight="1" x14ac:dyDescent="0.2">
      <c r="A41" s="18">
        <v>36</v>
      </c>
      <c r="B41" s="19" t="s">
        <v>85</v>
      </c>
      <c r="C41" s="20">
        <v>43957</v>
      </c>
      <c r="D41" s="20">
        <v>524828</v>
      </c>
      <c r="E41" s="20">
        <v>335763</v>
      </c>
      <c r="F41" s="20">
        <v>19066</v>
      </c>
      <c r="G41" s="20">
        <v>12238</v>
      </c>
      <c r="H41" s="20">
        <v>19064</v>
      </c>
      <c r="I41" s="20">
        <v>12236</v>
      </c>
      <c r="J41" s="20">
        <v>162</v>
      </c>
      <c r="K41" s="20">
        <v>801</v>
      </c>
      <c r="L41" s="20">
        <v>444</v>
      </c>
      <c r="M41" s="16"/>
      <c r="N41" s="18">
        <v>36</v>
      </c>
      <c r="O41" s="19" t="str">
        <f t="shared" si="37"/>
        <v>伊是名村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30"/>
      <c r="AA41" s="18">
        <v>36</v>
      </c>
      <c r="AB41" s="19" t="str">
        <f t="shared" si="38"/>
        <v>伊是名村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45"/>
      <c r="AN41" s="18">
        <v>36</v>
      </c>
      <c r="AO41" s="19" t="str">
        <f t="shared" si="39"/>
        <v>伊是名村</v>
      </c>
      <c r="AP41" s="20">
        <v>505858</v>
      </c>
      <c r="AQ41" s="20">
        <v>5363962</v>
      </c>
      <c r="AR41" s="20">
        <v>3400545</v>
      </c>
      <c r="AS41" s="20">
        <v>189831</v>
      </c>
      <c r="AT41" s="20">
        <v>120503</v>
      </c>
      <c r="AU41" s="20">
        <v>189809</v>
      </c>
      <c r="AV41" s="20">
        <v>120481</v>
      </c>
      <c r="AW41" s="20">
        <v>999</v>
      </c>
      <c r="AX41" s="20">
        <v>6572</v>
      </c>
      <c r="AY41" s="20">
        <v>3487</v>
      </c>
      <c r="AZ41" s="30"/>
      <c r="BA41" s="18">
        <v>36</v>
      </c>
      <c r="BB41" s="19" t="str">
        <f t="shared" si="40"/>
        <v>伊是名村</v>
      </c>
      <c r="BC41" s="20">
        <v>0</v>
      </c>
      <c r="BD41" s="20">
        <v>0</v>
      </c>
      <c r="BE41" s="20">
        <v>0</v>
      </c>
      <c r="BF41" s="20">
        <v>0</v>
      </c>
      <c r="BG41" s="20">
        <v>0</v>
      </c>
      <c r="BH41" s="20">
        <v>0</v>
      </c>
      <c r="BI41" s="20">
        <v>0</v>
      </c>
      <c r="BJ41" s="20">
        <v>0</v>
      </c>
      <c r="BK41" s="20">
        <v>0</v>
      </c>
      <c r="BL41" s="20">
        <v>0</v>
      </c>
      <c r="BM41" s="30"/>
      <c r="BN41" s="18">
        <v>36</v>
      </c>
      <c r="BO41" s="19" t="str">
        <f t="shared" si="41"/>
        <v>伊是名村</v>
      </c>
      <c r="BP41" s="20">
        <v>0</v>
      </c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30"/>
      <c r="CA41" s="18">
        <v>36</v>
      </c>
      <c r="CB41" s="19" t="str">
        <f t="shared" si="42"/>
        <v>伊是名村</v>
      </c>
      <c r="CC41" s="20">
        <v>0</v>
      </c>
      <c r="CD41" s="20">
        <v>158551</v>
      </c>
      <c r="CE41" s="20">
        <v>97871</v>
      </c>
      <c r="CF41" s="20">
        <v>322680</v>
      </c>
      <c r="CG41" s="20">
        <v>197377</v>
      </c>
      <c r="CH41" s="20">
        <v>53646</v>
      </c>
      <c r="CI41" s="20">
        <v>32773</v>
      </c>
      <c r="CJ41" s="20">
        <v>0</v>
      </c>
      <c r="CK41" s="20">
        <v>866</v>
      </c>
      <c r="CL41" s="20">
        <v>531</v>
      </c>
      <c r="CM41" s="30"/>
      <c r="CN41" s="18">
        <v>36</v>
      </c>
      <c r="CO41" s="19" t="str">
        <f t="shared" si="43"/>
        <v>伊是名村</v>
      </c>
      <c r="CP41" s="20">
        <v>0</v>
      </c>
      <c r="CQ41" s="20">
        <v>151394</v>
      </c>
      <c r="CR41" s="20">
        <v>116447</v>
      </c>
      <c r="CS41" s="20">
        <v>288994</v>
      </c>
      <c r="CT41" s="20">
        <v>225178</v>
      </c>
      <c r="CU41" s="20">
        <v>95552</v>
      </c>
      <c r="CV41" s="20">
        <v>74285</v>
      </c>
      <c r="CW41" s="20">
        <v>0</v>
      </c>
      <c r="CX41" s="20">
        <v>689</v>
      </c>
      <c r="CY41" s="20">
        <v>447</v>
      </c>
      <c r="CZ41" s="45"/>
      <c r="DA41" s="18">
        <v>36</v>
      </c>
      <c r="DB41" s="19" t="str">
        <f t="shared" si="44"/>
        <v>伊是名村</v>
      </c>
      <c r="DC41" s="20">
        <v>0</v>
      </c>
      <c r="DD41" s="20">
        <v>91881</v>
      </c>
      <c r="DE41" s="20">
        <v>87920</v>
      </c>
      <c r="DF41" s="20">
        <v>169751</v>
      </c>
      <c r="DG41" s="20">
        <v>162394</v>
      </c>
      <c r="DH41" s="20">
        <v>105627</v>
      </c>
      <c r="DI41" s="20">
        <v>101028</v>
      </c>
      <c r="DJ41" s="20">
        <v>0</v>
      </c>
      <c r="DK41" s="20">
        <v>265</v>
      </c>
      <c r="DL41" s="20">
        <v>232</v>
      </c>
      <c r="DM41" s="16"/>
      <c r="DN41" s="18">
        <v>36</v>
      </c>
      <c r="DO41" s="19" t="str">
        <f t="shared" si="45"/>
        <v>伊是名村</v>
      </c>
      <c r="DP41" s="20">
        <v>79954</v>
      </c>
      <c r="DQ41" s="20">
        <v>401826</v>
      </c>
      <c r="DR41" s="20">
        <v>302238</v>
      </c>
      <c r="DS41" s="20">
        <v>781425</v>
      </c>
      <c r="DT41" s="20">
        <v>584949</v>
      </c>
      <c r="DU41" s="20">
        <v>254825</v>
      </c>
      <c r="DV41" s="20">
        <v>208086</v>
      </c>
      <c r="DW41" s="20">
        <v>150</v>
      </c>
      <c r="DX41" s="20">
        <v>1820</v>
      </c>
      <c r="DY41" s="20">
        <v>1210</v>
      </c>
      <c r="DZ41" s="16"/>
      <c r="EA41" s="18">
        <v>36</v>
      </c>
      <c r="EB41" s="19" t="str">
        <f t="shared" si="46"/>
        <v>伊是名村</v>
      </c>
      <c r="EC41" s="20">
        <v>0</v>
      </c>
      <c r="ED41" s="20">
        <v>0</v>
      </c>
      <c r="EE41" s="20">
        <v>0</v>
      </c>
      <c r="EF41" s="20">
        <v>0</v>
      </c>
      <c r="EG41" s="20">
        <v>0</v>
      </c>
      <c r="EH41" s="20">
        <v>0</v>
      </c>
      <c r="EI41" s="20">
        <v>0</v>
      </c>
      <c r="EJ41" s="20">
        <v>0</v>
      </c>
      <c r="EK41" s="20">
        <v>0</v>
      </c>
      <c r="EL41" s="20">
        <v>0</v>
      </c>
      <c r="EM41" s="16"/>
      <c r="EN41" s="18">
        <v>36</v>
      </c>
      <c r="EO41" s="19" t="str">
        <f t="shared" si="47"/>
        <v>伊是名村</v>
      </c>
      <c r="EP41" s="20">
        <v>0</v>
      </c>
      <c r="EQ41" s="20">
        <v>0</v>
      </c>
      <c r="ER41" s="20">
        <v>0</v>
      </c>
      <c r="ES41" s="20">
        <v>0</v>
      </c>
      <c r="ET41" s="20">
        <v>0</v>
      </c>
      <c r="EU41" s="20">
        <v>0</v>
      </c>
      <c r="EV41" s="20">
        <v>0</v>
      </c>
      <c r="EW41" s="20">
        <v>0</v>
      </c>
      <c r="EX41" s="20">
        <v>0</v>
      </c>
      <c r="EY41" s="20">
        <v>0</v>
      </c>
      <c r="FA41" s="18">
        <v>36</v>
      </c>
      <c r="FB41" s="19" t="str">
        <f t="shared" si="48"/>
        <v>伊是名村</v>
      </c>
      <c r="FC41" s="20">
        <v>10917</v>
      </c>
      <c r="FD41" s="20">
        <v>33</v>
      </c>
      <c r="FE41" s="20">
        <v>0</v>
      </c>
      <c r="FF41" s="20">
        <v>0</v>
      </c>
      <c r="FG41" s="20">
        <v>0</v>
      </c>
      <c r="FH41" s="20">
        <v>0</v>
      </c>
      <c r="FI41" s="20">
        <v>0</v>
      </c>
      <c r="FJ41" s="20">
        <v>35</v>
      </c>
      <c r="FK41" s="20">
        <v>1</v>
      </c>
      <c r="FL41" s="20">
        <v>0</v>
      </c>
      <c r="FN41" s="18">
        <v>36</v>
      </c>
      <c r="FO41" s="19" t="str">
        <f t="shared" si="49"/>
        <v>伊是名村</v>
      </c>
      <c r="FP41" s="20">
        <v>2535355</v>
      </c>
      <c r="FQ41" s="20">
        <v>0</v>
      </c>
      <c r="FR41" s="20">
        <v>0</v>
      </c>
      <c r="FS41" s="20">
        <v>0</v>
      </c>
      <c r="FT41" s="20">
        <v>0</v>
      </c>
      <c r="FU41" s="20">
        <v>0</v>
      </c>
      <c r="FV41" s="20">
        <v>0</v>
      </c>
      <c r="FW41" s="20">
        <v>186</v>
      </c>
      <c r="FX41" s="20">
        <v>0</v>
      </c>
      <c r="FY41" s="20">
        <v>0</v>
      </c>
      <c r="GA41" s="18">
        <v>36</v>
      </c>
      <c r="GB41" s="19" t="str">
        <f t="shared" si="50"/>
        <v>伊是名村</v>
      </c>
      <c r="GC41" s="20">
        <v>0</v>
      </c>
      <c r="GD41" s="20">
        <v>0</v>
      </c>
      <c r="GE41" s="20">
        <v>0</v>
      </c>
      <c r="GF41" s="20">
        <v>0</v>
      </c>
      <c r="GG41" s="20">
        <v>0</v>
      </c>
      <c r="GH41" s="20">
        <v>0</v>
      </c>
      <c r="GI41" s="20">
        <v>0</v>
      </c>
      <c r="GJ41" s="20">
        <v>0</v>
      </c>
      <c r="GK41" s="20">
        <v>0</v>
      </c>
      <c r="GL41" s="20">
        <v>0</v>
      </c>
      <c r="GN41" s="18">
        <v>36</v>
      </c>
      <c r="GO41" s="19" t="str">
        <f t="shared" si="51"/>
        <v>伊是名村</v>
      </c>
      <c r="GP41" s="20">
        <v>3222</v>
      </c>
      <c r="GQ41" s="20">
        <v>84289</v>
      </c>
      <c r="GR41" s="20">
        <v>43297</v>
      </c>
      <c r="GS41" s="20">
        <v>1545</v>
      </c>
      <c r="GT41" s="20">
        <v>794</v>
      </c>
      <c r="GU41" s="20">
        <v>1545</v>
      </c>
      <c r="GV41" s="20">
        <v>794</v>
      </c>
      <c r="GW41" s="20">
        <v>20</v>
      </c>
      <c r="GX41" s="20">
        <v>165</v>
      </c>
      <c r="GY41" s="20">
        <v>80</v>
      </c>
      <c r="HA41" s="18">
        <v>36</v>
      </c>
      <c r="HB41" s="19" t="str">
        <f t="shared" si="52"/>
        <v>伊是名村</v>
      </c>
      <c r="HC41" s="20">
        <v>1170972</v>
      </c>
      <c r="HD41" s="20">
        <v>755406</v>
      </c>
      <c r="HE41" s="20">
        <v>601938</v>
      </c>
      <c r="HF41" s="20">
        <v>8107</v>
      </c>
      <c r="HG41" s="20">
        <v>6744</v>
      </c>
      <c r="HH41" s="20">
        <v>8107</v>
      </c>
      <c r="HI41" s="20">
        <v>6744</v>
      </c>
      <c r="HJ41" s="20">
        <v>1024</v>
      </c>
      <c r="HK41" s="20">
        <v>1519</v>
      </c>
      <c r="HL41" s="20">
        <v>1155</v>
      </c>
      <c r="HN41" s="18">
        <v>36</v>
      </c>
      <c r="HO41" s="19" t="str">
        <f t="shared" si="53"/>
        <v>伊是名村</v>
      </c>
      <c r="HP41" s="20">
        <v>0</v>
      </c>
      <c r="HQ41" s="20">
        <v>0</v>
      </c>
      <c r="HR41" s="20">
        <v>0</v>
      </c>
      <c r="HS41" s="20">
        <v>0</v>
      </c>
      <c r="HT41" s="20">
        <v>0</v>
      </c>
      <c r="HU41" s="20">
        <v>0</v>
      </c>
      <c r="HV41" s="20">
        <v>0</v>
      </c>
      <c r="HW41" s="20">
        <v>0</v>
      </c>
      <c r="HX41" s="20">
        <v>0</v>
      </c>
      <c r="HY41" s="20">
        <v>0</v>
      </c>
      <c r="IA41" s="18">
        <v>36</v>
      </c>
      <c r="IB41" s="19" t="str">
        <f t="shared" si="54"/>
        <v>伊是名村</v>
      </c>
      <c r="IC41" s="20">
        <v>0</v>
      </c>
      <c r="ID41" s="20">
        <v>0</v>
      </c>
      <c r="IE41" s="20">
        <v>0</v>
      </c>
      <c r="IF41" s="20">
        <v>0</v>
      </c>
      <c r="IG41" s="20">
        <v>0</v>
      </c>
      <c r="IH41" s="20">
        <v>0</v>
      </c>
      <c r="II41" s="20">
        <v>0</v>
      </c>
      <c r="IJ41" s="20">
        <v>0</v>
      </c>
      <c r="IK41" s="20">
        <v>0</v>
      </c>
      <c r="IL41" s="20">
        <v>0</v>
      </c>
    </row>
    <row r="42" spans="1:247" s="7" customFormat="1" ht="15" customHeight="1" x14ac:dyDescent="0.2">
      <c r="A42" s="18">
        <v>37</v>
      </c>
      <c r="B42" s="19" t="s">
        <v>86</v>
      </c>
      <c r="C42" s="20">
        <v>1847</v>
      </c>
      <c r="D42" s="20">
        <v>18866</v>
      </c>
      <c r="E42" s="20">
        <v>11790</v>
      </c>
      <c r="F42" s="20">
        <v>411</v>
      </c>
      <c r="G42" s="20">
        <v>259</v>
      </c>
      <c r="H42" s="20">
        <v>411</v>
      </c>
      <c r="I42" s="20">
        <v>259</v>
      </c>
      <c r="J42" s="20">
        <v>14</v>
      </c>
      <c r="K42" s="20">
        <v>139</v>
      </c>
      <c r="L42" s="20">
        <v>78</v>
      </c>
      <c r="M42" s="16"/>
      <c r="N42" s="18">
        <v>37</v>
      </c>
      <c r="O42" s="19" t="str">
        <f t="shared" si="37"/>
        <v>久米島町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30"/>
      <c r="AA42" s="18">
        <v>37</v>
      </c>
      <c r="AB42" s="19" t="str">
        <f t="shared" si="38"/>
        <v>久米島町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45"/>
      <c r="AN42" s="18">
        <v>37</v>
      </c>
      <c r="AO42" s="19" t="str">
        <f t="shared" si="39"/>
        <v>久米島町</v>
      </c>
      <c r="AP42" s="20">
        <v>1077350</v>
      </c>
      <c r="AQ42" s="20">
        <v>20861046</v>
      </c>
      <c r="AR42" s="20">
        <v>15481601</v>
      </c>
      <c r="AS42" s="20">
        <v>608388</v>
      </c>
      <c r="AT42" s="20">
        <v>452720</v>
      </c>
      <c r="AU42" s="20">
        <v>608388</v>
      </c>
      <c r="AV42" s="20">
        <v>452720</v>
      </c>
      <c r="AW42" s="20">
        <v>1395</v>
      </c>
      <c r="AX42" s="20">
        <v>26321</v>
      </c>
      <c r="AY42" s="20">
        <v>16492</v>
      </c>
      <c r="AZ42" s="30"/>
      <c r="BA42" s="18">
        <v>37</v>
      </c>
      <c r="BB42" s="19" t="str">
        <f t="shared" si="40"/>
        <v>久米島町</v>
      </c>
      <c r="BC42" s="20">
        <v>0</v>
      </c>
      <c r="BD42" s="20">
        <v>0</v>
      </c>
      <c r="BE42" s="20">
        <v>0</v>
      </c>
      <c r="BF42" s="20">
        <v>0</v>
      </c>
      <c r="BG42" s="20">
        <v>0</v>
      </c>
      <c r="BH42" s="20">
        <v>0</v>
      </c>
      <c r="BI42" s="20">
        <v>0</v>
      </c>
      <c r="BJ42" s="20">
        <v>0</v>
      </c>
      <c r="BK42" s="20">
        <v>0</v>
      </c>
      <c r="BL42" s="20">
        <v>0</v>
      </c>
      <c r="BM42" s="30"/>
      <c r="BN42" s="18">
        <v>37</v>
      </c>
      <c r="BO42" s="19" t="str">
        <f t="shared" si="41"/>
        <v>久米島町</v>
      </c>
      <c r="BP42" s="20">
        <v>0</v>
      </c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  <c r="BX42" s="20">
        <v>0</v>
      </c>
      <c r="BY42" s="20">
        <v>0</v>
      </c>
      <c r="BZ42" s="30"/>
      <c r="CA42" s="18">
        <v>37</v>
      </c>
      <c r="CB42" s="19" t="str">
        <f t="shared" si="42"/>
        <v>久米島町</v>
      </c>
      <c r="CC42" s="20">
        <v>0</v>
      </c>
      <c r="CD42" s="20">
        <v>593265</v>
      </c>
      <c r="CE42" s="20">
        <v>565557</v>
      </c>
      <c r="CF42" s="20">
        <v>3693222</v>
      </c>
      <c r="CG42" s="20">
        <v>3549733</v>
      </c>
      <c r="CH42" s="20">
        <v>612848</v>
      </c>
      <c r="CI42" s="20">
        <v>589426</v>
      </c>
      <c r="CJ42" s="20">
        <v>0</v>
      </c>
      <c r="CK42" s="20">
        <v>2934</v>
      </c>
      <c r="CL42" s="20">
        <v>2753</v>
      </c>
      <c r="CM42" s="30"/>
      <c r="CN42" s="18">
        <v>37</v>
      </c>
      <c r="CO42" s="19" t="str">
        <f t="shared" si="43"/>
        <v>久米島町</v>
      </c>
      <c r="CP42" s="20">
        <v>0</v>
      </c>
      <c r="CQ42" s="20">
        <v>774684</v>
      </c>
      <c r="CR42" s="20">
        <v>764453</v>
      </c>
      <c r="CS42" s="20">
        <v>4395069</v>
      </c>
      <c r="CT42" s="20">
        <v>4356341</v>
      </c>
      <c r="CU42" s="20">
        <v>1458513</v>
      </c>
      <c r="CV42" s="20">
        <v>1447969</v>
      </c>
      <c r="CW42" s="20">
        <v>0</v>
      </c>
      <c r="CX42" s="20">
        <v>3160</v>
      </c>
      <c r="CY42" s="20">
        <v>2996</v>
      </c>
      <c r="CZ42" s="45"/>
      <c r="DA42" s="18">
        <v>37</v>
      </c>
      <c r="DB42" s="19" t="str">
        <f t="shared" si="44"/>
        <v>久米島町</v>
      </c>
      <c r="DC42" s="20">
        <v>0</v>
      </c>
      <c r="DD42" s="20">
        <v>367795</v>
      </c>
      <c r="DE42" s="20">
        <v>367350</v>
      </c>
      <c r="DF42" s="20">
        <v>1882414</v>
      </c>
      <c r="DG42" s="20">
        <v>1880356</v>
      </c>
      <c r="DH42" s="20">
        <v>1304415</v>
      </c>
      <c r="DI42" s="20">
        <v>1302977</v>
      </c>
      <c r="DJ42" s="20">
        <v>0</v>
      </c>
      <c r="DK42" s="20">
        <v>945</v>
      </c>
      <c r="DL42" s="20">
        <v>932</v>
      </c>
      <c r="DM42" s="16"/>
      <c r="DN42" s="18">
        <v>37</v>
      </c>
      <c r="DO42" s="19" t="str">
        <f t="shared" si="45"/>
        <v>久米島町</v>
      </c>
      <c r="DP42" s="20">
        <v>332367</v>
      </c>
      <c r="DQ42" s="20">
        <v>1735744</v>
      </c>
      <c r="DR42" s="20">
        <v>1697360</v>
      </c>
      <c r="DS42" s="20">
        <v>9970705</v>
      </c>
      <c r="DT42" s="20">
        <v>9786430</v>
      </c>
      <c r="DU42" s="20">
        <v>3375776</v>
      </c>
      <c r="DV42" s="20">
        <v>3340372</v>
      </c>
      <c r="DW42" s="20">
        <v>385</v>
      </c>
      <c r="DX42" s="20">
        <v>7039</v>
      </c>
      <c r="DY42" s="20">
        <v>6681</v>
      </c>
      <c r="DZ42" s="16"/>
      <c r="EA42" s="18">
        <v>37</v>
      </c>
      <c r="EB42" s="19" t="str">
        <f t="shared" si="46"/>
        <v>久米島町</v>
      </c>
      <c r="EC42" s="20">
        <v>0</v>
      </c>
      <c r="ED42" s="20">
        <v>0</v>
      </c>
      <c r="EE42" s="20">
        <v>0</v>
      </c>
      <c r="EF42" s="20">
        <v>0</v>
      </c>
      <c r="EG42" s="20">
        <v>0</v>
      </c>
      <c r="EH42" s="20">
        <v>0</v>
      </c>
      <c r="EI42" s="20">
        <v>0</v>
      </c>
      <c r="EJ42" s="20">
        <v>0</v>
      </c>
      <c r="EK42" s="20">
        <v>0</v>
      </c>
      <c r="EL42" s="20">
        <v>0</v>
      </c>
      <c r="EM42" s="16"/>
      <c r="EN42" s="18">
        <v>37</v>
      </c>
      <c r="EO42" s="19" t="str">
        <f t="shared" si="47"/>
        <v>久米島町</v>
      </c>
      <c r="EP42" s="20">
        <v>0</v>
      </c>
      <c r="EQ42" s="20">
        <v>0</v>
      </c>
      <c r="ER42" s="20">
        <v>0</v>
      </c>
      <c r="ES42" s="20">
        <v>0</v>
      </c>
      <c r="ET42" s="20">
        <v>0</v>
      </c>
      <c r="EU42" s="20">
        <v>0</v>
      </c>
      <c r="EV42" s="20">
        <v>0</v>
      </c>
      <c r="EW42" s="20">
        <v>0</v>
      </c>
      <c r="EX42" s="20">
        <v>0</v>
      </c>
      <c r="EY42" s="20">
        <v>0</v>
      </c>
      <c r="FA42" s="18">
        <v>37</v>
      </c>
      <c r="FB42" s="19" t="str">
        <f t="shared" si="48"/>
        <v>久米島町</v>
      </c>
      <c r="FC42" s="20">
        <v>34427</v>
      </c>
      <c r="FD42" s="20">
        <v>106165</v>
      </c>
      <c r="FE42" s="20">
        <v>90492</v>
      </c>
      <c r="FF42" s="20">
        <v>2568</v>
      </c>
      <c r="FG42" s="20">
        <v>2161</v>
      </c>
      <c r="FH42" s="20">
        <v>2568</v>
      </c>
      <c r="FI42" s="20">
        <v>2161</v>
      </c>
      <c r="FJ42" s="20">
        <v>59</v>
      </c>
      <c r="FK42" s="20">
        <v>28</v>
      </c>
      <c r="FL42" s="20">
        <v>5</v>
      </c>
      <c r="FN42" s="18">
        <v>37</v>
      </c>
      <c r="FO42" s="19" t="str">
        <f t="shared" si="49"/>
        <v>久米島町</v>
      </c>
      <c r="FP42" s="20">
        <v>16726967</v>
      </c>
      <c r="FQ42" s="20">
        <v>1302481</v>
      </c>
      <c r="FR42" s="20">
        <v>948335</v>
      </c>
      <c r="FS42" s="20">
        <v>6484</v>
      </c>
      <c r="FT42" s="20">
        <v>4748</v>
      </c>
      <c r="FU42" s="20">
        <v>6484</v>
      </c>
      <c r="FV42" s="20">
        <v>4748</v>
      </c>
      <c r="FW42" s="20">
        <v>694</v>
      </c>
      <c r="FX42" s="20">
        <v>914</v>
      </c>
      <c r="FY42" s="20">
        <v>596</v>
      </c>
      <c r="GA42" s="18">
        <v>37</v>
      </c>
      <c r="GB42" s="19" t="str">
        <f t="shared" si="50"/>
        <v>久米島町</v>
      </c>
      <c r="GC42" s="20">
        <v>0</v>
      </c>
      <c r="GD42" s="20">
        <v>0</v>
      </c>
      <c r="GE42" s="20">
        <v>0</v>
      </c>
      <c r="GF42" s="20">
        <v>0</v>
      </c>
      <c r="GG42" s="20">
        <v>0</v>
      </c>
      <c r="GH42" s="20">
        <v>0</v>
      </c>
      <c r="GI42" s="20">
        <v>0</v>
      </c>
      <c r="GJ42" s="20">
        <v>0</v>
      </c>
      <c r="GK42" s="20">
        <v>0</v>
      </c>
      <c r="GL42" s="20">
        <v>0</v>
      </c>
      <c r="GN42" s="18">
        <v>37</v>
      </c>
      <c r="GO42" s="19" t="str">
        <f t="shared" si="51"/>
        <v>久米島町</v>
      </c>
      <c r="GP42" s="20">
        <v>0</v>
      </c>
      <c r="GQ42" s="20">
        <v>5058</v>
      </c>
      <c r="GR42" s="20">
        <v>5058</v>
      </c>
      <c r="GS42" s="20">
        <v>225</v>
      </c>
      <c r="GT42" s="20">
        <v>225</v>
      </c>
      <c r="GU42" s="20">
        <v>225</v>
      </c>
      <c r="GV42" s="20">
        <v>225</v>
      </c>
      <c r="GW42" s="20">
        <v>0</v>
      </c>
      <c r="GX42" s="20">
        <v>2</v>
      </c>
      <c r="GY42" s="20">
        <v>2</v>
      </c>
      <c r="HA42" s="18">
        <v>37</v>
      </c>
      <c r="HB42" s="19" t="str">
        <f t="shared" si="52"/>
        <v>久米島町</v>
      </c>
      <c r="HC42" s="20">
        <v>6895377</v>
      </c>
      <c r="HD42" s="20">
        <v>1475635</v>
      </c>
      <c r="HE42" s="20">
        <v>966278</v>
      </c>
      <c r="HF42" s="20">
        <v>10689</v>
      </c>
      <c r="HG42" s="20">
        <v>7189</v>
      </c>
      <c r="HH42" s="20">
        <v>10689</v>
      </c>
      <c r="HI42" s="20">
        <v>7189</v>
      </c>
      <c r="HJ42" s="20">
        <v>1246</v>
      </c>
      <c r="HK42" s="20">
        <v>2328</v>
      </c>
      <c r="HL42" s="20">
        <v>1215</v>
      </c>
      <c r="HN42" s="18">
        <v>37</v>
      </c>
      <c r="HO42" s="19" t="str">
        <f t="shared" si="53"/>
        <v>久米島町</v>
      </c>
      <c r="HP42" s="20">
        <v>0</v>
      </c>
      <c r="HQ42" s="20">
        <v>0</v>
      </c>
      <c r="HR42" s="20">
        <v>0</v>
      </c>
      <c r="HS42" s="20">
        <v>0</v>
      </c>
      <c r="HT42" s="20">
        <v>0</v>
      </c>
      <c r="HU42" s="20">
        <v>0</v>
      </c>
      <c r="HV42" s="20">
        <v>0</v>
      </c>
      <c r="HW42" s="20">
        <v>0</v>
      </c>
      <c r="HX42" s="20">
        <v>0</v>
      </c>
      <c r="HY42" s="20">
        <v>0</v>
      </c>
      <c r="IA42" s="18">
        <v>37</v>
      </c>
      <c r="IB42" s="19" t="str">
        <f t="shared" si="54"/>
        <v>久米島町</v>
      </c>
      <c r="IC42" s="20">
        <v>0</v>
      </c>
      <c r="ID42" s="20">
        <v>0</v>
      </c>
      <c r="IE42" s="20">
        <v>0</v>
      </c>
      <c r="IF42" s="20">
        <v>0</v>
      </c>
      <c r="IG42" s="20">
        <v>0</v>
      </c>
      <c r="IH42" s="20">
        <v>0</v>
      </c>
      <c r="II42" s="20">
        <v>0</v>
      </c>
      <c r="IJ42" s="20">
        <v>0</v>
      </c>
      <c r="IK42" s="20">
        <v>0</v>
      </c>
      <c r="IL42" s="20">
        <v>0</v>
      </c>
    </row>
    <row r="43" spans="1:247" s="7" customFormat="1" ht="15" customHeight="1" x14ac:dyDescent="0.2">
      <c r="A43" s="18">
        <v>38</v>
      </c>
      <c r="B43" s="19" t="s">
        <v>87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16"/>
      <c r="N43" s="18">
        <v>38</v>
      </c>
      <c r="O43" s="19" t="str">
        <f t="shared" si="37"/>
        <v>八重瀬町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30"/>
      <c r="AA43" s="18">
        <v>38</v>
      </c>
      <c r="AB43" s="19" t="str">
        <f t="shared" si="38"/>
        <v>八重瀬町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45"/>
      <c r="AN43" s="18">
        <v>38</v>
      </c>
      <c r="AO43" s="19" t="str">
        <f t="shared" si="39"/>
        <v>八重瀬町</v>
      </c>
      <c r="AP43" s="20">
        <v>121765</v>
      </c>
      <c r="AQ43" s="20">
        <v>11652173</v>
      </c>
      <c r="AR43" s="20">
        <v>8708645</v>
      </c>
      <c r="AS43" s="20">
        <v>645374</v>
      </c>
      <c r="AT43" s="20">
        <v>483066</v>
      </c>
      <c r="AU43" s="20">
        <v>643495</v>
      </c>
      <c r="AV43" s="20">
        <v>481208</v>
      </c>
      <c r="AW43" s="20">
        <v>700</v>
      </c>
      <c r="AX43" s="20">
        <v>11656</v>
      </c>
      <c r="AY43" s="20">
        <v>8427</v>
      </c>
      <c r="AZ43" s="30"/>
      <c r="BA43" s="18">
        <v>38</v>
      </c>
      <c r="BB43" s="19" t="str">
        <f t="shared" si="40"/>
        <v>八重瀬町</v>
      </c>
      <c r="BC43" s="20">
        <v>0</v>
      </c>
      <c r="BD43" s="20">
        <v>0</v>
      </c>
      <c r="BE43" s="20">
        <v>0</v>
      </c>
      <c r="BF43" s="20">
        <v>0</v>
      </c>
      <c r="BG43" s="20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0</v>
      </c>
      <c r="BM43" s="30"/>
      <c r="BN43" s="18">
        <v>38</v>
      </c>
      <c r="BO43" s="19" t="str">
        <f t="shared" si="41"/>
        <v>八重瀬町</v>
      </c>
      <c r="BP43" s="20">
        <v>1475</v>
      </c>
      <c r="BQ43" s="20">
        <v>177253</v>
      </c>
      <c r="BR43" s="20">
        <v>163330</v>
      </c>
      <c r="BS43" s="20">
        <v>5948445</v>
      </c>
      <c r="BT43" s="20">
        <v>5353411</v>
      </c>
      <c r="BU43" s="20">
        <v>172405</v>
      </c>
      <c r="BV43" s="20">
        <v>163189</v>
      </c>
      <c r="BW43" s="20">
        <v>31</v>
      </c>
      <c r="BX43" s="20">
        <v>379</v>
      </c>
      <c r="BY43" s="20">
        <v>301</v>
      </c>
      <c r="BZ43" s="30"/>
      <c r="CA43" s="18">
        <v>38</v>
      </c>
      <c r="CB43" s="19" t="str">
        <f t="shared" si="42"/>
        <v>八重瀬町</v>
      </c>
      <c r="CC43" s="20">
        <v>0</v>
      </c>
      <c r="CD43" s="20">
        <v>1773040</v>
      </c>
      <c r="CE43" s="20">
        <v>1769192</v>
      </c>
      <c r="CF43" s="20">
        <v>50695995</v>
      </c>
      <c r="CG43" s="20">
        <v>50625823</v>
      </c>
      <c r="CH43" s="20">
        <v>7567204</v>
      </c>
      <c r="CI43" s="20">
        <v>7555946</v>
      </c>
      <c r="CJ43" s="20">
        <v>0</v>
      </c>
      <c r="CK43" s="20">
        <v>9313</v>
      </c>
      <c r="CL43" s="20">
        <v>9196</v>
      </c>
      <c r="CM43" s="30"/>
      <c r="CN43" s="18">
        <v>38</v>
      </c>
      <c r="CO43" s="19" t="str">
        <f t="shared" si="43"/>
        <v>八重瀬町</v>
      </c>
      <c r="CP43" s="20">
        <v>0</v>
      </c>
      <c r="CQ43" s="20">
        <v>1228393</v>
      </c>
      <c r="CR43" s="20">
        <v>1227845</v>
      </c>
      <c r="CS43" s="20">
        <v>27412954</v>
      </c>
      <c r="CT43" s="20">
        <v>27403456</v>
      </c>
      <c r="CU43" s="20">
        <v>8640390</v>
      </c>
      <c r="CV43" s="20">
        <v>8637284</v>
      </c>
      <c r="CW43" s="20">
        <v>0</v>
      </c>
      <c r="CX43" s="20">
        <v>6830</v>
      </c>
      <c r="CY43" s="20">
        <v>6772</v>
      </c>
      <c r="CZ43" s="45"/>
      <c r="DA43" s="18">
        <v>38</v>
      </c>
      <c r="DB43" s="19" t="str">
        <f t="shared" si="44"/>
        <v>八重瀬町</v>
      </c>
      <c r="DC43" s="20">
        <v>0</v>
      </c>
      <c r="DD43" s="20">
        <v>483029</v>
      </c>
      <c r="DE43" s="20">
        <v>483007</v>
      </c>
      <c r="DF43" s="20">
        <v>15493510</v>
      </c>
      <c r="DG43" s="20">
        <v>15493150</v>
      </c>
      <c r="DH43" s="20">
        <v>8593859</v>
      </c>
      <c r="DI43" s="20">
        <v>8593640</v>
      </c>
      <c r="DJ43" s="20">
        <v>0</v>
      </c>
      <c r="DK43" s="20">
        <v>935</v>
      </c>
      <c r="DL43" s="20">
        <v>934</v>
      </c>
      <c r="DM43" s="16"/>
      <c r="DN43" s="18">
        <v>38</v>
      </c>
      <c r="DO43" s="19" t="str">
        <f t="shared" si="45"/>
        <v>八重瀬町</v>
      </c>
      <c r="DP43" s="20">
        <v>291311</v>
      </c>
      <c r="DQ43" s="20">
        <v>3484462</v>
      </c>
      <c r="DR43" s="20">
        <v>3480044</v>
      </c>
      <c r="DS43" s="20">
        <v>93602459</v>
      </c>
      <c r="DT43" s="20">
        <v>93522429</v>
      </c>
      <c r="DU43" s="20">
        <v>24801453</v>
      </c>
      <c r="DV43" s="20">
        <v>24786870</v>
      </c>
      <c r="DW43" s="20">
        <v>673</v>
      </c>
      <c r="DX43" s="20">
        <v>17078</v>
      </c>
      <c r="DY43" s="20">
        <v>16902</v>
      </c>
      <c r="DZ43" s="16"/>
      <c r="EA43" s="18">
        <v>38</v>
      </c>
      <c r="EB43" s="19" t="str">
        <f t="shared" si="46"/>
        <v>八重瀬町</v>
      </c>
      <c r="EC43" s="20">
        <v>0</v>
      </c>
      <c r="ED43" s="20">
        <v>0</v>
      </c>
      <c r="EE43" s="20">
        <v>0</v>
      </c>
      <c r="EF43" s="20">
        <v>0</v>
      </c>
      <c r="EG43" s="20">
        <v>0</v>
      </c>
      <c r="EH43" s="20">
        <v>0</v>
      </c>
      <c r="EI43" s="20">
        <v>0</v>
      </c>
      <c r="EJ43" s="20">
        <v>0</v>
      </c>
      <c r="EK43" s="20">
        <v>0</v>
      </c>
      <c r="EL43" s="20">
        <v>0</v>
      </c>
      <c r="EM43" s="16"/>
      <c r="EN43" s="18">
        <v>38</v>
      </c>
      <c r="EO43" s="19" t="str">
        <f t="shared" si="47"/>
        <v>八重瀬町</v>
      </c>
      <c r="EP43" s="20">
        <v>0</v>
      </c>
      <c r="EQ43" s="20">
        <v>0</v>
      </c>
      <c r="ER43" s="20">
        <v>0</v>
      </c>
      <c r="ES43" s="20">
        <v>0</v>
      </c>
      <c r="ET43" s="20">
        <v>0</v>
      </c>
      <c r="EU43" s="20">
        <v>0</v>
      </c>
      <c r="EV43" s="20">
        <v>0</v>
      </c>
      <c r="EW43" s="20">
        <v>0</v>
      </c>
      <c r="EX43" s="20">
        <v>0</v>
      </c>
      <c r="EY43" s="20">
        <v>0</v>
      </c>
      <c r="FA43" s="18">
        <v>38</v>
      </c>
      <c r="FB43" s="19" t="str">
        <f t="shared" si="48"/>
        <v>八重瀬町</v>
      </c>
      <c r="FC43" s="20">
        <v>3270</v>
      </c>
      <c r="FD43" s="20">
        <v>0</v>
      </c>
      <c r="FE43" s="20">
        <v>0</v>
      </c>
      <c r="FF43" s="20">
        <v>0</v>
      </c>
      <c r="FG43" s="20">
        <v>0</v>
      </c>
      <c r="FH43" s="20">
        <v>0</v>
      </c>
      <c r="FI43" s="20">
        <v>0</v>
      </c>
      <c r="FJ43" s="20">
        <v>35</v>
      </c>
      <c r="FK43" s="20">
        <v>0</v>
      </c>
      <c r="FL43" s="20">
        <v>0</v>
      </c>
      <c r="FN43" s="18">
        <v>38</v>
      </c>
      <c r="FO43" s="19" t="str">
        <f t="shared" si="49"/>
        <v>八重瀬町</v>
      </c>
      <c r="FP43" s="20">
        <v>0</v>
      </c>
      <c r="FQ43" s="20">
        <v>0</v>
      </c>
      <c r="FR43" s="20">
        <v>0</v>
      </c>
      <c r="FS43" s="20">
        <v>0</v>
      </c>
      <c r="FT43" s="20">
        <v>0</v>
      </c>
      <c r="FU43" s="20">
        <v>0</v>
      </c>
      <c r="FV43" s="20">
        <v>0</v>
      </c>
      <c r="FW43" s="20">
        <v>0</v>
      </c>
      <c r="FX43" s="20">
        <v>0</v>
      </c>
      <c r="FY43" s="20">
        <v>0</v>
      </c>
      <c r="GA43" s="18">
        <v>38</v>
      </c>
      <c r="GB43" s="19" t="str">
        <f t="shared" si="50"/>
        <v>八重瀬町</v>
      </c>
      <c r="GC43" s="20">
        <v>0</v>
      </c>
      <c r="GD43" s="20">
        <v>0</v>
      </c>
      <c r="GE43" s="20">
        <v>0</v>
      </c>
      <c r="GF43" s="20">
        <v>0</v>
      </c>
      <c r="GG43" s="20">
        <v>0</v>
      </c>
      <c r="GH43" s="20">
        <v>0</v>
      </c>
      <c r="GI43" s="20">
        <v>0</v>
      </c>
      <c r="GJ43" s="20">
        <v>0</v>
      </c>
      <c r="GK43" s="20">
        <v>0</v>
      </c>
      <c r="GL43" s="20">
        <v>0</v>
      </c>
      <c r="GN43" s="18">
        <v>38</v>
      </c>
      <c r="GO43" s="19" t="str">
        <f t="shared" si="51"/>
        <v>八重瀬町</v>
      </c>
      <c r="GP43" s="20">
        <v>0</v>
      </c>
      <c r="GQ43" s="20">
        <v>0</v>
      </c>
      <c r="GR43" s="20">
        <v>0</v>
      </c>
      <c r="GS43" s="20">
        <v>0</v>
      </c>
      <c r="GT43" s="20">
        <v>0</v>
      </c>
      <c r="GU43" s="20">
        <v>0</v>
      </c>
      <c r="GV43" s="20">
        <v>0</v>
      </c>
      <c r="GW43" s="20">
        <v>0</v>
      </c>
      <c r="GX43" s="20">
        <v>0</v>
      </c>
      <c r="GY43" s="20">
        <v>0</v>
      </c>
      <c r="HA43" s="18">
        <v>38</v>
      </c>
      <c r="HB43" s="19" t="str">
        <f t="shared" si="52"/>
        <v>八重瀬町</v>
      </c>
      <c r="HC43" s="20">
        <v>226799</v>
      </c>
      <c r="HD43" s="20">
        <v>2204820</v>
      </c>
      <c r="HE43" s="20">
        <v>1402578</v>
      </c>
      <c r="HF43" s="20">
        <v>42986</v>
      </c>
      <c r="HG43" s="20">
        <v>27412</v>
      </c>
      <c r="HH43" s="20">
        <v>42986</v>
      </c>
      <c r="HI43" s="20">
        <v>27412</v>
      </c>
      <c r="HJ43" s="20">
        <v>305</v>
      </c>
      <c r="HK43" s="20">
        <v>2831</v>
      </c>
      <c r="HL43" s="20">
        <v>1778</v>
      </c>
      <c r="HN43" s="18">
        <v>38</v>
      </c>
      <c r="HO43" s="19" t="str">
        <f t="shared" si="53"/>
        <v>八重瀬町</v>
      </c>
      <c r="HP43" s="20">
        <v>41804</v>
      </c>
      <c r="HQ43" s="20">
        <v>1475058</v>
      </c>
      <c r="HR43" s="20">
        <v>1474907</v>
      </c>
      <c r="HS43" s="20">
        <v>2202268</v>
      </c>
      <c r="HT43" s="20">
        <v>2202041</v>
      </c>
      <c r="HU43" s="20">
        <v>2202268</v>
      </c>
      <c r="HV43" s="20">
        <v>2202041</v>
      </c>
      <c r="HW43" s="20">
        <v>189</v>
      </c>
      <c r="HX43" s="20">
        <v>796</v>
      </c>
      <c r="HY43" s="20">
        <v>794</v>
      </c>
      <c r="IA43" s="18">
        <v>38</v>
      </c>
      <c r="IB43" s="19" t="str">
        <f t="shared" si="54"/>
        <v>八重瀬町</v>
      </c>
      <c r="IC43" s="20">
        <v>0</v>
      </c>
      <c r="ID43" s="20">
        <v>0</v>
      </c>
      <c r="IE43" s="20">
        <v>0</v>
      </c>
      <c r="IF43" s="20">
        <v>0</v>
      </c>
      <c r="IG43" s="20">
        <v>0</v>
      </c>
      <c r="IH43" s="20">
        <v>0</v>
      </c>
      <c r="II43" s="20">
        <v>0</v>
      </c>
      <c r="IJ43" s="20">
        <v>0</v>
      </c>
      <c r="IK43" s="20">
        <v>0</v>
      </c>
      <c r="IL43" s="20">
        <v>0</v>
      </c>
    </row>
    <row r="44" spans="1:247" s="7" customFormat="1" ht="15" customHeight="1" x14ac:dyDescent="0.2">
      <c r="A44" s="18">
        <v>39</v>
      </c>
      <c r="B44" s="19" t="s">
        <v>88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16"/>
      <c r="N44" s="18">
        <v>39</v>
      </c>
      <c r="O44" s="19" t="str">
        <f t="shared" si="37"/>
        <v>多良間村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30"/>
      <c r="AA44" s="18">
        <v>39</v>
      </c>
      <c r="AB44" s="19" t="str">
        <f t="shared" si="38"/>
        <v>多良間村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45"/>
      <c r="AN44" s="18">
        <v>39</v>
      </c>
      <c r="AO44" s="19" t="str">
        <f t="shared" si="39"/>
        <v>多良間村</v>
      </c>
      <c r="AP44" s="20">
        <v>117008</v>
      </c>
      <c r="AQ44" s="20">
        <v>10451349</v>
      </c>
      <c r="AR44" s="20">
        <v>9544447</v>
      </c>
      <c r="AS44" s="20">
        <v>334774</v>
      </c>
      <c r="AT44" s="20">
        <v>305598</v>
      </c>
      <c r="AU44" s="20">
        <v>334769</v>
      </c>
      <c r="AV44" s="20">
        <v>305593</v>
      </c>
      <c r="AW44" s="20">
        <v>155</v>
      </c>
      <c r="AX44" s="20">
        <v>4278</v>
      </c>
      <c r="AY44" s="20">
        <v>3736</v>
      </c>
      <c r="AZ44" s="30"/>
      <c r="BA44" s="18">
        <v>39</v>
      </c>
      <c r="BB44" s="19" t="str">
        <f t="shared" si="40"/>
        <v>多良間村</v>
      </c>
      <c r="BC44" s="20">
        <v>0</v>
      </c>
      <c r="BD44" s="20">
        <v>0</v>
      </c>
      <c r="BE44" s="20">
        <v>0</v>
      </c>
      <c r="BF44" s="20">
        <v>0</v>
      </c>
      <c r="BG44" s="20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0</v>
      </c>
      <c r="BM44" s="30"/>
      <c r="BN44" s="18">
        <v>39</v>
      </c>
      <c r="BO44" s="19" t="str">
        <f t="shared" si="41"/>
        <v>多良間村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30"/>
      <c r="CA44" s="18">
        <v>39</v>
      </c>
      <c r="CB44" s="19" t="str">
        <f t="shared" si="42"/>
        <v>多良間村</v>
      </c>
      <c r="CC44" s="20">
        <v>0</v>
      </c>
      <c r="CD44" s="20">
        <v>85200</v>
      </c>
      <c r="CE44" s="20">
        <v>80673</v>
      </c>
      <c r="CF44" s="20">
        <v>362189</v>
      </c>
      <c r="CG44" s="20">
        <v>343345</v>
      </c>
      <c r="CH44" s="20">
        <v>60345</v>
      </c>
      <c r="CI44" s="20">
        <v>57204</v>
      </c>
      <c r="CJ44" s="20">
        <v>0</v>
      </c>
      <c r="CK44" s="20">
        <v>462</v>
      </c>
      <c r="CL44" s="20">
        <v>437</v>
      </c>
      <c r="CM44" s="30"/>
      <c r="CN44" s="18">
        <v>39</v>
      </c>
      <c r="CO44" s="19" t="str">
        <f t="shared" si="43"/>
        <v>多良間村</v>
      </c>
      <c r="CP44" s="20">
        <v>0</v>
      </c>
      <c r="CQ44" s="20">
        <v>128794</v>
      </c>
      <c r="CR44" s="20">
        <v>127009</v>
      </c>
      <c r="CS44" s="20">
        <v>544232</v>
      </c>
      <c r="CT44" s="20">
        <v>537255</v>
      </c>
      <c r="CU44" s="20">
        <v>181150</v>
      </c>
      <c r="CV44" s="20">
        <v>178825</v>
      </c>
      <c r="CW44" s="20">
        <v>0</v>
      </c>
      <c r="CX44" s="20">
        <v>502</v>
      </c>
      <c r="CY44" s="20">
        <v>477</v>
      </c>
      <c r="CZ44" s="45"/>
      <c r="DA44" s="18">
        <v>39</v>
      </c>
      <c r="DB44" s="19" t="str">
        <f t="shared" si="44"/>
        <v>多良間村</v>
      </c>
      <c r="DC44" s="20">
        <v>0</v>
      </c>
      <c r="DD44" s="20">
        <v>68932</v>
      </c>
      <c r="DE44" s="20">
        <v>68932</v>
      </c>
      <c r="DF44" s="20">
        <v>225958</v>
      </c>
      <c r="DG44" s="20">
        <v>225958</v>
      </c>
      <c r="DH44" s="20">
        <v>150275</v>
      </c>
      <c r="DI44" s="20">
        <v>150275</v>
      </c>
      <c r="DJ44" s="20">
        <v>0</v>
      </c>
      <c r="DK44" s="20">
        <v>104</v>
      </c>
      <c r="DL44" s="20">
        <v>104</v>
      </c>
      <c r="DM44" s="16"/>
      <c r="DN44" s="18">
        <v>39</v>
      </c>
      <c r="DO44" s="19" t="str">
        <f t="shared" si="45"/>
        <v>多良間村</v>
      </c>
      <c r="DP44" s="20">
        <v>45273</v>
      </c>
      <c r="DQ44" s="20">
        <v>282926</v>
      </c>
      <c r="DR44" s="20">
        <v>276614</v>
      </c>
      <c r="DS44" s="20">
        <v>1132379</v>
      </c>
      <c r="DT44" s="20">
        <v>1106558</v>
      </c>
      <c r="DU44" s="20">
        <v>391770</v>
      </c>
      <c r="DV44" s="20">
        <v>386304</v>
      </c>
      <c r="DW44" s="20">
        <v>42</v>
      </c>
      <c r="DX44" s="20">
        <v>1068</v>
      </c>
      <c r="DY44" s="20">
        <v>1018</v>
      </c>
      <c r="DZ44" s="16"/>
      <c r="EA44" s="18">
        <v>39</v>
      </c>
      <c r="EB44" s="19" t="str">
        <f t="shared" si="46"/>
        <v>多良間村</v>
      </c>
      <c r="EC44" s="20">
        <v>0</v>
      </c>
      <c r="ED44" s="20">
        <v>0</v>
      </c>
      <c r="EE44" s="20">
        <v>0</v>
      </c>
      <c r="EF44" s="20">
        <v>0</v>
      </c>
      <c r="EG44" s="20">
        <v>0</v>
      </c>
      <c r="EH44" s="20">
        <v>0</v>
      </c>
      <c r="EI44" s="20">
        <v>0</v>
      </c>
      <c r="EJ44" s="20">
        <v>0</v>
      </c>
      <c r="EK44" s="20">
        <v>0</v>
      </c>
      <c r="EL44" s="20">
        <v>0</v>
      </c>
      <c r="EM44" s="16"/>
      <c r="EN44" s="18">
        <v>39</v>
      </c>
      <c r="EO44" s="19" t="str">
        <f t="shared" si="47"/>
        <v>多良間村</v>
      </c>
      <c r="EP44" s="20">
        <v>0</v>
      </c>
      <c r="EQ44" s="20">
        <v>0</v>
      </c>
      <c r="ER44" s="20">
        <v>0</v>
      </c>
      <c r="ES44" s="20">
        <v>0</v>
      </c>
      <c r="ET44" s="20">
        <v>0</v>
      </c>
      <c r="EU44" s="20">
        <v>0</v>
      </c>
      <c r="EV44" s="20">
        <v>0</v>
      </c>
      <c r="EW44" s="20">
        <v>0</v>
      </c>
      <c r="EX44" s="20">
        <v>0</v>
      </c>
      <c r="EY44" s="20">
        <v>0</v>
      </c>
      <c r="FA44" s="18">
        <v>39</v>
      </c>
      <c r="FB44" s="19" t="str">
        <f t="shared" si="48"/>
        <v>多良間村</v>
      </c>
      <c r="FC44" s="20">
        <v>37719</v>
      </c>
      <c r="FD44" s="20">
        <v>0</v>
      </c>
      <c r="FE44" s="20">
        <v>0</v>
      </c>
      <c r="FF44" s="20">
        <v>0</v>
      </c>
      <c r="FG44" s="20">
        <v>0</v>
      </c>
      <c r="FH44" s="20">
        <v>0</v>
      </c>
      <c r="FI44" s="20">
        <v>0</v>
      </c>
      <c r="FJ44" s="20">
        <v>3</v>
      </c>
      <c r="FK44" s="20">
        <v>0</v>
      </c>
      <c r="FL44" s="20">
        <v>0</v>
      </c>
      <c r="FN44" s="18">
        <v>39</v>
      </c>
      <c r="FO44" s="19" t="str">
        <f t="shared" si="49"/>
        <v>多良間村</v>
      </c>
      <c r="FP44" s="20">
        <v>192023</v>
      </c>
      <c r="FQ44" s="20">
        <v>0</v>
      </c>
      <c r="FR44" s="20">
        <v>0</v>
      </c>
      <c r="FS44" s="20">
        <v>0</v>
      </c>
      <c r="FT44" s="20">
        <v>0</v>
      </c>
      <c r="FU44" s="20">
        <v>0</v>
      </c>
      <c r="FV44" s="20">
        <v>0</v>
      </c>
      <c r="FW44" s="20">
        <v>21</v>
      </c>
      <c r="FX44" s="20">
        <v>0</v>
      </c>
      <c r="FY44" s="20">
        <v>0</v>
      </c>
      <c r="GA44" s="18">
        <v>39</v>
      </c>
      <c r="GB44" s="19" t="str">
        <f t="shared" si="50"/>
        <v>多良間村</v>
      </c>
      <c r="GC44" s="20">
        <v>0</v>
      </c>
      <c r="GD44" s="20">
        <v>0</v>
      </c>
      <c r="GE44" s="20">
        <v>0</v>
      </c>
      <c r="GF44" s="20">
        <v>0</v>
      </c>
      <c r="GG44" s="20">
        <v>0</v>
      </c>
      <c r="GH44" s="20">
        <v>0</v>
      </c>
      <c r="GI44" s="20">
        <v>0</v>
      </c>
      <c r="GJ44" s="20">
        <v>0</v>
      </c>
      <c r="GK44" s="20">
        <v>0</v>
      </c>
      <c r="GL44" s="20">
        <v>0</v>
      </c>
      <c r="GN44" s="18">
        <v>39</v>
      </c>
      <c r="GO44" s="19" t="str">
        <f t="shared" si="51"/>
        <v>多良間村</v>
      </c>
      <c r="GP44" s="20">
        <v>527083</v>
      </c>
      <c r="GQ44" s="20">
        <v>0</v>
      </c>
      <c r="GR44" s="20">
        <v>0</v>
      </c>
      <c r="GS44" s="20">
        <v>0</v>
      </c>
      <c r="GT44" s="20">
        <v>0</v>
      </c>
      <c r="GU44" s="20">
        <v>0</v>
      </c>
      <c r="GV44" s="20">
        <v>0</v>
      </c>
      <c r="GW44" s="20">
        <v>7</v>
      </c>
      <c r="GX44" s="20">
        <v>0</v>
      </c>
      <c r="GY44" s="20">
        <v>0</v>
      </c>
      <c r="HA44" s="18">
        <v>39</v>
      </c>
      <c r="HB44" s="19" t="str">
        <f t="shared" si="52"/>
        <v>多良間村</v>
      </c>
      <c r="HC44" s="20">
        <v>2344660</v>
      </c>
      <c r="HD44" s="20">
        <v>629716</v>
      </c>
      <c r="HE44" s="20">
        <v>558739</v>
      </c>
      <c r="HF44" s="20">
        <v>5038</v>
      </c>
      <c r="HG44" s="20">
        <v>4470</v>
      </c>
      <c r="HH44" s="20">
        <v>5038</v>
      </c>
      <c r="HI44" s="20">
        <v>4470</v>
      </c>
      <c r="HJ44" s="20">
        <v>79</v>
      </c>
      <c r="HK44" s="20">
        <v>240</v>
      </c>
      <c r="HL44" s="20">
        <v>200</v>
      </c>
      <c r="HN44" s="18">
        <v>39</v>
      </c>
      <c r="HO44" s="19" t="str">
        <f t="shared" si="53"/>
        <v>多良間村</v>
      </c>
      <c r="HP44" s="20">
        <v>0</v>
      </c>
      <c r="HQ44" s="20">
        <v>0</v>
      </c>
      <c r="HR44" s="20">
        <v>0</v>
      </c>
      <c r="HS44" s="20">
        <v>0</v>
      </c>
      <c r="HT44" s="20">
        <v>0</v>
      </c>
      <c r="HU44" s="20">
        <v>0</v>
      </c>
      <c r="HV44" s="20">
        <v>0</v>
      </c>
      <c r="HW44" s="20">
        <v>0</v>
      </c>
      <c r="HX44" s="20">
        <v>0</v>
      </c>
      <c r="HY44" s="20">
        <v>0</v>
      </c>
      <c r="IA44" s="18">
        <v>39</v>
      </c>
      <c r="IB44" s="19" t="str">
        <f t="shared" si="54"/>
        <v>多良間村</v>
      </c>
      <c r="IC44" s="20">
        <v>0</v>
      </c>
      <c r="ID44" s="20">
        <v>0</v>
      </c>
      <c r="IE44" s="20">
        <v>0</v>
      </c>
      <c r="IF44" s="20">
        <v>0</v>
      </c>
      <c r="IG44" s="20">
        <v>0</v>
      </c>
      <c r="IH44" s="20">
        <v>0</v>
      </c>
      <c r="II44" s="20">
        <v>0</v>
      </c>
      <c r="IJ44" s="20">
        <v>0</v>
      </c>
      <c r="IK44" s="20">
        <v>0</v>
      </c>
      <c r="IL44" s="20">
        <v>0</v>
      </c>
    </row>
    <row r="45" spans="1:247" s="7" customFormat="1" ht="15" customHeight="1" x14ac:dyDescent="0.2">
      <c r="A45" s="18">
        <v>40</v>
      </c>
      <c r="B45" s="19" t="s">
        <v>89</v>
      </c>
      <c r="C45" s="20">
        <v>98173</v>
      </c>
      <c r="D45" s="20">
        <v>1247859</v>
      </c>
      <c r="E45" s="20">
        <v>1028252</v>
      </c>
      <c r="F45" s="20">
        <v>35278</v>
      </c>
      <c r="G45" s="20">
        <v>29110</v>
      </c>
      <c r="H45" s="20">
        <v>35278</v>
      </c>
      <c r="I45" s="20">
        <v>29110</v>
      </c>
      <c r="J45" s="20">
        <v>120</v>
      </c>
      <c r="K45" s="20">
        <v>1042</v>
      </c>
      <c r="L45" s="20">
        <v>837</v>
      </c>
      <c r="M45" s="16"/>
      <c r="N45" s="18">
        <v>40</v>
      </c>
      <c r="O45" s="19" t="str">
        <f t="shared" si="37"/>
        <v>竹 富 町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30"/>
      <c r="AA45" s="18">
        <v>40</v>
      </c>
      <c r="AB45" s="19" t="str">
        <f t="shared" si="38"/>
        <v>竹 富 町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45"/>
      <c r="AN45" s="18">
        <v>40</v>
      </c>
      <c r="AO45" s="19" t="str">
        <f t="shared" si="39"/>
        <v>竹 富 町</v>
      </c>
      <c r="AP45" s="20">
        <v>328031</v>
      </c>
      <c r="AQ45" s="20">
        <v>16702325</v>
      </c>
      <c r="AR45" s="20">
        <v>15494967</v>
      </c>
      <c r="AS45" s="20">
        <v>552587</v>
      </c>
      <c r="AT45" s="20">
        <v>512898</v>
      </c>
      <c r="AU45" s="20">
        <v>552587</v>
      </c>
      <c r="AV45" s="20">
        <v>512898</v>
      </c>
      <c r="AW45" s="20">
        <v>417</v>
      </c>
      <c r="AX45" s="20">
        <v>7118</v>
      </c>
      <c r="AY45" s="20">
        <v>6163</v>
      </c>
      <c r="AZ45" s="30"/>
      <c r="BA45" s="18">
        <v>40</v>
      </c>
      <c r="BB45" s="19" t="str">
        <f t="shared" si="40"/>
        <v>竹 富 町</v>
      </c>
      <c r="BC45" s="20">
        <v>0</v>
      </c>
      <c r="BD45" s="20">
        <v>0</v>
      </c>
      <c r="BE45" s="20">
        <v>0</v>
      </c>
      <c r="BF45" s="20">
        <v>0</v>
      </c>
      <c r="BG45" s="20">
        <v>0</v>
      </c>
      <c r="BH45" s="20">
        <v>0</v>
      </c>
      <c r="BI45" s="20">
        <v>0</v>
      </c>
      <c r="BJ45" s="20">
        <v>0</v>
      </c>
      <c r="BK45" s="20">
        <v>0</v>
      </c>
      <c r="BL45" s="20">
        <v>0</v>
      </c>
      <c r="BM45" s="30"/>
      <c r="BN45" s="18">
        <v>40</v>
      </c>
      <c r="BO45" s="19" t="str">
        <f t="shared" si="41"/>
        <v>竹 富 町</v>
      </c>
      <c r="BP45" s="20">
        <v>0</v>
      </c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  <c r="BX45" s="20">
        <v>0</v>
      </c>
      <c r="BY45" s="20">
        <v>0</v>
      </c>
      <c r="BZ45" s="30"/>
      <c r="CA45" s="18">
        <v>40</v>
      </c>
      <c r="CB45" s="19" t="str">
        <f t="shared" si="42"/>
        <v>竹 富 町</v>
      </c>
      <c r="CC45" s="20">
        <v>0</v>
      </c>
      <c r="CD45" s="20">
        <v>328317</v>
      </c>
      <c r="CE45" s="20">
        <v>291114</v>
      </c>
      <c r="CF45" s="20">
        <v>1316858</v>
      </c>
      <c r="CG45" s="20">
        <v>1215404</v>
      </c>
      <c r="CH45" s="20">
        <v>217558</v>
      </c>
      <c r="CI45" s="20">
        <v>200857</v>
      </c>
      <c r="CJ45" s="20">
        <v>0</v>
      </c>
      <c r="CK45" s="20">
        <v>1641</v>
      </c>
      <c r="CL45" s="20">
        <v>1439</v>
      </c>
      <c r="CM45" s="30"/>
      <c r="CN45" s="18">
        <v>40</v>
      </c>
      <c r="CO45" s="19" t="str">
        <f t="shared" si="43"/>
        <v>竹 富 町</v>
      </c>
      <c r="CP45" s="20">
        <v>0</v>
      </c>
      <c r="CQ45" s="20">
        <v>564487</v>
      </c>
      <c r="CR45" s="20">
        <v>535469</v>
      </c>
      <c r="CS45" s="20">
        <v>2357168</v>
      </c>
      <c r="CT45" s="20">
        <v>2306526</v>
      </c>
      <c r="CU45" s="20">
        <v>777797</v>
      </c>
      <c r="CV45" s="20">
        <v>761042</v>
      </c>
      <c r="CW45" s="20">
        <v>0</v>
      </c>
      <c r="CX45" s="20">
        <v>1655</v>
      </c>
      <c r="CY45" s="20">
        <v>1467</v>
      </c>
      <c r="CZ45" s="45"/>
      <c r="DA45" s="18">
        <v>40</v>
      </c>
      <c r="DB45" s="19" t="str">
        <f t="shared" si="44"/>
        <v>竹 富 町</v>
      </c>
      <c r="DC45" s="20">
        <v>0</v>
      </c>
      <c r="DD45" s="20">
        <v>779473</v>
      </c>
      <c r="DE45" s="20">
        <v>767439</v>
      </c>
      <c r="DF45" s="20">
        <v>2742694</v>
      </c>
      <c r="DG45" s="20">
        <v>2726051</v>
      </c>
      <c r="DH45" s="20">
        <v>1533144</v>
      </c>
      <c r="DI45" s="20">
        <v>1523166</v>
      </c>
      <c r="DJ45" s="20">
        <v>0</v>
      </c>
      <c r="DK45" s="20">
        <v>1194</v>
      </c>
      <c r="DL45" s="20">
        <v>1124</v>
      </c>
      <c r="DM45" s="16"/>
      <c r="DN45" s="18">
        <v>40</v>
      </c>
      <c r="DO45" s="19" t="str">
        <f t="shared" si="45"/>
        <v>竹 富 町</v>
      </c>
      <c r="DP45" s="20">
        <v>261416</v>
      </c>
      <c r="DQ45" s="20">
        <v>1672277</v>
      </c>
      <c r="DR45" s="20">
        <v>1594022</v>
      </c>
      <c r="DS45" s="20">
        <v>6416720</v>
      </c>
      <c r="DT45" s="20">
        <v>6247981</v>
      </c>
      <c r="DU45" s="20">
        <v>2528499</v>
      </c>
      <c r="DV45" s="20">
        <v>2485065</v>
      </c>
      <c r="DW45" s="20">
        <v>350</v>
      </c>
      <c r="DX45" s="20">
        <v>4490</v>
      </c>
      <c r="DY45" s="20">
        <v>4030</v>
      </c>
      <c r="DZ45" s="16"/>
      <c r="EA45" s="18">
        <v>40</v>
      </c>
      <c r="EB45" s="19" t="str">
        <f t="shared" si="46"/>
        <v>竹 富 町</v>
      </c>
      <c r="EC45" s="20">
        <v>0</v>
      </c>
      <c r="ED45" s="20">
        <v>0</v>
      </c>
      <c r="EE45" s="20">
        <v>0</v>
      </c>
      <c r="EF45" s="20">
        <v>0</v>
      </c>
      <c r="EG45" s="20">
        <v>0</v>
      </c>
      <c r="EH45" s="20">
        <v>0</v>
      </c>
      <c r="EI45" s="20">
        <v>0</v>
      </c>
      <c r="EJ45" s="20">
        <v>0</v>
      </c>
      <c r="EK45" s="20">
        <v>0</v>
      </c>
      <c r="EL45" s="20">
        <v>0</v>
      </c>
      <c r="EM45" s="16"/>
      <c r="EN45" s="18">
        <v>40</v>
      </c>
      <c r="EO45" s="19" t="str">
        <f t="shared" si="47"/>
        <v>竹 富 町</v>
      </c>
      <c r="EP45" s="20">
        <v>0</v>
      </c>
      <c r="EQ45" s="20">
        <v>0</v>
      </c>
      <c r="ER45" s="20">
        <v>0</v>
      </c>
      <c r="ES45" s="20">
        <v>0</v>
      </c>
      <c r="ET45" s="20">
        <v>0</v>
      </c>
      <c r="EU45" s="20">
        <v>0</v>
      </c>
      <c r="EV45" s="20">
        <v>0</v>
      </c>
      <c r="EW45" s="20">
        <v>0</v>
      </c>
      <c r="EX45" s="20">
        <v>0</v>
      </c>
      <c r="EY45" s="20">
        <v>0</v>
      </c>
      <c r="FA45" s="18">
        <v>40</v>
      </c>
      <c r="FB45" s="19" t="str">
        <f t="shared" si="48"/>
        <v>竹 富 町</v>
      </c>
      <c r="FC45" s="20">
        <v>34363</v>
      </c>
      <c r="FD45" s="20">
        <v>47756</v>
      </c>
      <c r="FE45" s="20">
        <v>43610</v>
      </c>
      <c r="FF45" s="20">
        <v>526</v>
      </c>
      <c r="FG45" s="20">
        <v>480</v>
      </c>
      <c r="FH45" s="20">
        <v>526</v>
      </c>
      <c r="FI45" s="20">
        <v>480</v>
      </c>
      <c r="FJ45" s="20">
        <v>17</v>
      </c>
      <c r="FK45" s="20">
        <v>54</v>
      </c>
      <c r="FL45" s="20">
        <v>24</v>
      </c>
      <c r="FN45" s="18">
        <v>40</v>
      </c>
      <c r="FO45" s="19" t="str">
        <f t="shared" si="49"/>
        <v>竹 富 町</v>
      </c>
      <c r="FP45" s="20">
        <v>236077800</v>
      </c>
      <c r="FQ45" s="20">
        <v>0</v>
      </c>
      <c r="FR45" s="20">
        <v>0</v>
      </c>
      <c r="FS45" s="20">
        <v>0</v>
      </c>
      <c r="FT45" s="20">
        <v>0</v>
      </c>
      <c r="FU45" s="20">
        <v>0</v>
      </c>
      <c r="FV45" s="20">
        <v>0</v>
      </c>
      <c r="FW45" s="20">
        <v>119</v>
      </c>
      <c r="FX45" s="20">
        <v>0</v>
      </c>
      <c r="FY45" s="20">
        <v>0</v>
      </c>
      <c r="GA45" s="18">
        <v>40</v>
      </c>
      <c r="GB45" s="19" t="str">
        <f t="shared" si="50"/>
        <v>竹 富 町</v>
      </c>
      <c r="GC45" s="20">
        <v>0</v>
      </c>
      <c r="GD45" s="20">
        <v>0</v>
      </c>
      <c r="GE45" s="20">
        <v>0</v>
      </c>
      <c r="GF45" s="20">
        <v>0</v>
      </c>
      <c r="GG45" s="20">
        <v>0</v>
      </c>
      <c r="GH45" s="20">
        <v>0</v>
      </c>
      <c r="GI45" s="20">
        <v>0</v>
      </c>
      <c r="GJ45" s="20">
        <v>0</v>
      </c>
      <c r="GK45" s="20">
        <v>0</v>
      </c>
      <c r="GL45" s="20">
        <v>0</v>
      </c>
      <c r="GN45" s="18">
        <v>40</v>
      </c>
      <c r="GO45" s="19" t="str">
        <f t="shared" si="51"/>
        <v>竹 富 町</v>
      </c>
      <c r="GP45" s="20">
        <v>4949270</v>
      </c>
      <c r="GQ45" s="20">
        <v>11687222</v>
      </c>
      <c r="GR45" s="20">
        <v>10265861</v>
      </c>
      <c r="GS45" s="20">
        <v>155998</v>
      </c>
      <c r="GT45" s="20">
        <v>137052</v>
      </c>
      <c r="GU45" s="20">
        <v>155998</v>
      </c>
      <c r="GV45" s="20">
        <v>137052</v>
      </c>
      <c r="GW45" s="20">
        <v>607</v>
      </c>
      <c r="GX45" s="20">
        <v>3767</v>
      </c>
      <c r="GY45" s="20">
        <v>2921</v>
      </c>
      <c r="HA45" s="18">
        <v>40</v>
      </c>
      <c r="HB45" s="19" t="str">
        <f t="shared" si="52"/>
        <v>竹 富 町</v>
      </c>
      <c r="HC45" s="20">
        <v>18323433</v>
      </c>
      <c r="HD45" s="20">
        <v>20102145</v>
      </c>
      <c r="HE45" s="20">
        <v>16144976</v>
      </c>
      <c r="HF45" s="20">
        <v>223896</v>
      </c>
      <c r="HG45" s="20">
        <v>179929</v>
      </c>
      <c r="HH45" s="20">
        <v>223896</v>
      </c>
      <c r="HI45" s="20">
        <v>179929</v>
      </c>
      <c r="HJ45" s="20">
        <v>1652</v>
      </c>
      <c r="HK45" s="20">
        <v>9821</v>
      </c>
      <c r="HL45" s="20">
        <v>6135</v>
      </c>
      <c r="HN45" s="18">
        <v>40</v>
      </c>
      <c r="HO45" s="19" t="str">
        <f t="shared" si="53"/>
        <v>竹 富 町</v>
      </c>
      <c r="HP45" s="20">
        <v>0</v>
      </c>
      <c r="HQ45" s="20">
        <v>1085122</v>
      </c>
      <c r="HR45" s="20">
        <v>1085122</v>
      </c>
      <c r="HS45" s="20">
        <v>1104654</v>
      </c>
      <c r="HT45" s="20">
        <v>1104654</v>
      </c>
      <c r="HU45" s="20">
        <v>1104654</v>
      </c>
      <c r="HV45" s="20">
        <v>1104654</v>
      </c>
      <c r="HW45" s="20">
        <v>0</v>
      </c>
      <c r="HX45" s="20">
        <v>92</v>
      </c>
      <c r="HY45" s="20">
        <v>92</v>
      </c>
      <c r="IA45" s="18">
        <v>40</v>
      </c>
      <c r="IB45" s="19" t="str">
        <f t="shared" si="54"/>
        <v>竹 富 町</v>
      </c>
      <c r="IC45" s="20">
        <v>0</v>
      </c>
      <c r="ID45" s="20">
        <v>0</v>
      </c>
      <c r="IE45" s="20">
        <v>0</v>
      </c>
      <c r="IF45" s="20">
        <v>0</v>
      </c>
      <c r="IG45" s="20">
        <v>0</v>
      </c>
      <c r="IH45" s="20">
        <v>0</v>
      </c>
      <c r="II45" s="20">
        <v>0</v>
      </c>
      <c r="IJ45" s="20">
        <v>0</v>
      </c>
      <c r="IK45" s="20">
        <v>0</v>
      </c>
      <c r="IL45" s="20">
        <v>0</v>
      </c>
    </row>
    <row r="46" spans="1:247" s="7" customFormat="1" ht="15" customHeight="1" x14ac:dyDescent="0.2">
      <c r="A46" s="22">
        <v>41</v>
      </c>
      <c r="B46" s="23" t="s">
        <v>90</v>
      </c>
      <c r="C46" s="24">
        <v>9775</v>
      </c>
      <c r="D46" s="24">
        <v>1019150</v>
      </c>
      <c r="E46" s="24">
        <v>765538</v>
      </c>
      <c r="F46" s="24">
        <v>31612</v>
      </c>
      <c r="G46" s="24">
        <v>23732</v>
      </c>
      <c r="H46" s="24">
        <v>31559</v>
      </c>
      <c r="I46" s="24">
        <v>23679</v>
      </c>
      <c r="J46" s="24">
        <v>17</v>
      </c>
      <c r="K46" s="24">
        <v>495</v>
      </c>
      <c r="L46" s="24">
        <v>350</v>
      </c>
      <c r="M46" s="16"/>
      <c r="N46" s="22">
        <v>41</v>
      </c>
      <c r="O46" s="23" t="str">
        <f t="shared" si="37"/>
        <v>与那国町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30"/>
      <c r="AA46" s="22">
        <v>41</v>
      </c>
      <c r="AB46" s="23" t="str">
        <f t="shared" si="38"/>
        <v>与那国町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45"/>
      <c r="AN46" s="22">
        <v>41</v>
      </c>
      <c r="AO46" s="23" t="str">
        <f t="shared" si="39"/>
        <v>与那国町</v>
      </c>
      <c r="AP46" s="24">
        <v>357472</v>
      </c>
      <c r="AQ46" s="24">
        <v>5502541</v>
      </c>
      <c r="AR46" s="24">
        <v>4331808</v>
      </c>
      <c r="AS46" s="24">
        <v>161514</v>
      </c>
      <c r="AT46" s="24">
        <v>127043</v>
      </c>
      <c r="AU46" s="24">
        <v>160874</v>
      </c>
      <c r="AV46" s="24">
        <v>126596</v>
      </c>
      <c r="AW46" s="24">
        <v>154</v>
      </c>
      <c r="AX46" s="24">
        <v>2171</v>
      </c>
      <c r="AY46" s="24">
        <v>1563</v>
      </c>
      <c r="AZ46" s="30"/>
      <c r="BA46" s="22">
        <v>41</v>
      </c>
      <c r="BB46" s="23" t="str">
        <f t="shared" si="40"/>
        <v>与那国町</v>
      </c>
      <c r="BC46" s="24">
        <v>0</v>
      </c>
      <c r="BD46" s="24">
        <v>0</v>
      </c>
      <c r="BE46" s="24">
        <v>0</v>
      </c>
      <c r="BF46" s="24">
        <v>0</v>
      </c>
      <c r="BG46" s="24">
        <v>0</v>
      </c>
      <c r="BH46" s="24">
        <v>0</v>
      </c>
      <c r="BI46" s="24">
        <v>0</v>
      </c>
      <c r="BJ46" s="24">
        <v>0</v>
      </c>
      <c r="BK46" s="24">
        <v>0</v>
      </c>
      <c r="BL46" s="24">
        <v>0</v>
      </c>
      <c r="BM46" s="30"/>
      <c r="BN46" s="22">
        <v>41</v>
      </c>
      <c r="BO46" s="23" t="str">
        <f t="shared" si="41"/>
        <v>与那国町</v>
      </c>
      <c r="BP46" s="24">
        <v>0</v>
      </c>
      <c r="BQ46" s="24">
        <v>0</v>
      </c>
      <c r="BR46" s="24"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30"/>
      <c r="CA46" s="22">
        <v>41</v>
      </c>
      <c r="CB46" s="23" t="str">
        <f t="shared" si="42"/>
        <v>与那国町</v>
      </c>
      <c r="CC46" s="24">
        <v>0</v>
      </c>
      <c r="CD46" s="24">
        <v>86721</v>
      </c>
      <c r="CE46" s="24">
        <v>76005</v>
      </c>
      <c r="CF46" s="24">
        <v>492627</v>
      </c>
      <c r="CG46" s="24">
        <v>442085</v>
      </c>
      <c r="CH46" s="24">
        <v>81973</v>
      </c>
      <c r="CI46" s="24">
        <v>73580</v>
      </c>
      <c r="CJ46" s="24">
        <v>0</v>
      </c>
      <c r="CK46" s="24">
        <v>504</v>
      </c>
      <c r="CL46" s="24">
        <v>432</v>
      </c>
      <c r="CM46" s="30"/>
      <c r="CN46" s="22">
        <v>41</v>
      </c>
      <c r="CO46" s="23" t="str">
        <f t="shared" si="43"/>
        <v>与那国町</v>
      </c>
      <c r="CP46" s="24">
        <v>0</v>
      </c>
      <c r="CQ46" s="24">
        <v>105847</v>
      </c>
      <c r="CR46" s="24">
        <v>102124</v>
      </c>
      <c r="CS46" s="24">
        <v>590335</v>
      </c>
      <c r="CT46" s="24">
        <v>577631</v>
      </c>
      <c r="CU46" s="24">
        <v>196584</v>
      </c>
      <c r="CV46" s="24">
        <v>192360</v>
      </c>
      <c r="CW46" s="24">
        <v>0</v>
      </c>
      <c r="CX46" s="24">
        <v>456</v>
      </c>
      <c r="CY46" s="24">
        <v>409</v>
      </c>
      <c r="CZ46" s="45"/>
      <c r="DA46" s="22">
        <v>41</v>
      </c>
      <c r="DB46" s="23" t="str">
        <f t="shared" si="44"/>
        <v>与那国町</v>
      </c>
      <c r="DC46" s="24">
        <v>0</v>
      </c>
      <c r="DD46" s="24">
        <v>163412</v>
      </c>
      <c r="DE46" s="24">
        <v>162654</v>
      </c>
      <c r="DF46" s="24">
        <v>822605</v>
      </c>
      <c r="DG46" s="24">
        <v>820458</v>
      </c>
      <c r="DH46" s="24">
        <v>523315</v>
      </c>
      <c r="DI46" s="24">
        <v>522021</v>
      </c>
      <c r="DJ46" s="24">
        <v>0</v>
      </c>
      <c r="DK46" s="24">
        <v>290</v>
      </c>
      <c r="DL46" s="24">
        <v>283</v>
      </c>
      <c r="DM46" s="16"/>
      <c r="DN46" s="22">
        <v>41</v>
      </c>
      <c r="DO46" s="23" t="str">
        <f t="shared" si="45"/>
        <v>与那国町</v>
      </c>
      <c r="DP46" s="20">
        <v>174850</v>
      </c>
      <c r="DQ46" s="20">
        <v>355980</v>
      </c>
      <c r="DR46" s="20">
        <v>340783</v>
      </c>
      <c r="DS46" s="20">
        <v>1905567</v>
      </c>
      <c r="DT46" s="20">
        <v>1840174</v>
      </c>
      <c r="DU46" s="20">
        <v>801872</v>
      </c>
      <c r="DV46" s="20">
        <v>787961</v>
      </c>
      <c r="DW46" s="20">
        <v>362</v>
      </c>
      <c r="DX46" s="20">
        <v>1250</v>
      </c>
      <c r="DY46" s="20">
        <v>1124</v>
      </c>
      <c r="DZ46" s="16"/>
      <c r="EA46" s="22">
        <v>41</v>
      </c>
      <c r="EB46" s="23" t="str">
        <f t="shared" si="46"/>
        <v>与那国町</v>
      </c>
      <c r="EC46" s="24">
        <v>0</v>
      </c>
      <c r="ED46" s="24">
        <v>0</v>
      </c>
      <c r="EE46" s="24">
        <v>0</v>
      </c>
      <c r="EF46" s="24">
        <v>0</v>
      </c>
      <c r="EG46" s="24">
        <v>0</v>
      </c>
      <c r="EH46" s="24">
        <v>0</v>
      </c>
      <c r="EI46" s="24">
        <v>0</v>
      </c>
      <c r="EJ46" s="24">
        <v>0</v>
      </c>
      <c r="EK46" s="24">
        <v>0</v>
      </c>
      <c r="EL46" s="24">
        <v>0</v>
      </c>
      <c r="EM46" s="16"/>
      <c r="EN46" s="22">
        <v>41</v>
      </c>
      <c r="EO46" s="23" t="str">
        <f t="shared" si="47"/>
        <v>与那国町</v>
      </c>
      <c r="EP46" s="24">
        <v>0</v>
      </c>
      <c r="EQ46" s="24">
        <v>0</v>
      </c>
      <c r="ER46" s="24">
        <v>0</v>
      </c>
      <c r="ES46" s="24">
        <v>0</v>
      </c>
      <c r="ET46" s="24">
        <v>0</v>
      </c>
      <c r="EU46" s="24">
        <v>0</v>
      </c>
      <c r="EV46" s="24">
        <v>0</v>
      </c>
      <c r="EW46" s="24">
        <v>0</v>
      </c>
      <c r="EX46" s="24">
        <v>0</v>
      </c>
      <c r="EY46" s="24">
        <v>0</v>
      </c>
      <c r="FA46" s="22">
        <v>41</v>
      </c>
      <c r="FB46" s="23" t="str">
        <f t="shared" si="48"/>
        <v>与那国町</v>
      </c>
      <c r="FC46" s="24">
        <v>90641</v>
      </c>
      <c r="FD46" s="24">
        <v>189673</v>
      </c>
      <c r="FE46" s="24">
        <v>106382</v>
      </c>
      <c r="FF46" s="24">
        <v>1214</v>
      </c>
      <c r="FG46" s="24">
        <v>689</v>
      </c>
      <c r="FH46" s="24">
        <v>1214</v>
      </c>
      <c r="FI46" s="24">
        <v>689</v>
      </c>
      <c r="FJ46" s="24">
        <v>23</v>
      </c>
      <c r="FK46" s="24">
        <v>90</v>
      </c>
      <c r="FL46" s="24">
        <v>44</v>
      </c>
      <c r="FN46" s="22">
        <v>41</v>
      </c>
      <c r="FO46" s="23" t="str">
        <f t="shared" si="49"/>
        <v>与那国町</v>
      </c>
      <c r="FP46" s="24">
        <v>8251204</v>
      </c>
      <c r="FQ46" s="24">
        <v>0</v>
      </c>
      <c r="FR46" s="24">
        <v>0</v>
      </c>
      <c r="FS46" s="24">
        <v>0</v>
      </c>
      <c r="FT46" s="24">
        <v>0</v>
      </c>
      <c r="FU46" s="24">
        <v>0</v>
      </c>
      <c r="FV46" s="24">
        <v>0</v>
      </c>
      <c r="FW46" s="24">
        <v>78</v>
      </c>
      <c r="FX46" s="24">
        <v>0</v>
      </c>
      <c r="FY46" s="24">
        <v>0</v>
      </c>
      <c r="GA46" s="22">
        <v>41</v>
      </c>
      <c r="GB46" s="23" t="str">
        <f t="shared" si="50"/>
        <v>与那国町</v>
      </c>
      <c r="GC46" s="24">
        <v>0</v>
      </c>
      <c r="GD46" s="24">
        <v>0</v>
      </c>
      <c r="GE46" s="24">
        <v>0</v>
      </c>
      <c r="GF46" s="24">
        <v>0</v>
      </c>
      <c r="GG46" s="24">
        <v>0</v>
      </c>
      <c r="GH46" s="24">
        <v>0</v>
      </c>
      <c r="GI46" s="24">
        <v>0</v>
      </c>
      <c r="GJ46" s="24">
        <v>0</v>
      </c>
      <c r="GK46" s="24">
        <v>0</v>
      </c>
      <c r="GL46" s="24">
        <v>0</v>
      </c>
      <c r="GN46" s="22">
        <v>41</v>
      </c>
      <c r="GO46" s="23" t="str">
        <f t="shared" si="51"/>
        <v>与那国町</v>
      </c>
      <c r="GP46" s="24">
        <v>2859770</v>
      </c>
      <c r="GQ46" s="24">
        <v>2260282</v>
      </c>
      <c r="GR46" s="24">
        <v>1846239</v>
      </c>
      <c r="GS46" s="24">
        <v>24823</v>
      </c>
      <c r="GT46" s="24">
        <v>19949</v>
      </c>
      <c r="GU46" s="24">
        <v>24823</v>
      </c>
      <c r="GV46" s="24">
        <v>19949</v>
      </c>
      <c r="GW46" s="24">
        <v>53</v>
      </c>
      <c r="GX46" s="24">
        <v>626</v>
      </c>
      <c r="GY46" s="24">
        <v>467</v>
      </c>
      <c r="HA46" s="22">
        <v>41</v>
      </c>
      <c r="HB46" s="23" t="str">
        <f t="shared" si="52"/>
        <v>与那国町</v>
      </c>
      <c r="HC46" s="24">
        <v>2227616</v>
      </c>
      <c r="HD46" s="24">
        <v>1865417</v>
      </c>
      <c r="HE46" s="24">
        <v>1129100</v>
      </c>
      <c r="HF46" s="24">
        <v>17534</v>
      </c>
      <c r="HG46" s="24">
        <v>10702</v>
      </c>
      <c r="HH46" s="24">
        <v>17534</v>
      </c>
      <c r="HI46" s="24">
        <v>10702</v>
      </c>
      <c r="HJ46" s="24">
        <v>204</v>
      </c>
      <c r="HK46" s="24">
        <v>922</v>
      </c>
      <c r="HL46" s="24">
        <v>511</v>
      </c>
      <c r="HN46" s="18">
        <v>41</v>
      </c>
      <c r="HO46" s="19" t="str">
        <f t="shared" si="53"/>
        <v>与那国町</v>
      </c>
      <c r="HP46" s="20">
        <v>0</v>
      </c>
      <c r="HQ46" s="20">
        <v>0</v>
      </c>
      <c r="HR46" s="20">
        <v>0</v>
      </c>
      <c r="HS46" s="20">
        <v>0</v>
      </c>
      <c r="HT46" s="20">
        <v>0</v>
      </c>
      <c r="HU46" s="20">
        <v>0</v>
      </c>
      <c r="HV46" s="20">
        <v>0</v>
      </c>
      <c r="HW46" s="20">
        <v>0</v>
      </c>
      <c r="HX46" s="20">
        <v>0</v>
      </c>
      <c r="HY46" s="20">
        <v>0</v>
      </c>
      <c r="IA46" s="22">
        <v>41</v>
      </c>
      <c r="IB46" s="23" t="str">
        <f t="shared" si="54"/>
        <v>与那国町</v>
      </c>
      <c r="IC46" s="20">
        <v>0</v>
      </c>
      <c r="ID46" s="20">
        <v>0</v>
      </c>
      <c r="IE46" s="20">
        <v>0</v>
      </c>
      <c r="IF46" s="20">
        <v>0</v>
      </c>
      <c r="IG46" s="20">
        <v>0</v>
      </c>
      <c r="IH46" s="20">
        <v>0</v>
      </c>
      <c r="II46" s="20">
        <v>0</v>
      </c>
      <c r="IJ46" s="20">
        <v>0</v>
      </c>
      <c r="IK46" s="20">
        <v>0</v>
      </c>
      <c r="IL46" s="20">
        <v>0</v>
      </c>
    </row>
    <row r="47" spans="1:247" s="7" customFormat="1" ht="15" customHeight="1" x14ac:dyDescent="0.2">
      <c r="A47" s="33"/>
      <c r="B47" s="34" t="s">
        <v>43</v>
      </c>
      <c r="C47" s="35">
        <f t="shared" ref="C47:L47" si="55">SUM(C17:C46)</f>
        <v>259440</v>
      </c>
      <c r="D47" s="35">
        <f t="shared" si="55"/>
        <v>5326182</v>
      </c>
      <c r="E47" s="35">
        <f t="shared" si="55"/>
        <v>3906193</v>
      </c>
      <c r="F47" s="35">
        <f t="shared" si="55"/>
        <v>195163</v>
      </c>
      <c r="G47" s="35">
        <f t="shared" si="55"/>
        <v>143099</v>
      </c>
      <c r="H47" s="35">
        <f t="shared" si="55"/>
        <v>195107</v>
      </c>
      <c r="I47" s="35">
        <f t="shared" si="55"/>
        <v>143044</v>
      </c>
      <c r="J47" s="35">
        <f t="shared" si="55"/>
        <v>1021</v>
      </c>
      <c r="K47" s="35">
        <f t="shared" si="55"/>
        <v>7124</v>
      </c>
      <c r="L47" s="35">
        <f t="shared" si="55"/>
        <v>4791</v>
      </c>
      <c r="M47" s="16"/>
      <c r="N47" s="33"/>
      <c r="O47" s="34" t="s">
        <v>43</v>
      </c>
      <c r="P47" s="35">
        <f t="shared" ref="P47:Y47" si="56">SUM(P17:P46)</f>
        <v>0</v>
      </c>
      <c r="Q47" s="35">
        <f t="shared" si="56"/>
        <v>0</v>
      </c>
      <c r="R47" s="35">
        <f t="shared" si="56"/>
        <v>0</v>
      </c>
      <c r="S47" s="35">
        <f t="shared" si="56"/>
        <v>0</v>
      </c>
      <c r="T47" s="35">
        <f t="shared" si="56"/>
        <v>0</v>
      </c>
      <c r="U47" s="35">
        <f t="shared" si="56"/>
        <v>0</v>
      </c>
      <c r="V47" s="35">
        <f t="shared" si="56"/>
        <v>0</v>
      </c>
      <c r="W47" s="35">
        <f t="shared" si="56"/>
        <v>0</v>
      </c>
      <c r="X47" s="35">
        <f t="shared" si="56"/>
        <v>0</v>
      </c>
      <c r="Y47" s="35">
        <f t="shared" si="56"/>
        <v>0</v>
      </c>
      <c r="Z47" s="30"/>
      <c r="AA47" s="33"/>
      <c r="AB47" s="34" t="s">
        <v>43</v>
      </c>
      <c r="AC47" s="35">
        <f t="shared" ref="AC47:AL47" si="57">SUM(AC17:AC46)</f>
        <v>0</v>
      </c>
      <c r="AD47" s="35">
        <f t="shared" si="57"/>
        <v>0</v>
      </c>
      <c r="AE47" s="35">
        <f t="shared" si="57"/>
        <v>0</v>
      </c>
      <c r="AF47" s="35">
        <f t="shared" si="57"/>
        <v>0</v>
      </c>
      <c r="AG47" s="35">
        <f t="shared" si="57"/>
        <v>0</v>
      </c>
      <c r="AH47" s="35">
        <f t="shared" si="57"/>
        <v>0</v>
      </c>
      <c r="AI47" s="35">
        <f t="shared" si="57"/>
        <v>0</v>
      </c>
      <c r="AJ47" s="35">
        <f t="shared" si="57"/>
        <v>0</v>
      </c>
      <c r="AK47" s="35">
        <f t="shared" si="57"/>
        <v>0</v>
      </c>
      <c r="AL47" s="35">
        <f t="shared" si="57"/>
        <v>0</v>
      </c>
      <c r="AM47" s="45"/>
      <c r="AN47" s="33"/>
      <c r="AO47" s="34" t="s">
        <v>43</v>
      </c>
      <c r="AP47" s="35">
        <f t="shared" ref="AP47:AY47" si="58">SUM(AP17:AP46)</f>
        <v>9279657</v>
      </c>
      <c r="AQ47" s="35">
        <f t="shared" si="58"/>
        <v>185007901</v>
      </c>
      <c r="AR47" s="35">
        <f t="shared" si="58"/>
        <v>147694829</v>
      </c>
      <c r="AS47" s="35">
        <f t="shared" si="58"/>
        <v>6945072</v>
      </c>
      <c r="AT47" s="35">
        <f t="shared" si="58"/>
        <v>5509012</v>
      </c>
      <c r="AU47" s="35">
        <f t="shared" si="58"/>
        <v>6937345</v>
      </c>
      <c r="AV47" s="35">
        <f t="shared" si="58"/>
        <v>5501609</v>
      </c>
      <c r="AW47" s="35">
        <f t="shared" si="58"/>
        <v>15679</v>
      </c>
      <c r="AX47" s="35">
        <f t="shared" si="58"/>
        <v>176141</v>
      </c>
      <c r="AY47" s="35">
        <f t="shared" si="58"/>
        <v>116403</v>
      </c>
      <c r="AZ47" s="30"/>
      <c r="BA47" s="33"/>
      <c r="BB47" s="34" t="s">
        <v>43</v>
      </c>
      <c r="BC47" s="35">
        <f t="shared" ref="BC47:BL47" si="59">SUM(BC17:BC46)</f>
        <v>0</v>
      </c>
      <c r="BD47" s="35">
        <f t="shared" si="59"/>
        <v>1434</v>
      </c>
      <c r="BE47" s="35">
        <f t="shared" si="59"/>
        <v>0</v>
      </c>
      <c r="BF47" s="35">
        <f t="shared" si="59"/>
        <v>122</v>
      </c>
      <c r="BG47" s="35">
        <f t="shared" si="59"/>
        <v>0</v>
      </c>
      <c r="BH47" s="35">
        <f t="shared" si="59"/>
        <v>122</v>
      </c>
      <c r="BI47" s="35">
        <f t="shared" si="59"/>
        <v>0</v>
      </c>
      <c r="BJ47" s="35">
        <f t="shared" si="59"/>
        <v>0</v>
      </c>
      <c r="BK47" s="35">
        <f t="shared" si="59"/>
        <v>1</v>
      </c>
      <c r="BL47" s="35">
        <f t="shared" si="59"/>
        <v>0</v>
      </c>
      <c r="BM47" s="30"/>
      <c r="BN47" s="33"/>
      <c r="BO47" s="34" t="s">
        <v>43</v>
      </c>
      <c r="BP47" s="35">
        <f t="shared" ref="BP47:BY47" si="60">SUM(BP17:BP46)</f>
        <v>62902</v>
      </c>
      <c r="BQ47" s="35">
        <f t="shared" si="60"/>
        <v>1255395</v>
      </c>
      <c r="BR47" s="35">
        <f t="shared" si="60"/>
        <v>1199032</v>
      </c>
      <c r="BS47" s="35">
        <f t="shared" si="60"/>
        <v>11555684</v>
      </c>
      <c r="BT47" s="35">
        <f t="shared" si="60"/>
        <v>10799298</v>
      </c>
      <c r="BU47" s="35">
        <f t="shared" si="60"/>
        <v>2011955</v>
      </c>
      <c r="BV47" s="35">
        <f t="shared" si="60"/>
        <v>1975139</v>
      </c>
      <c r="BW47" s="35">
        <f t="shared" si="60"/>
        <v>257</v>
      </c>
      <c r="BX47" s="35">
        <f t="shared" si="60"/>
        <v>3224</v>
      </c>
      <c r="BY47" s="35">
        <f t="shared" si="60"/>
        <v>2885</v>
      </c>
      <c r="BZ47" s="30"/>
      <c r="CA47" s="33"/>
      <c r="CB47" s="34" t="s">
        <v>43</v>
      </c>
      <c r="CC47" s="35">
        <f t="shared" ref="CC47:CL47" si="61">SUM(CC17:CC46)</f>
        <v>0</v>
      </c>
      <c r="CD47" s="35">
        <f t="shared" si="61"/>
        <v>20300600</v>
      </c>
      <c r="CE47" s="35">
        <f t="shared" si="61"/>
        <v>19452406</v>
      </c>
      <c r="CF47" s="35">
        <f t="shared" si="61"/>
        <v>648581800</v>
      </c>
      <c r="CG47" s="35">
        <f t="shared" si="61"/>
        <v>645176868</v>
      </c>
      <c r="CH47" s="35">
        <f t="shared" si="61"/>
        <v>94224734</v>
      </c>
      <c r="CI47" s="35">
        <f t="shared" si="61"/>
        <v>93672619</v>
      </c>
      <c r="CJ47" s="35">
        <f t="shared" si="61"/>
        <v>0</v>
      </c>
      <c r="CK47" s="35">
        <f t="shared" si="61"/>
        <v>107052</v>
      </c>
      <c r="CL47" s="35">
        <f t="shared" si="61"/>
        <v>101179</v>
      </c>
      <c r="CM47" s="30"/>
      <c r="CN47" s="33"/>
      <c r="CO47" s="34" t="s">
        <v>43</v>
      </c>
      <c r="CP47" s="35">
        <f t="shared" ref="CP47:CY47" si="62">SUM(CP17:CP46)</f>
        <v>0</v>
      </c>
      <c r="CQ47" s="35">
        <f t="shared" si="62"/>
        <v>12915708</v>
      </c>
      <c r="CR47" s="35">
        <f t="shared" si="62"/>
        <v>12587939</v>
      </c>
      <c r="CS47" s="35">
        <f t="shared" si="62"/>
        <v>251073573</v>
      </c>
      <c r="CT47" s="35">
        <f t="shared" si="62"/>
        <v>250370195</v>
      </c>
      <c r="CU47" s="35">
        <f t="shared" si="62"/>
        <v>74931349</v>
      </c>
      <c r="CV47" s="35">
        <f t="shared" si="62"/>
        <v>74701853</v>
      </c>
      <c r="CW47" s="35">
        <f t="shared" si="62"/>
        <v>0</v>
      </c>
      <c r="CX47" s="35">
        <f t="shared" si="62"/>
        <v>71573</v>
      </c>
      <c r="CY47" s="35">
        <f t="shared" si="62"/>
        <v>68300</v>
      </c>
      <c r="CZ47" s="45"/>
      <c r="DA47" s="33"/>
      <c r="DB47" s="34" t="s">
        <v>43</v>
      </c>
      <c r="DC47" s="35">
        <f t="shared" ref="DC47:DL47" si="63">SUM(DC17:DC46)</f>
        <v>0</v>
      </c>
      <c r="DD47" s="35">
        <f t="shared" si="63"/>
        <v>11214934</v>
      </c>
      <c r="DE47" s="35">
        <f t="shared" si="63"/>
        <v>11145356</v>
      </c>
      <c r="DF47" s="35">
        <f t="shared" si="63"/>
        <v>304876717</v>
      </c>
      <c r="DG47" s="35">
        <f t="shared" si="63"/>
        <v>304758881</v>
      </c>
      <c r="DH47" s="35">
        <f t="shared" si="63"/>
        <v>165113383</v>
      </c>
      <c r="DI47" s="35">
        <f t="shared" si="63"/>
        <v>165042493</v>
      </c>
      <c r="DJ47" s="35">
        <f t="shared" si="63"/>
        <v>0</v>
      </c>
      <c r="DK47" s="35">
        <f t="shared" si="63"/>
        <v>21149</v>
      </c>
      <c r="DL47" s="35">
        <f t="shared" si="63"/>
        <v>20581</v>
      </c>
      <c r="DM47" s="16"/>
      <c r="DN47" s="33"/>
      <c r="DO47" s="34" t="s">
        <v>43</v>
      </c>
      <c r="DP47" s="35">
        <f t="shared" ref="DP47:DY47" si="64">SUM(DP17:DP46)</f>
        <v>5432585</v>
      </c>
      <c r="DQ47" s="35">
        <f t="shared" si="64"/>
        <v>44431242</v>
      </c>
      <c r="DR47" s="35">
        <f t="shared" si="64"/>
        <v>43185701</v>
      </c>
      <c r="DS47" s="35">
        <f t="shared" si="64"/>
        <v>1204532090</v>
      </c>
      <c r="DT47" s="35">
        <f t="shared" si="64"/>
        <v>1200305944</v>
      </c>
      <c r="DU47" s="35">
        <f t="shared" si="64"/>
        <v>334269466</v>
      </c>
      <c r="DV47" s="35">
        <f t="shared" si="64"/>
        <v>333416965</v>
      </c>
      <c r="DW47" s="35">
        <f t="shared" si="64"/>
        <v>7776</v>
      </c>
      <c r="DX47" s="35">
        <f t="shared" si="64"/>
        <v>199774</v>
      </c>
      <c r="DY47" s="35">
        <f t="shared" si="64"/>
        <v>190060</v>
      </c>
      <c r="DZ47" s="16"/>
      <c r="EA47" s="33"/>
      <c r="EB47" s="34" t="s">
        <v>43</v>
      </c>
      <c r="EC47" s="35">
        <f t="shared" ref="EC47:EL47" si="65">SUM(EC17:EC46)</f>
        <v>0</v>
      </c>
      <c r="ED47" s="35">
        <f t="shared" si="65"/>
        <v>0</v>
      </c>
      <c r="EE47" s="35">
        <f t="shared" si="65"/>
        <v>0</v>
      </c>
      <c r="EF47" s="35">
        <f t="shared" si="65"/>
        <v>0</v>
      </c>
      <c r="EG47" s="35">
        <f t="shared" si="65"/>
        <v>0</v>
      </c>
      <c r="EH47" s="35">
        <f t="shared" si="65"/>
        <v>0</v>
      </c>
      <c r="EI47" s="35">
        <f t="shared" si="65"/>
        <v>0</v>
      </c>
      <c r="EJ47" s="35">
        <f t="shared" si="65"/>
        <v>0</v>
      </c>
      <c r="EK47" s="35">
        <f t="shared" si="65"/>
        <v>0</v>
      </c>
      <c r="EL47" s="35">
        <f t="shared" si="65"/>
        <v>0</v>
      </c>
      <c r="EM47" s="16"/>
      <c r="EN47" s="33"/>
      <c r="EO47" s="34" t="s">
        <v>43</v>
      </c>
      <c r="EP47" s="35">
        <f t="shared" ref="EP47:EY47" si="66">SUM(EP17:EP46)</f>
        <v>0</v>
      </c>
      <c r="EQ47" s="35">
        <f t="shared" si="66"/>
        <v>0</v>
      </c>
      <c r="ER47" s="35">
        <f t="shared" si="66"/>
        <v>0</v>
      </c>
      <c r="ES47" s="35">
        <f t="shared" si="66"/>
        <v>0</v>
      </c>
      <c r="ET47" s="35">
        <f t="shared" si="66"/>
        <v>0</v>
      </c>
      <c r="EU47" s="35">
        <f t="shared" si="66"/>
        <v>0</v>
      </c>
      <c r="EV47" s="35">
        <f t="shared" si="66"/>
        <v>0</v>
      </c>
      <c r="EW47" s="35">
        <f t="shared" si="66"/>
        <v>0</v>
      </c>
      <c r="EX47" s="35">
        <f t="shared" si="66"/>
        <v>0</v>
      </c>
      <c r="EY47" s="35">
        <f t="shared" si="66"/>
        <v>0</v>
      </c>
      <c r="FA47" s="33"/>
      <c r="FB47" s="34" t="s">
        <v>43</v>
      </c>
      <c r="FC47" s="35">
        <f t="shared" ref="FC47:FL47" si="67">SUM(FC17:FC46)</f>
        <v>2501794</v>
      </c>
      <c r="FD47" s="35">
        <f t="shared" si="67"/>
        <v>492259</v>
      </c>
      <c r="FE47" s="35">
        <f t="shared" si="67"/>
        <v>359434</v>
      </c>
      <c r="FF47" s="35">
        <f t="shared" si="67"/>
        <v>10301</v>
      </c>
      <c r="FG47" s="35">
        <f t="shared" si="67"/>
        <v>8730</v>
      </c>
      <c r="FH47" s="35">
        <f t="shared" si="67"/>
        <v>10294</v>
      </c>
      <c r="FI47" s="35">
        <f t="shared" si="67"/>
        <v>8730</v>
      </c>
      <c r="FJ47" s="35">
        <f t="shared" si="67"/>
        <v>910</v>
      </c>
      <c r="FK47" s="35">
        <f t="shared" si="67"/>
        <v>356</v>
      </c>
      <c r="FL47" s="35">
        <f t="shared" si="67"/>
        <v>202</v>
      </c>
      <c r="FN47" s="33"/>
      <c r="FO47" s="34" t="s">
        <v>43</v>
      </c>
      <c r="FP47" s="35">
        <f t="shared" ref="FP47:FY47" si="68">SUM(FP17:FP46)</f>
        <v>456999940</v>
      </c>
      <c r="FQ47" s="35">
        <f t="shared" si="68"/>
        <v>46806702</v>
      </c>
      <c r="FR47" s="35">
        <f t="shared" si="68"/>
        <v>36033164</v>
      </c>
      <c r="FS47" s="35">
        <f t="shared" si="68"/>
        <v>484347</v>
      </c>
      <c r="FT47" s="35">
        <f t="shared" si="68"/>
        <v>380100</v>
      </c>
      <c r="FU47" s="35">
        <f t="shared" si="68"/>
        <v>484347</v>
      </c>
      <c r="FV47" s="35">
        <f t="shared" si="68"/>
        <v>380100</v>
      </c>
      <c r="FW47" s="35">
        <f t="shared" si="68"/>
        <v>4105</v>
      </c>
      <c r="FX47" s="35">
        <f t="shared" si="68"/>
        <v>13037</v>
      </c>
      <c r="FY47" s="35">
        <f t="shared" si="68"/>
        <v>7537</v>
      </c>
      <c r="GA47" s="33"/>
      <c r="GB47" s="34" t="s">
        <v>43</v>
      </c>
      <c r="GC47" s="35">
        <f t="shared" ref="GC47:GL47" si="69">SUM(GC17:GC46)</f>
        <v>0</v>
      </c>
      <c r="GD47" s="35">
        <f t="shared" si="69"/>
        <v>0</v>
      </c>
      <c r="GE47" s="35">
        <f t="shared" si="69"/>
        <v>0</v>
      </c>
      <c r="GF47" s="35">
        <f t="shared" si="69"/>
        <v>0</v>
      </c>
      <c r="GG47" s="35">
        <f t="shared" si="69"/>
        <v>0</v>
      </c>
      <c r="GH47" s="35">
        <f t="shared" si="69"/>
        <v>0</v>
      </c>
      <c r="GI47" s="35">
        <f t="shared" si="69"/>
        <v>0</v>
      </c>
      <c r="GJ47" s="35">
        <f t="shared" si="69"/>
        <v>0</v>
      </c>
      <c r="GK47" s="35">
        <f t="shared" si="69"/>
        <v>0</v>
      </c>
      <c r="GL47" s="35">
        <f t="shared" si="69"/>
        <v>0</v>
      </c>
      <c r="GN47" s="33"/>
      <c r="GO47" s="34" t="s">
        <v>43</v>
      </c>
      <c r="GP47" s="35">
        <f t="shared" ref="GP47:GY47" si="70">SUM(GP17:GP46)</f>
        <v>8356132</v>
      </c>
      <c r="GQ47" s="35">
        <f t="shared" si="70"/>
        <v>16751369</v>
      </c>
      <c r="GR47" s="35">
        <f t="shared" si="70"/>
        <v>14829121</v>
      </c>
      <c r="GS47" s="35">
        <f t="shared" si="70"/>
        <v>206148</v>
      </c>
      <c r="GT47" s="35">
        <f t="shared" si="70"/>
        <v>181227</v>
      </c>
      <c r="GU47" s="35">
        <f t="shared" si="70"/>
        <v>206148</v>
      </c>
      <c r="GV47" s="35">
        <f t="shared" si="70"/>
        <v>181227</v>
      </c>
      <c r="GW47" s="35">
        <f t="shared" si="70"/>
        <v>709</v>
      </c>
      <c r="GX47" s="35">
        <f t="shared" si="70"/>
        <v>4705</v>
      </c>
      <c r="GY47" s="35">
        <f t="shared" si="70"/>
        <v>3609</v>
      </c>
      <c r="HA47" s="33"/>
      <c r="HB47" s="34" t="s">
        <v>43</v>
      </c>
      <c r="HC47" s="35">
        <f t="shared" ref="HC47:HL47" si="71">SUM(HC17:HC46)</f>
        <v>75950903</v>
      </c>
      <c r="HD47" s="35">
        <f t="shared" si="71"/>
        <v>118296143</v>
      </c>
      <c r="HE47" s="35">
        <f t="shared" si="71"/>
        <v>80252486</v>
      </c>
      <c r="HF47" s="35">
        <f t="shared" si="71"/>
        <v>1463736</v>
      </c>
      <c r="HG47" s="35">
        <f t="shared" si="71"/>
        <v>1043878</v>
      </c>
      <c r="HH47" s="35">
        <f t="shared" si="71"/>
        <v>1428073</v>
      </c>
      <c r="HI47" s="35">
        <f t="shared" si="71"/>
        <v>1015618</v>
      </c>
      <c r="HJ47" s="35">
        <f t="shared" si="71"/>
        <v>19211</v>
      </c>
      <c r="HK47" s="35">
        <f t="shared" si="71"/>
        <v>113902</v>
      </c>
      <c r="HL47" s="35">
        <f t="shared" si="71"/>
        <v>63082</v>
      </c>
      <c r="HN47" s="33"/>
      <c r="HO47" s="34" t="s">
        <v>43</v>
      </c>
      <c r="HP47" s="35">
        <f t="shared" ref="HP47:HY47" si="72">SUM(HP17:HP46)</f>
        <v>1670080</v>
      </c>
      <c r="HQ47" s="35">
        <f t="shared" si="72"/>
        <v>8756978</v>
      </c>
      <c r="HR47" s="35">
        <f t="shared" si="72"/>
        <v>8750256</v>
      </c>
      <c r="HS47" s="35">
        <f t="shared" si="72"/>
        <v>15935898</v>
      </c>
      <c r="HT47" s="35">
        <f t="shared" si="72"/>
        <v>15924950</v>
      </c>
      <c r="HU47" s="35">
        <f t="shared" si="72"/>
        <v>11577260</v>
      </c>
      <c r="HV47" s="35">
        <f t="shared" si="72"/>
        <v>11569269</v>
      </c>
      <c r="HW47" s="35">
        <f t="shared" si="72"/>
        <v>361</v>
      </c>
      <c r="HX47" s="35">
        <f t="shared" si="72"/>
        <v>3997</v>
      </c>
      <c r="HY47" s="35">
        <f t="shared" si="72"/>
        <v>3935</v>
      </c>
      <c r="IA47" s="33"/>
      <c r="IB47" s="34" t="s">
        <v>43</v>
      </c>
      <c r="IC47" s="35">
        <f t="shared" ref="IC47:IL47" si="73">SUM(IC17:IC46)</f>
        <v>0</v>
      </c>
      <c r="ID47" s="35">
        <f t="shared" si="73"/>
        <v>0</v>
      </c>
      <c r="IE47" s="35">
        <f t="shared" si="73"/>
        <v>0</v>
      </c>
      <c r="IF47" s="35">
        <f t="shared" si="73"/>
        <v>0</v>
      </c>
      <c r="IG47" s="35">
        <f t="shared" si="73"/>
        <v>0</v>
      </c>
      <c r="IH47" s="35">
        <f t="shared" si="73"/>
        <v>0</v>
      </c>
      <c r="II47" s="35">
        <f t="shared" si="73"/>
        <v>0</v>
      </c>
      <c r="IJ47" s="35">
        <f t="shared" si="73"/>
        <v>0</v>
      </c>
      <c r="IK47" s="35">
        <f t="shared" si="73"/>
        <v>0</v>
      </c>
      <c r="IL47" s="35">
        <f t="shared" si="73"/>
        <v>0</v>
      </c>
    </row>
    <row r="48" spans="1:247" s="39" customFormat="1" ht="15" customHeight="1" x14ac:dyDescent="0.2">
      <c r="A48" s="36"/>
      <c r="B48" s="37" t="s">
        <v>44</v>
      </c>
      <c r="C48" s="38">
        <f t="shared" ref="C48:L48" si="74">SUM(C47,C16)</f>
        <v>547470</v>
      </c>
      <c r="D48" s="38">
        <f t="shared" si="74"/>
        <v>11332476</v>
      </c>
      <c r="E48" s="38">
        <f t="shared" si="74"/>
        <v>9004630</v>
      </c>
      <c r="F48" s="38">
        <f t="shared" si="74"/>
        <v>439046</v>
      </c>
      <c r="G48" s="38">
        <f t="shared" si="74"/>
        <v>350256</v>
      </c>
      <c r="H48" s="38">
        <f t="shared" si="74"/>
        <v>438990</v>
      </c>
      <c r="I48" s="38">
        <f t="shared" si="74"/>
        <v>350201</v>
      </c>
      <c r="J48" s="38">
        <f t="shared" si="74"/>
        <v>1613</v>
      </c>
      <c r="K48" s="38">
        <f t="shared" si="74"/>
        <v>12061</v>
      </c>
      <c r="L48" s="38">
        <f t="shared" si="74"/>
        <v>8718</v>
      </c>
      <c r="M48" s="17"/>
      <c r="N48" s="36"/>
      <c r="O48" s="37" t="s">
        <v>44</v>
      </c>
      <c r="P48" s="38">
        <f t="shared" ref="P48:Y48" si="75">SUM(P47,P16)</f>
        <v>0</v>
      </c>
      <c r="Q48" s="38">
        <f t="shared" si="75"/>
        <v>0</v>
      </c>
      <c r="R48" s="38">
        <f t="shared" si="75"/>
        <v>0</v>
      </c>
      <c r="S48" s="38">
        <f t="shared" si="75"/>
        <v>0</v>
      </c>
      <c r="T48" s="38">
        <f t="shared" si="75"/>
        <v>0</v>
      </c>
      <c r="U48" s="38">
        <f t="shared" si="75"/>
        <v>0</v>
      </c>
      <c r="V48" s="38">
        <f t="shared" si="75"/>
        <v>0</v>
      </c>
      <c r="W48" s="38">
        <f t="shared" si="75"/>
        <v>0</v>
      </c>
      <c r="X48" s="38">
        <f t="shared" si="75"/>
        <v>0</v>
      </c>
      <c r="Y48" s="38">
        <f t="shared" si="75"/>
        <v>0</v>
      </c>
      <c r="Z48" s="31"/>
      <c r="AA48" s="36"/>
      <c r="AB48" s="37" t="s">
        <v>44</v>
      </c>
      <c r="AC48" s="38">
        <f t="shared" ref="AC48:AL48" si="76">SUM(AC47,AC16)</f>
        <v>6334</v>
      </c>
      <c r="AD48" s="38">
        <f t="shared" si="76"/>
        <v>224237</v>
      </c>
      <c r="AE48" s="38">
        <f t="shared" si="76"/>
        <v>223297</v>
      </c>
      <c r="AF48" s="38">
        <f t="shared" si="76"/>
        <v>1411134</v>
      </c>
      <c r="AG48" s="38">
        <f t="shared" si="76"/>
        <v>1405513</v>
      </c>
      <c r="AH48" s="38">
        <f t="shared" si="76"/>
        <v>385949</v>
      </c>
      <c r="AI48" s="38">
        <f t="shared" si="76"/>
        <v>384398</v>
      </c>
      <c r="AJ48" s="38">
        <f t="shared" si="76"/>
        <v>37</v>
      </c>
      <c r="AK48" s="38">
        <f t="shared" si="76"/>
        <v>502</v>
      </c>
      <c r="AL48" s="38">
        <f t="shared" si="76"/>
        <v>493</v>
      </c>
      <c r="AM48" s="17"/>
      <c r="AN48" s="36"/>
      <c r="AO48" s="37" t="s">
        <v>44</v>
      </c>
      <c r="AP48" s="38">
        <f t="shared" ref="AP48:AY48" si="77">SUM(AP47,AP16)</f>
        <v>19222454</v>
      </c>
      <c r="AQ48" s="38">
        <f t="shared" si="77"/>
        <v>432187741</v>
      </c>
      <c r="AR48" s="38">
        <f t="shared" si="77"/>
        <v>348265505</v>
      </c>
      <c r="AS48" s="38">
        <f t="shared" si="77"/>
        <v>15760398</v>
      </c>
      <c r="AT48" s="38">
        <f t="shared" si="77"/>
        <v>12696844</v>
      </c>
      <c r="AU48" s="38">
        <f t="shared" si="77"/>
        <v>15752387</v>
      </c>
      <c r="AV48" s="38">
        <f t="shared" si="77"/>
        <v>12689351</v>
      </c>
      <c r="AW48" s="38">
        <f t="shared" si="77"/>
        <v>30142</v>
      </c>
      <c r="AX48" s="38">
        <f t="shared" si="77"/>
        <v>361533</v>
      </c>
      <c r="AY48" s="38">
        <f t="shared" si="77"/>
        <v>249856</v>
      </c>
      <c r="AZ48" s="31"/>
      <c r="BA48" s="36"/>
      <c r="BB48" s="37" t="s">
        <v>44</v>
      </c>
      <c r="BC48" s="38">
        <f t="shared" ref="BC48:BL48" si="78">SUM(BC47,BC16)</f>
        <v>0</v>
      </c>
      <c r="BD48" s="38">
        <f t="shared" si="78"/>
        <v>1434</v>
      </c>
      <c r="BE48" s="38">
        <f t="shared" si="78"/>
        <v>0</v>
      </c>
      <c r="BF48" s="38">
        <f t="shared" si="78"/>
        <v>122</v>
      </c>
      <c r="BG48" s="38">
        <f t="shared" si="78"/>
        <v>0</v>
      </c>
      <c r="BH48" s="38">
        <f t="shared" si="78"/>
        <v>122</v>
      </c>
      <c r="BI48" s="38">
        <f t="shared" si="78"/>
        <v>0</v>
      </c>
      <c r="BJ48" s="38">
        <f t="shared" si="78"/>
        <v>0</v>
      </c>
      <c r="BK48" s="38">
        <f t="shared" si="78"/>
        <v>1</v>
      </c>
      <c r="BL48" s="38">
        <f t="shared" si="78"/>
        <v>0</v>
      </c>
      <c r="BM48" s="31"/>
      <c r="BN48" s="36"/>
      <c r="BO48" s="37" t="s">
        <v>44</v>
      </c>
      <c r="BP48" s="38">
        <f t="shared" ref="BP48:BY48" si="79">SUM(BP47,BP16)</f>
        <v>130846</v>
      </c>
      <c r="BQ48" s="38">
        <f t="shared" si="79"/>
        <v>3359637</v>
      </c>
      <c r="BR48" s="38">
        <f t="shared" si="79"/>
        <v>3224469</v>
      </c>
      <c r="BS48" s="38">
        <f t="shared" si="79"/>
        <v>41977207</v>
      </c>
      <c r="BT48" s="38">
        <f t="shared" si="79"/>
        <v>40905194</v>
      </c>
      <c r="BU48" s="38">
        <f t="shared" si="79"/>
        <v>9939436</v>
      </c>
      <c r="BV48" s="38">
        <f t="shared" si="79"/>
        <v>9881388</v>
      </c>
      <c r="BW48" s="38">
        <f t="shared" si="79"/>
        <v>487</v>
      </c>
      <c r="BX48" s="38">
        <f t="shared" si="79"/>
        <v>8238</v>
      </c>
      <c r="BY48" s="38">
        <f t="shared" si="79"/>
        <v>7598</v>
      </c>
      <c r="BZ48" s="31"/>
      <c r="CA48" s="36"/>
      <c r="CB48" s="37" t="s">
        <v>44</v>
      </c>
      <c r="CC48" s="38">
        <f t="shared" ref="CC48:CL48" si="80">SUM(CC47,CC16)</f>
        <v>0</v>
      </c>
      <c r="CD48" s="38">
        <f t="shared" si="80"/>
        <v>72296242</v>
      </c>
      <c r="CE48" s="38">
        <f t="shared" si="80"/>
        <v>70691428</v>
      </c>
      <c r="CF48" s="38">
        <f t="shared" si="80"/>
        <v>3474673350</v>
      </c>
      <c r="CG48" s="38">
        <f t="shared" si="80"/>
        <v>3465955063</v>
      </c>
      <c r="CH48" s="38">
        <f t="shared" si="80"/>
        <v>504168430</v>
      </c>
      <c r="CI48" s="38">
        <f t="shared" si="80"/>
        <v>502791038</v>
      </c>
      <c r="CJ48" s="38">
        <f t="shared" si="80"/>
        <v>0</v>
      </c>
      <c r="CK48" s="38">
        <f t="shared" si="80"/>
        <v>380694</v>
      </c>
      <c r="CL48" s="38">
        <f t="shared" si="80"/>
        <v>367203</v>
      </c>
      <c r="CM48" s="31"/>
      <c r="CN48" s="36"/>
      <c r="CO48" s="37" t="s">
        <v>44</v>
      </c>
      <c r="CP48" s="38">
        <f t="shared" ref="CP48:CY48" si="81">SUM(CP47,CP16)</f>
        <v>0</v>
      </c>
      <c r="CQ48" s="38">
        <f t="shared" si="81"/>
        <v>32662642</v>
      </c>
      <c r="CR48" s="38">
        <f t="shared" si="81"/>
        <v>32191738</v>
      </c>
      <c r="CS48" s="38">
        <f t="shared" si="81"/>
        <v>827218987</v>
      </c>
      <c r="CT48" s="38">
        <f t="shared" si="81"/>
        <v>825896468</v>
      </c>
      <c r="CU48" s="38">
        <f t="shared" si="81"/>
        <v>249284985</v>
      </c>
      <c r="CV48" s="38">
        <f t="shared" si="81"/>
        <v>248870590</v>
      </c>
      <c r="CW48" s="38">
        <f t="shared" si="81"/>
        <v>0</v>
      </c>
      <c r="CX48" s="38">
        <f t="shared" si="81"/>
        <v>206456</v>
      </c>
      <c r="CY48" s="38">
        <f t="shared" si="81"/>
        <v>200271</v>
      </c>
      <c r="CZ48" s="17"/>
      <c r="DA48" s="36"/>
      <c r="DB48" s="37" t="s">
        <v>44</v>
      </c>
      <c r="DC48" s="38">
        <f t="shared" ref="DC48:DL48" si="82">SUM(DC47,DC16)</f>
        <v>0</v>
      </c>
      <c r="DD48" s="38">
        <f t="shared" si="82"/>
        <v>44230589</v>
      </c>
      <c r="DE48" s="38">
        <f t="shared" si="82"/>
        <v>44140672</v>
      </c>
      <c r="DF48" s="38">
        <f t="shared" si="82"/>
        <v>1961561949</v>
      </c>
      <c r="DG48" s="38">
        <f t="shared" si="82"/>
        <v>1961348381</v>
      </c>
      <c r="DH48" s="38">
        <f t="shared" si="82"/>
        <v>1002249300</v>
      </c>
      <c r="DI48" s="38">
        <f t="shared" si="82"/>
        <v>1002123299</v>
      </c>
      <c r="DJ48" s="38">
        <f t="shared" si="82"/>
        <v>0</v>
      </c>
      <c r="DK48" s="38">
        <f t="shared" si="82"/>
        <v>86875</v>
      </c>
      <c r="DL48" s="38">
        <f t="shared" si="82"/>
        <v>85852</v>
      </c>
      <c r="DM48" s="17"/>
      <c r="DN48" s="36"/>
      <c r="DO48" s="37" t="s">
        <v>44</v>
      </c>
      <c r="DP48" s="38">
        <f t="shared" ref="DP48:DY48" si="83">SUM(DP47,DP16)</f>
        <v>17953253</v>
      </c>
      <c r="DQ48" s="38">
        <f t="shared" si="83"/>
        <v>149189473</v>
      </c>
      <c r="DR48" s="38">
        <f t="shared" si="83"/>
        <v>147023838</v>
      </c>
      <c r="DS48" s="38">
        <f t="shared" si="83"/>
        <v>6263454286</v>
      </c>
      <c r="DT48" s="38">
        <f t="shared" si="83"/>
        <v>6253199912</v>
      </c>
      <c r="DU48" s="38">
        <f t="shared" si="83"/>
        <v>1755702715</v>
      </c>
      <c r="DV48" s="38">
        <f t="shared" si="83"/>
        <v>1753784927</v>
      </c>
      <c r="DW48" s="38">
        <f t="shared" si="83"/>
        <v>24864</v>
      </c>
      <c r="DX48" s="38">
        <f t="shared" si="83"/>
        <v>674025</v>
      </c>
      <c r="DY48" s="38">
        <f t="shared" si="83"/>
        <v>653326</v>
      </c>
      <c r="DZ48" s="17"/>
      <c r="EA48" s="36"/>
      <c r="EB48" s="37" t="s">
        <v>44</v>
      </c>
      <c r="EC48" s="38">
        <f t="shared" ref="EC48:EL48" si="84">SUM(EC47,EC16)</f>
        <v>0</v>
      </c>
      <c r="ED48" s="38">
        <f t="shared" si="84"/>
        <v>0</v>
      </c>
      <c r="EE48" s="38">
        <f t="shared" si="84"/>
        <v>0</v>
      </c>
      <c r="EF48" s="38">
        <f t="shared" si="84"/>
        <v>0</v>
      </c>
      <c r="EG48" s="38">
        <f t="shared" si="84"/>
        <v>0</v>
      </c>
      <c r="EH48" s="38">
        <f t="shared" si="84"/>
        <v>0</v>
      </c>
      <c r="EI48" s="38">
        <f t="shared" si="84"/>
        <v>0</v>
      </c>
      <c r="EJ48" s="38">
        <f t="shared" si="84"/>
        <v>0</v>
      </c>
      <c r="EK48" s="38">
        <f t="shared" si="84"/>
        <v>0</v>
      </c>
      <c r="EL48" s="38">
        <f t="shared" si="84"/>
        <v>0</v>
      </c>
      <c r="EM48" s="17"/>
      <c r="EN48" s="36"/>
      <c r="EO48" s="37" t="s">
        <v>44</v>
      </c>
      <c r="EP48" s="38">
        <f t="shared" ref="EP48:EY48" si="85">SUM(EP47,EP16)</f>
        <v>0</v>
      </c>
      <c r="EQ48" s="38">
        <f t="shared" si="85"/>
        <v>0</v>
      </c>
      <c r="ER48" s="38">
        <f t="shared" si="85"/>
        <v>0</v>
      </c>
      <c r="ES48" s="38">
        <f t="shared" si="85"/>
        <v>0</v>
      </c>
      <c r="ET48" s="38">
        <f t="shared" si="85"/>
        <v>0</v>
      </c>
      <c r="EU48" s="38">
        <f t="shared" si="85"/>
        <v>0</v>
      </c>
      <c r="EV48" s="38">
        <f t="shared" si="85"/>
        <v>0</v>
      </c>
      <c r="EW48" s="38">
        <f t="shared" si="85"/>
        <v>0</v>
      </c>
      <c r="EX48" s="38">
        <f t="shared" si="85"/>
        <v>0</v>
      </c>
      <c r="EY48" s="38">
        <f t="shared" si="85"/>
        <v>0</v>
      </c>
      <c r="EZ48" s="7"/>
      <c r="FA48" s="36"/>
      <c r="FB48" s="37" t="s">
        <v>44</v>
      </c>
      <c r="FC48" s="38">
        <f t="shared" ref="FC48:FL48" si="86">SUM(FC47,FC16)</f>
        <v>3755775</v>
      </c>
      <c r="FD48" s="38">
        <f t="shared" si="86"/>
        <v>812436</v>
      </c>
      <c r="FE48" s="38">
        <f t="shared" si="86"/>
        <v>655768</v>
      </c>
      <c r="FF48" s="38">
        <f t="shared" si="86"/>
        <v>118850</v>
      </c>
      <c r="FG48" s="38">
        <f t="shared" si="86"/>
        <v>116761</v>
      </c>
      <c r="FH48" s="38">
        <f t="shared" si="86"/>
        <v>64847</v>
      </c>
      <c r="FI48" s="38">
        <f t="shared" si="86"/>
        <v>62765</v>
      </c>
      <c r="FJ48" s="38">
        <f t="shared" si="86"/>
        <v>2008</v>
      </c>
      <c r="FK48" s="38">
        <f t="shared" si="86"/>
        <v>643</v>
      </c>
      <c r="FL48" s="38">
        <f t="shared" si="86"/>
        <v>432</v>
      </c>
      <c r="FM48" s="7"/>
      <c r="FN48" s="36"/>
      <c r="FO48" s="37" t="s">
        <v>44</v>
      </c>
      <c r="FP48" s="38">
        <f t="shared" ref="FP48:FY48" si="87">SUM(FP47,FP16)</f>
        <v>546751417</v>
      </c>
      <c r="FQ48" s="38">
        <f t="shared" si="87"/>
        <v>75278906</v>
      </c>
      <c r="FR48" s="38">
        <f t="shared" si="87"/>
        <v>55591561</v>
      </c>
      <c r="FS48" s="38">
        <f t="shared" si="87"/>
        <v>636083</v>
      </c>
      <c r="FT48" s="38">
        <f t="shared" si="87"/>
        <v>489609</v>
      </c>
      <c r="FU48" s="38">
        <f t="shared" si="87"/>
        <v>636083</v>
      </c>
      <c r="FV48" s="38">
        <f t="shared" si="87"/>
        <v>489609</v>
      </c>
      <c r="FW48" s="38">
        <f t="shared" si="87"/>
        <v>5513</v>
      </c>
      <c r="FX48" s="38">
        <f t="shared" si="87"/>
        <v>19059</v>
      </c>
      <c r="FY48" s="38">
        <f t="shared" si="87"/>
        <v>10939</v>
      </c>
      <c r="FZ48" s="7"/>
      <c r="GA48" s="36"/>
      <c r="GB48" s="37" t="s">
        <v>44</v>
      </c>
      <c r="GC48" s="38">
        <f t="shared" ref="GC48:GL48" si="88">SUM(GC47,GC16)</f>
        <v>10960</v>
      </c>
      <c r="GD48" s="38">
        <f t="shared" si="88"/>
        <v>49786</v>
      </c>
      <c r="GE48" s="38">
        <f t="shared" si="88"/>
        <v>36127</v>
      </c>
      <c r="GF48" s="38">
        <f t="shared" si="88"/>
        <v>201341</v>
      </c>
      <c r="GG48" s="38">
        <f t="shared" si="88"/>
        <v>199550</v>
      </c>
      <c r="GH48" s="38">
        <f t="shared" si="88"/>
        <v>106516</v>
      </c>
      <c r="GI48" s="38">
        <f t="shared" si="88"/>
        <v>105507</v>
      </c>
      <c r="GJ48" s="38">
        <f t="shared" si="88"/>
        <v>32</v>
      </c>
      <c r="GK48" s="38">
        <f t="shared" si="88"/>
        <v>102</v>
      </c>
      <c r="GL48" s="38">
        <f t="shared" si="88"/>
        <v>59</v>
      </c>
      <c r="GM48" s="7"/>
      <c r="GN48" s="36"/>
      <c r="GO48" s="37" t="s">
        <v>44</v>
      </c>
      <c r="GP48" s="38">
        <f t="shared" ref="GP48:GY48" si="89">SUM(GP47,GP16)</f>
        <v>32787648</v>
      </c>
      <c r="GQ48" s="38">
        <f t="shared" si="89"/>
        <v>19978089</v>
      </c>
      <c r="GR48" s="38">
        <f t="shared" si="89"/>
        <v>17893071</v>
      </c>
      <c r="GS48" s="38">
        <f t="shared" si="89"/>
        <v>269444</v>
      </c>
      <c r="GT48" s="38">
        <f t="shared" si="89"/>
        <v>242310</v>
      </c>
      <c r="GU48" s="38">
        <f t="shared" si="89"/>
        <v>269444</v>
      </c>
      <c r="GV48" s="38">
        <f t="shared" si="89"/>
        <v>242310</v>
      </c>
      <c r="GW48" s="38">
        <f t="shared" si="89"/>
        <v>1222</v>
      </c>
      <c r="GX48" s="38">
        <f t="shared" si="89"/>
        <v>5324</v>
      </c>
      <c r="GY48" s="38">
        <f t="shared" si="89"/>
        <v>4163</v>
      </c>
      <c r="GZ48" s="7"/>
      <c r="HA48" s="36"/>
      <c r="HB48" s="37" t="s">
        <v>44</v>
      </c>
      <c r="HC48" s="38">
        <f t="shared" ref="HC48:HL48" si="90">SUM(HC47,HC16)</f>
        <v>169283238</v>
      </c>
      <c r="HD48" s="38">
        <f t="shared" si="90"/>
        <v>202553978</v>
      </c>
      <c r="HE48" s="38">
        <f t="shared" si="90"/>
        <v>145534661</v>
      </c>
      <c r="HF48" s="38">
        <f t="shared" si="90"/>
        <v>8423037</v>
      </c>
      <c r="HG48" s="38">
        <f t="shared" si="90"/>
        <v>7680164</v>
      </c>
      <c r="HH48" s="38">
        <f t="shared" si="90"/>
        <v>5995361</v>
      </c>
      <c r="HI48" s="38">
        <f t="shared" si="90"/>
        <v>5281202</v>
      </c>
      <c r="HJ48" s="38">
        <f t="shared" si="90"/>
        <v>34885</v>
      </c>
      <c r="HK48" s="38">
        <f t="shared" si="90"/>
        <v>186657</v>
      </c>
      <c r="HL48" s="38">
        <f t="shared" si="90"/>
        <v>113232</v>
      </c>
      <c r="HM48" s="7"/>
      <c r="HN48" s="36"/>
      <c r="HO48" s="37" t="s">
        <v>44</v>
      </c>
      <c r="HP48" s="38">
        <f t="shared" ref="HP48:HY48" si="91">SUM(HP47,HP16)</f>
        <v>5727775</v>
      </c>
      <c r="HQ48" s="38">
        <f t="shared" si="91"/>
        <v>15158875</v>
      </c>
      <c r="HR48" s="38">
        <f t="shared" si="91"/>
        <v>15151004</v>
      </c>
      <c r="HS48" s="38">
        <f t="shared" si="91"/>
        <v>29136423</v>
      </c>
      <c r="HT48" s="38">
        <f t="shared" si="91"/>
        <v>29123447</v>
      </c>
      <c r="HU48" s="38">
        <f t="shared" si="91"/>
        <v>22817489</v>
      </c>
      <c r="HV48" s="38">
        <f t="shared" si="91"/>
        <v>22807484</v>
      </c>
      <c r="HW48" s="38">
        <f t="shared" si="91"/>
        <v>562</v>
      </c>
      <c r="HX48" s="38">
        <f t="shared" si="91"/>
        <v>6787</v>
      </c>
      <c r="HY48" s="38">
        <f t="shared" si="91"/>
        <v>6711</v>
      </c>
      <c r="HZ48" s="7"/>
      <c r="IA48" s="36"/>
      <c r="IB48" s="37" t="s">
        <v>44</v>
      </c>
      <c r="IC48" s="38">
        <f t="shared" ref="IC48:IL48" si="92">SUM(IC47,IC16)</f>
        <v>32255</v>
      </c>
      <c r="ID48" s="38">
        <f t="shared" si="92"/>
        <v>0</v>
      </c>
      <c r="IE48" s="38">
        <f t="shared" si="92"/>
        <v>0</v>
      </c>
      <c r="IF48" s="38">
        <f t="shared" si="92"/>
        <v>0</v>
      </c>
      <c r="IG48" s="38">
        <f t="shared" si="92"/>
        <v>0</v>
      </c>
      <c r="IH48" s="38">
        <f t="shared" si="92"/>
        <v>0</v>
      </c>
      <c r="II48" s="38">
        <f t="shared" si="92"/>
        <v>0</v>
      </c>
      <c r="IJ48" s="38">
        <f t="shared" si="92"/>
        <v>41</v>
      </c>
      <c r="IK48" s="38">
        <f t="shared" si="92"/>
        <v>0</v>
      </c>
      <c r="IL48" s="38">
        <f t="shared" si="92"/>
        <v>0</v>
      </c>
      <c r="IM48" s="7"/>
    </row>
    <row r="50" spans="139:139" x14ac:dyDescent="0.2">
      <c r="EI50" s="9"/>
    </row>
  </sheetData>
  <sheetProtection insertColumns="0" insertRows="0"/>
  <mergeCells count="114">
    <mergeCell ref="AH3:AI3"/>
    <mergeCell ref="AS3:AT3"/>
    <mergeCell ref="A3:A4"/>
    <mergeCell ref="AC3:AE3"/>
    <mergeCell ref="C3:E3"/>
    <mergeCell ref="AA3:AA4"/>
    <mergeCell ref="AB3:AB4"/>
    <mergeCell ref="BU3:BV3"/>
    <mergeCell ref="AW3:AY3"/>
    <mergeCell ref="H3:I3"/>
    <mergeCell ref="O3:O4"/>
    <mergeCell ref="P3:R3"/>
    <mergeCell ref="AU3:AV3"/>
    <mergeCell ref="AN3:AN4"/>
    <mergeCell ref="AO3:AO4"/>
    <mergeCell ref="W3:Y3"/>
    <mergeCell ref="AJ3:AL3"/>
    <mergeCell ref="AP3:AR3"/>
    <mergeCell ref="B3:B4"/>
    <mergeCell ref="CU3:CV3"/>
    <mergeCell ref="EN3:EN4"/>
    <mergeCell ref="EO3:EO4"/>
    <mergeCell ref="EJ3:EL3"/>
    <mergeCell ref="CB3:CB4"/>
    <mergeCell ref="J3:L3"/>
    <mergeCell ref="N3:N4"/>
    <mergeCell ref="F3:G3"/>
    <mergeCell ref="CO3:CO4"/>
    <mergeCell ref="BO3:BO4"/>
    <mergeCell ref="BF3:BG3"/>
    <mergeCell ref="BH3:BI3"/>
    <mergeCell ref="BS3:BT3"/>
    <mergeCell ref="CH3:CI3"/>
    <mergeCell ref="BP3:BR3"/>
    <mergeCell ref="CN3:CN4"/>
    <mergeCell ref="BA3:BA4"/>
    <mergeCell ref="BB3:BB4"/>
    <mergeCell ref="BC3:BE3"/>
    <mergeCell ref="BJ3:BL3"/>
    <mergeCell ref="BN3:BN4"/>
    <mergeCell ref="S3:T3"/>
    <mergeCell ref="U3:V3"/>
    <mergeCell ref="AF3:AG3"/>
    <mergeCell ref="DS3:DT3"/>
    <mergeCell ref="DJ3:DL3"/>
    <mergeCell ref="DW3:DY3"/>
    <mergeCell ref="DC3:DE3"/>
    <mergeCell ref="DO3:DO4"/>
    <mergeCell ref="EA3:EA4"/>
    <mergeCell ref="EB3:EB4"/>
    <mergeCell ref="DP3:DR3"/>
    <mergeCell ref="EW3:EY3"/>
    <mergeCell ref="DU3:DV3"/>
    <mergeCell ref="EF3:EG3"/>
    <mergeCell ref="IJ3:IL3"/>
    <mergeCell ref="HW3:HY3"/>
    <mergeCell ref="IA3:IA4"/>
    <mergeCell ref="IB3:IB4"/>
    <mergeCell ref="IF3:IG3"/>
    <mergeCell ref="IH3:II3"/>
    <mergeCell ref="IC3:IE3"/>
    <mergeCell ref="GH3:GI3"/>
    <mergeCell ref="GO3:GO4"/>
    <mergeCell ref="GP3:GR3"/>
    <mergeCell ref="GJ3:GL3"/>
    <mergeCell ref="GN3:GN4"/>
    <mergeCell ref="HP3:HR3"/>
    <mergeCell ref="HU3:HV3"/>
    <mergeCell ref="HS3:HT3"/>
    <mergeCell ref="GS3:GT3"/>
    <mergeCell ref="HJ3:HL3"/>
    <mergeCell ref="HN3:HN4"/>
    <mergeCell ref="HO3:HO4"/>
    <mergeCell ref="HA3:HA4"/>
    <mergeCell ref="HB3:HB4"/>
    <mergeCell ref="HC3:HE3"/>
    <mergeCell ref="GU3:GV3"/>
    <mergeCell ref="GW3:GY3"/>
    <mergeCell ref="CC3:CE3"/>
    <mergeCell ref="CJ3:CL3"/>
    <mergeCell ref="CF3:CG3"/>
    <mergeCell ref="DA3:DA4"/>
    <mergeCell ref="BW3:BY3"/>
    <mergeCell ref="CA3:CA4"/>
    <mergeCell ref="HH3:HI3"/>
    <mergeCell ref="FU3:FV3"/>
    <mergeCell ref="GC3:GE3"/>
    <mergeCell ref="FH3:FI3"/>
    <mergeCell ref="FJ3:FL3"/>
    <mergeCell ref="FN3:FN4"/>
    <mergeCell ref="FB3:FB4"/>
    <mergeCell ref="FC3:FE3"/>
    <mergeCell ref="DB3:DB4"/>
    <mergeCell ref="CP3:CR3"/>
    <mergeCell ref="CS3:CT3"/>
    <mergeCell ref="EC3:EE3"/>
    <mergeCell ref="CW3:CY3"/>
    <mergeCell ref="DN3:DN4"/>
    <mergeCell ref="FO3:FO4"/>
    <mergeCell ref="FF3:FG3"/>
    <mergeCell ref="DF3:DG3"/>
    <mergeCell ref="DH3:DI3"/>
    <mergeCell ref="HF3:HG3"/>
    <mergeCell ref="FA3:FA4"/>
    <mergeCell ref="GF3:GG3"/>
    <mergeCell ref="FS3:FT3"/>
    <mergeCell ref="FW3:FY3"/>
    <mergeCell ref="GA3:GA4"/>
    <mergeCell ref="GB3:GB4"/>
    <mergeCell ref="FP3:FR3"/>
    <mergeCell ref="EH3:EI3"/>
    <mergeCell ref="ES3:ET3"/>
    <mergeCell ref="EU3:EV3"/>
    <mergeCell ref="EP3:ER3"/>
  </mergeCells>
  <phoneticPr fontId="3"/>
  <printOptions horizontalCentered="1"/>
  <pageMargins left="0.43307086614173229" right="0.31496062992125984" top="0.82677165354330717" bottom="0.74803149606299213" header="0.51181102362204722" footer="0.51181102362204722"/>
  <pageSetup paperSize="9" scale="65" fitToWidth="0" orientation="landscape" r:id="rId1"/>
  <headerFooter alignWithMargins="0">
    <oddFooter>&amp;R
R5概要調書（土地概況）</oddFooter>
  </headerFooter>
  <colBreaks count="19" manualBreakCount="19">
    <brk id="13" max="1048575" man="1"/>
    <brk id="26" max="1048575" man="1"/>
    <brk id="39" max="47" man="1"/>
    <brk id="52" max="47" man="1"/>
    <brk id="65" max="47" man="1"/>
    <brk id="78" max="47" man="1"/>
    <brk id="91" max="1048575" man="1"/>
    <brk id="104" max="1048575" man="1"/>
    <brk id="117" max="1048575" man="1"/>
    <brk id="130" max="1048575" man="1"/>
    <brk id="143" max="1048575" man="1"/>
    <brk id="156" max="1048575" man="1"/>
    <brk id="169" max="1048575" man="1"/>
    <brk id="182" max="1048575" man="1"/>
    <brk id="195" max="1048575" man="1"/>
    <brk id="208" max="1048575" man="1"/>
    <brk id="221" max="1048575" man="1"/>
    <brk id="234" max="1048575" man="1"/>
    <brk id="246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BL52"/>
  <sheetViews>
    <sheetView showGridLines="0" zoomScaleNormal="100" zoomScaleSheetLayoutView="75" zoomScalePageLayoutView="90" workbookViewId="0">
      <selection activeCell="BM8" sqref="BM8"/>
    </sheetView>
  </sheetViews>
  <sheetFormatPr defaultColWidth="15.58203125" defaultRowHeight="14" x14ac:dyDescent="0.2"/>
  <cols>
    <col min="1" max="1" width="3.5" style="6" customWidth="1"/>
    <col min="2" max="2" width="14.58203125" style="6" customWidth="1"/>
    <col min="3" max="9" width="15.58203125" style="8" customWidth="1"/>
    <col min="10" max="12" width="15.58203125" style="6" customWidth="1"/>
    <col min="13" max="13" width="3" style="6" customWidth="1"/>
    <col min="14" max="14" width="3.5" style="6" customWidth="1"/>
    <col min="15" max="15" width="14.58203125" style="6" customWidth="1"/>
    <col min="16" max="22" width="15.58203125" style="8" customWidth="1"/>
    <col min="23" max="25" width="15.58203125" style="6" customWidth="1"/>
    <col min="26" max="26" width="3" style="6" customWidth="1"/>
    <col min="27" max="27" width="3.5" style="6" customWidth="1"/>
    <col min="28" max="28" width="14.58203125" style="6" customWidth="1"/>
    <col min="29" max="35" width="15.58203125" style="8" customWidth="1"/>
    <col min="36" max="38" width="15.58203125" style="6" customWidth="1"/>
    <col min="39" max="39" width="3" style="6" customWidth="1"/>
    <col min="40" max="40" width="3.5" style="6" customWidth="1"/>
    <col min="41" max="41" width="14.58203125" style="6" customWidth="1"/>
    <col min="42" max="48" width="15.58203125" style="8" customWidth="1"/>
    <col min="49" max="51" width="15.58203125" style="6" customWidth="1"/>
    <col min="52" max="52" width="2.5" style="6" customWidth="1"/>
    <col min="53" max="53" width="3.5" style="6" customWidth="1"/>
    <col min="54" max="54" width="14.58203125" style="6" customWidth="1"/>
    <col min="55" max="61" width="15.58203125" style="8" customWidth="1"/>
    <col min="62" max="16384" width="15.58203125" style="6"/>
  </cols>
  <sheetData>
    <row r="1" spans="1:64" ht="19" x14ac:dyDescent="0.2">
      <c r="A1" s="40" t="s">
        <v>93</v>
      </c>
      <c r="N1" s="40" t="s">
        <v>93</v>
      </c>
      <c r="AA1" s="40" t="s">
        <v>93</v>
      </c>
      <c r="AN1" s="40" t="s">
        <v>93</v>
      </c>
      <c r="BA1" s="40" t="s">
        <v>93</v>
      </c>
    </row>
    <row r="2" spans="1:64" s="28" customFormat="1" ht="16.5" x14ac:dyDescent="0.2">
      <c r="A2" s="29" t="s">
        <v>125</v>
      </c>
      <c r="C2" s="29"/>
      <c r="D2" s="29"/>
      <c r="E2" s="29"/>
      <c r="F2" s="29"/>
      <c r="G2" s="29"/>
      <c r="H2" s="29"/>
      <c r="I2" s="29"/>
      <c r="N2" s="29" t="s">
        <v>126</v>
      </c>
      <c r="P2" s="29"/>
      <c r="Q2" s="29"/>
      <c r="R2" s="29"/>
      <c r="S2" s="29"/>
      <c r="T2" s="29"/>
      <c r="U2" s="29"/>
      <c r="V2" s="29"/>
      <c r="AA2" s="29" t="s">
        <v>127</v>
      </c>
      <c r="AC2" s="29"/>
      <c r="AD2" s="29"/>
      <c r="AE2" s="29"/>
      <c r="AF2" s="29"/>
      <c r="AG2" s="29"/>
      <c r="AH2" s="29"/>
      <c r="AI2" s="29"/>
      <c r="AN2" s="29" t="s">
        <v>128</v>
      </c>
      <c r="AP2" s="29"/>
      <c r="AQ2" s="29"/>
      <c r="AR2" s="29"/>
      <c r="AS2" s="29"/>
      <c r="AT2" s="29"/>
      <c r="AU2" s="29"/>
      <c r="AV2" s="29"/>
      <c r="BA2" s="29" t="s">
        <v>129</v>
      </c>
      <c r="BC2" s="29"/>
      <c r="BD2" s="29"/>
      <c r="BE2" s="29"/>
      <c r="BF2" s="29"/>
      <c r="BG2" s="29"/>
      <c r="BH2" s="29"/>
      <c r="BI2" s="29"/>
    </row>
    <row r="3" spans="1:64" s="7" customFormat="1" ht="17.25" customHeight="1" x14ac:dyDescent="0.2">
      <c r="A3" s="98" t="s">
        <v>36</v>
      </c>
      <c r="B3" s="96" t="s">
        <v>37</v>
      </c>
      <c r="C3" s="95" t="s">
        <v>39</v>
      </c>
      <c r="D3" s="95"/>
      <c r="E3" s="95"/>
      <c r="F3" s="99" t="s">
        <v>40</v>
      </c>
      <c r="G3" s="100"/>
      <c r="H3" s="99" t="s">
        <v>95</v>
      </c>
      <c r="I3" s="101"/>
      <c r="J3" s="95" t="s">
        <v>45</v>
      </c>
      <c r="K3" s="95"/>
      <c r="L3" s="95"/>
      <c r="N3" s="98" t="s">
        <v>36</v>
      </c>
      <c r="O3" s="96" t="s">
        <v>37</v>
      </c>
      <c r="P3" s="95" t="s">
        <v>39</v>
      </c>
      <c r="Q3" s="95"/>
      <c r="R3" s="95"/>
      <c r="S3" s="99" t="s">
        <v>40</v>
      </c>
      <c r="T3" s="100"/>
      <c r="U3" s="99" t="s">
        <v>95</v>
      </c>
      <c r="V3" s="101"/>
      <c r="W3" s="95" t="s">
        <v>45</v>
      </c>
      <c r="X3" s="95"/>
      <c r="Y3" s="95"/>
      <c r="AA3" s="98" t="s">
        <v>36</v>
      </c>
      <c r="AB3" s="96" t="s">
        <v>37</v>
      </c>
      <c r="AC3" s="95" t="s">
        <v>39</v>
      </c>
      <c r="AD3" s="95"/>
      <c r="AE3" s="95"/>
      <c r="AF3" s="99" t="s">
        <v>40</v>
      </c>
      <c r="AG3" s="100"/>
      <c r="AH3" s="99" t="s">
        <v>95</v>
      </c>
      <c r="AI3" s="101"/>
      <c r="AJ3" s="95" t="s">
        <v>45</v>
      </c>
      <c r="AK3" s="95"/>
      <c r="AL3" s="95"/>
      <c r="AN3" s="98" t="s">
        <v>36</v>
      </c>
      <c r="AO3" s="96" t="s">
        <v>37</v>
      </c>
      <c r="AP3" s="95" t="s">
        <v>39</v>
      </c>
      <c r="AQ3" s="95"/>
      <c r="AR3" s="95"/>
      <c r="AS3" s="99" t="s">
        <v>40</v>
      </c>
      <c r="AT3" s="100"/>
      <c r="AU3" s="99" t="s">
        <v>95</v>
      </c>
      <c r="AV3" s="101"/>
      <c r="AW3" s="95" t="s">
        <v>45</v>
      </c>
      <c r="AX3" s="95"/>
      <c r="AY3" s="95"/>
      <c r="BA3" s="98" t="s">
        <v>36</v>
      </c>
      <c r="BB3" s="96" t="s">
        <v>37</v>
      </c>
      <c r="BC3" s="95" t="s">
        <v>39</v>
      </c>
      <c r="BD3" s="95"/>
      <c r="BE3" s="95"/>
      <c r="BF3" s="99" t="s">
        <v>40</v>
      </c>
      <c r="BG3" s="100"/>
      <c r="BH3" s="99" t="s">
        <v>95</v>
      </c>
      <c r="BI3" s="101"/>
      <c r="BJ3" s="95" t="s">
        <v>45</v>
      </c>
      <c r="BK3" s="95"/>
      <c r="BL3" s="95"/>
    </row>
    <row r="4" spans="1:64" s="7" customFormat="1" ht="54" customHeight="1" x14ac:dyDescent="0.2">
      <c r="A4" s="98"/>
      <c r="B4" s="97"/>
      <c r="C4" s="41" t="s">
        <v>1</v>
      </c>
      <c r="D4" s="41" t="s">
        <v>2</v>
      </c>
      <c r="E4" s="41" t="s">
        <v>41</v>
      </c>
      <c r="F4" s="41" t="s">
        <v>32</v>
      </c>
      <c r="G4" s="41" t="s">
        <v>42</v>
      </c>
      <c r="H4" s="41" t="s">
        <v>96</v>
      </c>
      <c r="I4" s="41" t="s">
        <v>97</v>
      </c>
      <c r="J4" s="42" t="s">
        <v>155</v>
      </c>
      <c r="K4" s="42" t="s">
        <v>156</v>
      </c>
      <c r="L4" s="42" t="s">
        <v>157</v>
      </c>
      <c r="N4" s="98"/>
      <c r="O4" s="97"/>
      <c r="P4" s="41" t="s">
        <v>1</v>
      </c>
      <c r="Q4" s="41" t="s">
        <v>2</v>
      </c>
      <c r="R4" s="41" t="s">
        <v>41</v>
      </c>
      <c r="S4" s="41" t="s">
        <v>32</v>
      </c>
      <c r="T4" s="41" t="s">
        <v>42</v>
      </c>
      <c r="U4" s="41" t="s">
        <v>96</v>
      </c>
      <c r="V4" s="41" t="s">
        <v>97</v>
      </c>
      <c r="W4" s="42" t="s">
        <v>155</v>
      </c>
      <c r="X4" s="42" t="s">
        <v>156</v>
      </c>
      <c r="Y4" s="42" t="s">
        <v>157</v>
      </c>
      <c r="AA4" s="98"/>
      <c r="AB4" s="97"/>
      <c r="AC4" s="41" t="s">
        <v>1</v>
      </c>
      <c r="AD4" s="41" t="s">
        <v>2</v>
      </c>
      <c r="AE4" s="41" t="s">
        <v>41</v>
      </c>
      <c r="AF4" s="41" t="s">
        <v>32</v>
      </c>
      <c r="AG4" s="41" t="s">
        <v>42</v>
      </c>
      <c r="AH4" s="41" t="s">
        <v>96</v>
      </c>
      <c r="AI4" s="41" t="s">
        <v>97</v>
      </c>
      <c r="AJ4" s="42" t="s">
        <v>155</v>
      </c>
      <c r="AK4" s="42" t="s">
        <v>156</v>
      </c>
      <c r="AL4" s="42" t="s">
        <v>157</v>
      </c>
      <c r="AN4" s="98"/>
      <c r="AO4" s="97"/>
      <c r="AP4" s="41" t="s">
        <v>1</v>
      </c>
      <c r="AQ4" s="41" t="s">
        <v>2</v>
      </c>
      <c r="AR4" s="41" t="s">
        <v>41</v>
      </c>
      <c r="AS4" s="41" t="s">
        <v>32</v>
      </c>
      <c r="AT4" s="41" t="s">
        <v>42</v>
      </c>
      <c r="AU4" s="41" t="s">
        <v>96</v>
      </c>
      <c r="AV4" s="41" t="s">
        <v>97</v>
      </c>
      <c r="AW4" s="42" t="s">
        <v>155</v>
      </c>
      <c r="AX4" s="42" t="s">
        <v>156</v>
      </c>
      <c r="AY4" s="42" t="s">
        <v>157</v>
      </c>
      <c r="BA4" s="98"/>
      <c r="BB4" s="97"/>
      <c r="BC4" s="41" t="s">
        <v>1</v>
      </c>
      <c r="BD4" s="41" t="s">
        <v>2</v>
      </c>
      <c r="BE4" s="41" t="s">
        <v>41</v>
      </c>
      <c r="BF4" s="41" t="s">
        <v>32</v>
      </c>
      <c r="BG4" s="41" t="s">
        <v>42</v>
      </c>
      <c r="BH4" s="41" t="s">
        <v>96</v>
      </c>
      <c r="BI4" s="41" t="s">
        <v>97</v>
      </c>
      <c r="BJ4" s="42" t="s">
        <v>155</v>
      </c>
      <c r="BK4" s="42" t="s">
        <v>156</v>
      </c>
      <c r="BL4" s="42" t="s">
        <v>157</v>
      </c>
    </row>
    <row r="5" spans="1:64" s="7" customFormat="1" ht="15" customHeight="1" x14ac:dyDescent="0.2">
      <c r="A5" s="13">
        <v>1</v>
      </c>
      <c r="B5" s="14" t="s">
        <v>50</v>
      </c>
      <c r="C5" s="15">
        <v>0</v>
      </c>
      <c r="D5" s="15">
        <v>29516</v>
      </c>
      <c r="E5" s="15">
        <v>29516</v>
      </c>
      <c r="F5" s="15">
        <v>442597</v>
      </c>
      <c r="G5" s="15">
        <v>442597</v>
      </c>
      <c r="H5" s="15">
        <v>265558</v>
      </c>
      <c r="I5" s="15">
        <v>265558</v>
      </c>
      <c r="J5" s="15">
        <v>0</v>
      </c>
      <c r="K5" s="15">
        <v>21</v>
      </c>
      <c r="L5" s="15">
        <v>21</v>
      </c>
      <c r="N5" s="13">
        <v>1</v>
      </c>
      <c r="O5" s="14" t="s">
        <v>50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AA5" s="13">
        <v>1</v>
      </c>
      <c r="AB5" s="14" t="s">
        <v>50</v>
      </c>
      <c r="AC5" s="15">
        <v>3060277</v>
      </c>
      <c r="AD5" s="15">
        <v>5353745</v>
      </c>
      <c r="AE5" s="15">
        <v>5343750</v>
      </c>
      <c r="AF5" s="15">
        <v>284132647</v>
      </c>
      <c r="AG5" s="15">
        <v>284108088</v>
      </c>
      <c r="AH5" s="15">
        <v>161866799</v>
      </c>
      <c r="AI5" s="15">
        <v>161853344</v>
      </c>
      <c r="AJ5" s="15">
        <v>2109</v>
      </c>
      <c r="AK5" s="15">
        <v>12969</v>
      </c>
      <c r="AL5" s="15">
        <v>12820</v>
      </c>
      <c r="AN5" s="13">
        <v>1</v>
      </c>
      <c r="AO5" s="14" t="str">
        <f t="shared" ref="AO5:AO37" si="0">AB5</f>
        <v>那 覇 市</v>
      </c>
      <c r="AP5" s="15">
        <v>13991684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49643</v>
      </c>
      <c r="AX5" s="15">
        <v>0</v>
      </c>
      <c r="AY5" s="15">
        <v>0</v>
      </c>
      <c r="BA5" s="13">
        <v>1</v>
      </c>
      <c r="BB5" s="14" t="str">
        <f t="shared" ref="BB5:BB37" si="1">AO5</f>
        <v>那 覇 市</v>
      </c>
      <c r="BC5" s="15">
        <v>19766790</v>
      </c>
      <c r="BD5" s="15">
        <v>21800409</v>
      </c>
      <c r="BE5" s="15">
        <v>21763388</v>
      </c>
      <c r="BF5" s="15">
        <v>2364794472</v>
      </c>
      <c r="BG5" s="15">
        <v>2364314816</v>
      </c>
      <c r="BH5" s="15">
        <v>729414475</v>
      </c>
      <c r="BI5" s="15">
        <v>729322310</v>
      </c>
      <c r="BJ5" s="15">
        <v>57020</v>
      </c>
      <c r="BK5" s="15">
        <v>95478</v>
      </c>
      <c r="BL5" s="15">
        <v>94421</v>
      </c>
    </row>
    <row r="6" spans="1:64" s="7" customFormat="1" ht="15" customHeight="1" x14ac:dyDescent="0.2">
      <c r="A6" s="18">
        <v>2</v>
      </c>
      <c r="B6" s="19" t="s">
        <v>51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N6" s="18">
        <v>2</v>
      </c>
      <c r="O6" s="19" t="s">
        <v>51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AA6" s="18">
        <v>2</v>
      </c>
      <c r="AB6" s="19" t="s">
        <v>51</v>
      </c>
      <c r="AC6" s="20">
        <v>1724469</v>
      </c>
      <c r="AD6" s="20">
        <v>5987709</v>
      </c>
      <c r="AE6" s="20">
        <v>5985604</v>
      </c>
      <c r="AF6" s="20">
        <v>168374144</v>
      </c>
      <c r="AG6" s="20">
        <v>168345206</v>
      </c>
      <c r="AH6" s="20">
        <v>95255552</v>
      </c>
      <c r="AI6" s="20">
        <v>95239523</v>
      </c>
      <c r="AJ6" s="20">
        <v>2299</v>
      </c>
      <c r="AK6" s="20">
        <v>11508</v>
      </c>
      <c r="AL6" s="20">
        <v>11377</v>
      </c>
      <c r="AN6" s="18">
        <v>2</v>
      </c>
      <c r="AO6" s="19" t="str">
        <f t="shared" si="0"/>
        <v>宜野湾市</v>
      </c>
      <c r="AP6" s="20">
        <v>2285269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18720</v>
      </c>
      <c r="AX6" s="20">
        <v>0</v>
      </c>
      <c r="AY6" s="20">
        <v>0</v>
      </c>
      <c r="BA6" s="18">
        <v>2</v>
      </c>
      <c r="BB6" s="19" t="str">
        <f t="shared" si="1"/>
        <v>宜野湾市</v>
      </c>
      <c r="BC6" s="20">
        <v>4977551</v>
      </c>
      <c r="BD6" s="20">
        <v>13598724</v>
      </c>
      <c r="BE6" s="20">
        <v>13590423</v>
      </c>
      <c r="BF6" s="20">
        <v>628387890</v>
      </c>
      <c r="BG6" s="20">
        <v>628191930</v>
      </c>
      <c r="BH6" s="20">
        <v>207196310</v>
      </c>
      <c r="BI6" s="20">
        <v>207147016</v>
      </c>
      <c r="BJ6" s="20">
        <v>22507</v>
      </c>
      <c r="BK6" s="20">
        <v>49442</v>
      </c>
      <c r="BL6" s="20">
        <v>48895</v>
      </c>
    </row>
    <row r="7" spans="1:64" s="7" customFormat="1" ht="15" customHeight="1" x14ac:dyDescent="0.2">
      <c r="A7" s="18">
        <v>3</v>
      </c>
      <c r="B7" s="19" t="s">
        <v>52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N7" s="18">
        <v>3</v>
      </c>
      <c r="O7" s="19" t="s">
        <v>52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AA7" s="18">
        <v>3</v>
      </c>
      <c r="AB7" s="19" t="s">
        <v>52</v>
      </c>
      <c r="AC7" s="20">
        <v>5568648</v>
      </c>
      <c r="AD7" s="20">
        <v>2958028</v>
      </c>
      <c r="AE7" s="20">
        <v>2934742</v>
      </c>
      <c r="AF7" s="20">
        <v>21654627</v>
      </c>
      <c r="AG7" s="20">
        <v>21630841</v>
      </c>
      <c r="AH7" s="20">
        <v>12558246</v>
      </c>
      <c r="AI7" s="20">
        <v>12549222</v>
      </c>
      <c r="AJ7" s="20">
        <v>4073</v>
      </c>
      <c r="AK7" s="20">
        <v>3269</v>
      </c>
      <c r="AL7" s="20">
        <v>3182</v>
      </c>
      <c r="AN7" s="18">
        <v>3</v>
      </c>
      <c r="AO7" s="19" t="str">
        <f t="shared" si="0"/>
        <v>石 垣 市</v>
      </c>
      <c r="AP7" s="20">
        <v>16248510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37708</v>
      </c>
      <c r="AX7" s="20">
        <v>0</v>
      </c>
      <c r="AY7" s="20">
        <v>0</v>
      </c>
      <c r="BA7" s="18">
        <v>3</v>
      </c>
      <c r="BB7" s="19" t="str">
        <f t="shared" si="1"/>
        <v>石 垣 市</v>
      </c>
      <c r="BC7" s="20">
        <v>122667229</v>
      </c>
      <c r="BD7" s="20">
        <v>101011096</v>
      </c>
      <c r="BE7" s="20">
        <v>92360677</v>
      </c>
      <c r="BF7" s="20">
        <v>189354611</v>
      </c>
      <c r="BG7" s="20">
        <v>188921826</v>
      </c>
      <c r="BH7" s="20">
        <v>73194535</v>
      </c>
      <c r="BI7" s="20">
        <v>72923500</v>
      </c>
      <c r="BJ7" s="20">
        <v>50353</v>
      </c>
      <c r="BK7" s="20">
        <v>64528</v>
      </c>
      <c r="BL7" s="20">
        <v>58200</v>
      </c>
    </row>
    <row r="8" spans="1:64" s="7" customFormat="1" ht="15" customHeight="1" x14ac:dyDescent="0.2">
      <c r="A8" s="18">
        <v>4</v>
      </c>
      <c r="B8" s="19" t="s">
        <v>53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N8" s="18">
        <v>4</v>
      </c>
      <c r="O8" s="19" t="s">
        <v>53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AA8" s="18">
        <v>4</v>
      </c>
      <c r="AB8" s="19" t="s">
        <v>53</v>
      </c>
      <c r="AC8" s="20">
        <v>988388</v>
      </c>
      <c r="AD8" s="20">
        <v>3517399</v>
      </c>
      <c r="AE8" s="20">
        <v>3515461</v>
      </c>
      <c r="AF8" s="20">
        <v>132195505</v>
      </c>
      <c r="AG8" s="20">
        <v>132166600</v>
      </c>
      <c r="AH8" s="20">
        <v>75482137</v>
      </c>
      <c r="AI8" s="20">
        <v>75465988</v>
      </c>
      <c r="AJ8" s="20">
        <v>1901</v>
      </c>
      <c r="AK8" s="20">
        <v>9525</v>
      </c>
      <c r="AL8" s="20">
        <v>9393</v>
      </c>
      <c r="AN8" s="18">
        <v>4</v>
      </c>
      <c r="AO8" s="19" t="str">
        <f t="shared" si="0"/>
        <v>浦 添 市</v>
      </c>
      <c r="AP8" s="20">
        <v>4311453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24403</v>
      </c>
      <c r="AX8" s="20">
        <v>0</v>
      </c>
      <c r="AY8" s="20">
        <v>0</v>
      </c>
      <c r="BA8" s="18">
        <v>4</v>
      </c>
      <c r="BB8" s="19" t="str">
        <f t="shared" si="1"/>
        <v>浦 添 市</v>
      </c>
      <c r="BC8" s="20">
        <v>6221509</v>
      </c>
      <c r="BD8" s="20">
        <v>11903955</v>
      </c>
      <c r="BE8" s="20">
        <v>11870939</v>
      </c>
      <c r="BF8" s="20">
        <v>739400310</v>
      </c>
      <c r="BG8" s="20">
        <v>739056294</v>
      </c>
      <c r="BH8" s="20">
        <v>245825720</v>
      </c>
      <c r="BI8" s="20">
        <v>245766059</v>
      </c>
      <c r="BJ8" s="20">
        <v>28184</v>
      </c>
      <c r="BK8" s="20">
        <v>45498</v>
      </c>
      <c r="BL8" s="20">
        <v>44909</v>
      </c>
    </row>
    <row r="9" spans="1:64" s="7" customFormat="1" ht="15" customHeight="1" x14ac:dyDescent="0.2">
      <c r="A9" s="18">
        <v>5</v>
      </c>
      <c r="B9" s="19" t="s">
        <v>54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N9" s="18">
        <v>5</v>
      </c>
      <c r="O9" s="19" t="s">
        <v>54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AA9" s="18">
        <v>5</v>
      </c>
      <c r="AB9" s="19" t="s">
        <v>54</v>
      </c>
      <c r="AC9" s="20">
        <v>5802754</v>
      </c>
      <c r="AD9" s="20">
        <v>12092200</v>
      </c>
      <c r="AE9" s="20">
        <v>11035521</v>
      </c>
      <c r="AF9" s="20">
        <v>33054938</v>
      </c>
      <c r="AG9" s="20">
        <v>32999516</v>
      </c>
      <c r="AH9" s="20">
        <v>20152469</v>
      </c>
      <c r="AI9" s="20">
        <v>20109051</v>
      </c>
      <c r="AJ9" s="20">
        <v>3434</v>
      </c>
      <c r="AK9" s="20">
        <v>10862</v>
      </c>
      <c r="AL9" s="20">
        <v>9305</v>
      </c>
      <c r="AN9" s="18">
        <v>5</v>
      </c>
      <c r="AO9" s="19" t="str">
        <f t="shared" si="0"/>
        <v>名 護 市</v>
      </c>
      <c r="AP9" s="20">
        <v>15252293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45242</v>
      </c>
      <c r="AX9" s="20">
        <v>0</v>
      </c>
      <c r="AY9" s="20">
        <v>0</v>
      </c>
      <c r="BA9" s="18">
        <v>5</v>
      </c>
      <c r="BB9" s="19" t="str">
        <f t="shared" si="1"/>
        <v>名 護 市</v>
      </c>
      <c r="BC9" s="20">
        <v>113286525</v>
      </c>
      <c r="BD9" s="20">
        <v>88077511</v>
      </c>
      <c r="BE9" s="20">
        <v>68264314</v>
      </c>
      <c r="BF9" s="20">
        <v>177181228</v>
      </c>
      <c r="BG9" s="20">
        <v>176111080</v>
      </c>
      <c r="BH9" s="20">
        <v>69252788</v>
      </c>
      <c r="BI9" s="20">
        <v>68832169</v>
      </c>
      <c r="BJ9" s="20">
        <v>52878</v>
      </c>
      <c r="BK9" s="20">
        <v>80201</v>
      </c>
      <c r="BL9" s="20">
        <v>65146</v>
      </c>
    </row>
    <row r="10" spans="1:64" s="7" customFormat="1" ht="15" customHeight="1" x14ac:dyDescent="0.2">
      <c r="A10" s="18">
        <v>6</v>
      </c>
      <c r="B10" s="19" t="s">
        <v>55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N10" s="18">
        <v>6</v>
      </c>
      <c r="O10" s="19" t="s">
        <v>55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AA10" s="18">
        <v>6</v>
      </c>
      <c r="AB10" s="19" t="s">
        <v>55</v>
      </c>
      <c r="AC10" s="20">
        <v>965982</v>
      </c>
      <c r="AD10" s="20">
        <v>3507534</v>
      </c>
      <c r="AE10" s="20">
        <v>3430517</v>
      </c>
      <c r="AF10" s="20">
        <v>14914764</v>
      </c>
      <c r="AG10" s="20">
        <v>14848743</v>
      </c>
      <c r="AH10" s="20">
        <v>8839101</v>
      </c>
      <c r="AI10" s="20">
        <v>8799690</v>
      </c>
      <c r="AJ10" s="20">
        <v>1595</v>
      </c>
      <c r="AK10" s="20">
        <v>6187</v>
      </c>
      <c r="AL10" s="20">
        <v>5739</v>
      </c>
      <c r="AN10" s="18">
        <v>6</v>
      </c>
      <c r="AO10" s="19" t="str">
        <f t="shared" si="0"/>
        <v>糸 満 市</v>
      </c>
      <c r="AP10" s="20">
        <v>6855879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25742</v>
      </c>
      <c r="AX10" s="20">
        <v>0</v>
      </c>
      <c r="AY10" s="20">
        <v>0</v>
      </c>
      <c r="BA10" s="18">
        <v>6</v>
      </c>
      <c r="BB10" s="19" t="str">
        <f t="shared" si="1"/>
        <v>糸 満 市</v>
      </c>
      <c r="BC10" s="20">
        <v>10208973</v>
      </c>
      <c r="BD10" s="20">
        <v>33588789</v>
      </c>
      <c r="BE10" s="20">
        <v>28207659</v>
      </c>
      <c r="BF10" s="20">
        <v>239290292</v>
      </c>
      <c r="BG10" s="20">
        <v>238867078</v>
      </c>
      <c r="BH10" s="20">
        <v>76057685</v>
      </c>
      <c r="BI10" s="20">
        <v>75782473</v>
      </c>
      <c r="BJ10" s="20">
        <v>29616</v>
      </c>
      <c r="BK10" s="20">
        <v>58896</v>
      </c>
      <c r="BL10" s="20">
        <v>52306</v>
      </c>
    </row>
    <row r="11" spans="1:64" s="7" customFormat="1" ht="15" customHeight="1" x14ac:dyDescent="0.2">
      <c r="A11" s="18">
        <v>7</v>
      </c>
      <c r="B11" s="19" t="s">
        <v>56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N11" s="18">
        <v>7</v>
      </c>
      <c r="O11" s="19" t="s">
        <v>56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AA11" s="18">
        <v>7</v>
      </c>
      <c r="AB11" s="19" t="s">
        <v>56</v>
      </c>
      <c r="AC11" s="20">
        <v>15967</v>
      </c>
      <c r="AD11" s="20">
        <v>13695211</v>
      </c>
      <c r="AE11" s="20">
        <v>13690044</v>
      </c>
      <c r="AF11" s="20">
        <v>244624893</v>
      </c>
      <c r="AG11" s="20">
        <v>244594207</v>
      </c>
      <c r="AH11" s="20">
        <v>143422498</v>
      </c>
      <c r="AI11" s="20">
        <v>143404832</v>
      </c>
      <c r="AJ11" s="20">
        <v>38</v>
      </c>
      <c r="AK11" s="20">
        <v>17475</v>
      </c>
      <c r="AL11" s="20">
        <v>17343</v>
      </c>
      <c r="AN11" s="18">
        <v>7</v>
      </c>
      <c r="AO11" s="19" t="str">
        <f t="shared" si="0"/>
        <v>沖 縄 市</v>
      </c>
      <c r="AP11" s="20">
        <v>15796215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41289</v>
      </c>
      <c r="AX11" s="20">
        <v>0</v>
      </c>
      <c r="AY11" s="20">
        <v>0</v>
      </c>
      <c r="BA11" s="18">
        <v>7</v>
      </c>
      <c r="BB11" s="19" t="str">
        <f t="shared" si="1"/>
        <v>沖 縄 市</v>
      </c>
      <c r="BC11" s="20">
        <v>15958895</v>
      </c>
      <c r="BD11" s="20">
        <v>31408653</v>
      </c>
      <c r="BE11" s="20">
        <v>30289630</v>
      </c>
      <c r="BF11" s="20">
        <v>815600253</v>
      </c>
      <c r="BG11" s="20">
        <v>815334928</v>
      </c>
      <c r="BH11" s="20">
        <v>301784324</v>
      </c>
      <c r="BI11" s="20">
        <v>301693928</v>
      </c>
      <c r="BJ11" s="20">
        <v>41790</v>
      </c>
      <c r="BK11" s="20">
        <v>89373</v>
      </c>
      <c r="BL11" s="20">
        <v>86757</v>
      </c>
    </row>
    <row r="12" spans="1:64" s="7" customFormat="1" ht="15" customHeight="1" x14ac:dyDescent="0.2">
      <c r="A12" s="18">
        <v>8</v>
      </c>
      <c r="B12" s="19" t="s">
        <v>57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N12" s="18">
        <v>8</v>
      </c>
      <c r="O12" s="19" t="s">
        <v>57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AA12" s="18">
        <v>8</v>
      </c>
      <c r="AB12" s="19" t="s">
        <v>57</v>
      </c>
      <c r="AC12" s="20">
        <v>857507</v>
      </c>
      <c r="AD12" s="20">
        <v>1705027</v>
      </c>
      <c r="AE12" s="20">
        <v>1703110</v>
      </c>
      <c r="AF12" s="20">
        <v>39398649</v>
      </c>
      <c r="AG12" s="20">
        <v>39380178</v>
      </c>
      <c r="AH12" s="20">
        <v>21814749</v>
      </c>
      <c r="AI12" s="20">
        <v>21803569</v>
      </c>
      <c r="AJ12" s="20">
        <v>1345</v>
      </c>
      <c r="AK12" s="20">
        <v>4056</v>
      </c>
      <c r="AL12" s="20">
        <v>3927</v>
      </c>
      <c r="AN12" s="18">
        <v>8</v>
      </c>
      <c r="AO12" s="19" t="str">
        <f t="shared" si="0"/>
        <v>豊見城市</v>
      </c>
      <c r="AP12" s="20">
        <v>5394070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14400</v>
      </c>
      <c r="AX12" s="20">
        <v>0</v>
      </c>
      <c r="AY12" s="20">
        <v>0</v>
      </c>
      <c r="BA12" s="18">
        <v>8</v>
      </c>
      <c r="BB12" s="19" t="str">
        <f t="shared" si="1"/>
        <v>豊見城市</v>
      </c>
      <c r="BC12" s="20">
        <v>7081269</v>
      </c>
      <c r="BD12" s="20">
        <v>12258731</v>
      </c>
      <c r="BE12" s="20">
        <v>10512318</v>
      </c>
      <c r="BF12" s="20">
        <v>297531453</v>
      </c>
      <c r="BG12" s="20">
        <v>297203452</v>
      </c>
      <c r="BH12" s="20">
        <v>93873084</v>
      </c>
      <c r="BI12" s="20">
        <v>93750765</v>
      </c>
      <c r="BJ12" s="20">
        <v>17053</v>
      </c>
      <c r="BK12" s="20">
        <v>34450</v>
      </c>
      <c r="BL12" s="20">
        <v>31647</v>
      </c>
    </row>
    <row r="13" spans="1:64" s="7" customFormat="1" ht="15" customHeight="1" x14ac:dyDescent="0.2">
      <c r="A13" s="18">
        <v>9</v>
      </c>
      <c r="B13" s="19" t="s">
        <v>58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N13" s="18">
        <v>9</v>
      </c>
      <c r="O13" s="19" t="s">
        <v>58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AA13" s="18">
        <v>9</v>
      </c>
      <c r="AB13" s="19" t="s">
        <v>58</v>
      </c>
      <c r="AC13" s="20">
        <v>4512192</v>
      </c>
      <c r="AD13" s="20">
        <v>9106040</v>
      </c>
      <c r="AE13" s="20">
        <v>9025294</v>
      </c>
      <c r="AF13" s="20">
        <v>91432661</v>
      </c>
      <c r="AG13" s="20">
        <v>91317784</v>
      </c>
      <c r="AH13" s="20">
        <v>53439556</v>
      </c>
      <c r="AI13" s="20">
        <v>53371258</v>
      </c>
      <c r="AJ13" s="20">
        <v>3896</v>
      </c>
      <c r="AK13" s="20">
        <v>17224</v>
      </c>
      <c r="AL13" s="20">
        <v>16540</v>
      </c>
      <c r="AN13" s="18">
        <v>9</v>
      </c>
      <c r="AO13" s="19" t="str">
        <f t="shared" si="0"/>
        <v>うるま市</v>
      </c>
      <c r="AP13" s="20">
        <v>10088601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57375</v>
      </c>
      <c r="AX13" s="20">
        <v>0</v>
      </c>
      <c r="AY13" s="20">
        <v>0</v>
      </c>
      <c r="BA13" s="18">
        <v>9</v>
      </c>
      <c r="BB13" s="19" t="str">
        <f t="shared" si="1"/>
        <v>うるま市</v>
      </c>
      <c r="BC13" s="20">
        <v>22794503</v>
      </c>
      <c r="BD13" s="20">
        <v>57999672</v>
      </c>
      <c r="BE13" s="20">
        <v>49497041</v>
      </c>
      <c r="BF13" s="20">
        <v>460434746</v>
      </c>
      <c r="BG13" s="20">
        <v>458740714</v>
      </c>
      <c r="BH13" s="20">
        <v>171991918</v>
      </c>
      <c r="BI13" s="20">
        <v>171394286</v>
      </c>
      <c r="BJ13" s="20">
        <v>71035</v>
      </c>
      <c r="BK13" s="20">
        <v>146452</v>
      </c>
      <c r="BL13" s="20">
        <v>125041</v>
      </c>
    </row>
    <row r="14" spans="1:64" s="7" customFormat="1" ht="15" customHeight="1" x14ac:dyDescent="0.2">
      <c r="A14" s="18">
        <v>10</v>
      </c>
      <c r="B14" s="19" t="s">
        <v>59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N14" s="18">
        <v>10</v>
      </c>
      <c r="O14" s="19" t="s">
        <v>59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AA14" s="18">
        <v>10</v>
      </c>
      <c r="AB14" s="19" t="s">
        <v>59</v>
      </c>
      <c r="AC14" s="20">
        <v>8222448</v>
      </c>
      <c r="AD14" s="20">
        <v>5133625</v>
      </c>
      <c r="AE14" s="20">
        <v>5009061</v>
      </c>
      <c r="AF14" s="20">
        <v>22750690</v>
      </c>
      <c r="AG14" s="20">
        <v>22643142</v>
      </c>
      <c r="AH14" s="20">
        <v>12591968</v>
      </c>
      <c r="AI14" s="20">
        <v>12531649</v>
      </c>
      <c r="AJ14" s="20">
        <v>7561</v>
      </c>
      <c r="AK14" s="20">
        <v>7602</v>
      </c>
      <c r="AL14" s="20">
        <v>6951</v>
      </c>
      <c r="AN14" s="18">
        <v>10</v>
      </c>
      <c r="AO14" s="19" t="str">
        <f t="shared" si="0"/>
        <v>宮古島市</v>
      </c>
      <c r="AP14" s="20">
        <v>25233325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64777</v>
      </c>
      <c r="AX14" s="20">
        <v>0</v>
      </c>
      <c r="AY14" s="20">
        <v>0</v>
      </c>
      <c r="BA14" s="18">
        <v>10</v>
      </c>
      <c r="BB14" s="19" t="str">
        <f t="shared" si="1"/>
        <v>宮古島市</v>
      </c>
      <c r="BC14" s="20">
        <v>57454452</v>
      </c>
      <c r="BD14" s="20">
        <v>139114936</v>
      </c>
      <c r="BE14" s="20">
        <v>113887785</v>
      </c>
      <c r="BF14" s="20">
        <v>143892753</v>
      </c>
      <c r="BG14" s="20">
        <v>140973982</v>
      </c>
      <c r="BH14" s="20">
        <v>55057465</v>
      </c>
      <c r="BI14" s="20">
        <v>53976036</v>
      </c>
      <c r="BJ14" s="20">
        <v>84522</v>
      </c>
      <c r="BK14" s="20">
        <v>118279</v>
      </c>
      <c r="BL14" s="20">
        <v>93249</v>
      </c>
    </row>
    <row r="15" spans="1:64" s="7" customFormat="1" ht="15" customHeight="1" x14ac:dyDescent="0.2">
      <c r="A15" s="22">
        <v>11</v>
      </c>
      <c r="B15" s="23" t="s">
        <v>60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N15" s="22">
        <v>11</v>
      </c>
      <c r="O15" s="23" t="s">
        <v>60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AA15" s="22">
        <v>11</v>
      </c>
      <c r="AB15" s="23" t="s">
        <v>60</v>
      </c>
      <c r="AC15" s="24">
        <v>885896</v>
      </c>
      <c r="AD15" s="24">
        <v>2182309</v>
      </c>
      <c r="AE15" s="24">
        <v>2165495</v>
      </c>
      <c r="AF15" s="24">
        <v>11058698</v>
      </c>
      <c r="AG15" s="24">
        <v>11025433</v>
      </c>
      <c r="AH15" s="24">
        <v>6777503</v>
      </c>
      <c r="AI15" s="24">
        <v>6756813</v>
      </c>
      <c r="AJ15" s="24">
        <v>1436</v>
      </c>
      <c r="AK15" s="24">
        <v>4230</v>
      </c>
      <c r="AL15" s="24">
        <v>4034</v>
      </c>
      <c r="AN15" s="22">
        <v>11</v>
      </c>
      <c r="AO15" s="23" t="str">
        <f t="shared" si="0"/>
        <v>南城市</v>
      </c>
      <c r="AP15" s="24">
        <v>5745400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38769</v>
      </c>
      <c r="AX15" s="24">
        <v>0</v>
      </c>
      <c r="AY15" s="24">
        <v>0</v>
      </c>
      <c r="BA15" s="22">
        <v>11</v>
      </c>
      <c r="BB15" s="23" t="str">
        <f t="shared" si="1"/>
        <v>南城市</v>
      </c>
      <c r="BC15" s="24">
        <v>9085523</v>
      </c>
      <c r="BD15" s="24">
        <v>37507330</v>
      </c>
      <c r="BE15" s="24">
        <v>30017656</v>
      </c>
      <c r="BF15" s="24">
        <v>128665615</v>
      </c>
      <c r="BG15" s="24">
        <v>127899557</v>
      </c>
      <c r="BH15" s="24">
        <v>43807054</v>
      </c>
      <c r="BI15" s="24">
        <v>43449396</v>
      </c>
      <c r="BJ15" s="24">
        <v>44174</v>
      </c>
      <c r="BK15" s="24">
        <v>75002</v>
      </c>
      <c r="BL15" s="24">
        <v>63084</v>
      </c>
    </row>
    <row r="16" spans="1:64" s="7" customFormat="1" ht="15" customHeight="1" x14ac:dyDescent="0.2">
      <c r="A16" s="33"/>
      <c r="B16" s="34" t="s">
        <v>92</v>
      </c>
      <c r="C16" s="32">
        <f t="shared" ref="C16:L16" si="2">SUM(C5:C15)</f>
        <v>0</v>
      </c>
      <c r="D16" s="32">
        <f t="shared" si="2"/>
        <v>29516</v>
      </c>
      <c r="E16" s="32">
        <f t="shared" si="2"/>
        <v>29516</v>
      </c>
      <c r="F16" s="32">
        <f t="shared" si="2"/>
        <v>442597</v>
      </c>
      <c r="G16" s="32">
        <f t="shared" si="2"/>
        <v>442597</v>
      </c>
      <c r="H16" s="32">
        <f t="shared" si="2"/>
        <v>265558</v>
      </c>
      <c r="I16" s="32">
        <f t="shared" si="2"/>
        <v>265558</v>
      </c>
      <c r="J16" s="32">
        <f t="shared" si="2"/>
        <v>0</v>
      </c>
      <c r="K16" s="32">
        <f t="shared" si="2"/>
        <v>21</v>
      </c>
      <c r="L16" s="32">
        <f t="shared" si="2"/>
        <v>21</v>
      </c>
      <c r="N16" s="33"/>
      <c r="O16" s="34" t="s">
        <v>92</v>
      </c>
      <c r="P16" s="32">
        <f t="shared" ref="P16:Y16" si="3">SUM(P5:P15)</f>
        <v>0</v>
      </c>
      <c r="Q16" s="32">
        <f t="shared" si="3"/>
        <v>0</v>
      </c>
      <c r="R16" s="32">
        <f t="shared" si="3"/>
        <v>0</v>
      </c>
      <c r="S16" s="32">
        <f t="shared" si="3"/>
        <v>0</v>
      </c>
      <c r="T16" s="32">
        <f t="shared" si="3"/>
        <v>0</v>
      </c>
      <c r="U16" s="32">
        <f t="shared" si="3"/>
        <v>0</v>
      </c>
      <c r="V16" s="32">
        <f t="shared" si="3"/>
        <v>0</v>
      </c>
      <c r="W16" s="32">
        <f t="shared" si="3"/>
        <v>0</v>
      </c>
      <c r="X16" s="32">
        <f t="shared" si="3"/>
        <v>0</v>
      </c>
      <c r="Y16" s="32">
        <f t="shared" si="3"/>
        <v>0</v>
      </c>
      <c r="AA16" s="33"/>
      <c r="AB16" s="34" t="s">
        <v>92</v>
      </c>
      <c r="AC16" s="32">
        <f t="shared" ref="AC16:AL16" si="4">SUM(AC5:AC15)</f>
        <v>32604528</v>
      </c>
      <c r="AD16" s="32">
        <f t="shared" si="4"/>
        <v>65238827</v>
      </c>
      <c r="AE16" s="32">
        <f t="shared" si="4"/>
        <v>63838599</v>
      </c>
      <c r="AF16" s="32">
        <f t="shared" si="4"/>
        <v>1063592216</v>
      </c>
      <c r="AG16" s="32">
        <f t="shared" si="4"/>
        <v>1063059738</v>
      </c>
      <c r="AH16" s="32">
        <f t="shared" si="4"/>
        <v>612200578</v>
      </c>
      <c r="AI16" s="32">
        <f t="shared" si="4"/>
        <v>611884939</v>
      </c>
      <c r="AJ16" s="32">
        <f t="shared" si="4"/>
        <v>29687</v>
      </c>
      <c r="AK16" s="32">
        <f t="shared" si="4"/>
        <v>104907</v>
      </c>
      <c r="AL16" s="32">
        <f t="shared" si="4"/>
        <v>100611</v>
      </c>
      <c r="AN16" s="33"/>
      <c r="AO16" s="34" t="s">
        <v>92</v>
      </c>
      <c r="AP16" s="32">
        <f t="shared" ref="AP16:AY16" si="5">SUM(AP5:AP15)</f>
        <v>121202699</v>
      </c>
      <c r="AQ16" s="32">
        <f t="shared" si="5"/>
        <v>0</v>
      </c>
      <c r="AR16" s="32">
        <f t="shared" si="5"/>
        <v>0</v>
      </c>
      <c r="AS16" s="32">
        <f t="shared" si="5"/>
        <v>0</v>
      </c>
      <c r="AT16" s="32">
        <f t="shared" si="5"/>
        <v>0</v>
      </c>
      <c r="AU16" s="32">
        <f t="shared" si="5"/>
        <v>0</v>
      </c>
      <c r="AV16" s="32">
        <f t="shared" si="5"/>
        <v>0</v>
      </c>
      <c r="AW16" s="32">
        <f t="shared" si="5"/>
        <v>418068</v>
      </c>
      <c r="AX16" s="32">
        <f t="shared" si="5"/>
        <v>0</v>
      </c>
      <c r="AY16" s="32">
        <f t="shared" si="5"/>
        <v>0</v>
      </c>
      <c r="BA16" s="33"/>
      <c r="BB16" s="34" t="s">
        <v>92</v>
      </c>
      <c r="BC16" s="32">
        <f t="shared" ref="BC16:BL16" si="6">SUM(BC5:BC15)</f>
        <v>389503219</v>
      </c>
      <c r="BD16" s="32">
        <f t="shared" si="6"/>
        <v>548269806</v>
      </c>
      <c r="BE16" s="32">
        <f t="shared" si="6"/>
        <v>470261830</v>
      </c>
      <c r="BF16" s="32">
        <f t="shared" si="6"/>
        <v>6184533623</v>
      </c>
      <c r="BG16" s="32">
        <f t="shared" si="6"/>
        <v>6175615657</v>
      </c>
      <c r="BH16" s="32">
        <f t="shared" si="6"/>
        <v>2067455358</v>
      </c>
      <c r="BI16" s="32">
        <f t="shared" si="6"/>
        <v>2064037938</v>
      </c>
      <c r="BJ16" s="32">
        <f t="shared" si="6"/>
        <v>499132</v>
      </c>
      <c r="BK16" s="32">
        <f t="shared" si="6"/>
        <v>857599</v>
      </c>
      <c r="BL16" s="32">
        <f t="shared" si="6"/>
        <v>763655</v>
      </c>
    </row>
    <row r="17" spans="1:64" s="7" customFormat="1" ht="15" customHeight="1" x14ac:dyDescent="0.2">
      <c r="A17" s="25">
        <v>12</v>
      </c>
      <c r="B17" s="26" t="s">
        <v>61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N17" s="25">
        <v>12</v>
      </c>
      <c r="O17" s="26" t="s">
        <v>61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AA17" s="25">
        <v>12</v>
      </c>
      <c r="AB17" s="26" t="s">
        <v>61</v>
      </c>
      <c r="AC17" s="27">
        <v>2215084</v>
      </c>
      <c r="AD17" s="27">
        <v>917601</v>
      </c>
      <c r="AE17" s="27">
        <v>542125</v>
      </c>
      <c r="AF17" s="27">
        <v>135268</v>
      </c>
      <c r="AG17" s="27">
        <v>104870</v>
      </c>
      <c r="AH17" s="27">
        <v>103531</v>
      </c>
      <c r="AI17" s="27">
        <v>76264</v>
      </c>
      <c r="AJ17" s="27">
        <v>1587</v>
      </c>
      <c r="AK17" s="27">
        <v>2198</v>
      </c>
      <c r="AL17" s="27">
        <v>1125</v>
      </c>
      <c r="AN17" s="25">
        <v>12</v>
      </c>
      <c r="AO17" s="26" t="str">
        <f t="shared" si="0"/>
        <v>国 頭 村</v>
      </c>
      <c r="AP17" s="27">
        <v>5201972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9897</v>
      </c>
      <c r="AX17" s="27">
        <v>0</v>
      </c>
      <c r="AY17" s="27">
        <v>0</v>
      </c>
      <c r="BA17" s="25">
        <v>12</v>
      </c>
      <c r="BB17" s="26" t="str">
        <f t="shared" si="1"/>
        <v>国 頭 村</v>
      </c>
      <c r="BC17" s="27">
        <v>148497784</v>
      </c>
      <c r="BD17" s="27">
        <v>46302216</v>
      </c>
      <c r="BE17" s="27">
        <v>33603323</v>
      </c>
      <c r="BF17" s="27">
        <v>6031588</v>
      </c>
      <c r="BG17" s="27">
        <v>5363712</v>
      </c>
      <c r="BH17" s="27">
        <v>2321269</v>
      </c>
      <c r="BI17" s="27">
        <v>2023378</v>
      </c>
      <c r="BJ17" s="27">
        <v>13603</v>
      </c>
      <c r="BK17" s="27">
        <v>30369</v>
      </c>
      <c r="BL17" s="27">
        <v>13743</v>
      </c>
    </row>
    <row r="18" spans="1:64" s="7" customFormat="1" ht="15" customHeight="1" x14ac:dyDescent="0.2">
      <c r="A18" s="18">
        <v>13</v>
      </c>
      <c r="B18" s="19" t="s">
        <v>62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N18" s="18">
        <v>13</v>
      </c>
      <c r="O18" s="19" t="s">
        <v>62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AA18" s="18">
        <v>13</v>
      </c>
      <c r="AB18" s="19" t="s">
        <v>62</v>
      </c>
      <c r="AC18" s="20">
        <v>75546</v>
      </c>
      <c r="AD18" s="20">
        <v>435595</v>
      </c>
      <c r="AE18" s="20">
        <v>365143</v>
      </c>
      <c r="AF18" s="20">
        <v>438269</v>
      </c>
      <c r="AG18" s="20">
        <v>409273</v>
      </c>
      <c r="AH18" s="20">
        <v>290712</v>
      </c>
      <c r="AI18" s="20">
        <v>270649</v>
      </c>
      <c r="AJ18" s="20">
        <v>75</v>
      </c>
      <c r="AK18" s="20">
        <v>1057</v>
      </c>
      <c r="AL18" s="20">
        <v>733</v>
      </c>
      <c r="AN18" s="18">
        <v>13</v>
      </c>
      <c r="AO18" s="19" t="str">
        <f t="shared" si="0"/>
        <v>大宜味村</v>
      </c>
      <c r="AP18" s="20">
        <v>20664645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7323</v>
      </c>
      <c r="AX18" s="20">
        <v>0</v>
      </c>
      <c r="AY18" s="20">
        <v>0</v>
      </c>
      <c r="BA18" s="18">
        <v>13</v>
      </c>
      <c r="BB18" s="19" t="str">
        <f t="shared" si="1"/>
        <v>大宜味村</v>
      </c>
      <c r="BC18" s="20">
        <v>32590360</v>
      </c>
      <c r="BD18" s="20">
        <v>30959640</v>
      </c>
      <c r="BE18" s="20">
        <v>22763561</v>
      </c>
      <c r="BF18" s="20">
        <v>3494890</v>
      </c>
      <c r="BG18" s="20">
        <v>2856099</v>
      </c>
      <c r="BH18" s="20">
        <v>1455950</v>
      </c>
      <c r="BI18" s="20">
        <v>1219394</v>
      </c>
      <c r="BJ18" s="20">
        <v>9581</v>
      </c>
      <c r="BK18" s="20">
        <v>24934</v>
      </c>
      <c r="BL18" s="20">
        <v>14381</v>
      </c>
    </row>
    <row r="19" spans="1:64" s="7" customFormat="1" ht="15" customHeight="1" x14ac:dyDescent="0.2">
      <c r="A19" s="18">
        <v>14</v>
      </c>
      <c r="B19" s="19" t="s">
        <v>63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N19" s="18">
        <v>14</v>
      </c>
      <c r="O19" s="19" t="s">
        <v>63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AA19" s="18">
        <v>14</v>
      </c>
      <c r="AB19" s="19" t="s">
        <v>63</v>
      </c>
      <c r="AC19" s="20">
        <v>740182</v>
      </c>
      <c r="AD19" s="20">
        <v>394861</v>
      </c>
      <c r="AE19" s="20">
        <v>348093</v>
      </c>
      <c r="AF19" s="20">
        <v>165124</v>
      </c>
      <c r="AG19" s="20">
        <v>162197</v>
      </c>
      <c r="AH19" s="20">
        <v>165124</v>
      </c>
      <c r="AI19" s="20">
        <v>162196</v>
      </c>
      <c r="AJ19" s="20">
        <v>392</v>
      </c>
      <c r="AK19" s="20">
        <v>549</v>
      </c>
      <c r="AL19" s="20">
        <v>447</v>
      </c>
      <c r="AN19" s="18">
        <v>14</v>
      </c>
      <c r="AO19" s="19" t="str">
        <f t="shared" si="0"/>
        <v>東    村</v>
      </c>
      <c r="AP19" s="20">
        <v>4673717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4762</v>
      </c>
      <c r="AX19" s="20">
        <v>0</v>
      </c>
      <c r="AY19" s="20">
        <v>0</v>
      </c>
      <c r="BA19" s="18">
        <v>14</v>
      </c>
      <c r="BB19" s="19" t="str">
        <f t="shared" si="1"/>
        <v>東    村</v>
      </c>
      <c r="BC19" s="20">
        <v>19752494</v>
      </c>
      <c r="BD19" s="20">
        <v>19940523</v>
      </c>
      <c r="BE19" s="20">
        <v>15665620</v>
      </c>
      <c r="BF19" s="20">
        <v>1400960</v>
      </c>
      <c r="BG19" s="20">
        <v>1170010</v>
      </c>
      <c r="BH19" s="20">
        <v>787629</v>
      </c>
      <c r="BI19" s="20">
        <v>684979</v>
      </c>
      <c r="BJ19" s="20">
        <v>6046</v>
      </c>
      <c r="BK19" s="20">
        <v>8447</v>
      </c>
      <c r="BL19" s="20">
        <v>5290</v>
      </c>
    </row>
    <row r="20" spans="1:64" s="7" customFormat="1" ht="15" customHeight="1" x14ac:dyDescent="0.2">
      <c r="A20" s="18">
        <v>15</v>
      </c>
      <c r="B20" s="19" t="s">
        <v>64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N20" s="18">
        <v>15</v>
      </c>
      <c r="O20" s="19" t="s">
        <v>64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AA20" s="18">
        <v>15</v>
      </c>
      <c r="AB20" s="19" t="s">
        <v>64</v>
      </c>
      <c r="AC20" s="20">
        <v>913977</v>
      </c>
      <c r="AD20" s="20">
        <v>3012324</v>
      </c>
      <c r="AE20" s="20">
        <v>2536427</v>
      </c>
      <c r="AF20" s="20">
        <v>2300800</v>
      </c>
      <c r="AG20" s="20">
        <v>2258772</v>
      </c>
      <c r="AH20" s="20">
        <v>1659032</v>
      </c>
      <c r="AI20" s="20">
        <v>1622304</v>
      </c>
      <c r="AJ20" s="20">
        <v>561</v>
      </c>
      <c r="AK20" s="20">
        <v>3906</v>
      </c>
      <c r="AL20" s="20">
        <v>2597</v>
      </c>
      <c r="AN20" s="18">
        <v>15</v>
      </c>
      <c r="AO20" s="19" t="str">
        <f t="shared" si="0"/>
        <v>今帰仁村</v>
      </c>
      <c r="AP20" s="20">
        <v>3371874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14295</v>
      </c>
      <c r="AX20" s="20">
        <v>0</v>
      </c>
      <c r="AY20" s="20">
        <v>0</v>
      </c>
      <c r="BA20" s="18">
        <v>15</v>
      </c>
      <c r="BB20" s="19" t="str">
        <f t="shared" si="1"/>
        <v>今帰仁村</v>
      </c>
      <c r="BC20" s="20">
        <v>10834298</v>
      </c>
      <c r="BD20" s="20">
        <v>26524324</v>
      </c>
      <c r="BE20" s="20">
        <v>19740094</v>
      </c>
      <c r="BF20" s="20">
        <v>15591295</v>
      </c>
      <c r="BG20" s="20">
        <v>14963398</v>
      </c>
      <c r="BH20" s="20">
        <v>6473330</v>
      </c>
      <c r="BI20" s="20">
        <v>6209855</v>
      </c>
      <c r="BJ20" s="20">
        <v>16375</v>
      </c>
      <c r="BK20" s="20">
        <v>36020</v>
      </c>
      <c r="BL20" s="20">
        <v>25891</v>
      </c>
    </row>
    <row r="21" spans="1:64" s="7" customFormat="1" ht="15" customHeight="1" x14ac:dyDescent="0.2">
      <c r="A21" s="18">
        <v>16</v>
      </c>
      <c r="B21" s="19" t="s">
        <v>65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N21" s="18">
        <v>16</v>
      </c>
      <c r="O21" s="19" t="s">
        <v>65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AA21" s="18">
        <v>16</v>
      </c>
      <c r="AB21" s="19" t="s">
        <v>65</v>
      </c>
      <c r="AC21" s="20">
        <v>678729</v>
      </c>
      <c r="AD21" s="20">
        <v>2050045</v>
      </c>
      <c r="AE21" s="20">
        <v>1624569</v>
      </c>
      <c r="AF21" s="20">
        <v>2389800</v>
      </c>
      <c r="AG21" s="20">
        <v>2354918</v>
      </c>
      <c r="AH21" s="20">
        <v>1385221</v>
      </c>
      <c r="AI21" s="20">
        <v>1360362</v>
      </c>
      <c r="AJ21" s="20">
        <v>950</v>
      </c>
      <c r="AK21" s="20">
        <v>3314</v>
      </c>
      <c r="AL21" s="20">
        <v>2479</v>
      </c>
      <c r="AN21" s="18">
        <v>16</v>
      </c>
      <c r="AO21" s="19" t="str">
        <f t="shared" si="0"/>
        <v>本 部 町</v>
      </c>
      <c r="AP21" s="20">
        <v>3985425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16897</v>
      </c>
      <c r="AX21" s="20">
        <v>0</v>
      </c>
      <c r="AY21" s="20">
        <v>0</v>
      </c>
      <c r="BA21" s="18">
        <v>16</v>
      </c>
      <c r="BB21" s="19" t="str">
        <f t="shared" si="1"/>
        <v>本 部 町</v>
      </c>
      <c r="BC21" s="20">
        <v>10154828</v>
      </c>
      <c r="BD21" s="20">
        <v>41106422</v>
      </c>
      <c r="BE21" s="20">
        <v>29306210</v>
      </c>
      <c r="BF21" s="20">
        <v>31508859</v>
      </c>
      <c r="BG21" s="20">
        <v>30811937</v>
      </c>
      <c r="BH21" s="20">
        <v>12043781</v>
      </c>
      <c r="BI21" s="20">
        <v>11749324</v>
      </c>
      <c r="BJ21" s="20">
        <v>23233</v>
      </c>
      <c r="BK21" s="20">
        <v>51578</v>
      </c>
      <c r="BL21" s="20">
        <v>36416</v>
      </c>
    </row>
    <row r="22" spans="1:64" s="7" customFormat="1" ht="15" customHeight="1" x14ac:dyDescent="0.2">
      <c r="A22" s="18">
        <v>17</v>
      </c>
      <c r="B22" s="19" t="s">
        <v>66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N22" s="18">
        <v>17</v>
      </c>
      <c r="O22" s="19" t="s">
        <v>66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AA22" s="18">
        <v>17</v>
      </c>
      <c r="AB22" s="19" t="s">
        <v>66</v>
      </c>
      <c r="AC22" s="20">
        <v>954190</v>
      </c>
      <c r="AD22" s="20">
        <v>1777078</v>
      </c>
      <c r="AE22" s="20">
        <v>1597104</v>
      </c>
      <c r="AF22" s="20">
        <v>887137</v>
      </c>
      <c r="AG22" s="20">
        <v>844203</v>
      </c>
      <c r="AH22" s="20">
        <v>886695</v>
      </c>
      <c r="AI22" s="20">
        <v>843761</v>
      </c>
      <c r="AJ22" s="20">
        <v>1536</v>
      </c>
      <c r="AK22" s="20">
        <v>5209</v>
      </c>
      <c r="AL22" s="20">
        <v>4211</v>
      </c>
      <c r="AN22" s="18">
        <v>17</v>
      </c>
      <c r="AO22" s="19" t="str">
        <f t="shared" si="0"/>
        <v>恩 納 村</v>
      </c>
      <c r="AP22" s="20">
        <v>4307168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12153</v>
      </c>
      <c r="AX22" s="20">
        <v>0</v>
      </c>
      <c r="AY22" s="20">
        <v>0</v>
      </c>
      <c r="BA22" s="18">
        <v>17</v>
      </c>
      <c r="BB22" s="19" t="str">
        <f t="shared" si="1"/>
        <v>恩 納 村</v>
      </c>
      <c r="BC22" s="20">
        <v>28167090</v>
      </c>
      <c r="BD22" s="20">
        <v>20855290</v>
      </c>
      <c r="BE22" s="20">
        <v>16486524</v>
      </c>
      <c r="BF22" s="20">
        <v>36512828</v>
      </c>
      <c r="BG22" s="20">
        <v>36221414</v>
      </c>
      <c r="BH22" s="20">
        <v>14773261</v>
      </c>
      <c r="BI22" s="20">
        <v>14610187</v>
      </c>
      <c r="BJ22" s="20">
        <v>15739</v>
      </c>
      <c r="BK22" s="20">
        <v>32380</v>
      </c>
      <c r="BL22" s="20">
        <v>25714</v>
      </c>
    </row>
    <row r="23" spans="1:64" s="7" customFormat="1" ht="15" customHeight="1" x14ac:dyDescent="0.2">
      <c r="A23" s="18">
        <v>18</v>
      </c>
      <c r="B23" s="19" t="s">
        <v>67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N23" s="18">
        <v>18</v>
      </c>
      <c r="O23" s="19" t="s">
        <v>67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AA23" s="18">
        <v>18</v>
      </c>
      <c r="AB23" s="19" t="s">
        <v>67</v>
      </c>
      <c r="AC23" s="20">
        <v>14485364</v>
      </c>
      <c r="AD23" s="20">
        <v>1173228</v>
      </c>
      <c r="AE23" s="20">
        <v>900568</v>
      </c>
      <c r="AF23" s="20">
        <v>224563</v>
      </c>
      <c r="AG23" s="20">
        <v>197393</v>
      </c>
      <c r="AH23" s="20">
        <v>224563</v>
      </c>
      <c r="AI23" s="20">
        <v>197393</v>
      </c>
      <c r="AJ23" s="20">
        <v>1475</v>
      </c>
      <c r="AK23" s="20">
        <v>1730</v>
      </c>
      <c r="AL23" s="20">
        <v>1306</v>
      </c>
      <c r="AN23" s="18">
        <v>18</v>
      </c>
      <c r="AO23" s="19" t="str">
        <f t="shared" si="0"/>
        <v>宜野座村</v>
      </c>
      <c r="AP23" s="20">
        <v>3307210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7541</v>
      </c>
      <c r="AX23" s="20">
        <v>0</v>
      </c>
      <c r="AY23" s="20">
        <v>0</v>
      </c>
      <c r="BA23" s="18">
        <v>18</v>
      </c>
      <c r="BB23" s="19" t="str">
        <f t="shared" si="1"/>
        <v>宜野座村</v>
      </c>
      <c r="BC23" s="20">
        <v>21705580</v>
      </c>
      <c r="BD23" s="20">
        <v>9594420</v>
      </c>
      <c r="BE23" s="20">
        <v>7812370</v>
      </c>
      <c r="BF23" s="20">
        <v>8213796</v>
      </c>
      <c r="BG23" s="20">
        <v>8005938</v>
      </c>
      <c r="BH23" s="20">
        <v>3051520</v>
      </c>
      <c r="BI23" s="20">
        <v>2956546</v>
      </c>
      <c r="BJ23" s="20">
        <v>11327</v>
      </c>
      <c r="BK23" s="20">
        <v>12371</v>
      </c>
      <c r="BL23" s="20">
        <v>9985</v>
      </c>
    </row>
    <row r="24" spans="1:64" s="7" customFormat="1" ht="15" customHeight="1" x14ac:dyDescent="0.2">
      <c r="A24" s="18">
        <v>19</v>
      </c>
      <c r="B24" s="19" t="s">
        <v>68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N24" s="18">
        <v>19</v>
      </c>
      <c r="O24" s="19" t="s">
        <v>68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AA24" s="18">
        <v>19</v>
      </c>
      <c r="AB24" s="19" t="s">
        <v>68</v>
      </c>
      <c r="AC24" s="20">
        <v>16967083</v>
      </c>
      <c r="AD24" s="20">
        <v>7194071</v>
      </c>
      <c r="AE24" s="20">
        <v>6504899</v>
      </c>
      <c r="AF24" s="20">
        <v>6751682</v>
      </c>
      <c r="AG24" s="20">
        <v>6719848</v>
      </c>
      <c r="AH24" s="20">
        <v>5091754</v>
      </c>
      <c r="AI24" s="20">
        <v>5061435</v>
      </c>
      <c r="AJ24" s="20">
        <v>2400</v>
      </c>
      <c r="AK24" s="20">
        <v>6275</v>
      </c>
      <c r="AL24" s="20">
        <v>5637</v>
      </c>
      <c r="AN24" s="18">
        <v>19</v>
      </c>
      <c r="AO24" s="19" t="str">
        <f t="shared" si="0"/>
        <v>金 武 町</v>
      </c>
      <c r="AP24" s="20">
        <v>2566453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8167</v>
      </c>
      <c r="AX24" s="20">
        <v>0</v>
      </c>
      <c r="AY24" s="20">
        <v>0</v>
      </c>
      <c r="BA24" s="18">
        <v>19</v>
      </c>
      <c r="BB24" s="19" t="str">
        <f t="shared" si="1"/>
        <v>金 武 町</v>
      </c>
      <c r="BC24" s="20">
        <v>22618684</v>
      </c>
      <c r="BD24" s="20">
        <v>13754736</v>
      </c>
      <c r="BE24" s="20">
        <v>12148750</v>
      </c>
      <c r="BF24" s="20">
        <v>30183095</v>
      </c>
      <c r="BG24" s="20">
        <v>30000195</v>
      </c>
      <c r="BH24" s="20">
        <v>11573134</v>
      </c>
      <c r="BI24" s="20">
        <v>11492763</v>
      </c>
      <c r="BJ24" s="20">
        <v>13271</v>
      </c>
      <c r="BK24" s="20">
        <v>21463</v>
      </c>
      <c r="BL24" s="20">
        <v>19136</v>
      </c>
    </row>
    <row r="25" spans="1:64" s="7" customFormat="1" ht="15" customHeight="1" x14ac:dyDescent="0.2">
      <c r="A25" s="18">
        <v>20</v>
      </c>
      <c r="B25" s="19" t="s">
        <v>69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N25" s="18">
        <v>20</v>
      </c>
      <c r="O25" s="19" t="s">
        <v>69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AA25" s="18">
        <v>20</v>
      </c>
      <c r="AB25" s="19" t="s">
        <v>69</v>
      </c>
      <c r="AC25" s="20">
        <v>2101934</v>
      </c>
      <c r="AD25" s="20">
        <v>591380</v>
      </c>
      <c r="AE25" s="20">
        <v>297836</v>
      </c>
      <c r="AF25" s="20">
        <v>7687</v>
      </c>
      <c r="AG25" s="20">
        <v>3894</v>
      </c>
      <c r="AH25" s="20">
        <v>7687</v>
      </c>
      <c r="AI25" s="20">
        <v>3894</v>
      </c>
      <c r="AJ25" s="20">
        <v>814</v>
      </c>
      <c r="AK25" s="20">
        <v>715</v>
      </c>
      <c r="AL25" s="20">
        <v>400</v>
      </c>
      <c r="AN25" s="18">
        <v>20</v>
      </c>
      <c r="AO25" s="19" t="str">
        <f t="shared" si="0"/>
        <v>伊 江 村</v>
      </c>
      <c r="AP25" s="20">
        <v>1651714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10124</v>
      </c>
      <c r="AX25" s="20">
        <v>0</v>
      </c>
      <c r="AY25" s="20">
        <v>0</v>
      </c>
      <c r="BA25" s="18">
        <v>20</v>
      </c>
      <c r="BB25" s="19" t="str">
        <f t="shared" si="1"/>
        <v>伊 江 村</v>
      </c>
      <c r="BC25" s="20">
        <v>5261860</v>
      </c>
      <c r="BD25" s="20">
        <v>15603914</v>
      </c>
      <c r="BE25" s="20">
        <v>12276869</v>
      </c>
      <c r="BF25" s="20">
        <v>7303442</v>
      </c>
      <c r="BG25" s="20">
        <v>7124910</v>
      </c>
      <c r="BH25" s="20">
        <v>2583504</v>
      </c>
      <c r="BI25" s="20">
        <v>2475248</v>
      </c>
      <c r="BJ25" s="20">
        <v>13093</v>
      </c>
      <c r="BK25" s="20">
        <v>17258</v>
      </c>
      <c r="BL25" s="20">
        <v>13892</v>
      </c>
    </row>
    <row r="26" spans="1:64" s="7" customFormat="1" ht="15" customHeight="1" x14ac:dyDescent="0.2">
      <c r="A26" s="18">
        <v>21</v>
      </c>
      <c r="B26" s="19" t="s">
        <v>70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N26" s="18">
        <v>21</v>
      </c>
      <c r="O26" s="19" t="s">
        <v>70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AA26" s="18">
        <v>21</v>
      </c>
      <c r="AB26" s="19" t="s">
        <v>70</v>
      </c>
      <c r="AC26" s="20">
        <v>5321562</v>
      </c>
      <c r="AD26" s="20">
        <v>10170592</v>
      </c>
      <c r="AE26" s="20">
        <v>10023231</v>
      </c>
      <c r="AF26" s="20">
        <v>91728815</v>
      </c>
      <c r="AG26" s="20">
        <v>91656261</v>
      </c>
      <c r="AH26" s="20">
        <v>46604808</v>
      </c>
      <c r="AI26" s="20">
        <v>46564072</v>
      </c>
      <c r="AJ26" s="20">
        <v>1903</v>
      </c>
      <c r="AK26" s="20">
        <v>12056</v>
      </c>
      <c r="AL26" s="20">
        <v>11502</v>
      </c>
      <c r="AN26" s="18">
        <v>21</v>
      </c>
      <c r="AO26" s="19" t="str">
        <f t="shared" si="0"/>
        <v>読 谷 村</v>
      </c>
      <c r="AP26" s="20">
        <v>5020138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16756</v>
      </c>
      <c r="AX26" s="20">
        <v>0</v>
      </c>
      <c r="AY26" s="20">
        <v>0</v>
      </c>
      <c r="BA26" s="18">
        <v>21</v>
      </c>
      <c r="BB26" s="19" t="str">
        <f t="shared" si="1"/>
        <v>読 谷 村</v>
      </c>
      <c r="BC26" s="20">
        <v>12321981</v>
      </c>
      <c r="BD26" s="20">
        <v>22958019</v>
      </c>
      <c r="BE26" s="20">
        <v>21209393</v>
      </c>
      <c r="BF26" s="20">
        <v>269557092</v>
      </c>
      <c r="BG26" s="20">
        <v>269351275</v>
      </c>
      <c r="BH26" s="20">
        <v>86405915</v>
      </c>
      <c r="BI26" s="20">
        <v>86289489</v>
      </c>
      <c r="BJ26" s="20">
        <v>20202</v>
      </c>
      <c r="BK26" s="20">
        <v>47632</v>
      </c>
      <c r="BL26" s="20">
        <v>44132</v>
      </c>
    </row>
    <row r="27" spans="1:64" s="7" customFormat="1" ht="15" customHeight="1" x14ac:dyDescent="0.2">
      <c r="A27" s="18">
        <v>22</v>
      </c>
      <c r="B27" s="19" t="s">
        <v>71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N27" s="18">
        <v>22</v>
      </c>
      <c r="O27" s="19" t="s">
        <v>71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AA27" s="18">
        <v>22</v>
      </c>
      <c r="AB27" s="19" t="s">
        <v>71</v>
      </c>
      <c r="AC27" s="20">
        <v>2847702</v>
      </c>
      <c r="AD27" s="20">
        <v>9503170</v>
      </c>
      <c r="AE27" s="20">
        <v>9502212</v>
      </c>
      <c r="AF27" s="20">
        <v>170533224</v>
      </c>
      <c r="AG27" s="20">
        <v>170523217</v>
      </c>
      <c r="AH27" s="20">
        <v>94755899</v>
      </c>
      <c r="AI27" s="20">
        <v>94750289</v>
      </c>
      <c r="AJ27" s="20">
        <v>654</v>
      </c>
      <c r="AK27" s="20">
        <v>10117</v>
      </c>
      <c r="AL27" s="20">
        <v>10087</v>
      </c>
      <c r="AN27" s="18">
        <v>22</v>
      </c>
      <c r="AO27" s="19" t="str">
        <f t="shared" si="0"/>
        <v>嘉手納町</v>
      </c>
      <c r="AP27" s="20">
        <v>1313353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4837</v>
      </c>
      <c r="AX27" s="20">
        <v>0</v>
      </c>
      <c r="AY27" s="20">
        <v>0</v>
      </c>
      <c r="BA27" s="18">
        <v>22</v>
      </c>
      <c r="BB27" s="19" t="str">
        <f t="shared" si="1"/>
        <v>嘉手納町</v>
      </c>
      <c r="BC27" s="20">
        <v>4496095</v>
      </c>
      <c r="BD27" s="20">
        <v>10623905</v>
      </c>
      <c r="BE27" s="20">
        <v>10615341</v>
      </c>
      <c r="BF27" s="20">
        <v>218224148</v>
      </c>
      <c r="BG27" s="20">
        <v>218187709</v>
      </c>
      <c r="BH27" s="20">
        <v>107244911</v>
      </c>
      <c r="BI27" s="20">
        <v>107233825</v>
      </c>
      <c r="BJ27" s="20">
        <v>6051</v>
      </c>
      <c r="BK27" s="20">
        <v>16050</v>
      </c>
      <c r="BL27" s="20">
        <v>15944</v>
      </c>
    </row>
    <row r="28" spans="1:64" s="7" customFormat="1" ht="15" customHeight="1" x14ac:dyDescent="0.2">
      <c r="A28" s="21">
        <v>23</v>
      </c>
      <c r="B28" s="19" t="s">
        <v>72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N28" s="21">
        <v>23</v>
      </c>
      <c r="O28" s="19" t="s">
        <v>72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AA28" s="21">
        <v>23</v>
      </c>
      <c r="AB28" s="19" t="s">
        <v>72</v>
      </c>
      <c r="AC28" s="20">
        <v>357021</v>
      </c>
      <c r="AD28" s="20">
        <v>7023315</v>
      </c>
      <c r="AE28" s="20">
        <v>7022701</v>
      </c>
      <c r="AF28" s="20">
        <v>179149457</v>
      </c>
      <c r="AG28" s="20">
        <v>179137061</v>
      </c>
      <c r="AH28" s="20">
        <v>99767520</v>
      </c>
      <c r="AI28" s="20">
        <v>99760523</v>
      </c>
      <c r="AJ28" s="20">
        <v>571</v>
      </c>
      <c r="AK28" s="20">
        <v>10742</v>
      </c>
      <c r="AL28" s="20">
        <v>10689</v>
      </c>
      <c r="AN28" s="21">
        <v>23</v>
      </c>
      <c r="AO28" s="19" t="str">
        <f t="shared" si="0"/>
        <v>北 谷 町</v>
      </c>
      <c r="AP28" s="20">
        <v>3044472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9072</v>
      </c>
      <c r="AX28" s="20">
        <v>0</v>
      </c>
      <c r="AY28" s="20">
        <v>0</v>
      </c>
      <c r="BA28" s="21">
        <v>23</v>
      </c>
      <c r="BB28" s="19" t="str">
        <f t="shared" si="1"/>
        <v>北 谷 町</v>
      </c>
      <c r="BC28" s="20">
        <v>3696272</v>
      </c>
      <c r="BD28" s="20">
        <v>10213728</v>
      </c>
      <c r="BE28" s="20">
        <v>10134364</v>
      </c>
      <c r="BF28" s="20">
        <v>387709240</v>
      </c>
      <c r="BG28" s="20">
        <v>387655473</v>
      </c>
      <c r="BH28" s="20">
        <v>158177382</v>
      </c>
      <c r="BI28" s="20">
        <v>158160786</v>
      </c>
      <c r="BJ28" s="20">
        <v>9968</v>
      </c>
      <c r="BK28" s="20">
        <v>25038</v>
      </c>
      <c r="BL28" s="20">
        <v>24684</v>
      </c>
    </row>
    <row r="29" spans="1:64" s="7" customFormat="1" ht="15" customHeight="1" x14ac:dyDescent="0.2">
      <c r="A29" s="18">
        <v>24</v>
      </c>
      <c r="B29" s="19" t="s">
        <v>73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N29" s="18">
        <v>24</v>
      </c>
      <c r="O29" s="19" t="s">
        <v>73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AA29" s="18">
        <v>24</v>
      </c>
      <c r="AB29" s="19" t="s">
        <v>73</v>
      </c>
      <c r="AC29" s="20">
        <v>299195</v>
      </c>
      <c r="AD29" s="20">
        <v>1954221</v>
      </c>
      <c r="AE29" s="20">
        <v>1953374</v>
      </c>
      <c r="AF29" s="20">
        <v>30963627</v>
      </c>
      <c r="AG29" s="20">
        <v>30955312</v>
      </c>
      <c r="AH29" s="20">
        <v>17963175</v>
      </c>
      <c r="AI29" s="20">
        <v>17958823</v>
      </c>
      <c r="AJ29" s="20">
        <v>522</v>
      </c>
      <c r="AK29" s="20">
        <v>3829</v>
      </c>
      <c r="AL29" s="20">
        <v>3797</v>
      </c>
      <c r="AN29" s="18">
        <v>24</v>
      </c>
      <c r="AO29" s="19" t="str">
        <f t="shared" si="0"/>
        <v>北中城村</v>
      </c>
      <c r="AP29" s="20">
        <v>1831638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9931</v>
      </c>
      <c r="AX29" s="20">
        <v>0</v>
      </c>
      <c r="AY29" s="20">
        <v>0</v>
      </c>
      <c r="BA29" s="18">
        <v>24</v>
      </c>
      <c r="BB29" s="19" t="str">
        <f t="shared" si="1"/>
        <v>北中城村</v>
      </c>
      <c r="BC29" s="20">
        <v>2874232</v>
      </c>
      <c r="BD29" s="20">
        <v>7932287</v>
      </c>
      <c r="BE29" s="20">
        <v>6885414</v>
      </c>
      <c r="BF29" s="20">
        <v>119140336</v>
      </c>
      <c r="BG29" s="20">
        <v>119068661</v>
      </c>
      <c r="BH29" s="20">
        <v>39856865</v>
      </c>
      <c r="BI29" s="20">
        <v>39818018</v>
      </c>
      <c r="BJ29" s="20">
        <v>12031</v>
      </c>
      <c r="BK29" s="20">
        <v>20864</v>
      </c>
      <c r="BL29" s="20">
        <v>18652</v>
      </c>
    </row>
    <row r="30" spans="1:64" s="7" customFormat="1" ht="15" customHeight="1" x14ac:dyDescent="0.2">
      <c r="A30" s="18">
        <v>25</v>
      </c>
      <c r="B30" s="19" t="s">
        <v>74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N30" s="18">
        <v>25</v>
      </c>
      <c r="O30" s="19" t="s">
        <v>74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AA30" s="18">
        <v>25</v>
      </c>
      <c r="AB30" s="19" t="s">
        <v>74</v>
      </c>
      <c r="AC30" s="20">
        <v>31484</v>
      </c>
      <c r="AD30" s="20">
        <v>911308</v>
      </c>
      <c r="AE30" s="20">
        <v>899311</v>
      </c>
      <c r="AF30" s="20">
        <v>19197062</v>
      </c>
      <c r="AG30" s="20">
        <v>19192112</v>
      </c>
      <c r="AH30" s="20">
        <v>6289983</v>
      </c>
      <c r="AI30" s="20">
        <v>6287775</v>
      </c>
      <c r="AJ30" s="20">
        <v>63</v>
      </c>
      <c r="AK30" s="20">
        <v>2056</v>
      </c>
      <c r="AL30" s="20">
        <v>1955</v>
      </c>
      <c r="AN30" s="18">
        <v>25</v>
      </c>
      <c r="AO30" s="19" t="str">
        <f t="shared" si="0"/>
        <v>中 城 村</v>
      </c>
      <c r="AP30" s="20">
        <v>2289462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12466</v>
      </c>
      <c r="AX30" s="20">
        <v>0</v>
      </c>
      <c r="AY30" s="20">
        <v>0</v>
      </c>
      <c r="BA30" s="18">
        <v>25</v>
      </c>
      <c r="BB30" s="19" t="str">
        <f t="shared" si="1"/>
        <v>中 城 村</v>
      </c>
      <c r="BC30" s="20">
        <v>3156295</v>
      </c>
      <c r="BD30" s="20">
        <v>11302237</v>
      </c>
      <c r="BE30" s="20">
        <v>8940559</v>
      </c>
      <c r="BF30" s="20">
        <v>107567788</v>
      </c>
      <c r="BG30" s="20">
        <v>107382804</v>
      </c>
      <c r="BH30" s="20">
        <v>30561552</v>
      </c>
      <c r="BI30" s="20">
        <v>30468445</v>
      </c>
      <c r="BJ30" s="20">
        <v>14169</v>
      </c>
      <c r="BK30" s="20">
        <v>25576</v>
      </c>
      <c r="BL30" s="20">
        <v>21353</v>
      </c>
    </row>
    <row r="31" spans="1:64" s="7" customFormat="1" ht="15" customHeight="1" x14ac:dyDescent="0.2">
      <c r="A31" s="18">
        <v>26</v>
      </c>
      <c r="B31" s="19" t="s">
        <v>75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N31" s="18">
        <v>26</v>
      </c>
      <c r="O31" s="19" t="s">
        <v>75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AA31" s="18">
        <v>26</v>
      </c>
      <c r="AB31" s="19" t="s">
        <v>75</v>
      </c>
      <c r="AC31" s="20">
        <v>1112530</v>
      </c>
      <c r="AD31" s="20">
        <v>1517827</v>
      </c>
      <c r="AE31" s="20">
        <v>1378481</v>
      </c>
      <c r="AF31" s="20">
        <v>16345496</v>
      </c>
      <c r="AG31" s="20">
        <v>16322769</v>
      </c>
      <c r="AH31" s="20">
        <v>9599350</v>
      </c>
      <c r="AI31" s="20">
        <v>9583748</v>
      </c>
      <c r="AJ31" s="20">
        <v>951</v>
      </c>
      <c r="AK31" s="20">
        <v>3746</v>
      </c>
      <c r="AL31" s="20">
        <v>3311</v>
      </c>
      <c r="AN31" s="18">
        <v>26</v>
      </c>
      <c r="AO31" s="19" t="str">
        <f t="shared" si="0"/>
        <v>西 原 町</v>
      </c>
      <c r="AP31" s="20">
        <v>2157544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15559</v>
      </c>
      <c r="AX31" s="20">
        <v>0</v>
      </c>
      <c r="AY31" s="20">
        <v>0</v>
      </c>
      <c r="BA31" s="18">
        <v>26</v>
      </c>
      <c r="BB31" s="19" t="str">
        <f t="shared" si="1"/>
        <v>西 原 町</v>
      </c>
      <c r="BC31" s="20">
        <v>4376790</v>
      </c>
      <c r="BD31" s="20">
        <v>10552221</v>
      </c>
      <c r="BE31" s="20">
        <v>9080175</v>
      </c>
      <c r="BF31" s="20">
        <v>164951657</v>
      </c>
      <c r="BG31" s="20">
        <v>164764839</v>
      </c>
      <c r="BH31" s="20">
        <v>56916293</v>
      </c>
      <c r="BI31" s="20">
        <v>56791248</v>
      </c>
      <c r="BJ31" s="20">
        <v>17929</v>
      </c>
      <c r="BK31" s="20">
        <v>25277</v>
      </c>
      <c r="BL31" s="20">
        <v>22569</v>
      </c>
    </row>
    <row r="32" spans="1:64" s="7" customFormat="1" ht="15" customHeight="1" x14ac:dyDescent="0.2">
      <c r="A32" s="18">
        <v>27</v>
      </c>
      <c r="B32" s="19" t="s">
        <v>76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N32" s="18">
        <v>27</v>
      </c>
      <c r="O32" s="19" t="s">
        <v>76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AA32" s="18">
        <v>27</v>
      </c>
      <c r="AB32" s="19" t="s">
        <v>76</v>
      </c>
      <c r="AC32" s="20">
        <v>497829</v>
      </c>
      <c r="AD32" s="20">
        <v>395458</v>
      </c>
      <c r="AE32" s="20">
        <v>390395</v>
      </c>
      <c r="AF32" s="20">
        <v>2788575</v>
      </c>
      <c r="AG32" s="20">
        <v>2775065</v>
      </c>
      <c r="AH32" s="20">
        <v>1675709</v>
      </c>
      <c r="AI32" s="20">
        <v>1667598</v>
      </c>
      <c r="AJ32" s="20">
        <v>536</v>
      </c>
      <c r="AK32" s="20">
        <v>1300</v>
      </c>
      <c r="AL32" s="20">
        <v>1198</v>
      </c>
      <c r="AN32" s="18">
        <v>27</v>
      </c>
      <c r="AO32" s="19" t="str">
        <f t="shared" si="0"/>
        <v>与那原町</v>
      </c>
      <c r="AP32" s="20">
        <v>794754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5779</v>
      </c>
      <c r="AX32" s="20">
        <v>0</v>
      </c>
      <c r="AY32" s="20">
        <v>0</v>
      </c>
      <c r="BA32" s="18">
        <v>27</v>
      </c>
      <c r="BB32" s="19" t="str">
        <f t="shared" si="1"/>
        <v>与那原町</v>
      </c>
      <c r="BC32" s="20">
        <v>1623608</v>
      </c>
      <c r="BD32" s="20">
        <v>3228691</v>
      </c>
      <c r="BE32" s="20">
        <v>2616922</v>
      </c>
      <c r="BF32" s="20">
        <v>64744636</v>
      </c>
      <c r="BG32" s="20">
        <v>64660293</v>
      </c>
      <c r="BH32" s="20">
        <v>18719564</v>
      </c>
      <c r="BI32" s="20">
        <v>18681344</v>
      </c>
      <c r="BJ32" s="20">
        <v>7084</v>
      </c>
      <c r="BK32" s="20">
        <v>11070</v>
      </c>
      <c r="BL32" s="20">
        <v>9963</v>
      </c>
    </row>
    <row r="33" spans="1:64" s="7" customFormat="1" ht="15" customHeight="1" x14ac:dyDescent="0.2">
      <c r="A33" s="18">
        <v>28</v>
      </c>
      <c r="B33" s="19" t="s">
        <v>77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N33" s="18">
        <v>28</v>
      </c>
      <c r="O33" s="19" t="s">
        <v>77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AA33" s="18">
        <v>28</v>
      </c>
      <c r="AB33" s="19" t="s">
        <v>77</v>
      </c>
      <c r="AC33" s="20">
        <v>304915</v>
      </c>
      <c r="AD33" s="20">
        <v>714478</v>
      </c>
      <c r="AE33" s="20">
        <v>710087</v>
      </c>
      <c r="AF33" s="20">
        <v>18447953</v>
      </c>
      <c r="AG33" s="20">
        <v>18433489</v>
      </c>
      <c r="AH33" s="20">
        <v>10869616</v>
      </c>
      <c r="AI33" s="20">
        <v>10861171</v>
      </c>
      <c r="AJ33" s="20">
        <v>831</v>
      </c>
      <c r="AK33" s="20">
        <v>2289</v>
      </c>
      <c r="AL33" s="20">
        <v>2198</v>
      </c>
      <c r="AN33" s="18">
        <v>28</v>
      </c>
      <c r="AO33" s="19" t="str">
        <f t="shared" si="0"/>
        <v>南風原町</v>
      </c>
      <c r="AP33" s="20">
        <v>2971170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12806</v>
      </c>
      <c r="AX33" s="20">
        <v>0</v>
      </c>
      <c r="AY33" s="20">
        <v>0</v>
      </c>
      <c r="BA33" s="18">
        <v>28</v>
      </c>
      <c r="BB33" s="19" t="str">
        <f t="shared" si="1"/>
        <v>南風原町</v>
      </c>
      <c r="BC33" s="20">
        <v>3861986</v>
      </c>
      <c r="BD33" s="20">
        <v>6898014</v>
      </c>
      <c r="BE33" s="20">
        <v>6193480</v>
      </c>
      <c r="BF33" s="20">
        <v>180261711</v>
      </c>
      <c r="BG33" s="20">
        <v>180064419</v>
      </c>
      <c r="BH33" s="20">
        <v>60391179</v>
      </c>
      <c r="BI33" s="20">
        <v>60313267</v>
      </c>
      <c r="BJ33" s="20">
        <v>14552</v>
      </c>
      <c r="BK33" s="20">
        <v>22917</v>
      </c>
      <c r="BL33" s="20">
        <v>21519</v>
      </c>
    </row>
    <row r="34" spans="1:64" s="7" customFormat="1" ht="15" customHeight="1" x14ac:dyDescent="0.2">
      <c r="A34" s="18">
        <v>29</v>
      </c>
      <c r="B34" s="19" t="s">
        <v>78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N34" s="18">
        <v>29</v>
      </c>
      <c r="O34" s="19" t="s">
        <v>78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AA34" s="18">
        <v>29</v>
      </c>
      <c r="AB34" s="19" t="s">
        <v>78</v>
      </c>
      <c r="AC34" s="20">
        <v>86464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132</v>
      </c>
      <c r="AK34" s="20">
        <v>0</v>
      </c>
      <c r="AL34" s="20">
        <v>0</v>
      </c>
      <c r="AN34" s="18">
        <v>29</v>
      </c>
      <c r="AO34" s="19" t="str">
        <f t="shared" si="0"/>
        <v>渡嘉敷村</v>
      </c>
      <c r="AP34" s="20">
        <v>6368384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792</v>
      </c>
      <c r="AX34" s="20">
        <v>0</v>
      </c>
      <c r="AY34" s="20">
        <v>0</v>
      </c>
      <c r="BA34" s="18">
        <v>29</v>
      </c>
      <c r="BB34" s="19" t="str">
        <f t="shared" si="1"/>
        <v>渡嘉敷村</v>
      </c>
      <c r="BC34" s="20">
        <v>15381921</v>
      </c>
      <c r="BD34" s="20">
        <v>2683485</v>
      </c>
      <c r="BE34" s="20">
        <v>1881075</v>
      </c>
      <c r="BF34" s="20">
        <v>1063423</v>
      </c>
      <c r="BG34" s="20">
        <v>1015978</v>
      </c>
      <c r="BH34" s="20">
        <v>431257</v>
      </c>
      <c r="BI34" s="20">
        <v>411245</v>
      </c>
      <c r="BJ34" s="20">
        <v>1686</v>
      </c>
      <c r="BK34" s="20">
        <v>4854</v>
      </c>
      <c r="BL34" s="20">
        <v>3103</v>
      </c>
    </row>
    <row r="35" spans="1:64" s="7" customFormat="1" ht="15" customHeight="1" x14ac:dyDescent="0.2">
      <c r="A35" s="18">
        <v>30</v>
      </c>
      <c r="B35" s="23" t="s">
        <v>79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f>SUM(H10,H12,H13,H15,H19,H20,H21,H22,H23,H24,H25,H26,H33,H34,H11,H14)</f>
        <v>0</v>
      </c>
      <c r="I35" s="20">
        <v>0</v>
      </c>
      <c r="J35" s="24">
        <v>0</v>
      </c>
      <c r="K35" s="24">
        <v>0</v>
      </c>
      <c r="L35" s="24">
        <v>0</v>
      </c>
      <c r="N35" s="18">
        <v>30</v>
      </c>
      <c r="O35" s="23" t="s">
        <v>79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4">
        <v>0</v>
      </c>
      <c r="X35" s="24">
        <v>0</v>
      </c>
      <c r="Y35" s="24">
        <v>0</v>
      </c>
      <c r="AA35" s="18">
        <v>30</v>
      </c>
      <c r="AB35" s="23" t="s">
        <v>79</v>
      </c>
      <c r="AC35" s="20">
        <v>78437</v>
      </c>
      <c r="AD35" s="20">
        <v>8674</v>
      </c>
      <c r="AE35" s="20">
        <v>4609</v>
      </c>
      <c r="AF35" s="20">
        <v>196</v>
      </c>
      <c r="AG35" s="20">
        <v>106</v>
      </c>
      <c r="AH35" s="20">
        <v>196</v>
      </c>
      <c r="AI35" s="20">
        <v>106</v>
      </c>
      <c r="AJ35" s="24">
        <v>67</v>
      </c>
      <c r="AK35" s="24">
        <v>44</v>
      </c>
      <c r="AL35" s="24">
        <v>26</v>
      </c>
      <c r="AN35" s="18">
        <v>30</v>
      </c>
      <c r="AO35" s="19" t="str">
        <f t="shared" si="0"/>
        <v>座間味村</v>
      </c>
      <c r="AP35" s="20">
        <v>4779649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4">
        <v>745</v>
      </c>
      <c r="AX35" s="24">
        <v>0</v>
      </c>
      <c r="AY35" s="24">
        <v>0</v>
      </c>
      <c r="BA35" s="18">
        <v>30</v>
      </c>
      <c r="BB35" s="19" t="str">
        <f t="shared" si="1"/>
        <v>座間味村</v>
      </c>
      <c r="BC35" s="20">
        <v>14528088</v>
      </c>
      <c r="BD35" s="20">
        <v>1266314</v>
      </c>
      <c r="BE35" s="20">
        <v>875015</v>
      </c>
      <c r="BF35" s="20">
        <v>1204542</v>
      </c>
      <c r="BG35" s="20">
        <v>1117445</v>
      </c>
      <c r="BH35" s="20">
        <v>317610</v>
      </c>
      <c r="BI35" s="20">
        <v>290491</v>
      </c>
      <c r="BJ35" s="24">
        <v>3065</v>
      </c>
      <c r="BK35" s="24">
        <v>5571</v>
      </c>
      <c r="BL35" s="24">
        <v>3758</v>
      </c>
    </row>
    <row r="36" spans="1:64" s="7" customFormat="1" ht="15" customHeight="1" x14ac:dyDescent="0.2">
      <c r="A36" s="18">
        <v>31</v>
      </c>
      <c r="B36" s="23" t="s">
        <v>80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4">
        <v>0</v>
      </c>
      <c r="K36" s="24">
        <v>0</v>
      </c>
      <c r="L36" s="24">
        <v>0</v>
      </c>
      <c r="N36" s="18">
        <v>31</v>
      </c>
      <c r="O36" s="23" t="s">
        <v>80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4">
        <v>0</v>
      </c>
      <c r="X36" s="24">
        <v>0</v>
      </c>
      <c r="Y36" s="24">
        <v>0</v>
      </c>
      <c r="AA36" s="18">
        <v>31</v>
      </c>
      <c r="AB36" s="23" t="s">
        <v>80</v>
      </c>
      <c r="AC36" s="20">
        <v>34894</v>
      </c>
      <c r="AD36" s="20">
        <v>2545</v>
      </c>
      <c r="AE36" s="20">
        <v>371</v>
      </c>
      <c r="AF36" s="20">
        <v>89</v>
      </c>
      <c r="AG36" s="20">
        <v>12</v>
      </c>
      <c r="AH36" s="20">
        <v>89</v>
      </c>
      <c r="AI36" s="20">
        <v>12</v>
      </c>
      <c r="AJ36" s="24">
        <v>53</v>
      </c>
      <c r="AK36" s="24">
        <v>9</v>
      </c>
      <c r="AL36" s="24">
        <v>3</v>
      </c>
      <c r="AN36" s="18">
        <v>31</v>
      </c>
      <c r="AO36" s="19" t="str">
        <f t="shared" si="0"/>
        <v>粟 国 村</v>
      </c>
      <c r="AP36" s="20">
        <v>1098320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4">
        <v>2592</v>
      </c>
      <c r="AX36" s="24">
        <v>0</v>
      </c>
      <c r="AY36" s="24">
        <v>0</v>
      </c>
      <c r="BA36" s="18">
        <v>31</v>
      </c>
      <c r="BB36" s="19" t="str">
        <f t="shared" si="1"/>
        <v>粟 国 村</v>
      </c>
      <c r="BC36" s="20">
        <v>1222134</v>
      </c>
      <c r="BD36" s="20">
        <v>5717155</v>
      </c>
      <c r="BE36" s="20">
        <v>2661244</v>
      </c>
      <c r="BF36" s="20">
        <v>621294</v>
      </c>
      <c r="BG36" s="20">
        <v>311349</v>
      </c>
      <c r="BH36" s="20">
        <v>231757</v>
      </c>
      <c r="BI36" s="20">
        <v>120241</v>
      </c>
      <c r="BJ36" s="24">
        <v>3177</v>
      </c>
      <c r="BK36" s="24">
        <v>17193</v>
      </c>
      <c r="BL36" s="24">
        <v>6967</v>
      </c>
    </row>
    <row r="37" spans="1:64" s="7" customFormat="1" ht="15" customHeight="1" x14ac:dyDescent="0.2">
      <c r="A37" s="18">
        <v>32</v>
      </c>
      <c r="B37" s="19" t="s">
        <v>81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N37" s="18">
        <v>32</v>
      </c>
      <c r="O37" s="19" t="s">
        <v>81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AA37" s="18">
        <v>32</v>
      </c>
      <c r="AB37" s="19" t="s">
        <v>81</v>
      </c>
      <c r="AC37" s="20">
        <v>158262</v>
      </c>
      <c r="AD37" s="20">
        <v>63</v>
      </c>
      <c r="AE37" s="20">
        <v>63</v>
      </c>
      <c r="AF37" s="20">
        <v>34</v>
      </c>
      <c r="AG37" s="20">
        <v>34</v>
      </c>
      <c r="AH37" s="20">
        <v>34</v>
      </c>
      <c r="AI37" s="20">
        <v>34</v>
      </c>
      <c r="AJ37" s="20">
        <v>79</v>
      </c>
      <c r="AK37" s="20">
        <v>1</v>
      </c>
      <c r="AL37" s="20">
        <v>1</v>
      </c>
      <c r="AN37" s="18">
        <v>32</v>
      </c>
      <c r="AO37" s="19" t="str">
        <f t="shared" si="0"/>
        <v>渡名喜村</v>
      </c>
      <c r="AP37" s="20">
        <v>556588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215</v>
      </c>
      <c r="AX37" s="20">
        <v>0</v>
      </c>
      <c r="AY37" s="20">
        <v>0</v>
      </c>
      <c r="BA37" s="18">
        <v>32</v>
      </c>
      <c r="BB37" s="19" t="str">
        <f t="shared" si="1"/>
        <v>渡名喜村</v>
      </c>
      <c r="BC37" s="20">
        <v>1635255</v>
      </c>
      <c r="BD37" s="20">
        <v>2196064</v>
      </c>
      <c r="BE37" s="20">
        <v>775450</v>
      </c>
      <c r="BF37" s="20">
        <v>167131</v>
      </c>
      <c r="BG37" s="20">
        <v>67396</v>
      </c>
      <c r="BH37" s="20">
        <v>64432</v>
      </c>
      <c r="BI37" s="20">
        <v>30023</v>
      </c>
      <c r="BJ37" s="20">
        <v>545</v>
      </c>
      <c r="BK37" s="20">
        <v>6014</v>
      </c>
      <c r="BL37" s="20">
        <v>1713</v>
      </c>
    </row>
    <row r="38" spans="1:64" s="7" customFormat="1" ht="15" customHeight="1" x14ac:dyDescent="0.2">
      <c r="A38" s="25">
        <v>33</v>
      </c>
      <c r="B38" s="26" t="s">
        <v>82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N38" s="25">
        <v>33</v>
      </c>
      <c r="O38" s="26" t="s">
        <v>82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AA38" s="25">
        <v>33</v>
      </c>
      <c r="AB38" s="26" t="s">
        <v>82</v>
      </c>
      <c r="AC38" s="27">
        <v>403702</v>
      </c>
      <c r="AD38" s="27">
        <v>175380</v>
      </c>
      <c r="AE38" s="27">
        <v>175293</v>
      </c>
      <c r="AF38" s="27">
        <v>326068</v>
      </c>
      <c r="AG38" s="27">
        <v>325835</v>
      </c>
      <c r="AH38" s="27">
        <v>326068</v>
      </c>
      <c r="AI38" s="27">
        <v>325835</v>
      </c>
      <c r="AJ38" s="27">
        <v>466</v>
      </c>
      <c r="AK38" s="27">
        <v>75</v>
      </c>
      <c r="AL38" s="27">
        <v>74</v>
      </c>
      <c r="AN38" s="18">
        <v>33</v>
      </c>
      <c r="AO38" s="26" t="str">
        <f t="shared" ref="AO38:AO46" si="7">AB38</f>
        <v>南大東村</v>
      </c>
      <c r="AP38" s="20">
        <v>8903110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7">
        <v>4564</v>
      </c>
      <c r="AX38" s="27">
        <v>0</v>
      </c>
      <c r="AY38" s="27">
        <v>0</v>
      </c>
      <c r="BA38" s="18">
        <v>33</v>
      </c>
      <c r="BB38" s="26" t="str">
        <f t="shared" ref="BB38:BB46" si="8">AO38</f>
        <v>南大東村</v>
      </c>
      <c r="BC38" s="20">
        <v>12306912</v>
      </c>
      <c r="BD38" s="20">
        <v>17977607</v>
      </c>
      <c r="BE38" s="20">
        <v>17638443</v>
      </c>
      <c r="BF38" s="20">
        <v>1686930</v>
      </c>
      <c r="BG38" s="20">
        <v>1639805</v>
      </c>
      <c r="BH38" s="20">
        <v>1217286</v>
      </c>
      <c r="BI38" s="20">
        <v>1200815</v>
      </c>
      <c r="BJ38" s="27">
        <v>6240</v>
      </c>
      <c r="BK38" s="27">
        <v>3970</v>
      </c>
      <c r="BL38" s="27">
        <v>3350</v>
      </c>
    </row>
    <row r="39" spans="1:64" s="7" customFormat="1" ht="15" customHeight="1" x14ac:dyDescent="0.2">
      <c r="A39" s="18">
        <v>34</v>
      </c>
      <c r="B39" s="19" t="s">
        <v>83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N39" s="18">
        <v>34</v>
      </c>
      <c r="O39" s="19" t="s">
        <v>83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AA39" s="18">
        <v>34</v>
      </c>
      <c r="AB39" s="19" t="s">
        <v>83</v>
      </c>
      <c r="AC39" s="20">
        <v>384356</v>
      </c>
      <c r="AD39" s="20">
        <v>102274</v>
      </c>
      <c r="AE39" s="20">
        <v>99078</v>
      </c>
      <c r="AF39" s="20">
        <v>907</v>
      </c>
      <c r="AG39" s="20">
        <v>879</v>
      </c>
      <c r="AH39" s="20">
        <v>907</v>
      </c>
      <c r="AI39" s="20">
        <v>879</v>
      </c>
      <c r="AJ39" s="20">
        <v>297</v>
      </c>
      <c r="AK39" s="20">
        <v>33</v>
      </c>
      <c r="AL39" s="20">
        <v>28</v>
      </c>
      <c r="AN39" s="18">
        <v>34</v>
      </c>
      <c r="AO39" s="19" t="str">
        <f t="shared" si="7"/>
        <v>北大東村</v>
      </c>
      <c r="AP39" s="20">
        <v>4802766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1532</v>
      </c>
      <c r="AX39" s="20">
        <v>0</v>
      </c>
      <c r="AY39" s="20">
        <v>0</v>
      </c>
      <c r="BA39" s="18">
        <v>34</v>
      </c>
      <c r="BB39" s="19" t="str">
        <f t="shared" si="8"/>
        <v>北大東村</v>
      </c>
      <c r="BC39" s="20">
        <v>6080567</v>
      </c>
      <c r="BD39" s="20">
        <v>6985072</v>
      </c>
      <c r="BE39" s="20">
        <v>6780761</v>
      </c>
      <c r="BF39" s="20">
        <v>250067</v>
      </c>
      <c r="BG39" s="20">
        <v>234716</v>
      </c>
      <c r="BH39" s="20">
        <v>166383</v>
      </c>
      <c r="BI39" s="20">
        <v>159749</v>
      </c>
      <c r="BJ39" s="20">
        <v>2220</v>
      </c>
      <c r="BK39" s="20">
        <v>1109</v>
      </c>
      <c r="BL39" s="20">
        <v>1002</v>
      </c>
    </row>
    <row r="40" spans="1:64" s="7" customFormat="1" ht="15" customHeight="1" x14ac:dyDescent="0.2">
      <c r="A40" s="18">
        <v>35</v>
      </c>
      <c r="B40" s="19" t="s">
        <v>84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N40" s="18">
        <v>35</v>
      </c>
      <c r="O40" s="19" t="s">
        <v>84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AA40" s="18">
        <v>35</v>
      </c>
      <c r="AB40" s="19" t="s">
        <v>84</v>
      </c>
      <c r="AC40" s="20">
        <v>705667</v>
      </c>
      <c r="AD40" s="20">
        <v>508540</v>
      </c>
      <c r="AE40" s="20">
        <v>272629</v>
      </c>
      <c r="AF40" s="20">
        <v>22633</v>
      </c>
      <c r="AG40" s="20">
        <v>12675</v>
      </c>
      <c r="AH40" s="20">
        <v>22633</v>
      </c>
      <c r="AI40" s="20">
        <v>12675</v>
      </c>
      <c r="AJ40" s="20">
        <v>629</v>
      </c>
      <c r="AK40" s="20">
        <v>1266</v>
      </c>
      <c r="AL40" s="20">
        <v>669</v>
      </c>
      <c r="AN40" s="18">
        <v>35</v>
      </c>
      <c r="AO40" s="19" t="str">
        <f t="shared" si="7"/>
        <v>伊平屋村</v>
      </c>
      <c r="AP40" s="20">
        <v>1496234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3403</v>
      </c>
      <c r="AX40" s="20">
        <v>0</v>
      </c>
      <c r="AY40" s="20">
        <v>0</v>
      </c>
      <c r="BA40" s="18">
        <v>35</v>
      </c>
      <c r="BB40" s="19" t="str">
        <f t="shared" si="8"/>
        <v>伊平屋村</v>
      </c>
      <c r="BC40" s="20">
        <v>14869614</v>
      </c>
      <c r="BD40" s="20">
        <v>5752504</v>
      </c>
      <c r="BE40" s="20">
        <v>3597199</v>
      </c>
      <c r="BF40" s="20">
        <v>597189</v>
      </c>
      <c r="BG40" s="20">
        <v>428320</v>
      </c>
      <c r="BH40" s="20">
        <v>333270</v>
      </c>
      <c r="BI40" s="20">
        <v>240973</v>
      </c>
      <c r="BJ40" s="20">
        <v>5812</v>
      </c>
      <c r="BK40" s="20">
        <v>8909</v>
      </c>
      <c r="BL40" s="20">
        <v>4958</v>
      </c>
    </row>
    <row r="41" spans="1:64" s="7" customFormat="1" ht="15" customHeight="1" x14ac:dyDescent="0.2">
      <c r="A41" s="18">
        <v>36</v>
      </c>
      <c r="B41" s="19" t="s">
        <v>85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N41" s="18">
        <v>36</v>
      </c>
      <c r="O41" s="19" t="s">
        <v>85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AA41" s="18">
        <v>36</v>
      </c>
      <c r="AB41" s="19" t="s">
        <v>85</v>
      </c>
      <c r="AC41" s="20">
        <v>744671</v>
      </c>
      <c r="AD41" s="20">
        <v>107182</v>
      </c>
      <c r="AE41" s="20">
        <v>60005</v>
      </c>
      <c r="AF41" s="20">
        <v>7697</v>
      </c>
      <c r="AG41" s="20">
        <v>6300</v>
      </c>
      <c r="AH41" s="20">
        <v>7697</v>
      </c>
      <c r="AI41" s="20">
        <v>6300</v>
      </c>
      <c r="AJ41" s="20">
        <v>1009</v>
      </c>
      <c r="AK41" s="20">
        <v>291</v>
      </c>
      <c r="AL41" s="20">
        <v>150</v>
      </c>
      <c r="AN41" s="18">
        <v>36</v>
      </c>
      <c r="AO41" s="19" t="str">
        <f t="shared" si="7"/>
        <v>伊是名村</v>
      </c>
      <c r="AP41" s="20">
        <v>2192686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7777</v>
      </c>
      <c r="AX41" s="20">
        <v>0</v>
      </c>
      <c r="AY41" s="20">
        <v>0</v>
      </c>
      <c r="BA41" s="18">
        <v>36</v>
      </c>
      <c r="BB41" s="19" t="str">
        <f t="shared" si="8"/>
        <v>伊是名村</v>
      </c>
      <c r="BC41" s="20">
        <v>7287592</v>
      </c>
      <c r="BD41" s="20">
        <v>7237526</v>
      </c>
      <c r="BE41" s="20">
        <v>4743786</v>
      </c>
      <c r="BF41" s="20">
        <v>1007671</v>
      </c>
      <c r="BG41" s="20">
        <v>731528</v>
      </c>
      <c r="BH41" s="20">
        <v>481047</v>
      </c>
      <c r="BI41" s="20">
        <v>354641</v>
      </c>
      <c r="BJ41" s="20">
        <v>11362</v>
      </c>
      <c r="BK41" s="20">
        <v>11169</v>
      </c>
      <c r="BL41" s="20">
        <v>6526</v>
      </c>
    </row>
    <row r="42" spans="1:64" s="7" customFormat="1" ht="15" customHeight="1" x14ac:dyDescent="0.2">
      <c r="A42" s="18">
        <v>37</v>
      </c>
      <c r="B42" s="19" t="s">
        <v>86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N42" s="18">
        <v>37</v>
      </c>
      <c r="O42" s="19" t="s">
        <v>86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AA42" s="18">
        <v>37</v>
      </c>
      <c r="AB42" s="19" t="s">
        <v>86</v>
      </c>
      <c r="AC42" s="20">
        <v>1591575</v>
      </c>
      <c r="AD42" s="20">
        <v>385491</v>
      </c>
      <c r="AE42" s="20">
        <v>292389</v>
      </c>
      <c r="AF42" s="20">
        <v>478130</v>
      </c>
      <c r="AG42" s="20">
        <v>473896</v>
      </c>
      <c r="AH42" s="20">
        <v>315559</v>
      </c>
      <c r="AI42" s="20">
        <v>312350</v>
      </c>
      <c r="AJ42" s="20">
        <v>1789</v>
      </c>
      <c r="AK42" s="20">
        <v>650</v>
      </c>
      <c r="AL42" s="20">
        <v>484</v>
      </c>
      <c r="AN42" s="18">
        <v>37</v>
      </c>
      <c r="AO42" s="19" t="str">
        <f t="shared" si="7"/>
        <v>久米島町</v>
      </c>
      <c r="AP42" s="20">
        <v>6687789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18109</v>
      </c>
      <c r="AX42" s="20">
        <v>0</v>
      </c>
      <c r="AY42" s="20">
        <v>0</v>
      </c>
      <c r="BA42" s="18">
        <v>37</v>
      </c>
      <c r="BB42" s="19" t="str">
        <f t="shared" si="8"/>
        <v>久米島町</v>
      </c>
      <c r="BC42" s="20">
        <v>33347699</v>
      </c>
      <c r="BD42" s="20">
        <v>25890486</v>
      </c>
      <c r="BE42" s="20">
        <v>19493303</v>
      </c>
      <c r="BF42" s="20">
        <v>11077600</v>
      </c>
      <c r="BG42" s="20">
        <v>10727628</v>
      </c>
      <c r="BH42" s="20">
        <v>4320100</v>
      </c>
      <c r="BI42" s="20">
        <v>4120024</v>
      </c>
      <c r="BJ42" s="20">
        <v>23691</v>
      </c>
      <c r="BK42" s="20">
        <v>37421</v>
      </c>
      <c r="BL42" s="20">
        <v>25553</v>
      </c>
    </row>
    <row r="43" spans="1:64" s="7" customFormat="1" ht="15" customHeight="1" x14ac:dyDescent="0.2">
      <c r="A43" s="18">
        <v>38</v>
      </c>
      <c r="B43" s="19" t="s">
        <v>87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N43" s="18">
        <v>38</v>
      </c>
      <c r="O43" s="19" t="s">
        <v>87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AA43" s="18">
        <v>38</v>
      </c>
      <c r="AB43" s="19" t="s">
        <v>87</v>
      </c>
      <c r="AC43" s="20">
        <v>454325</v>
      </c>
      <c r="AD43" s="20">
        <v>1849526</v>
      </c>
      <c r="AE43" s="20">
        <v>1801054</v>
      </c>
      <c r="AF43" s="20">
        <v>12544869</v>
      </c>
      <c r="AG43" s="20">
        <v>12519355</v>
      </c>
      <c r="AH43" s="20">
        <v>6400006</v>
      </c>
      <c r="AI43" s="20">
        <v>6384422</v>
      </c>
      <c r="AJ43" s="20">
        <v>1219</v>
      </c>
      <c r="AK43" s="20">
        <v>3145</v>
      </c>
      <c r="AL43" s="20">
        <v>2892</v>
      </c>
      <c r="AN43" s="18">
        <v>38</v>
      </c>
      <c r="AO43" s="19" t="str">
        <f t="shared" si="7"/>
        <v>八重瀬町</v>
      </c>
      <c r="AP43" s="20">
        <v>3349623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17690</v>
      </c>
      <c r="AX43" s="20">
        <v>0</v>
      </c>
      <c r="AY43" s="20">
        <v>0</v>
      </c>
      <c r="BA43" s="18">
        <v>38</v>
      </c>
      <c r="BB43" s="19" t="str">
        <f t="shared" si="8"/>
        <v>八重瀬町</v>
      </c>
      <c r="BC43" s="20">
        <v>4490372</v>
      </c>
      <c r="BD43" s="20">
        <v>20843292</v>
      </c>
      <c r="BE43" s="20">
        <v>17030558</v>
      </c>
      <c r="BF43" s="20">
        <v>114986401</v>
      </c>
      <c r="BG43" s="20">
        <v>114107714</v>
      </c>
      <c r="BH43" s="20">
        <v>34262613</v>
      </c>
      <c r="BI43" s="20">
        <v>34045142</v>
      </c>
      <c r="BJ43" s="20">
        <v>20842</v>
      </c>
      <c r="BK43" s="20">
        <v>35885</v>
      </c>
      <c r="BL43" s="20">
        <v>31094</v>
      </c>
    </row>
    <row r="44" spans="1:64" s="7" customFormat="1" ht="15" customHeight="1" x14ac:dyDescent="0.2">
      <c r="A44" s="18">
        <v>39</v>
      </c>
      <c r="B44" s="19" t="s">
        <v>88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N44" s="18">
        <v>39</v>
      </c>
      <c r="O44" s="19" t="s">
        <v>88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AA44" s="18">
        <v>39</v>
      </c>
      <c r="AB44" s="19" t="s">
        <v>88</v>
      </c>
      <c r="AC44" s="20">
        <v>606604</v>
      </c>
      <c r="AD44" s="20">
        <v>86</v>
      </c>
      <c r="AE44" s="20">
        <v>86</v>
      </c>
      <c r="AF44" s="20">
        <v>1</v>
      </c>
      <c r="AG44" s="20">
        <v>1</v>
      </c>
      <c r="AH44" s="20">
        <v>1</v>
      </c>
      <c r="AI44" s="20">
        <v>1</v>
      </c>
      <c r="AJ44" s="20">
        <v>165</v>
      </c>
      <c r="AK44" s="20">
        <v>1</v>
      </c>
      <c r="AL44" s="20">
        <v>1</v>
      </c>
      <c r="AN44" s="18">
        <v>39</v>
      </c>
      <c r="AO44" s="19" t="str">
        <f t="shared" si="7"/>
        <v>多良間村</v>
      </c>
      <c r="AP44" s="20">
        <v>1416694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1155</v>
      </c>
      <c r="AX44" s="20">
        <v>0</v>
      </c>
      <c r="AY44" s="20">
        <v>0</v>
      </c>
      <c r="BA44" s="18">
        <v>39</v>
      </c>
      <c r="BB44" s="19" t="str">
        <f t="shared" si="8"/>
        <v>多良間村</v>
      </c>
      <c r="BC44" s="20">
        <v>5287064</v>
      </c>
      <c r="BD44" s="20">
        <v>11364077</v>
      </c>
      <c r="BE44" s="20">
        <v>10379886</v>
      </c>
      <c r="BF44" s="20">
        <v>1472192</v>
      </c>
      <c r="BG44" s="20">
        <v>1416627</v>
      </c>
      <c r="BH44" s="20">
        <v>731578</v>
      </c>
      <c r="BI44" s="20">
        <v>696368</v>
      </c>
      <c r="BJ44" s="20">
        <v>1627</v>
      </c>
      <c r="BK44" s="20">
        <v>5587</v>
      </c>
      <c r="BL44" s="20">
        <v>4955</v>
      </c>
    </row>
    <row r="45" spans="1:64" s="7" customFormat="1" ht="15" customHeight="1" x14ac:dyDescent="0.2">
      <c r="A45" s="18">
        <v>40</v>
      </c>
      <c r="B45" s="19" t="s">
        <v>89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N45" s="18">
        <v>40</v>
      </c>
      <c r="O45" s="19" t="s">
        <v>89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AA45" s="18">
        <v>40</v>
      </c>
      <c r="AB45" s="19" t="s">
        <v>89</v>
      </c>
      <c r="AC45" s="20">
        <v>1834733</v>
      </c>
      <c r="AD45" s="20">
        <v>401691</v>
      </c>
      <c r="AE45" s="20">
        <v>351836</v>
      </c>
      <c r="AF45" s="20">
        <v>11186</v>
      </c>
      <c r="AG45" s="20">
        <v>10071</v>
      </c>
      <c r="AH45" s="20">
        <v>11186</v>
      </c>
      <c r="AI45" s="20">
        <v>10071</v>
      </c>
      <c r="AJ45" s="20">
        <v>1338</v>
      </c>
      <c r="AK45" s="20">
        <v>325</v>
      </c>
      <c r="AL45" s="20">
        <v>258</v>
      </c>
      <c r="AN45" s="18">
        <v>40</v>
      </c>
      <c r="AO45" s="19" t="str">
        <f t="shared" si="7"/>
        <v>竹 富 町</v>
      </c>
      <c r="AP45" s="20">
        <v>9273718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9340</v>
      </c>
      <c r="AX45" s="20">
        <v>0</v>
      </c>
      <c r="AY45" s="20">
        <v>0</v>
      </c>
      <c r="BA45" s="18">
        <v>40</v>
      </c>
      <c r="BB45" s="19" t="str">
        <f t="shared" si="8"/>
        <v>竹 富 町</v>
      </c>
      <c r="BC45" s="20">
        <v>271180937</v>
      </c>
      <c r="BD45" s="20">
        <v>52946397</v>
      </c>
      <c r="BE45" s="20">
        <v>46008646</v>
      </c>
      <c r="BF45" s="20">
        <v>8500845</v>
      </c>
      <c r="BG45" s="20">
        <v>8222175</v>
      </c>
      <c r="BH45" s="20">
        <v>4612624</v>
      </c>
      <c r="BI45" s="20">
        <v>4459259</v>
      </c>
      <c r="BJ45" s="20">
        <v>13960</v>
      </c>
      <c r="BK45" s="20">
        <v>26709</v>
      </c>
      <c r="BL45" s="20">
        <v>20460</v>
      </c>
    </row>
    <row r="46" spans="1:64" s="7" customFormat="1" ht="15" customHeight="1" x14ac:dyDescent="0.2">
      <c r="A46" s="18">
        <v>41</v>
      </c>
      <c r="B46" s="19" t="s">
        <v>90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N46" s="18">
        <v>41</v>
      </c>
      <c r="O46" s="19" t="s">
        <v>90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AA46" s="18">
        <v>41</v>
      </c>
      <c r="AB46" s="19" t="s">
        <v>90</v>
      </c>
      <c r="AC46" s="20">
        <v>1027471</v>
      </c>
      <c r="AD46" s="20">
        <v>353357</v>
      </c>
      <c r="AE46" s="20">
        <v>325989</v>
      </c>
      <c r="AF46" s="20">
        <v>20191</v>
      </c>
      <c r="AG46" s="20">
        <v>18310</v>
      </c>
      <c r="AH46" s="20">
        <v>17376</v>
      </c>
      <c r="AI46" s="20">
        <v>15974</v>
      </c>
      <c r="AJ46" s="20">
        <v>406</v>
      </c>
      <c r="AK46" s="20">
        <v>153</v>
      </c>
      <c r="AL46" s="20">
        <v>118</v>
      </c>
      <c r="AN46" s="18">
        <v>41</v>
      </c>
      <c r="AO46" s="19" t="str">
        <f t="shared" si="7"/>
        <v>与那国町</v>
      </c>
      <c r="AP46" s="20">
        <v>1327484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2786</v>
      </c>
      <c r="AX46" s="20">
        <v>0</v>
      </c>
      <c r="AY46" s="20">
        <v>0</v>
      </c>
      <c r="BA46" s="18">
        <v>41</v>
      </c>
      <c r="BB46" s="19" t="str">
        <f t="shared" si="8"/>
        <v>与那国町</v>
      </c>
      <c r="BC46" s="20">
        <v>16326283</v>
      </c>
      <c r="BD46" s="20">
        <v>11546400</v>
      </c>
      <c r="BE46" s="20">
        <v>8845839</v>
      </c>
      <c r="BF46" s="20">
        <v>2162455</v>
      </c>
      <c r="BG46" s="20">
        <v>2040599</v>
      </c>
      <c r="BH46" s="20">
        <v>1055252</v>
      </c>
      <c r="BI46" s="20">
        <v>985550</v>
      </c>
      <c r="BJ46" s="20">
        <v>4083</v>
      </c>
      <c r="BK46" s="20">
        <v>5707</v>
      </c>
      <c r="BL46" s="20">
        <v>4177</v>
      </c>
    </row>
    <row r="47" spans="1:64" s="7" customFormat="1" ht="15" customHeight="1" x14ac:dyDescent="0.2">
      <c r="A47" s="33"/>
      <c r="B47" s="34" t="s">
        <v>43</v>
      </c>
      <c r="C47" s="35">
        <f t="shared" ref="C47:L47" si="9">SUM(C17:C46)</f>
        <v>0</v>
      </c>
      <c r="D47" s="35">
        <f t="shared" si="9"/>
        <v>0</v>
      </c>
      <c r="E47" s="35">
        <f t="shared" si="9"/>
        <v>0</v>
      </c>
      <c r="F47" s="35">
        <f t="shared" si="9"/>
        <v>0</v>
      </c>
      <c r="G47" s="35">
        <f t="shared" si="9"/>
        <v>0</v>
      </c>
      <c r="H47" s="35">
        <f t="shared" si="9"/>
        <v>0</v>
      </c>
      <c r="I47" s="35">
        <f t="shared" si="9"/>
        <v>0</v>
      </c>
      <c r="J47" s="35">
        <f t="shared" si="9"/>
        <v>0</v>
      </c>
      <c r="K47" s="35">
        <f t="shared" si="9"/>
        <v>0</v>
      </c>
      <c r="L47" s="35">
        <f t="shared" si="9"/>
        <v>0</v>
      </c>
      <c r="N47" s="33"/>
      <c r="O47" s="34" t="s">
        <v>43</v>
      </c>
      <c r="P47" s="35">
        <f t="shared" ref="P47:Y47" si="10">SUM(P17:P46)</f>
        <v>0</v>
      </c>
      <c r="Q47" s="35">
        <f t="shared" si="10"/>
        <v>0</v>
      </c>
      <c r="R47" s="35">
        <f t="shared" si="10"/>
        <v>0</v>
      </c>
      <c r="S47" s="35">
        <f t="shared" si="10"/>
        <v>0</v>
      </c>
      <c r="T47" s="35">
        <f t="shared" si="10"/>
        <v>0</v>
      </c>
      <c r="U47" s="35">
        <f t="shared" si="10"/>
        <v>0</v>
      </c>
      <c r="V47" s="35">
        <f t="shared" si="10"/>
        <v>0</v>
      </c>
      <c r="W47" s="35">
        <f t="shared" si="10"/>
        <v>0</v>
      </c>
      <c r="X47" s="35">
        <f t="shared" si="10"/>
        <v>0</v>
      </c>
      <c r="Y47" s="35">
        <f t="shared" si="10"/>
        <v>0</v>
      </c>
      <c r="AA47" s="33"/>
      <c r="AB47" s="34" t="s">
        <v>43</v>
      </c>
      <c r="AC47" s="35">
        <f t="shared" ref="AC47:AL47" si="11">SUM(AC17:AC46)</f>
        <v>58015488</v>
      </c>
      <c r="AD47" s="35">
        <f t="shared" si="11"/>
        <v>53631361</v>
      </c>
      <c r="AE47" s="35">
        <f t="shared" si="11"/>
        <v>49979958</v>
      </c>
      <c r="AF47" s="35">
        <f t="shared" si="11"/>
        <v>555866540</v>
      </c>
      <c r="AG47" s="35">
        <f t="shared" si="11"/>
        <v>555418128</v>
      </c>
      <c r="AH47" s="35">
        <f t="shared" si="11"/>
        <v>304442131</v>
      </c>
      <c r="AI47" s="35">
        <f t="shared" si="11"/>
        <v>304100916</v>
      </c>
      <c r="AJ47" s="35">
        <f t="shared" si="11"/>
        <v>23470</v>
      </c>
      <c r="AK47" s="35">
        <f t="shared" si="11"/>
        <v>77081</v>
      </c>
      <c r="AL47" s="35">
        <f t="shared" si="11"/>
        <v>68376</v>
      </c>
      <c r="AN47" s="33"/>
      <c r="AO47" s="34" t="s">
        <v>43</v>
      </c>
      <c r="AP47" s="35">
        <f t="shared" ref="AP47:AY47" si="12">SUM(AP17:AP46)</f>
        <v>121405754</v>
      </c>
      <c r="AQ47" s="35">
        <f t="shared" si="12"/>
        <v>0</v>
      </c>
      <c r="AR47" s="35">
        <f t="shared" si="12"/>
        <v>0</v>
      </c>
      <c r="AS47" s="35">
        <f t="shared" si="12"/>
        <v>0</v>
      </c>
      <c r="AT47" s="35">
        <f t="shared" si="12"/>
        <v>0</v>
      </c>
      <c r="AU47" s="35">
        <f t="shared" si="12"/>
        <v>0</v>
      </c>
      <c r="AV47" s="35">
        <f t="shared" si="12"/>
        <v>0</v>
      </c>
      <c r="AW47" s="35">
        <f t="shared" si="12"/>
        <v>249065</v>
      </c>
      <c r="AX47" s="35">
        <f t="shared" si="12"/>
        <v>0</v>
      </c>
      <c r="AY47" s="35">
        <f t="shared" si="12"/>
        <v>0</v>
      </c>
      <c r="BA47" s="33"/>
      <c r="BB47" s="34" t="s">
        <v>43</v>
      </c>
      <c r="BC47" s="35">
        <f t="shared" ref="BC47:BL47" si="13">SUM(BC17:BC46)</f>
        <v>739934675</v>
      </c>
      <c r="BD47" s="35">
        <f t="shared" si="13"/>
        <v>480756966</v>
      </c>
      <c r="BE47" s="35">
        <f t="shared" si="13"/>
        <v>386190174</v>
      </c>
      <c r="BF47" s="35">
        <f t="shared" si="13"/>
        <v>1797195101</v>
      </c>
      <c r="BG47" s="35">
        <f t="shared" si="13"/>
        <v>1789714366</v>
      </c>
      <c r="BH47" s="35">
        <f t="shared" si="13"/>
        <v>661562248</v>
      </c>
      <c r="BI47" s="35">
        <f t="shared" si="13"/>
        <v>658292617</v>
      </c>
      <c r="BJ47" s="35">
        <f t="shared" si="13"/>
        <v>322564</v>
      </c>
      <c r="BK47" s="35">
        <f t="shared" si="13"/>
        <v>599342</v>
      </c>
      <c r="BL47" s="35">
        <f t="shared" si="13"/>
        <v>460880</v>
      </c>
    </row>
    <row r="48" spans="1:64" s="39" customFormat="1" ht="15" customHeight="1" x14ac:dyDescent="0.2">
      <c r="A48" s="36"/>
      <c r="B48" s="37" t="s">
        <v>44</v>
      </c>
      <c r="C48" s="38">
        <f t="shared" ref="C48:L48" si="14">SUM(C47,C16)</f>
        <v>0</v>
      </c>
      <c r="D48" s="38">
        <f t="shared" si="14"/>
        <v>29516</v>
      </c>
      <c r="E48" s="38">
        <f t="shared" si="14"/>
        <v>29516</v>
      </c>
      <c r="F48" s="38">
        <f t="shared" si="14"/>
        <v>442597</v>
      </c>
      <c r="G48" s="38">
        <f t="shared" si="14"/>
        <v>442597</v>
      </c>
      <c r="H48" s="38">
        <f t="shared" si="14"/>
        <v>265558</v>
      </c>
      <c r="I48" s="38">
        <f t="shared" si="14"/>
        <v>265558</v>
      </c>
      <c r="J48" s="38">
        <f t="shared" si="14"/>
        <v>0</v>
      </c>
      <c r="K48" s="38">
        <f t="shared" si="14"/>
        <v>21</v>
      </c>
      <c r="L48" s="38">
        <f t="shared" si="14"/>
        <v>21</v>
      </c>
      <c r="M48" s="7"/>
      <c r="N48" s="36"/>
      <c r="O48" s="37" t="s">
        <v>44</v>
      </c>
      <c r="P48" s="38">
        <f t="shared" ref="P48:Y48" si="15">SUM(P47,P16)</f>
        <v>0</v>
      </c>
      <c r="Q48" s="38">
        <f t="shared" si="15"/>
        <v>0</v>
      </c>
      <c r="R48" s="38">
        <f t="shared" si="15"/>
        <v>0</v>
      </c>
      <c r="S48" s="38">
        <f t="shared" si="15"/>
        <v>0</v>
      </c>
      <c r="T48" s="38">
        <f t="shared" si="15"/>
        <v>0</v>
      </c>
      <c r="U48" s="38">
        <f t="shared" si="15"/>
        <v>0</v>
      </c>
      <c r="V48" s="38">
        <f t="shared" si="15"/>
        <v>0</v>
      </c>
      <c r="W48" s="38">
        <f t="shared" si="15"/>
        <v>0</v>
      </c>
      <c r="X48" s="38">
        <f t="shared" si="15"/>
        <v>0</v>
      </c>
      <c r="Y48" s="38">
        <f t="shared" si="15"/>
        <v>0</v>
      </c>
      <c r="Z48" s="7"/>
      <c r="AA48" s="36"/>
      <c r="AB48" s="37" t="s">
        <v>44</v>
      </c>
      <c r="AC48" s="38">
        <f t="shared" ref="AC48:AL48" si="16">SUM(AC47,AC16)</f>
        <v>90620016</v>
      </c>
      <c r="AD48" s="38">
        <f t="shared" si="16"/>
        <v>118870188</v>
      </c>
      <c r="AE48" s="38">
        <f t="shared" si="16"/>
        <v>113818557</v>
      </c>
      <c r="AF48" s="38">
        <f t="shared" si="16"/>
        <v>1619458756</v>
      </c>
      <c r="AG48" s="38">
        <f t="shared" si="16"/>
        <v>1618477866</v>
      </c>
      <c r="AH48" s="38">
        <f t="shared" si="16"/>
        <v>916642709</v>
      </c>
      <c r="AI48" s="38">
        <f t="shared" si="16"/>
        <v>915985855</v>
      </c>
      <c r="AJ48" s="38">
        <f t="shared" si="16"/>
        <v>53157</v>
      </c>
      <c r="AK48" s="38">
        <f t="shared" si="16"/>
        <v>181988</v>
      </c>
      <c r="AL48" s="38">
        <f t="shared" si="16"/>
        <v>168987</v>
      </c>
      <c r="AM48" s="7"/>
      <c r="AN48" s="36"/>
      <c r="AO48" s="37" t="s">
        <v>44</v>
      </c>
      <c r="AP48" s="38">
        <f t="shared" ref="AP48:AY48" si="17">SUM(AP47,AP16)</f>
        <v>242608453</v>
      </c>
      <c r="AQ48" s="38">
        <f t="shared" si="17"/>
        <v>0</v>
      </c>
      <c r="AR48" s="38">
        <f t="shared" si="17"/>
        <v>0</v>
      </c>
      <c r="AS48" s="38">
        <f t="shared" si="17"/>
        <v>0</v>
      </c>
      <c r="AT48" s="38">
        <f t="shared" si="17"/>
        <v>0</v>
      </c>
      <c r="AU48" s="38">
        <f t="shared" si="17"/>
        <v>0</v>
      </c>
      <c r="AV48" s="38">
        <f t="shared" si="17"/>
        <v>0</v>
      </c>
      <c r="AW48" s="38">
        <f t="shared" si="17"/>
        <v>667133</v>
      </c>
      <c r="AX48" s="38">
        <f t="shared" si="17"/>
        <v>0</v>
      </c>
      <c r="AY48" s="38">
        <f t="shared" si="17"/>
        <v>0</v>
      </c>
      <c r="AZ48" s="7"/>
      <c r="BA48" s="36"/>
      <c r="BB48" s="37" t="s">
        <v>44</v>
      </c>
      <c r="BC48" s="38">
        <f t="shared" ref="BC48:BL48" si="18">SUM(BC47,BC16)</f>
        <v>1129437894</v>
      </c>
      <c r="BD48" s="38">
        <f t="shared" si="18"/>
        <v>1029026772</v>
      </c>
      <c r="BE48" s="38">
        <f t="shared" si="18"/>
        <v>856452004</v>
      </c>
      <c r="BF48" s="38">
        <f t="shared" si="18"/>
        <v>7981728724</v>
      </c>
      <c r="BG48" s="38">
        <f t="shared" si="18"/>
        <v>7965330023</v>
      </c>
      <c r="BH48" s="38">
        <f t="shared" si="18"/>
        <v>2729017606</v>
      </c>
      <c r="BI48" s="38">
        <f t="shared" si="18"/>
        <v>2722330555</v>
      </c>
      <c r="BJ48" s="38">
        <f t="shared" si="18"/>
        <v>821696</v>
      </c>
      <c r="BK48" s="38">
        <f t="shared" si="18"/>
        <v>1456941</v>
      </c>
      <c r="BL48" s="38">
        <f t="shared" si="18"/>
        <v>1224535</v>
      </c>
    </row>
    <row r="52" spans="11:37" x14ac:dyDescent="0.2">
      <c r="K52" s="57"/>
      <c r="X52" s="57"/>
      <c r="AK52" s="57"/>
    </row>
  </sheetData>
  <mergeCells count="30">
    <mergeCell ref="AS3:AT3"/>
    <mergeCell ref="AU3:AV3"/>
    <mergeCell ref="BF3:BG3"/>
    <mergeCell ref="BC3:BE3"/>
    <mergeCell ref="BJ3:BL3"/>
    <mergeCell ref="AW3:AY3"/>
    <mergeCell ref="BA3:BA4"/>
    <mergeCell ref="BB3:BB4"/>
    <mergeCell ref="BH3:BI3"/>
    <mergeCell ref="AA3:AA4"/>
    <mergeCell ref="AB3:AB4"/>
    <mergeCell ref="AC3:AE3"/>
    <mergeCell ref="AF3:AG3"/>
    <mergeCell ref="AP3:AR3"/>
    <mergeCell ref="AH3:AI3"/>
    <mergeCell ref="AJ3:AL3"/>
    <mergeCell ref="AN3:AN4"/>
    <mergeCell ref="AO3:AO4"/>
    <mergeCell ref="W3:Y3"/>
    <mergeCell ref="A3:A4"/>
    <mergeCell ref="B3:B4"/>
    <mergeCell ref="C3:E3"/>
    <mergeCell ref="F3:G3"/>
    <mergeCell ref="H3:I3"/>
    <mergeCell ref="J3:L3"/>
    <mergeCell ref="N3:N4"/>
    <mergeCell ref="O3:O4"/>
    <mergeCell ref="P3:R3"/>
    <mergeCell ref="S3:T3"/>
    <mergeCell ref="U3:V3"/>
  </mergeCells>
  <phoneticPr fontId="3"/>
  <printOptions horizontalCentered="1"/>
  <pageMargins left="0.43307086614173229" right="0.31496062992125984" top="0.82677165354330717" bottom="0.74803149606299213" header="0.51181102362204722" footer="0.51181102362204722"/>
  <pageSetup paperSize="9" scale="65" fitToWidth="0" orientation="landscape" r:id="rId1"/>
  <headerFooter alignWithMargins="0">
    <oddFooter>&amp;R
R5概要調書（土地概況）</oddFooter>
  </headerFooter>
  <colBreaks count="4" manualBreakCount="4">
    <brk id="13" max="47" man="1"/>
    <brk id="26" max="47" man="1"/>
    <brk id="39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１表総括表（市町村計）</vt:lpstr>
      <vt:lpstr>内訳（納税義務者）</vt:lpstr>
      <vt:lpstr>内訳（地積等１）</vt:lpstr>
      <vt:lpstr>内訳（地積等２）</vt:lpstr>
      <vt:lpstr>'１表総括表（市町村計）'!Print_Area</vt:lpstr>
      <vt:lpstr>'内訳（地積等１）'!Print_Area</vt:lpstr>
      <vt:lpstr>'内訳（地積等２）'!Print_Area</vt:lpstr>
      <vt:lpstr>'内訳（納税義務者）'!Print_Area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Administrator</cp:lastModifiedBy>
  <cp:lastPrinted>2024-07-10T07:11:52Z</cp:lastPrinted>
  <dcterms:created xsi:type="dcterms:W3CDTF">2003-03-10T08:29:16Z</dcterms:created>
  <dcterms:modified xsi:type="dcterms:W3CDTF">2024-07-10T07:13:53Z</dcterms:modified>
</cp:coreProperties>
</file>