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Toka_Admin\Desktop\"/>
    </mc:Choice>
  </mc:AlternateContent>
  <xr:revisionPtr revIDLastSave="0" documentId="13_ncr:1_{75D1EA27-FFF0-459E-942B-D19AF82B8C14}" xr6:coauthVersionLast="45" xr6:coauthVersionMax="45" xr10:uidLastSave="{00000000-0000-0000-0000-000000000000}"/>
  <bookViews>
    <workbookView xWindow="28680" yWindow="-120" windowWidth="29040" windowHeight="15840" firstSheet="1"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6" i="12" l="1"/>
  <c r="AA77" i="12"/>
  <c r="AA78" i="12"/>
  <c r="AA70" i="12" l="1"/>
  <c r="AA71" i="12"/>
  <c r="AA72" i="12"/>
  <c r="AA73" i="12"/>
  <c r="AA74" i="12"/>
  <c r="AA75" i="12"/>
  <c r="AA79" i="12"/>
  <c r="AA80" i="12"/>
  <c r="AA81" i="12"/>
  <c r="AA69" i="12"/>
  <c r="AA68" i="12"/>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C34" i="10"/>
  <c r="U34" i="10" s="1"/>
  <c r="U35"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<sst xmlns="http://schemas.openxmlformats.org/spreadsheetml/2006/main" count="1116" uniqueCount="597">
  <si>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</si>
  <si>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</si>
  <si>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</si>
  <si>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</si>
  <si>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</si>
  <si>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</si>
  <si>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</si>
  <si>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</si>
  <si>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</si>
  <si>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</si>
  <si>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</si>
  <si>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</si>
  <si>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</si>
  <si>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</si>
  <si>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</si>
  <si>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</si>
  <si>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</si>
  <si>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</si>
  <si>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</si>
  <si>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</si>
  <si>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</si>
  <si>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</si>
  <si>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</si>
  <si>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</si>
  <si>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</si>
  <si>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</si>
  <si>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</si>
  <si>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</si>
  <si>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</si>
  <si>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</si>
  <si>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</si>
  <si>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</si>
  <si>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</si>
  <si>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</si>
  <si>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</si>
  <si>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</si>
  <si>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</si>
  <si>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</si>
  <si>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</si>
  <si>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</si>
  <si>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</si>
  <si>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</si>
  <si>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</si>
  <si>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</si>
  <si>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</si>
  <si>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</si>
  <si>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</si>
  <si>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</si>
  <si>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</si>
  <si>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</si>
  <si>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</si>
  <si>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</si>
  <si>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</si>
  <si>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</si>
  <si>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</si>
  <si>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</si>
  <si>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</si>
  <si>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</si>
  <si>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</si>
  <si>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</si>
  <si>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</si>
  <si>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</si>
  <si>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</si>
  <si>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</si>
  <si>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</si>
  <si>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</si>
  <si>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</si>
  <si>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</si>
  <si>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</si>
  <si>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</si>
  <si>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</si>
  <si>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</si>
  <si>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</si>
  <si>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</si>
  <si>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</si>
  <si>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</si>
  <si>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</si>
  <si>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</si>
  <si>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</si>
  <si>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</si>
  <si>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</si>
  <si>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</si>
  <si>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</si>
  <si>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</si>
  <si>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</si>
  <si>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</si>
  <si>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</si>
  <si>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</si>
  <si>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</si>
  <si>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</si>
  <si>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</si>
  <si>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</si>
  <si>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</si>
  <si>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</si>
  <si>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</si>
  <si>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</si>
  <si>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</si>
  <si>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</si>
  <si>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</si>
  <si>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</si>
  <si>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</si>
  <si>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</si>
  <si>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</si>
  <si>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</si>
  <si>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</si>
  <si>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</si>
  <si>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</si>
  <si>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</si>
  <si>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</si>
  <si>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</si>
  <si>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</si>
  <si>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</si>
  <si>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</si>
  <si>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</si>
  <si>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</si>
  <si>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</si>
  <si>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</si>
  <si>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</si>
  <si>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</si>
  <si>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</si>
  <si>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</si>
  <si>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</si>
  <si>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</si>
  <si>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</si>
  <si>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</si>
  <si>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</si>
  <si>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</si>
  <si>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</si>
  <si>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</si>
  <si>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</si>
  <si>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</si>
  <si>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</si>
  <si>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</si>
  <si>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</si>
  <si>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</si>
  <si>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</si>
  <si>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</si>
  <si>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</si>
  <si>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</si>
  <si>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</si>
  <si>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</si>
  <si>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</si>
  <si>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</si>
  <si>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</si>
  <si>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</si>
  <si>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</si>
  <si>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</si>
  <si>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</si>
  <si>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</si>
  <si>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</si>
  <si>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</si>
  <si>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</si>
  <si>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</si>
  <si>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</si>
  <si>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</si>
  <si>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</si>
  <si>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</si>
  <si>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</si>
  <si>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</si>
  <si>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</si>
  <si>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</si>
  <si>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</si>
  <si>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</si>
  <si>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</si>
  <si>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</si>
  <si>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</si>
  <si>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</si>
  <si>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</si>
  <si>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</si>
  <si>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</si>
  <si>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</si>
  <si>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</si>
  <si>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</si>
  <si>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</si>
  <si>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</si>
  <si>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</si>
  <si>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</si>
  <si>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</si>
  <si>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</si>
  <si>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</si>
  <si>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</si>
  <si>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</si>
  <si>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</si>
  <si>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</si>
  <si>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</si>
  <si>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</si>
  <si>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</si>
  <si>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</si>
  <si>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</si>
  <si>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</si>
  <si>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</si>
  <si>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</si>
  <si>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</si>
  <si>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</si>
  <si>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</si>
  <si>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</si>
  <si>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</si>
  <si>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</si>
  <si>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</si>
  <si>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</si>
  <si>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</si>
  <si>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</si>
  <si>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</si>
  <si>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</si>
  <si>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</si>
  <si>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</si>
  <si>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</si>
  <si>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</si>
  <si>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</si>
  <si>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</si>
  <si>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</si>
  <si>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</si>
  <si>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</si>
  <si>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</si>
  <si>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沖縄県渡嘉敷村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</si>
  <si>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</si>
  <si>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</si>
  <si>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</si>
  <si>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</si>
  <si>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</si>
  <si>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</si>
  <si>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</si>
  <si>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</si>
  <si>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</si>
  <si>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</si>
  <si>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</si>
  <si>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</si>
  <si>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</si>
  <si>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</si>
  <si>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</si>
  <si>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</si>
  <si>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</si>
  <si>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</si>
  <si>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</si>
  <si>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</si>
  <si>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</si>
  <si>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</si>
  <si>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</si>
  <si>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</si>
  <si>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</si>
  <si>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</si>
  <si>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</si>
  <si>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</si>
  <si>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</si>
  <si>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</si>
  <si>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</si>
  <si>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</si>
  <si>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</si>
  <si>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</si>
  <si>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</si>
  <si>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</si>
  <si>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</si>
  <si>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</si>
  <si>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</si>
  <si>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</si>
  <si>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</si>
  <si>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</si>
  <si>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</si>
  <si>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</si>
  <si>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</si>
  <si>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</si>
  <si>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</si>
  <si>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</si>
  <si>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</si>
  <si>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</si>
  <si>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</si>
  <si>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</si>
  <si>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</si>
  <si>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</si>
  <si>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</si>
  <si>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</si>
  <si>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</si>
  <si>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</si>
  <si>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</si>
  <si>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</si>
  <si>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</si>
  <si>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</si>
  <si>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</si>
  <si>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</si>
  <si>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</si>
  <si>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</si>
  <si>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</si>
  <si>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</si>
  <si>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</si>
  <si>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</si>
  <si>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</si>
  <si>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</si>
  <si>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</si>
  <si>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</si>
  <si>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</si>
  <si>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</si>
  <si>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</si>
  <si>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</si>
  <si>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</si>
  <si>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</si>
  <si>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</si>
  <si>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</si>
  <si>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</si>
  <si>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</si>
  <si>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</si>
  <si>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</si>
  <si>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</si>
  <si>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</si>
  <si>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</si>
  <si>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</si>
  <si>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</si>
  <si>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</si>
  <si>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</si>
  <si>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</si>
  <si>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</si>
  <si>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</si>
  <si>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</si>
  <si>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</si>
  <si>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</si>
  <si>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</si>
  <si>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</si>
  <si>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</si>
  <si>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</si>
  <si>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</si>
  <si>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</si>
  <si>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</si>
  <si>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</si>
  <si>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</si>
  <si>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</si>
  <si>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</si>
  <si>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</si>
  <si>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</si>
  <si>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</si>
  <si>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</si>
  <si>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</si>
  <si>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</si>
  <si>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</si>
  <si>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</si>
  <si>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</si>
  <si>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</si>
  <si>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</si>
  <si>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</si>
  <si>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</si>
  <si>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</si>
  <si>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</si>
  <si>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</si>
  <si>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</si>
  <si>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</si>
  <si>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</si>
  <si>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</si>
  <si>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</si>
  <si>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</si>
  <si>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</si>
  <si>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</si>
  <si>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</si>
  <si>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</si>
  <si>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</si>
  <si>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</si>
  <si>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</si>
  <si>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</si>
  <si>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</si>
  <si>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</si>
  <si>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</si>
  <si>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</si>
  <si>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</si>
  <si>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</si>
  <si>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</si>
  <si>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</si>
  <si>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</si>
  <si>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</si>
  <si>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</si>
  <si>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</si>
  <si>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沖縄県渡嘉敷村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</si>
  <si>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</si>
  <si>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</si>
  <si>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</si>
  <si>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</si>
  <si>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</si>
  <si>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</si>
  <si>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</si>
  <si>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</si>
  <si>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</si>
  <si>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</si>
  <si>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</si>
  <si>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</si>
  <si>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</si>
  <si>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</si>
  <si>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</si>
  <si>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</si>
  <si>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</si>
  <si>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</si>
  <si>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</si>
  <si>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</si>
  <si>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</si>
  <si>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</si>
  <si>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</si>
  <si>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</si>
  <si>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</si>
  <si>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</si>
  <si>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</si>
  <si>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</si>
  <si>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</si>
  <si>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</si>
  <si>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</si>
  <si>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</si>
  <si>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</si>
  <si>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</si>
  <si>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</si>
  <si>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</si>
  <si>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</si>
  <si>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</si>
  <si>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</si>
  <si>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</si>
  <si>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</si>
  <si>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</si>
  <si>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</si>
  <si>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</si>
  <si>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</si>
  <si>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</si>
  <si>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</si>
  <si>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</si>
  <si>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</si>
  <si>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</si>
  <si>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</si>
  <si>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</si>
  <si>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</si>
  <si>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</si>
  <si>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</si>
  <si>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</si>
  <si>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</si>
  <si>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</si>
  <si>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</si>
  <si>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</si>
  <si>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</si>
  <si>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</si>
  <si>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</si>
  <si>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</si>
  <si>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</si>
  <si>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</si>
  <si>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</si>
  <si>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</si>
  <si>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</si>
  <si>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</si>
  <si>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</si>
  <si>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</si>
  <si>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</si>
  <si>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</si>
  <si>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</si>
  <si>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</si>
  <si>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</si>
  <si>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</si>
  <si>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</si>
  <si>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</si>
  <si>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</si>
  <si>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</si>
  <si>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</si>
  <si>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</si>
  <si>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</si>
  <si>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</si>
  <si>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</si>
  <si>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</si>
  <si>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</si>
  <si>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</si>
  <si>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</si>
  <si>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</si>
  <si>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</si>
  <si>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</si>
  <si>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</si>
  <si>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</si>
  <si>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</si>
  <si>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</si>
  <si>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</si>
  <si>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</si>
  <si>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</si>
  <si>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</si>
  <si>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</si>
  <si>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</si>
  <si>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</si>
  <si>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</si>
  <si>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</si>
  <si>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</si>
  <si>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</si>
  <si>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</si>
  <si>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</si>
  <si>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</si>
  <si>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</si>
  <si>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</si>
  <si>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</si>
  <si>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</si>
  <si>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</si>
  <si>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</si>
  <si>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</si>
  <si>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</si>
  <si>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</si>
  <si>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</si>
  <si>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</si>
  <si>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</si>
  <si>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</si>
  <si>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</si>
  <si>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</si>
  <si>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</si>
  <si>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</si>
  <si>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</si>
  <si>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</si>
  <si>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</si>
  <si>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</si>
  <si>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</si>
  <si>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</si>
  <si>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</si>
  <si>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</si>
  <si>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</si>
  <si>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</si>
  <si>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</si>
  <si>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</si>
  <si>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</si>
  <si>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</si>
  <si>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</si>
  <si>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</si>
  <si>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</si>
  <si>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</si>
  <si>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</si>
  <si>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</si>
  <si>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</si>
  <si>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</si>
  <si>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</si>
  <si>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</si>
  <si>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</si>
  <si>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</si>
  <si>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</si>
  <si>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</si>
  <si>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</si>
  <si>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</si>
  <si>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</si>
  <si>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</si>
  <si>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</si>
  <si>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</si>
  <si>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</si>
  <si>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</si>
  <si>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</si>
  <si>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</si>
  <si>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</si>
  <si>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</si>
  <si>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</si>
  <si>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</si>
  <si>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</si>
  <si>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</si>
  <si>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</si>
  <si>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</si>
  <si>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</si>
  <si>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</si>
  <si>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</si>
  <si>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</si>
  <si>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</si>
  <si>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</si>
  <si>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</si>
  <si>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</si>
  <si>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</si>
  <si>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</si>
  <si>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</si>
  <si>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</si>
  <si>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</si>
  <si>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</si>
  <si>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</si>
  <si>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</si>
  <si>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</si>
  <si>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</si>
  <si>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国民健康保険事業特別会計</t>
  </si>
  <si>
    <t>簡易水道事業特別会計</t>
  </si>
  <si>
    <t>下水道事業特別会計</t>
  </si>
  <si>
    <t>後期高齢者医療特別会計</t>
  </si>
  <si>
    <t>航路事業特別会計</t>
  </si>
  <si>
    <t>▲ 6.74</t>
  </si>
  <si>
    <t>その他会計（赤字）</t>
  </si>
  <si>
    <t>その他会計（黒字）</t>
  </si>
  <si>
    <t>（百万円）</t>
    <phoneticPr fontId="5"/>
  </si>
  <si>
    <t>H30</t>
    <phoneticPr fontId="5"/>
  </si>
  <si>
    <t>R01</t>
    <phoneticPr fontId="5"/>
  </si>
  <si>
    <t>R02</t>
    <phoneticPr fontId="5"/>
  </si>
  <si>
    <t>R03</t>
    <phoneticPr fontId="5"/>
  </si>
  <si>
    <t>R04</t>
    <phoneticPr fontId="5"/>
  </si>
  <si>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</si>
  <si>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</si>
  <si>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</si>
  <si>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</si>
  <si>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</si>
  <si>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</si>
  <si>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3">
      <t>イッパンカイケイ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</si>
  <si>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7">
      <t>イッパンカイケイ</t>
    </rPh>
    <phoneticPr fontId="2"/>
  </si>
  <si>
    <t>基金からの繰入</t>
    <rPh sb="0" eb="2">
      <t>キキン</t>
    </rPh>
    <rPh sb="5" eb="7">
      <t>クリイレ</t>
    </rPh>
    <phoneticPr fontId="2"/>
  </si>
  <si>
    <t>南部広域市町村圏事務組合（いなんせ斎苑特別会計）</t>
    <rPh sb="0" eb="12">
      <t>ナンブコウイキシチョウソンケンジムクミアイ</t>
    </rPh>
    <rPh sb="17" eb="19">
      <t>サイエン</t>
    </rPh>
    <rPh sb="19" eb="23">
      <t>トクベツカイケイ</t>
    </rPh>
    <phoneticPr fontId="38"/>
  </si>
  <si>
    <t>南部広域市町村圏事務組合（南斎場特別会計）</t>
    <rPh sb="0" eb="12">
      <t>ナンブコウイキシチョウソンケンジムクミアイ</t>
    </rPh>
    <rPh sb="13" eb="16">
      <t>ミナミサイジョウ</t>
    </rPh>
    <rPh sb="16" eb="20">
      <t>トクベツカイケイ</t>
    </rPh>
    <phoneticPr fontId="38"/>
  </si>
  <si>
    <t>南部広域行政組合公共用地先行取得事業特別会計</t>
    <rPh sb="0" eb="8">
      <t>ナンブコウイキギョウセイクミアイ</t>
    </rPh>
    <rPh sb="8" eb="12">
      <t>コウキョウヨウチ</t>
    </rPh>
    <rPh sb="12" eb="16">
      <t>センコウシュトク</t>
    </rPh>
    <rPh sb="16" eb="22">
      <t>ジギョウトクベツカイケイ</t>
    </rPh>
    <phoneticPr fontId="38"/>
  </si>
  <si>
    <t>南部広域行政組合糸豊環境衛生事業特別会計</t>
    <rPh sb="0" eb="8">
      <t>ナンブコウイキギョウセイクミアイ</t>
    </rPh>
    <rPh sb="8" eb="12">
      <t>イトトヨカンキョウ</t>
    </rPh>
    <rPh sb="12" eb="16">
      <t>エイセイジギョウ</t>
    </rPh>
    <rPh sb="16" eb="20">
      <t>トクベツカイケイ</t>
    </rPh>
    <phoneticPr fontId="38"/>
  </si>
  <si>
    <t>南部広域行政組合東部環境衛生事業特別会計</t>
    <rPh sb="0" eb="8">
      <t>ナンブコウイキギョウセイクミアイ</t>
    </rPh>
    <rPh sb="8" eb="10">
      <t>トウブ</t>
    </rPh>
    <rPh sb="10" eb="12">
      <t>カンキョウ</t>
    </rPh>
    <rPh sb="12" eb="14">
      <t>エイセイ</t>
    </rPh>
    <rPh sb="14" eb="16">
      <t>ジギョウ</t>
    </rPh>
    <rPh sb="16" eb="18">
      <t>トクベツ</t>
    </rPh>
    <rPh sb="18" eb="20">
      <t>カイケイ</t>
    </rPh>
    <phoneticPr fontId="38"/>
  </si>
  <si>
    <t>南部広域行政組合島尻環境衛生事業特別会計</t>
    <rPh sb="0" eb="8">
      <t>ナンブコウイキギョウセイクミアイ</t>
    </rPh>
    <rPh sb="8" eb="12">
      <t>シマジリカンキョウ</t>
    </rPh>
    <rPh sb="12" eb="16">
      <t>エイセイジギョウ</t>
    </rPh>
    <rPh sb="16" eb="18">
      <t>トクベツ</t>
    </rPh>
    <rPh sb="18" eb="20">
      <t>カイケイ</t>
    </rPh>
    <phoneticPr fontId="38"/>
  </si>
  <si>
    <t>基金からの繰入</t>
    <rPh sb="0" eb="2">
      <t>キキン</t>
    </rPh>
    <rPh sb="5" eb="7">
      <t>クリイレ</t>
    </rPh>
    <phoneticPr fontId="38"/>
  </si>
  <si>
    <t>-</t>
    <phoneticPr fontId="2"/>
  </si>
  <si>
    <t>(振興基金(R04年度末現在))</t>
    <rPh sb="1" eb="3">
      <t>シンコウ</t>
    </rPh>
    <rPh sb="3" eb="5">
      <t>キキン</t>
    </rPh>
    <phoneticPr fontId="5"/>
  </si>
  <si>
    <t>(地域福祉基金(R04年度末現在))</t>
    <rPh sb="1" eb="3">
      <t>チイキ</t>
    </rPh>
    <rPh sb="3" eb="5">
      <t>フクシ</t>
    </rPh>
    <rPh sb="5" eb="7">
      <t>キキン</t>
    </rPh>
    <phoneticPr fontId="2"/>
  </si>
  <si>
    <t>(公共施設整備基金(R04年度末現在))</t>
    <phoneticPr fontId="2"/>
  </si>
  <si>
    <t>(中山間ふるさと農村活性化基金(R04年度末現在))</t>
    <phoneticPr fontId="2"/>
  </si>
  <si>
    <t>(森林環境譲与税基金(R04年度末現在))</t>
    <rPh sb="1" eb="3">
      <t>シンリン</t>
    </rPh>
    <rPh sb="3" eb="5">
      <t>カンキョウ</t>
    </rPh>
    <rPh sb="5" eb="7">
      <t>ジョウヨ</t>
    </rPh>
    <rPh sb="7" eb="8">
      <t>ゼイ</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</si>
</sst>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4C92-444A-907C-A813F142C5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516461</c:v>
                </c:pt>
                <c:pt idx="1">
                  <c:v>101684</c:v>
                </c:pt>
                <c:pt idx="2">
                  <c:v>212579</c:v>
                </c:pt>
                <c:pt idx="3">
                  <c:v>229309</c:v>
                </c:pt>
                <c:pt idx="4">
                  <c:v>215465</c:v>
                </c:pt>
              </c:numCache>
            </c:numRef>
          </c:val>
          <c:smooth val="0"/>
          <c:extLst>
            <c:ext xmlns:c16="http://schemas.microsoft.com/office/drawing/2014/chart" uri="{C3380CC4-5D6E-409C-BE32-E72D297353CC}">
              <c16:uniqueId val="{00000001-4C92-444A-907C-A813F142C5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14.6</c:v>
                </c:pt>
                <c:pt idx="1">
                  <c:v>11.38</c:v>
                </c:pt>
                <c:pt idx="2">
                  <c:v>17.48</c:v>
                </c:pt>
                <c:pt idx="3">
                  <c:v>16.010000000000002</c:v>
                </c:pt>
                <c:pt idx="4">
                  <c:v>13.01</c:v>
                </c:pt>
              </c:numCache>
            </c:numRef>
          </c:val>
          <c:extLst>
            <c:ext xmlns:c16="http://schemas.microsoft.com/office/drawing/2014/chart" uri="{C3380CC4-5D6E-409C-BE32-E72D297353CC}">
              <c16:uniqueId val="{00000000-1AB3-4211-89FF-EC96BE8F12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68.03</c:v>
                </c:pt>
                <c:pt idx="1">
                  <c:v>74.59</c:v>
                </c:pt>
                <c:pt idx="2">
                  <c:v>72.41</c:v>
                </c:pt>
                <c:pt idx="3">
                  <c:v>74.75</c:v>
                </c:pt>
                <c:pt idx="4">
                  <c:v>88.92</c:v>
                </c:pt>
              </c:numCache>
            </c:numRef>
          </c:val>
          <c:extLst>
            <c:ext xmlns:c16="http://schemas.microsoft.com/office/drawing/2014/chart" uri="{C3380CC4-5D6E-409C-BE32-E72D297353CC}">
              <c16:uniqueId val="{00000001-1AB3-4211-89FF-EC96BE8F12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6.98</c:v>
                </c:pt>
                <c:pt idx="1">
                  <c:v>4.6500000000000004</c:v>
                </c:pt>
                <c:pt idx="2">
                  <c:v>8.8699999999999992</c:v>
                </c:pt>
                <c:pt idx="3">
                  <c:v>10.36</c:v>
                </c:pt>
                <c:pt idx="4">
                  <c:v>8.57</c:v>
                </c:pt>
              </c:numCache>
            </c:numRef>
          </c:val>
          <c:smooth val="0"/>
          <c:extLst>
            <c:ext xmlns:c16="http://schemas.microsoft.com/office/drawing/2014/chart" uri="{C3380CC4-5D6E-409C-BE32-E72D297353CC}">
              <c16:uniqueId val="{00000002-1AB3-4211-89FF-EC96BE8F12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85-4124-92ED-32CFC0111C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85-4124-92ED-32CFC0111C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85-4124-92ED-32CFC0111C3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85-4124-92ED-32CFC0111C38}"/>
            </c:ext>
          </c:extLst>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4.41</c:v>
                </c:pt>
                <c:pt idx="2">
                  <c:v>#N/A</c:v>
                </c:pt>
                <c:pt idx="3">
                  <c:v>7.36</c:v>
                </c:pt>
                <c:pt idx="4">
                  <c:v>6.74</c:v>
                </c:pt>
                <c:pt idx="5">
                  <c:v>#N/A</c:v>
                </c:pt>
                <c:pt idx="6">
                  <c:v>#N/A</c:v>
                </c:pt>
                <c:pt idx="7">
                  <c:v>5.33</c:v>
                </c:pt>
                <c:pt idx="8">
                  <c:v>#N/A</c:v>
                </c:pt>
                <c:pt idx="9">
                  <c:v>0</c:v>
                </c:pt>
              </c:numCache>
            </c:numRef>
          </c:val>
          <c:extLst>
            <c:ext xmlns:c16="http://schemas.microsoft.com/office/drawing/2014/chart" uri="{C3380CC4-5D6E-409C-BE32-E72D297353CC}">
              <c16:uniqueId val="{00000004-A585-4124-92ED-32CFC0111C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A585-4124-92ED-32CFC0111C3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0.03</c:v>
                </c:pt>
                <c:pt idx="6">
                  <c:v>#N/A</c:v>
                </c:pt>
                <c:pt idx="7">
                  <c:v>0</c:v>
                </c:pt>
                <c:pt idx="8">
                  <c:v>#N/A</c:v>
                </c:pt>
                <c:pt idx="9">
                  <c:v>7.0000000000000007E-2</c:v>
                </c:pt>
              </c:numCache>
            </c:numRef>
          </c:val>
          <c:extLst>
            <c:ext xmlns:c16="http://schemas.microsoft.com/office/drawing/2014/chart" uri="{C3380CC4-5D6E-409C-BE32-E72D297353CC}">
              <c16:uniqueId val="{00000006-A585-4124-92ED-32CFC0111C3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0.17</c:v>
                </c:pt>
                <c:pt idx="4">
                  <c:v>#N/A</c:v>
                </c:pt>
                <c:pt idx="5">
                  <c:v>0.09</c:v>
                </c:pt>
                <c:pt idx="6">
                  <c:v>#N/A</c:v>
                </c:pt>
                <c:pt idx="7">
                  <c:v>0.08</c:v>
                </c:pt>
                <c:pt idx="8">
                  <c:v>#N/A</c:v>
                </c:pt>
                <c:pt idx="9">
                  <c:v>0.17</c:v>
                </c:pt>
              </c:numCache>
            </c:numRef>
          </c:val>
          <c:extLst>
            <c:ext xmlns:c16="http://schemas.microsoft.com/office/drawing/2014/chart" uri="{C3380CC4-5D6E-409C-BE32-E72D297353CC}">
              <c16:uniqueId val="{00000007-A585-4124-92ED-32CFC0111C3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c:v>
                </c:pt>
                <c:pt idx="2">
                  <c:v>#N/A</c:v>
                </c:pt>
                <c:pt idx="3">
                  <c:v>2.92</c:v>
                </c:pt>
                <c:pt idx="4">
                  <c:v>#N/A</c:v>
                </c:pt>
                <c:pt idx="5">
                  <c:v>1.57</c:v>
                </c:pt>
                <c:pt idx="6">
                  <c:v>#N/A</c:v>
                </c:pt>
                <c:pt idx="7">
                  <c:v>1.0900000000000001</c:v>
                </c:pt>
                <c:pt idx="8">
                  <c:v>#N/A</c:v>
                </c:pt>
                <c:pt idx="9">
                  <c:v>1.61</c:v>
                </c:pt>
              </c:numCache>
            </c:numRef>
          </c:val>
          <c:extLst>
            <c:ext xmlns:c16="http://schemas.microsoft.com/office/drawing/2014/chart" uri="{C3380CC4-5D6E-409C-BE32-E72D297353CC}">
              <c16:uniqueId val="{00000008-A585-4124-92ED-32CFC0111C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c:v>
                </c:pt>
                <c:pt idx="2">
                  <c:v>#N/A</c:v>
                </c:pt>
                <c:pt idx="3">
                  <c:v>11.38</c:v>
                </c:pt>
                <c:pt idx="4">
                  <c:v>#N/A</c:v>
                </c:pt>
                <c:pt idx="5">
                  <c:v>17.47</c:v>
                </c:pt>
                <c:pt idx="6">
                  <c:v>#N/A</c:v>
                </c:pt>
                <c:pt idx="7">
                  <c:v>16</c:v>
                </c:pt>
                <c:pt idx="8">
                  <c:v>#N/A</c:v>
                </c:pt>
                <c:pt idx="9">
                  <c:v>13.01</c:v>
                </c:pt>
              </c:numCache>
            </c:numRef>
          </c:val>
          <c:extLst>
            <c:ext xmlns:c16="http://schemas.microsoft.com/office/drawing/2014/chart" uri="{C3380CC4-5D6E-409C-BE32-E72D297353CC}">
              <c16:uniqueId val="{00000009-A585-4124-92ED-32CFC0111C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c:v>
                </c:pt>
                <c:pt idx="5">
                  <c:v>143</c:v>
                </c:pt>
                <c:pt idx="8">
                  <c:v>148</c:v>
                </c:pt>
                <c:pt idx="11">
                  <c:v>148</c:v>
                </c:pt>
                <c:pt idx="14">
                  <c:v>142</c:v>
                </c:pt>
              </c:numCache>
            </c:numRef>
          </c:val>
          <c:extLst>
            <c:ext xmlns:c16="http://schemas.microsoft.com/office/drawing/2014/chart" uri="{C3380CC4-5D6E-409C-BE32-E72D297353CC}">
              <c16:uniqueId val="{00000000-A676-44DC-8D7F-3753CB7A97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76-44DC-8D7F-3753CB7A97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76-44DC-8D7F-3753CB7A97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A676-44DC-8D7F-3753CB7A97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c:v>
                </c:pt>
                <c:pt idx="3">
                  <c:v>29</c:v>
                </c:pt>
                <c:pt idx="6">
                  <c:v>31</c:v>
                </c:pt>
                <c:pt idx="9">
                  <c:v>32</c:v>
                </c:pt>
                <c:pt idx="12">
                  <c:v>33</c:v>
                </c:pt>
              </c:numCache>
            </c:numRef>
          </c:val>
          <c:extLst>
            <c:ext xmlns:c16="http://schemas.microsoft.com/office/drawing/2014/chart" uri="{C3380CC4-5D6E-409C-BE32-E72D297353CC}">
              <c16:uniqueId val="{00000004-A676-44DC-8D7F-3753CB7A97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6-44DC-8D7F-3753CB7A97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76-44DC-8D7F-3753CB7A97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133</c:v>
                </c:pt>
                <c:pt idx="3">
                  <c:v>149</c:v>
                </c:pt>
                <c:pt idx="6">
                  <c:v>154</c:v>
                </c:pt>
                <c:pt idx="9">
                  <c:v>159</c:v>
                </c:pt>
                <c:pt idx="12">
                  <c:v>174</c:v>
                </c:pt>
              </c:numCache>
            </c:numRef>
          </c:val>
          <c:extLst>
            <c:ext xmlns:c16="http://schemas.microsoft.com/office/drawing/2014/chart" uri="{C3380CC4-5D6E-409C-BE32-E72D297353CC}">
              <c16:uniqueId val="{00000007-A676-44DC-8D7F-3753CB7A97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c:v>
                </c:pt>
                <c:pt idx="2">
                  <c:v>#N/A</c:v>
                </c:pt>
                <c:pt idx="3">
                  <c:v>#N/A</c:v>
                </c:pt>
                <c:pt idx="4">
                  <c:v>35</c:v>
                </c:pt>
                <c:pt idx="5">
                  <c:v>#N/A</c:v>
                </c:pt>
                <c:pt idx="6">
                  <c:v>#N/A</c:v>
                </c:pt>
                <c:pt idx="7">
                  <c:v>37</c:v>
                </c:pt>
                <c:pt idx="8">
                  <c:v>#N/A</c:v>
                </c:pt>
                <c:pt idx="9">
                  <c:v>#N/A</c:v>
                </c:pt>
                <c:pt idx="10">
                  <c:v>44</c:v>
                </c:pt>
                <c:pt idx="11">
                  <c:v>#N/A</c:v>
                </c:pt>
                <c:pt idx="12">
                  <c:v>#N/A</c:v>
                </c:pt>
                <c:pt idx="13">
                  <c:v>65</c:v>
                </c:pt>
                <c:pt idx="14">
                  <c:v>#N/A</c:v>
                </c:pt>
              </c:numCache>
            </c:numRef>
          </c:val>
          <c:smooth val="0"/>
          <c:extLst>
            <c:ext xmlns:c16="http://schemas.microsoft.com/office/drawing/2014/chart" uri="{C3380CC4-5D6E-409C-BE32-E72D297353CC}">
              <c16:uniqueId val="{00000008-A676-44DC-8D7F-3753CB7A97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1110</c:v>
                </c:pt>
                <c:pt idx="5">
                  <c:v>1031</c:v>
                </c:pt>
                <c:pt idx="8">
                  <c:v>995</c:v>
                </c:pt>
                <c:pt idx="11">
                  <c:v>909</c:v>
                </c:pt>
                <c:pt idx="14">
                  <c:v>868</c:v>
                </c:pt>
              </c:numCache>
            </c:numRef>
          </c:val>
          <c:extLst>
            <c:ext xmlns:c16="http://schemas.microsoft.com/office/drawing/2014/chart" uri="{C3380CC4-5D6E-409C-BE32-E72D297353CC}">
              <c16:uniqueId val="{00000000-8347-45E0-AF40-1341DF78BD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c:v>
                </c:pt>
                <c:pt idx="5">
                  <c:v>86</c:v>
                </c:pt>
                <c:pt idx="8">
                  <c:v>75</c:v>
                </c:pt>
                <c:pt idx="11">
                  <c:v>64</c:v>
                </c:pt>
                <c:pt idx="14">
                  <c:v>52</c:v>
                </c:pt>
              </c:numCache>
            </c:numRef>
          </c:val>
          <c:extLst>
            <c:ext xmlns:c16="http://schemas.microsoft.com/office/drawing/2014/chart" uri="{C3380CC4-5D6E-409C-BE32-E72D297353CC}">
              <c16:uniqueId val="{00000001-8347-45E0-AF40-1341DF78BD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889</c:v>
                </c:pt>
                <c:pt idx="5">
                  <c:v>957</c:v>
                </c:pt>
                <c:pt idx="8">
                  <c:v>975</c:v>
                </c:pt>
                <c:pt idx="11">
                  <c:v>1086</c:v>
                </c:pt>
                <c:pt idx="14">
                  <c:v>1215</c:v>
                </c:pt>
              </c:numCache>
            </c:numRef>
          </c:val>
          <c:extLst>
            <c:ext xmlns:c16="http://schemas.microsoft.com/office/drawing/2014/chart" uri="{C3380CC4-5D6E-409C-BE32-E72D297353CC}">
              <c16:uniqueId val="{00000002-8347-45E0-AF40-1341DF78BD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47-45E0-AF40-1341DF78BD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47-45E0-AF40-1341DF78BD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47-45E0-AF40-1341DF78BD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c:v>
                </c:pt>
                <c:pt idx="3">
                  <c:v>13</c:v>
                </c:pt>
                <c:pt idx="6">
                  <c:v>20</c:v>
                </c:pt>
                <c:pt idx="9">
                  <c:v>11</c:v>
                </c:pt>
                <c:pt idx="12">
                  <c:v>36</c:v>
                </c:pt>
              </c:numCache>
            </c:numRef>
          </c:val>
          <c:extLst>
            <c:ext xmlns:c16="http://schemas.microsoft.com/office/drawing/2014/chart" uri="{C3380CC4-5D6E-409C-BE32-E72D297353CC}">
              <c16:uniqueId val="{00000006-8347-45E0-AF40-1341DF78BD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47-45E0-AF40-1341DF78BD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c:v>
                </c:pt>
                <c:pt idx="3">
                  <c:v>215</c:v>
                </c:pt>
                <c:pt idx="6">
                  <c:v>222</c:v>
                </c:pt>
                <c:pt idx="9">
                  <c:v>204</c:v>
                </c:pt>
                <c:pt idx="12">
                  <c:v>200</c:v>
                </c:pt>
              </c:numCache>
            </c:numRef>
          </c:val>
          <c:extLst>
            <c:ext xmlns:c16="http://schemas.microsoft.com/office/drawing/2014/chart" uri="{C3380CC4-5D6E-409C-BE32-E72D297353CC}">
              <c16:uniqueId val="{00000008-8347-45E0-AF40-1341DF78BD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47-45E0-AF40-1341DF78BD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1567</c:v>
                </c:pt>
                <c:pt idx="3">
                  <c:v>1486</c:v>
                </c:pt>
                <c:pt idx="6">
                  <c:v>1338</c:v>
                </c:pt>
                <c:pt idx="9">
                  <c:v>1322</c:v>
                </c:pt>
                <c:pt idx="12">
                  <c:v>1191</c:v>
                </c:pt>
              </c:numCache>
            </c:numRef>
          </c:val>
          <c:extLst>
            <c:ext xmlns:c16="http://schemas.microsoft.com/office/drawing/2014/chart" uri="{C3380CC4-5D6E-409C-BE32-E72D297353CC}">
              <c16:uniqueId val="{0000000A-8347-45E0-AF40-1341DF78BD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47-45E0-AF40-1341DF78BD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554</c:v>
                </c:pt>
                <c:pt idx="1">
                  <c:v>640</c:v>
                </c:pt>
                <c:pt idx="2">
                  <c:v>740</c:v>
                </c:pt>
              </c:numCache>
            </c:numRef>
          </c:val>
          <c:extLst>
            <c:ext xmlns:c16="http://schemas.microsoft.com/office/drawing/2014/chart" uri="{C3380CC4-5D6E-409C-BE32-E72D297353CC}">
              <c16:uniqueId val="{00000000-EE29-440E-BDF7-20F0D1C6A3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230</c:v>
                </c:pt>
                <c:pt idx="1">
                  <c:v>257</c:v>
                </c:pt>
                <c:pt idx="2">
                  <c:v>272</c:v>
                </c:pt>
              </c:numCache>
            </c:numRef>
          </c:val>
          <c:extLst>
            <c:ext xmlns:c16="http://schemas.microsoft.com/office/drawing/2014/chart" uri="{C3380CC4-5D6E-409C-BE32-E72D297353CC}">
              <c16:uniqueId val="{00000001-EE29-440E-BDF7-20F0D1C6A3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149</c:v>
                </c:pt>
                <c:pt idx="1">
                  <c:v>150</c:v>
                </c:pt>
                <c:pt idx="2">
                  <c:v>164</c:v>
                </c:pt>
              </c:numCache>
            </c:numRef>
          </c:val>
          <c:extLst>
            <c:ext xmlns:c16="http://schemas.microsoft.com/office/drawing/2014/chart" uri="{C3380CC4-5D6E-409C-BE32-E72D297353CC}">
              <c16:uniqueId val="{00000002-EE29-440E-BDF7-20F0D1C6A3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実質公債費比率の分子において、平成</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年度の</a:t>
          </a:r>
          <a:r>
            <a:rPr kumimoji="1" lang="en-US" altLang="ja-JP" sz="1000" b="0" i="0" baseline="0">
              <a:solidFill>
                <a:schemeClr val="dk1"/>
              </a:solidFill>
              <a:effectLst/>
              <a:latin typeface="+mn-lt"/>
              <a:ea typeface="+mn-ea"/>
              <a:cs typeface="+mn-cs"/>
            </a:rPr>
            <a:t>80</a:t>
          </a:r>
          <a:r>
            <a:rPr kumimoji="1" lang="ja-JP" altLang="ja-JP" sz="1000" b="0" i="0" baseline="0">
              <a:solidFill>
                <a:schemeClr val="dk1"/>
              </a:solidFill>
              <a:effectLst/>
              <a:latin typeface="+mn-lt"/>
              <a:ea typeface="+mn-ea"/>
              <a:cs typeface="+mn-cs"/>
            </a:rPr>
            <a:t>百万円をピークにその後減少し、令和</a:t>
          </a:r>
          <a:r>
            <a:rPr kumimoji="1" lang="ja-JP" altLang="en-US" sz="1000" b="0" i="0" baseline="0">
              <a:solidFill>
                <a:schemeClr val="dk1"/>
              </a:solidFill>
              <a:effectLst/>
              <a:latin typeface="+mn-lt"/>
              <a:ea typeface="+mn-ea"/>
              <a:cs typeface="+mn-cs"/>
            </a:rPr>
            <a:t>４</a:t>
          </a:r>
          <a:r>
            <a:rPr kumimoji="1" lang="ja-JP" altLang="ja-JP" sz="1000" b="0" i="0" baseline="0">
              <a:solidFill>
                <a:schemeClr val="dk1"/>
              </a:solidFill>
              <a:effectLst/>
              <a:latin typeface="+mn-lt"/>
              <a:ea typeface="+mn-ea"/>
              <a:cs typeface="+mn-cs"/>
            </a:rPr>
            <a:t>年度については</a:t>
          </a:r>
          <a:r>
            <a:rPr kumimoji="1" lang="en-US" altLang="ja-JP" sz="1000" b="0" i="0" baseline="0">
              <a:solidFill>
                <a:schemeClr val="dk1"/>
              </a:solidFill>
              <a:effectLst/>
              <a:latin typeface="+mn-lt"/>
              <a:ea typeface="+mn-ea"/>
              <a:cs typeface="+mn-cs"/>
            </a:rPr>
            <a:t>65</a:t>
          </a:r>
          <a:r>
            <a:rPr kumimoji="1" lang="ja-JP" altLang="ja-JP" sz="1000" b="0" i="0" baseline="0">
              <a:solidFill>
                <a:schemeClr val="dk1"/>
              </a:solidFill>
              <a:effectLst/>
              <a:latin typeface="+mn-lt"/>
              <a:ea typeface="+mn-ea"/>
              <a:cs typeface="+mn-cs"/>
            </a:rPr>
            <a:t>百万円となり</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百万円増となっている。徐々に増加している。　</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16</a:t>
          </a:r>
          <a:r>
            <a:rPr kumimoji="1" lang="ja-JP" altLang="ja-JP" sz="1000" b="0" i="0" baseline="0">
              <a:solidFill>
                <a:schemeClr val="dk1"/>
              </a:solidFill>
              <a:effectLst/>
              <a:latin typeface="+mn-lt"/>
              <a:ea typeface="+mn-ea"/>
              <a:cs typeface="+mn-cs"/>
            </a:rPr>
            <a:t>年度から起債抑制策により、地方債の発行を抑えたことで、起債残高ピーク時から徐々に減少している。また、平成</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年度から平成</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年度に公的資金補償金免除繰上償還（</a:t>
          </a:r>
          <a:r>
            <a:rPr kumimoji="1" lang="en-US" altLang="ja-JP" sz="1000" b="0" i="0" baseline="0">
              <a:solidFill>
                <a:schemeClr val="dk1"/>
              </a:solidFill>
              <a:effectLst/>
              <a:latin typeface="+mn-lt"/>
              <a:ea typeface="+mn-ea"/>
              <a:cs typeface="+mn-cs"/>
            </a:rPr>
            <a:t>34</a:t>
          </a:r>
          <a:r>
            <a:rPr kumimoji="1" lang="ja-JP" altLang="ja-JP" sz="1000" b="0" i="0" baseline="0">
              <a:solidFill>
                <a:schemeClr val="dk1"/>
              </a:solidFill>
              <a:effectLst/>
              <a:latin typeface="+mn-lt"/>
              <a:ea typeface="+mn-ea"/>
              <a:cs typeface="+mn-cs"/>
            </a:rPr>
            <a:t>百万円）を実施したことにより元利償還金が減少したことも主な要因である。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算入公債費等について、交付税算入の少ない地方債から過疎債、辺地債等の交付税算入の手厚い地方債の借入にシフトしているが沖縄県特別推進交付金事業の導入により、算入公債費等は徐々に増加傾向となることが予想されます。</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年度の余剰金を財政調整基金とのバランスを図り、できうる限り積立を年次的に進めます。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将来負担比率の分子において、平成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237</a:t>
          </a:r>
          <a:r>
            <a:rPr kumimoji="1" lang="ja-JP" altLang="ja-JP" sz="1100" b="0" i="0" baseline="0">
              <a:solidFill>
                <a:schemeClr val="dk1"/>
              </a:solidFill>
              <a:effectLst/>
              <a:latin typeface="+mn-lt"/>
              <a:ea typeface="+mn-ea"/>
              <a:cs typeface="+mn-cs"/>
            </a:rPr>
            <a:t>百万円をピークにその後昨年度までは減少し、令和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年度には▲</a:t>
          </a:r>
          <a:r>
            <a:rPr kumimoji="1" lang="en-US" altLang="ja-JP" sz="1100" b="0" i="0" baseline="0">
              <a:solidFill>
                <a:schemeClr val="dk1"/>
              </a:solidFill>
              <a:effectLst/>
              <a:latin typeface="+mn-lt"/>
              <a:ea typeface="+mn-ea"/>
              <a:cs typeface="+mn-cs"/>
            </a:rPr>
            <a:t>708</a:t>
          </a:r>
          <a:r>
            <a:rPr kumimoji="1" lang="ja-JP" altLang="ja-JP" sz="1100" b="0" i="0" baseline="0">
              <a:solidFill>
                <a:schemeClr val="dk1"/>
              </a:solidFill>
              <a:effectLst/>
              <a:latin typeface="+mn-lt"/>
              <a:ea typeface="+mn-ea"/>
              <a:cs typeface="+mn-cs"/>
            </a:rPr>
            <a:t>百万円まで減少している。これは、平成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年度から実施している起債抑制策や、平成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年度に公的資金補償金免除繰上償還（</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百万円）を実施したことにより地方債現在高が減少したことが主な要因である。また、平成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年度から地方債の現在高が徐々に増加しているため、将来負担比率は算定されていないが、今後の変動することが考えられる。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前年度より、財政調整基金、減債基金、特定目的基金ともに増になりました。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公共施設整備基金については、今後庁舎の管理計画を策定し、修繕計画等に合わせて基金を積み立てる予定である。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振興基金・・・・・・・村の振興を推進する資金とし活用する。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地域福祉基金・・・・・地域における高齢者保健福祉活動の促進、在宅福祉等の普及向上、生きがい健康づくりの推進、ボランティア活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動の活性化等各種民間団体が行う先導的事業に活用する。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公共施設整備基金・・・村の有している公共施設整備に係る維持管理、修繕等に活用する。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森林環境譲与税基金・・敷村における、間伐や人材育成、担い手の確保、木材利用の促進や普及啓発等の森 林整備及びその促進</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中間ふるさと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農村活性化基金・・・・村民が共同として行う、土地改良施設の多様な機能の維持及び強化に係る活動を推進し、地域活性化に活用する。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公共施設整備基金を使用せずに戻したことや、森林環境譲与税基金を積立てたことが要因。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その他特定目的基金については、必要に応じて活用することとしており、公共施設整備基金については、今後庁舎の管理計画を策定し、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修繕計画等に合わせて基金を積み立て、活用する予定である。更に、職員住宅の長寿命化を図るための改修や更新についても計画を立て実施予定なので基金を活用する予定である。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前年度の余剰金の一部を積み立てしているが、単独事業を多く抱えたことにより財政基金を一部取り崩したが、増額となった。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単独事業や特別会計への操出金を多く抱えており、必要に応じて活用する。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今後は、余剰金を見極めて積み立てを計画的に行う。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村債の償還財源に充てるため設置されており、必要に応じて活用する。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70B338E-4A3A-46EB-AB13-106E87ED5EE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9C68635-B7B0-4BA9-A104-25C9C302142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0672EAC-225C-4F01-8565-E00178F0CCE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E7A1F7A-02F4-4D59-B47F-1AA0BB67C71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A548E65-9498-4950-90ED-70738287AFC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38166F8-89DD-4FBE-8F15-9A018A19383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7242381-6620-4190-9BB6-0D8911872CC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19B75E2-DED8-4F4D-87EB-3FB7A853AB7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DE9F7BA-51BB-430C-87B1-3F441834BE2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99D2A5A-F266-41A0-AF4A-665E2A90B98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
690
19.23
1,716,691
1,605,400
108,229
831,869
1,191,411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9D4D7C-2AE4-477C-9697-51F1480A655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54F4AE7-DCEF-4EC7-B514-A1DD52FB0B0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8B04EAF-A841-4509-AFE1-CECE15A832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537BA3B-23DF-4FDC-9E44-2A866FAB739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B349626-188D-4EC4-8137-86B569F4D5C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41BF4D9-91E8-4833-B1A0-4655392196B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25F2D1-DADA-4335-B2B7-942DE0782D5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47AC233-6C91-49E9-A998-2A152C4895B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92D4545-4B8B-486E-8236-BBFC666194A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E517A70-0EB7-4224-B70C-EA6F99DE17D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723AA0A-EC9A-4CC5-804B-E24BE4B3444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63826E6-944F-49F3-BCBD-72E46F93F8B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C938803-E5DA-4465-ADAC-D39E93B079B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B556E96-D891-4980-A082-2F150EF0962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D3B456B-F2AF-44CE-8230-3470F538936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1F8DB55-125C-4DC5-A189-230DDFBA289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8E6AF50-2DD6-4943-8597-9B5AB1E83FE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9EF1FC5-684A-4A11-9318-9B4A47CF502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BB242B7-CDA9-4056-AB5A-C654281CD2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F44C98E-C2A5-4179-AE61-F53689F6DA5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265B9C4-0508-49C9-8B25-D6A5D444A0B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60DA62-8679-4E71-988C-E4FF2ACE89B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C24AC1E-F682-4E2C-B1B1-7023EAB8505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4AF88E7-600A-4641-A0B1-4FFD1AE803A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4E51426-7B84-4A3D-86CD-2D4D4286CE1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210E7BA-2016-449C-973E-D4626288BEF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6DA4DE6-AEA8-4A57-9674-C75DAE6778C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D2D8E6-C41E-468D-8780-5C0EAA15CEE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060958-0761-4DA6-8FCF-BA0349230AF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23156AC-6597-45BE-A531-8E395FB8502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B92DFD3-9B93-4D00-82DC-A5B0F40B9BD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000340-CF3D-4D79-ADC0-EC5DD391E6B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9CB0219-EA01-4FA5-A8A0-08EDED5D37F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D98FFA4-6190-4377-9F6D-F53A0E3A8CC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C766E23-26CB-4272-BBB7-686F670A0F4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5820A4D-0C51-46FD-A77E-44D28C20578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877CA9B-62B2-40A8-A524-62C874C17F5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と推移している。</a:t>
          </a:r>
          <a:endParaRPr lang="ja-JP" altLang="ja-JP" sz="1400">
            <a:effectLst/>
          </a:endParaRPr>
        </a:p>
        <a:p>
          <a:r>
            <a:rPr kumimoji="1" lang="ja-JP" altLang="ja-JP" sz="1100">
              <a:solidFill>
                <a:schemeClr val="dk1"/>
              </a:solidFill>
              <a:effectLst/>
              <a:latin typeface="+mn-lt"/>
              <a:ea typeface="+mn-ea"/>
              <a:cs typeface="+mn-cs"/>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％の縮減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を実施するとともに、村税の徴収率の維持向上を図り歳入確保に努めることで財政の健全化を図る。</a:t>
          </a:r>
          <a:endParaRPr lang="ja-JP" altLang="ja-JP" sz="1400">
            <a:effectLst/>
          </a:endParaRPr>
        </a:p>
        <a:p>
          <a:r>
            <a:rPr kumimoji="1" lang="ja-JP" altLang="ja-JP" sz="1100">
              <a:solidFill>
                <a:schemeClr val="dk1"/>
              </a:solidFill>
              <a:effectLst/>
              <a:latin typeface="+mn-lt"/>
              <a:ea typeface="+mn-ea"/>
              <a:cs typeface="+mn-cs"/>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F8E72AB-3DC7-4BC7-B435-650C2834FF2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879CEE19-4C48-4E9E-A2D6-FD0CCF52D113}"/>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3AABA979-1187-4B4C-8AE7-836EA680B37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4B8A6DC-545A-458B-9E3C-8F6EF593981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F7F28B1-CC7B-4970-B497-1AF57D8D267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6B80F4A-89A7-4F2E-A6C1-47BE72A1D38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77BDEC5-D9BA-4144-80BF-82C56B82F01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7E1B04E-6028-4EE5-8753-E1195BB8D79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AEC72A3-629E-49D3-ACCE-987D20620D3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CB72F34-DACA-437C-9678-4C8D6DA5A2D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FCE6C34-42BF-4EC6-A894-48C7485423D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6D6FFB78-7202-46C1-83F1-FC81C68B53E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E5070B01-3D5A-48D7-B083-E5E0EB70A62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4D45407-6DA2-48E0-828D-795399CA20C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3F48C1B-5E36-4931-AEAB-8D626117D8E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98A5911-7172-4F1A-BAB0-C6A99FA4E69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923065C1-EC38-4808-8431-3099FFE56931}"/>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C3E772D-4F65-4AE5-AAA3-04E001CBD23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36A27AD-83C1-4B14-A94B-D3E24AD3DC16}"/>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9EB19834-EE59-4737-81BE-DDC05A9E572A}"/>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7BC2F8AE-0EBF-448D-B19D-68C388FA9507}"/>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5A90E301-08FE-4864-BF25-38C9FAB89538}"/>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D98C5021-1E78-4D71-8754-117D04267846}"/>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CAE4EFE0-A5F8-4625-9EAE-7B73CD6C7BDF}"/>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ED41B1EC-93D4-4057-BB98-5FDE9671BB33}"/>
            </a:ext>
          </a:extLst>
        </xdr:cNvPr>
        <xdr:cNvCxnSpPr/>
      </xdr:nvCxnSpPr>
      <xdr:spPr>
        <a:xfrm>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52C88E44-7D41-40A5-BFA5-6945D3799CDF}"/>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D0EAE3-A9AD-4630-838B-70FF68757A61}"/>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F9B81348-6A4C-40A0-8FA7-D714C1BE847B}"/>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AD41F7EC-FD63-47E1-9AAC-E9072E27A1E6}"/>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E46BA9F8-C9CE-46B2-8411-922875567332}"/>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E30E784B-14A6-42B1-96B6-2D334215E9C6}"/>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9386D9D5-BAAA-4E0C-87D5-D95B553860F1}"/>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71737078-88A5-4BC0-ADD8-C47903D1AA0D}"/>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8E7C034E-6A6E-46AA-9A02-089F809E085F}"/>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40DEE4F-5297-4675-A252-5CD1172D220A}"/>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2276DA7-89CF-422D-A6F9-9DC76467C9E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0D45DA9-34D9-4AC1-BA4C-FB0A66417B0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D68FBC9-7E45-4B3D-8D3F-64A307680A9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D75DF88-465E-4995-B979-C727C866CED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72D0055-0B32-4087-B2C8-AD919664238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86C78744-E713-4B72-83AF-A75CC8D0C0F7}"/>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3BED71F4-6F12-4248-9FA0-E575015FDC6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FEA528B1-5264-4B24-89F7-767B6E78074E}"/>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19472060-98C1-4D7B-B46F-23333D8234F5}"/>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FB43762B-DAF8-439E-8174-2641E039A15E}"/>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E923E11E-C101-48BB-8494-95A5CE93E88C}"/>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2644D3F1-345C-499D-AA7A-DCF9AD54EE44}"/>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484923E5-2178-45DC-A956-C6F367EDA7B6}"/>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5B6C9C7B-00A0-43CF-A844-87F3AEFD9F36}"/>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B65BBE67-CD77-4EDC-9266-0B3F3B68AABE}"/>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6956B7F7-FECE-4E79-BC8B-0E32615BD8A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05F50DB-CE16-4060-B009-6164CC5C312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AB475C2-981F-42C0-9A03-A27CFFE4A94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2D921ED-8FF6-4539-869F-9ADD9B93BEB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64218EB-3453-4F87-A065-7353D714B16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6A1D477-FE2D-4AFA-BC0E-D9DCF452553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8AF808A-8708-44C3-B4BA-E1ADF33DA05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B154D36-A733-4CCA-BA38-9DAFE6E8D6D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CA32257-562F-4434-8E66-249E1BEEAEF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3829247-1A40-4F84-9661-2ECB30BA5CA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0BBD306-6146-403B-9006-CD9C51E2C40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50B4605-42AE-4C31-8C81-DBEA0ECF2D7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752F2B2B-2DDE-4056-B5EE-8C8376D17D9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県平均値及び類似団体平均値ともに上回っている。</a:t>
          </a:r>
          <a:endParaRPr lang="ja-JP" altLang="ja-JP" sz="1400">
            <a:effectLst/>
          </a:endParaRPr>
        </a:p>
        <a:p>
          <a:r>
            <a:rPr kumimoji="1" lang="ja-JP" altLang="ja-JP" sz="1100">
              <a:solidFill>
                <a:schemeClr val="dk1"/>
              </a:solidFill>
              <a:effectLst/>
              <a:latin typeface="+mn-lt"/>
              <a:ea typeface="+mn-ea"/>
              <a:cs typeface="+mn-cs"/>
            </a:rPr>
            <a:t>　今後も物件費等の抑制をより一層実施し、公債費については沖縄振興特別推進交付金事業や災害復旧事業、継続事業を除く新規事業の凍結等により起債を抑制することで縮減を図り経常経費の削減に努める。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C726FDD-8577-449B-85DA-77F89CCFF93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7C30B11-E7E9-4A97-8D6C-8AAA456A030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311E4E2-C0C0-499F-AB14-E6B7C1C49CA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D923F490-08BE-41E5-A3AA-A9D640A29F1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4E9A0703-9795-47AC-83B1-43E3EC74534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96734669-A8B0-4348-885D-9D6914F9A25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71A0E8F3-E767-4421-8374-7F59BAE7540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9A56505F-4E29-4FFF-9E05-BD292BFCFBA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14B91A4-7A77-42CC-9A6C-01F9C4A66D2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BB4ECC2A-4452-4F2F-9C6D-A1B21A948ED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5C950E1-9718-457B-8A26-9BD6CD35977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ED80FA68-D7A8-475D-8928-934BD12C29D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A3AFB8C-0148-4254-BEA1-0526D9F67F1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7DBAB06-FD5F-4F36-A1F1-9909EBD2DB9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27F0A983-ADEE-4DC2-B2F6-05636F14A854}"/>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A2937C2C-C0F0-4C3F-980C-9371342935EC}"/>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324788B1-F2CE-4648-8A5F-21A52B2B83CF}"/>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C2A13055-D0CC-4623-A8EE-802B7FF5C54C}"/>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7303D65D-BF08-4AF0-88FB-AC7B35B48C89}"/>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63373</xdr:rowOff>
    </xdr:to>
    <xdr:cxnSp macro="">
      <xdr:nvCxnSpPr>
        <xdr:cNvPr id="131" name="直線コネクタ 130">
          <a:extLst>
            <a:ext uri="{FF2B5EF4-FFF2-40B4-BE49-F238E27FC236}">
              <a16:creationId xmlns:a16="http://schemas.microsoft.com/office/drawing/2014/main" id="{B2070930-AC26-4C72-9451-9D46904C2FB6}"/>
            </a:ext>
          </a:extLst>
        </xdr:cNvPr>
        <xdr:cNvCxnSpPr/>
      </xdr:nvCxnSpPr>
      <xdr:spPr>
        <a:xfrm>
          <a:off x="4114800" y="1112075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9CAE7F9A-AB2A-45E9-86B6-1E4BD09BF202}"/>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20AB9DC2-5920-4D27-8FD9-1D3C0E90723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87503</xdr:rowOff>
    </xdr:to>
    <xdr:cxnSp macro="">
      <xdr:nvCxnSpPr>
        <xdr:cNvPr id="134" name="直線コネクタ 133">
          <a:extLst>
            <a:ext uri="{FF2B5EF4-FFF2-40B4-BE49-F238E27FC236}">
              <a16:creationId xmlns:a16="http://schemas.microsoft.com/office/drawing/2014/main" id="{13359CC8-D280-43F0-8637-7CBE60AA87D9}"/>
            </a:ext>
          </a:extLst>
        </xdr:cNvPr>
        <xdr:cNvCxnSpPr/>
      </xdr:nvCxnSpPr>
      <xdr:spPr>
        <a:xfrm flipV="1">
          <a:off x="3225800" y="1112075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8C8A11E7-14BF-43C9-8F47-B0E90DB2F8F9}"/>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5EF566B1-1966-4773-A777-FE75964C3B84}"/>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87503</xdr:rowOff>
    </xdr:from>
    <xdr:to>
      <xdr:col>15</xdr:col>
      <xdr:colOff>82550</xdr:colOff>
      <xdr:row>65</xdr:row>
      <xdr:rowOff>130937</xdr:rowOff>
    </xdr:to>
    <xdr:cxnSp macro="">
      <xdr:nvCxnSpPr>
        <xdr:cNvPr id="137" name="直線コネクタ 136">
          <a:extLst>
            <a:ext uri="{FF2B5EF4-FFF2-40B4-BE49-F238E27FC236}">
              <a16:creationId xmlns:a16="http://schemas.microsoft.com/office/drawing/2014/main" id="{04D87149-2979-4A21-B934-781661D26F02}"/>
            </a:ext>
          </a:extLst>
        </xdr:cNvPr>
        <xdr:cNvCxnSpPr/>
      </xdr:nvCxnSpPr>
      <xdr:spPr>
        <a:xfrm flipV="1">
          <a:off x="2336800" y="1123175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21D24B30-EA6E-4426-99F1-DD9BC7D09CCC}"/>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E1D8C39E-DEDF-491C-8D6B-AF19486D0A26}"/>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116459</xdr:rowOff>
    </xdr:from>
    <xdr:to>
      <xdr:col>11</xdr:col>
      <xdr:colOff>31750</xdr:colOff>
      <xdr:row>65</xdr:row>
      <xdr:rowOff>130937</xdr:rowOff>
    </xdr:to>
    <xdr:cxnSp macro="">
      <xdr:nvCxnSpPr>
        <xdr:cNvPr id="140" name="直線コネクタ 139">
          <a:extLst>
            <a:ext uri="{FF2B5EF4-FFF2-40B4-BE49-F238E27FC236}">
              <a16:creationId xmlns:a16="http://schemas.microsoft.com/office/drawing/2014/main" id="{1A461352-0F72-490C-968A-0886E04102DF}"/>
            </a:ext>
          </a:extLst>
        </xdr:cNvPr>
        <xdr:cNvCxnSpPr/>
      </xdr:nvCxnSpPr>
      <xdr:spPr>
        <a:xfrm>
          <a:off x="1447800" y="11260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AA3FC3EC-5E91-428F-9B5A-C56BBE984803}"/>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2734AC89-257B-4391-9749-02BE13267D5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AD6A86A1-6D46-4AB7-9AF9-594BF0C70FB7}"/>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CB8B3CD7-925C-41A0-B813-8206A5C3926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1FDF6F0-9245-4B46-84BC-57AD3B231BD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774502B-C4A1-44E6-A257-4BA3AF6E390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D62922F-60A5-4BAA-8737-2FEDB1F00DB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6D6F48A-EF80-4A28-9E6D-F98EA840D3D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CC53E88-7A97-4507-873D-5FF8384E487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12573</xdr:rowOff>
    </xdr:from>
    <xdr:to>
      <xdr:col>23</xdr:col>
      <xdr:colOff>184150</xdr:colOff>
      <xdr:row>65</xdr:row>
      <xdr:rowOff>114173</xdr:rowOff>
    </xdr:to>
    <xdr:sp macro="" textlink="">
      <xdr:nvSpPr>
        <xdr:cNvPr id="150" name="楕円 149">
          <a:extLst>
            <a:ext uri="{FF2B5EF4-FFF2-40B4-BE49-F238E27FC236}">
              <a16:creationId xmlns:a16="http://schemas.microsoft.com/office/drawing/2014/main" id="{ACE3A1D7-87FE-4068-A969-A67B1A508E6B}"/>
            </a:ext>
          </a:extLst>
        </xdr:cNvPr>
        <xdr:cNvSpPr/>
      </xdr:nvSpPr>
      <xdr:spPr>
        <a:xfrm>
          <a:off x="49022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156100</xdr:rowOff>
    </xdr:from>
    <xdr:ext cx="762000" cy="259045"/>
    <xdr:sp macro="" textlink="">
      <xdr:nvSpPr>
        <xdr:cNvPr id="151" name="財政構造の弾力性該当値テキスト">
          <a:extLst>
            <a:ext uri="{FF2B5EF4-FFF2-40B4-BE49-F238E27FC236}">
              <a16:creationId xmlns:a16="http://schemas.microsoft.com/office/drawing/2014/main" id="{C7C5D6D6-0A22-467F-9911-690D9B84B82B}"/>
            </a:ext>
          </a:extLst>
        </xdr:cNvPr>
        <xdr:cNvSpPr txBox="1"/>
      </xdr:nvSpPr>
      <xdr:spPr>
        <a:xfrm>
          <a:off x="5041900" y="1112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2" name="楕円 151">
          <a:extLst>
            <a:ext uri="{FF2B5EF4-FFF2-40B4-BE49-F238E27FC236}">
              <a16:creationId xmlns:a16="http://schemas.microsoft.com/office/drawing/2014/main" id="{F6640F32-4EDB-49F9-A230-8D0B959867B4}"/>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3" name="テキスト ボックス 152">
          <a:extLst>
            <a:ext uri="{FF2B5EF4-FFF2-40B4-BE49-F238E27FC236}">
              <a16:creationId xmlns:a16="http://schemas.microsoft.com/office/drawing/2014/main" id="{3F8767CC-2B3B-497F-814D-BD0B6E711FCD}"/>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36703</xdr:rowOff>
    </xdr:from>
    <xdr:to>
      <xdr:col>15</xdr:col>
      <xdr:colOff>133350</xdr:colOff>
      <xdr:row>65</xdr:row>
      <xdr:rowOff>138303</xdr:rowOff>
    </xdr:to>
    <xdr:sp macro="" textlink="">
      <xdr:nvSpPr>
        <xdr:cNvPr id="154" name="楕円 153">
          <a:extLst>
            <a:ext uri="{FF2B5EF4-FFF2-40B4-BE49-F238E27FC236}">
              <a16:creationId xmlns:a16="http://schemas.microsoft.com/office/drawing/2014/main" id="{55C12710-63FF-4334-8C58-AB6D42D53E5F}"/>
            </a:ext>
          </a:extLst>
        </xdr:cNvPr>
        <xdr:cNvSpPr/>
      </xdr:nvSpPr>
      <xdr:spPr>
        <a:xfrm>
          <a:off x="3175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123080</xdr:rowOff>
    </xdr:from>
    <xdr:ext cx="762000" cy="259045"/>
    <xdr:sp macro="" textlink="">
      <xdr:nvSpPr>
        <xdr:cNvPr id="155" name="テキスト ボックス 154">
          <a:extLst>
            <a:ext uri="{FF2B5EF4-FFF2-40B4-BE49-F238E27FC236}">
              <a16:creationId xmlns:a16="http://schemas.microsoft.com/office/drawing/2014/main" id="{C285DDA9-69D7-4991-A912-B1EF06F8D797}"/>
            </a:ext>
          </a:extLst>
        </xdr:cNvPr>
        <xdr:cNvSpPr txBox="1"/>
      </xdr:nvSpPr>
      <xdr:spPr>
        <a:xfrm>
          <a:off x="2844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80137</xdr:rowOff>
    </xdr:from>
    <xdr:to>
      <xdr:col>11</xdr:col>
      <xdr:colOff>82550</xdr:colOff>
      <xdr:row>66</xdr:row>
      <xdr:rowOff>10287</xdr:rowOff>
    </xdr:to>
    <xdr:sp macro="" textlink="">
      <xdr:nvSpPr>
        <xdr:cNvPr id="156" name="楕円 155">
          <a:extLst>
            <a:ext uri="{FF2B5EF4-FFF2-40B4-BE49-F238E27FC236}">
              <a16:creationId xmlns:a16="http://schemas.microsoft.com/office/drawing/2014/main" id="{25365663-B50C-43F4-8D37-8B0515187077}"/>
            </a:ext>
          </a:extLst>
        </xdr:cNvPr>
        <xdr:cNvSpPr/>
      </xdr:nvSpPr>
      <xdr:spPr>
        <a:xfrm>
          <a:off x="2286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166514</xdr:rowOff>
    </xdr:from>
    <xdr:ext cx="762000" cy="259045"/>
    <xdr:sp macro="" textlink="">
      <xdr:nvSpPr>
        <xdr:cNvPr id="157" name="テキスト ボックス 156">
          <a:extLst>
            <a:ext uri="{FF2B5EF4-FFF2-40B4-BE49-F238E27FC236}">
              <a16:creationId xmlns:a16="http://schemas.microsoft.com/office/drawing/2014/main" id="{F4902665-9252-4B60-AB55-37C8C4E7D65F}"/>
            </a:ext>
          </a:extLst>
        </xdr:cNvPr>
        <xdr:cNvSpPr txBox="1"/>
      </xdr:nvSpPr>
      <xdr:spPr>
        <a:xfrm>
          <a:off x="1955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65659</xdr:rowOff>
    </xdr:from>
    <xdr:to>
      <xdr:col>7</xdr:col>
      <xdr:colOff>31750</xdr:colOff>
      <xdr:row>65</xdr:row>
      <xdr:rowOff>167259</xdr:rowOff>
    </xdr:to>
    <xdr:sp macro="" textlink="">
      <xdr:nvSpPr>
        <xdr:cNvPr id="158" name="楕円 157">
          <a:extLst>
            <a:ext uri="{FF2B5EF4-FFF2-40B4-BE49-F238E27FC236}">
              <a16:creationId xmlns:a16="http://schemas.microsoft.com/office/drawing/2014/main" id="{A917D93B-BBDA-4B28-A926-BCDF8432018B}"/>
            </a:ext>
          </a:extLst>
        </xdr:cNvPr>
        <xdr:cNvSpPr/>
      </xdr:nvSpPr>
      <xdr:spPr>
        <a:xfrm>
          <a:off x="1397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152036</xdr:rowOff>
    </xdr:from>
    <xdr:ext cx="762000" cy="259045"/>
    <xdr:sp macro="" textlink="">
      <xdr:nvSpPr>
        <xdr:cNvPr id="159" name="テキスト ボックス 158">
          <a:extLst>
            <a:ext uri="{FF2B5EF4-FFF2-40B4-BE49-F238E27FC236}">
              <a16:creationId xmlns:a16="http://schemas.microsoft.com/office/drawing/2014/main" id="{D888BDFD-5860-4C0F-9F5F-D36DB987BC02}"/>
            </a:ext>
          </a:extLst>
        </xdr:cNvPr>
        <xdr:cNvSpPr txBox="1"/>
      </xdr:nvSpPr>
      <xdr:spPr>
        <a:xfrm>
          <a:off x="1066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6D9FD2F-3CA8-403F-8218-92565B5B75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E02A3DE0-898F-4279-8306-A3A8BF2A527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9520088-7768-4B7D-9172-C694793B4D5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921B64E-2D1C-4EF3-8883-4AA8FF1AB55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8E99016-F4AB-445C-87E6-EE0B75CDB18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700AB87-8652-4B69-9C39-A7062014136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881E497-4A98-4804-A50E-7DF229F84A9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F70B290-9238-4ECC-8F89-EA74B287BE4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83563B5-B401-4078-90CF-CEEFAF6E5EE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5E7788B-C2A5-4586-941B-F09212E0FFB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E892915-E3BB-4EB5-BFAE-81F30DB199E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37744EA-BF7C-49A3-B661-5B33D0AA81E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78CE6F66-FCFC-441D-BA3A-3CDC46BF81E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人件費・物件費等の合計額の人口１人当たりの金額が</a:t>
          </a:r>
          <a:r>
            <a:rPr kumimoji="1" lang="en-US" altLang="ja-JP" sz="1000" b="0" i="0" baseline="0">
              <a:solidFill>
                <a:schemeClr val="dk1"/>
              </a:solidFill>
              <a:effectLst/>
              <a:latin typeface="+mn-lt"/>
              <a:ea typeface="+mn-ea"/>
              <a:cs typeface="+mn-cs"/>
            </a:rPr>
            <a:t>1,061,089</a:t>
          </a:r>
          <a:r>
            <a:rPr kumimoji="1" lang="ja-JP" altLang="ja-JP" sz="1000" b="0" i="0" baseline="0">
              <a:solidFill>
                <a:schemeClr val="dk1"/>
              </a:solidFill>
              <a:effectLst/>
              <a:latin typeface="+mn-lt"/>
              <a:ea typeface="+mn-ea"/>
              <a:cs typeface="+mn-cs"/>
            </a:rPr>
            <a:t>円と類似団体及び県平均を大きく上回っており、前年度より</a:t>
          </a:r>
          <a:r>
            <a:rPr kumimoji="1" lang="en-US" altLang="ja-JP" sz="1000" b="0" i="0" baseline="0">
              <a:solidFill>
                <a:schemeClr val="dk1"/>
              </a:solidFill>
              <a:effectLst/>
              <a:latin typeface="+mn-lt"/>
              <a:ea typeface="+mn-ea"/>
              <a:cs typeface="+mn-cs"/>
            </a:rPr>
            <a:t>83,132</a:t>
          </a:r>
          <a:r>
            <a:rPr kumimoji="1" lang="ja-JP" altLang="ja-JP" sz="1000" b="0" i="0" baseline="0">
              <a:solidFill>
                <a:schemeClr val="dk1"/>
              </a:solidFill>
              <a:effectLst/>
              <a:latin typeface="+mn-lt"/>
              <a:ea typeface="+mn-ea"/>
              <a:cs typeface="+mn-cs"/>
            </a:rPr>
            <a:t>円増となっている。過去５年間をみても同様に上回った金額で推移している。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人件に費ついては、人事院勧告等による給料の増、会計年度任用制度の導入によるものである。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物件費については、近年、各業務のシステム化に伴う保守管理費やシステム器機更新等の物件費が増加傾向にあることや、ごみ処理施設、保育所の施設運営を直営で行っているために、職員数が類似団体平均と比較して多いことで人件費が高水準となっ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事務事業のコスト見直しにより、経費の削減を図り、適正な維持管理に努める。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35E955EC-FA00-43BB-BFE5-F582A8D9210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9B41157-F2EA-4C68-844F-93399FF79EB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B7C9354-1AE5-4712-A231-E48DBB90CBB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B35EA84D-05E4-451C-936B-890222640B4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87AE27C6-7228-468A-BD6E-44B00AF7A668}"/>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6CFA4FF7-186C-49CC-854D-D0D8D3C5BFD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7BC97DF3-126D-4988-A4AD-41BE0FEF548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5A18C822-DE62-4740-89F2-5FBA1DABA008}"/>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3875C39-C805-4116-B689-0D8D5DE5451C}"/>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73AB0ACE-5D01-4E0B-A080-7F131B19C8DC}"/>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1489BCC1-5F3D-48FD-9BE7-2FDDF833ABBB}"/>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2F290846-F943-420A-91A3-0DD0DD0F59E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C26CAD46-314B-45BF-B80D-5C3C19FCF59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3192784A-6E8B-462E-BE99-2463F5ED04F5}"/>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DAF5AD53-1115-4742-9A03-B0386020FF0C}"/>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70E3669-F4C1-473A-9C62-707C2BDFE60C}"/>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2620787A-5D7B-4495-AFFA-FFE9B46955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54F8F46F-2535-4555-AF21-BD66D1465C6A}"/>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122712</xdr:rowOff>
    </xdr:from>
    <xdr:to>
      <xdr:col>23</xdr:col>
      <xdr:colOff>133350</xdr:colOff>
      <xdr:row>83</xdr:row>
      <xdr:rowOff>162832</xdr:rowOff>
    </xdr:to>
    <xdr:cxnSp macro="">
      <xdr:nvCxnSpPr>
        <xdr:cNvPr id="191" name="直線コネクタ 190">
          <a:extLst>
            <a:ext uri="{FF2B5EF4-FFF2-40B4-BE49-F238E27FC236}">
              <a16:creationId xmlns:a16="http://schemas.microsoft.com/office/drawing/2014/main" id="{C448423C-9EBC-4053-B0E9-9B82BF25B522}"/>
            </a:ext>
          </a:extLst>
        </xdr:cNvPr>
        <xdr:cNvCxnSpPr/>
      </xdr:nvCxnSpPr>
      <xdr:spPr>
        <a:xfrm>
          <a:off x="4114800" y="14353062"/>
          <a:ext cx="8382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6E13EC55-8E7A-47B7-961D-6C1B1EDAF618}"/>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B91E0E8F-49FB-4486-8CB1-F70DEC3B779D}"/>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122712</xdr:rowOff>
    </xdr:from>
    <xdr:to>
      <xdr:col>19</xdr:col>
      <xdr:colOff>133350</xdr:colOff>
      <xdr:row>83</xdr:row>
      <xdr:rowOff>145052</xdr:rowOff>
    </xdr:to>
    <xdr:cxnSp macro="">
      <xdr:nvCxnSpPr>
        <xdr:cNvPr id="194" name="直線コネクタ 193">
          <a:extLst>
            <a:ext uri="{FF2B5EF4-FFF2-40B4-BE49-F238E27FC236}">
              <a16:creationId xmlns:a16="http://schemas.microsoft.com/office/drawing/2014/main" id="{D8579DFA-CA23-4BB3-BDD7-5BDC68247C2D}"/>
            </a:ext>
          </a:extLst>
        </xdr:cNvPr>
        <xdr:cNvCxnSpPr/>
      </xdr:nvCxnSpPr>
      <xdr:spPr>
        <a:xfrm flipV="1">
          <a:off x="3225800" y="14353062"/>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37A9FB5E-27B2-4A4B-BFC3-3E6E1052A1D5}"/>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F64D7C4B-E986-4CCD-980A-2E699B41923D}"/>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128688</xdr:rowOff>
    </xdr:from>
    <xdr:to>
      <xdr:col>15</xdr:col>
      <xdr:colOff>82550</xdr:colOff>
      <xdr:row>83</xdr:row>
      <xdr:rowOff>145052</xdr:rowOff>
    </xdr:to>
    <xdr:cxnSp macro="">
      <xdr:nvCxnSpPr>
        <xdr:cNvPr id="197" name="直線コネクタ 196">
          <a:extLst>
            <a:ext uri="{FF2B5EF4-FFF2-40B4-BE49-F238E27FC236}">
              <a16:creationId xmlns:a16="http://schemas.microsoft.com/office/drawing/2014/main" id="{42AFFCC8-2289-47DA-A2FF-FC3F5A213DB4}"/>
            </a:ext>
          </a:extLst>
        </xdr:cNvPr>
        <xdr:cNvCxnSpPr/>
      </xdr:nvCxnSpPr>
      <xdr:spPr>
        <a:xfrm>
          <a:off x="2336800" y="1435903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B9675B7B-7794-4EEA-AF3A-FD5E8C7D1A1E}"/>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DE281D4E-7E83-4275-B70B-D5F6EFB43B69}"/>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113114</xdr:rowOff>
    </xdr:from>
    <xdr:to>
      <xdr:col>11</xdr:col>
      <xdr:colOff>31750</xdr:colOff>
      <xdr:row>83</xdr:row>
      <xdr:rowOff>128688</xdr:rowOff>
    </xdr:to>
    <xdr:cxnSp macro="">
      <xdr:nvCxnSpPr>
        <xdr:cNvPr id="200" name="直線コネクタ 199">
          <a:extLst>
            <a:ext uri="{FF2B5EF4-FFF2-40B4-BE49-F238E27FC236}">
              <a16:creationId xmlns:a16="http://schemas.microsoft.com/office/drawing/2014/main" id="{6B29765C-BE05-4551-8545-30CF310CA1F2}"/>
            </a:ext>
          </a:extLst>
        </xdr:cNvPr>
        <xdr:cNvCxnSpPr/>
      </xdr:nvCxnSpPr>
      <xdr:spPr>
        <a:xfrm>
          <a:off x="1447800" y="14343464"/>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6CC0778B-75A0-44F1-909E-424400566BEB}"/>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7D1FEE7D-F1E0-4DD8-9305-DDBC314B1201}"/>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E4C2B819-67B6-4E73-B339-56CE681CE54C}"/>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38E6FE7E-5ECE-4E7E-A0F4-17BEA711DA1A}"/>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D61E5F3-3A99-45E6-99A2-CFE0C602960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8D87922-E259-4B97-8C16-96F7D344943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1B76F91-5FCE-45A3-BAE1-94481970E2B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F8ABC4D-6712-4296-B0EB-3E5E08C0C77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FED181B-AABB-45B4-8C7C-A3A6ADEE55A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112032</xdr:rowOff>
    </xdr:from>
    <xdr:to>
      <xdr:col>23</xdr:col>
      <xdr:colOff>184150</xdr:colOff>
      <xdr:row>84</xdr:row>
      <xdr:rowOff>42182</xdr:rowOff>
    </xdr:to>
    <xdr:sp macro="" textlink="">
      <xdr:nvSpPr>
        <xdr:cNvPr id="210" name="楕円 209">
          <a:extLst>
            <a:ext uri="{FF2B5EF4-FFF2-40B4-BE49-F238E27FC236}">
              <a16:creationId xmlns:a16="http://schemas.microsoft.com/office/drawing/2014/main" id="{45AB2B8A-10E4-4B85-B7C3-9491E2B857AA}"/>
            </a:ext>
          </a:extLst>
        </xdr:cNvPr>
        <xdr:cNvSpPr/>
      </xdr:nvSpPr>
      <xdr:spPr>
        <a:xfrm>
          <a:off x="4902200" y="143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84109</xdr:rowOff>
    </xdr:from>
    <xdr:ext cx="762000" cy="259045"/>
    <xdr:sp macro="" textlink="">
      <xdr:nvSpPr>
        <xdr:cNvPr id="211" name="人件費・物件費等の状況該当値テキスト">
          <a:extLst>
            <a:ext uri="{FF2B5EF4-FFF2-40B4-BE49-F238E27FC236}">
              <a16:creationId xmlns:a16="http://schemas.microsoft.com/office/drawing/2014/main" id="{1AC43F0A-2C14-47C3-B142-BD5B5E7E4C3C}"/>
            </a:ext>
          </a:extLst>
        </xdr:cNvPr>
        <xdr:cNvSpPr txBox="1"/>
      </xdr:nvSpPr>
      <xdr:spPr>
        <a:xfrm>
          <a:off x="5041900" y="1431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71912</xdr:rowOff>
    </xdr:from>
    <xdr:to>
      <xdr:col>19</xdr:col>
      <xdr:colOff>184150</xdr:colOff>
      <xdr:row>84</xdr:row>
      <xdr:rowOff>2062</xdr:rowOff>
    </xdr:to>
    <xdr:sp macro="" textlink="">
      <xdr:nvSpPr>
        <xdr:cNvPr id="212" name="楕円 211">
          <a:extLst>
            <a:ext uri="{FF2B5EF4-FFF2-40B4-BE49-F238E27FC236}">
              <a16:creationId xmlns:a16="http://schemas.microsoft.com/office/drawing/2014/main" id="{E667AFD6-73C8-4992-AAD1-E384A20B5819}"/>
            </a:ext>
          </a:extLst>
        </xdr:cNvPr>
        <xdr:cNvSpPr/>
      </xdr:nvSpPr>
      <xdr:spPr>
        <a:xfrm>
          <a:off x="4064000" y="143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158289</xdr:rowOff>
    </xdr:from>
    <xdr:ext cx="736600" cy="259045"/>
    <xdr:sp macro="" textlink="">
      <xdr:nvSpPr>
        <xdr:cNvPr id="213" name="テキスト ボックス 212">
          <a:extLst>
            <a:ext uri="{FF2B5EF4-FFF2-40B4-BE49-F238E27FC236}">
              <a16:creationId xmlns:a16="http://schemas.microsoft.com/office/drawing/2014/main" id="{82A2E98E-4F1B-4140-B7DE-17C9D2C35F0F}"/>
            </a:ext>
          </a:extLst>
        </xdr:cNvPr>
        <xdr:cNvSpPr txBox="1"/>
      </xdr:nvSpPr>
      <xdr:spPr>
        <a:xfrm>
          <a:off x="3733800" y="1438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94252</xdr:rowOff>
    </xdr:from>
    <xdr:to>
      <xdr:col>15</xdr:col>
      <xdr:colOff>133350</xdr:colOff>
      <xdr:row>84</xdr:row>
      <xdr:rowOff>24402</xdr:rowOff>
    </xdr:to>
    <xdr:sp macro="" textlink="">
      <xdr:nvSpPr>
        <xdr:cNvPr id="214" name="楕円 213">
          <a:extLst>
            <a:ext uri="{FF2B5EF4-FFF2-40B4-BE49-F238E27FC236}">
              <a16:creationId xmlns:a16="http://schemas.microsoft.com/office/drawing/2014/main" id="{E51C9EB3-69A6-4CB4-8903-9FE58F3CC62A}"/>
            </a:ext>
          </a:extLst>
        </xdr:cNvPr>
        <xdr:cNvSpPr/>
      </xdr:nvSpPr>
      <xdr:spPr>
        <a:xfrm>
          <a:off x="3175000" y="14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9179</xdr:rowOff>
    </xdr:from>
    <xdr:ext cx="762000" cy="259045"/>
    <xdr:sp macro="" textlink="">
      <xdr:nvSpPr>
        <xdr:cNvPr id="215" name="テキスト ボックス 214">
          <a:extLst>
            <a:ext uri="{FF2B5EF4-FFF2-40B4-BE49-F238E27FC236}">
              <a16:creationId xmlns:a16="http://schemas.microsoft.com/office/drawing/2014/main" id="{BA69196E-2615-45B2-8865-AADDBED4915F}"/>
            </a:ext>
          </a:extLst>
        </xdr:cNvPr>
        <xdr:cNvSpPr txBox="1"/>
      </xdr:nvSpPr>
      <xdr:spPr>
        <a:xfrm>
          <a:off x="2844800" y="1441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77888</xdr:rowOff>
    </xdr:from>
    <xdr:to>
      <xdr:col>11</xdr:col>
      <xdr:colOff>82550</xdr:colOff>
      <xdr:row>84</xdr:row>
      <xdr:rowOff>8038</xdr:rowOff>
    </xdr:to>
    <xdr:sp macro="" textlink="">
      <xdr:nvSpPr>
        <xdr:cNvPr id="216" name="楕円 215">
          <a:extLst>
            <a:ext uri="{FF2B5EF4-FFF2-40B4-BE49-F238E27FC236}">
              <a16:creationId xmlns:a16="http://schemas.microsoft.com/office/drawing/2014/main" id="{AD24A49E-F621-400E-ADDE-9392BDBCB65F}"/>
            </a:ext>
          </a:extLst>
        </xdr:cNvPr>
        <xdr:cNvSpPr/>
      </xdr:nvSpPr>
      <xdr:spPr>
        <a:xfrm>
          <a:off x="2286000" y="14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164265</xdr:rowOff>
    </xdr:from>
    <xdr:ext cx="762000" cy="259045"/>
    <xdr:sp macro="" textlink="">
      <xdr:nvSpPr>
        <xdr:cNvPr id="217" name="テキスト ボックス 216">
          <a:extLst>
            <a:ext uri="{FF2B5EF4-FFF2-40B4-BE49-F238E27FC236}">
              <a16:creationId xmlns:a16="http://schemas.microsoft.com/office/drawing/2014/main" id="{653CB109-7EAD-495E-AC48-12261F2E3ED2}"/>
            </a:ext>
          </a:extLst>
        </xdr:cNvPr>
        <xdr:cNvSpPr txBox="1"/>
      </xdr:nvSpPr>
      <xdr:spPr>
        <a:xfrm>
          <a:off x="1955800" y="143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62314</xdr:rowOff>
    </xdr:from>
    <xdr:to>
      <xdr:col>7</xdr:col>
      <xdr:colOff>31750</xdr:colOff>
      <xdr:row>83</xdr:row>
      <xdr:rowOff>163914</xdr:rowOff>
    </xdr:to>
    <xdr:sp macro="" textlink="">
      <xdr:nvSpPr>
        <xdr:cNvPr id="218" name="楕円 217">
          <a:extLst>
            <a:ext uri="{FF2B5EF4-FFF2-40B4-BE49-F238E27FC236}">
              <a16:creationId xmlns:a16="http://schemas.microsoft.com/office/drawing/2014/main" id="{66C0AB05-1D8B-45C8-BAD2-A0FB49F76852}"/>
            </a:ext>
          </a:extLst>
        </xdr:cNvPr>
        <xdr:cNvSpPr/>
      </xdr:nvSpPr>
      <xdr:spPr>
        <a:xfrm>
          <a:off x="1397000" y="142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148691</xdr:rowOff>
    </xdr:from>
    <xdr:ext cx="762000" cy="259045"/>
    <xdr:sp macro="" textlink="">
      <xdr:nvSpPr>
        <xdr:cNvPr id="219" name="テキスト ボックス 218">
          <a:extLst>
            <a:ext uri="{FF2B5EF4-FFF2-40B4-BE49-F238E27FC236}">
              <a16:creationId xmlns:a16="http://schemas.microsoft.com/office/drawing/2014/main" id="{552E9FEA-6F56-4822-9659-36AD4473FBE8}"/>
            </a:ext>
          </a:extLst>
        </xdr:cNvPr>
        <xdr:cNvSpPr txBox="1"/>
      </xdr:nvSpPr>
      <xdr:spPr>
        <a:xfrm>
          <a:off x="1066800" y="143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E066376D-920C-4B66-8946-7B6BD185D58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18986499-83BC-405B-8AB9-2CE153F1CA6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4778B23C-D19E-4073-9AB3-D3683CF630E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012366C-2CE3-443D-BDE8-405812046A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6ACF5506-5F72-4974-939C-C03A2BBB7C1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24213D1A-C683-439A-86E0-B3FEF297E33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756B33A-BA79-4BEB-9DE0-8FC405FB50F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D6F8C65-E56B-488B-B4D9-ACAEE34A6E8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A075A39-875E-40A2-AF50-D619D007D09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919E6F2-40E7-48DD-8FAE-B2C16C409A2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3814FBB-AE1E-4926-82FE-1B1B0DC79C0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2665FEA2-64D2-416B-B07B-655CA3BF133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C229B8FA-DB1E-4334-A120-367162BED2B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ポイント増となっていて、類似団体平均よりも１ポイント上回っている。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年度から９５ポイントを推移し、昇給・昇格制度の見直し等により微上下している。厳しい財政状況の中、より一層の給与の適正化に努める。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A191E3F-9CD8-4B87-98A9-1CF15FC9992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DD31815F-4A49-4781-972D-EBAB50CCC66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A65D1487-A1CA-4B2D-9DAF-8A5F5025E47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36CD39FF-73C7-46D2-ADA9-2FFF0CE436B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3B0DE1A0-FF27-4518-AAF4-201FDD968A2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84FA5B99-3174-41BC-9456-26AA5FBA872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3EFB26D3-EC66-4610-B048-F3CEC44FB2C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13A3D264-626E-412F-80BA-BB7AB8ABB2C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33500CBF-28AC-4BE4-9FD4-A9549365DC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C85FFE93-452E-4267-B410-3D24314C949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BCF4434E-63CF-4EB2-8AB1-EAAE83BB00A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E54AC9BE-49C9-4CD8-956E-7AAC5076786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716F43A-A55B-4043-BA75-3031FE668EE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1C06DD0-0AE6-4ADA-B2A2-FCB0DE3C69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230EB34-7076-4E59-B7AC-441E2AA9791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3B0FCFE0-01A7-4540-AEE7-1BC6296840F5}"/>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C18D67CC-879F-4A5A-96B9-7C075A690689}"/>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EA0C09DD-8201-406D-8E18-4C03C122513D}"/>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60F089C9-C0B7-496B-9256-8A3CD57E5AE6}"/>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12D52C5C-D4C1-4718-BCDA-228C96101605}"/>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131234</xdr:rowOff>
    </xdr:to>
    <xdr:cxnSp macro="">
      <xdr:nvCxnSpPr>
        <xdr:cNvPr id="253" name="直線コネクタ 252">
          <a:extLst>
            <a:ext uri="{FF2B5EF4-FFF2-40B4-BE49-F238E27FC236}">
              <a16:creationId xmlns:a16="http://schemas.microsoft.com/office/drawing/2014/main" id="{F2BE3D21-800B-411D-BE1B-ED55B8050AE1}"/>
            </a:ext>
          </a:extLst>
        </xdr:cNvPr>
        <xdr:cNvCxnSpPr/>
      </xdr:nvCxnSpPr>
      <xdr:spPr>
        <a:xfrm>
          <a:off x="16179800" y="150232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43A18D34-C4F3-4969-AC2A-8888818D8F48}"/>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87C4D997-5D16-4C89-B033-54E9A23FA488}"/>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87</xdr:row>
      <xdr:rowOff>155363</xdr:rowOff>
    </xdr:to>
    <xdr:cxnSp macro="">
      <xdr:nvCxnSpPr>
        <xdr:cNvPr id="256" name="直線コネクタ 255">
          <a:extLst>
            <a:ext uri="{FF2B5EF4-FFF2-40B4-BE49-F238E27FC236}">
              <a16:creationId xmlns:a16="http://schemas.microsoft.com/office/drawing/2014/main" id="{F40D7A83-9781-4719-B10A-4F121C8982BF}"/>
            </a:ext>
          </a:extLst>
        </xdr:cNvPr>
        <xdr:cNvCxnSpPr/>
      </xdr:nvCxnSpPr>
      <xdr:spPr>
        <a:xfrm flipV="1">
          <a:off x="15290800" y="1502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F7B90666-98B8-4BDD-896F-061F9C154D0F}"/>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7C7F237F-BB98-4A42-89A2-EB0AF30A8A12}"/>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155363</xdr:rowOff>
    </xdr:to>
    <xdr:cxnSp macro="">
      <xdr:nvCxnSpPr>
        <xdr:cNvPr id="259" name="直線コネクタ 258">
          <a:extLst>
            <a:ext uri="{FF2B5EF4-FFF2-40B4-BE49-F238E27FC236}">
              <a16:creationId xmlns:a16="http://schemas.microsoft.com/office/drawing/2014/main" id="{4C7C8E44-0260-4556-A396-1F8BD8A2CD8C}"/>
            </a:ext>
          </a:extLst>
        </xdr:cNvPr>
        <xdr:cNvCxnSpPr/>
      </xdr:nvCxnSpPr>
      <xdr:spPr>
        <a:xfrm>
          <a:off x="14401800" y="150152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57EED66F-2F46-4D88-90EC-A772D1E5EB02}"/>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7C5CA4BE-CB29-4106-BF9C-BF41B2B19262}"/>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131234</xdr:rowOff>
    </xdr:to>
    <xdr:cxnSp macro="">
      <xdr:nvCxnSpPr>
        <xdr:cNvPr id="262" name="直線コネクタ 261">
          <a:extLst>
            <a:ext uri="{FF2B5EF4-FFF2-40B4-BE49-F238E27FC236}">
              <a16:creationId xmlns:a16="http://schemas.microsoft.com/office/drawing/2014/main" id="{FF2D3048-7ADC-4CA8-977B-FC8A26153381}"/>
            </a:ext>
          </a:extLst>
        </xdr:cNvPr>
        <xdr:cNvCxnSpPr/>
      </xdr:nvCxnSpPr>
      <xdr:spPr>
        <a:xfrm flipV="1">
          <a:off x="13512800" y="150152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62AD0530-5AD6-41BA-BA99-8A324F6440ED}"/>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8DBB460D-7631-4D68-962D-0FFE22C0F664}"/>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CD4432-0D81-44D0-8CC8-34F6A9A97421}"/>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BB415A45-CA5D-479D-9B63-22D1FC5AAB1E}"/>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B2F9D2FA-308D-4F1C-96AB-13F563ACF6E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E18CD42-F8B8-4894-80AF-2422B412D9F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4A6B258-57EA-4C2D-BEE9-378984DF3DE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86EFD89-4F6D-40AF-B2ED-06A6ADEADCA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7D5ACE4-8655-4416-BDB0-0EAEC6BC4C8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2" name="楕円 271">
          <a:extLst>
            <a:ext uri="{FF2B5EF4-FFF2-40B4-BE49-F238E27FC236}">
              <a16:creationId xmlns:a16="http://schemas.microsoft.com/office/drawing/2014/main" id="{FCA19302-DEB0-4139-9280-8622EF792CB8}"/>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3" name="給与水準   （国との比較）該当値テキスト">
          <a:extLst>
            <a:ext uri="{FF2B5EF4-FFF2-40B4-BE49-F238E27FC236}">
              <a16:creationId xmlns:a16="http://schemas.microsoft.com/office/drawing/2014/main" id="{9AB5D4D8-5E52-48CF-933A-110B74789598}"/>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4" name="楕円 273">
          <a:extLst>
            <a:ext uri="{FF2B5EF4-FFF2-40B4-BE49-F238E27FC236}">
              <a16:creationId xmlns:a16="http://schemas.microsoft.com/office/drawing/2014/main" id="{06162173-EC1C-48C4-921E-CAB101381BD2}"/>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5" name="テキスト ボックス 274">
          <a:extLst>
            <a:ext uri="{FF2B5EF4-FFF2-40B4-BE49-F238E27FC236}">
              <a16:creationId xmlns:a16="http://schemas.microsoft.com/office/drawing/2014/main" id="{1DFCF94B-94E1-480D-8006-423D73D92C2D}"/>
            </a:ext>
          </a:extLst>
        </xdr:cNvPr>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6" name="楕円 275">
          <a:extLst>
            <a:ext uri="{FF2B5EF4-FFF2-40B4-BE49-F238E27FC236}">
              <a16:creationId xmlns:a16="http://schemas.microsoft.com/office/drawing/2014/main" id="{C9EEE020-975B-444B-AC5B-1220A4146C74}"/>
            </a:ext>
          </a:extLst>
        </xdr:cNvPr>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77" name="テキスト ボックス 276">
          <a:extLst>
            <a:ext uri="{FF2B5EF4-FFF2-40B4-BE49-F238E27FC236}">
              <a16:creationId xmlns:a16="http://schemas.microsoft.com/office/drawing/2014/main" id="{8074A71C-A7B6-420C-A0E2-58EDC4009E01}"/>
            </a:ext>
          </a:extLst>
        </xdr:cNvPr>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78" name="楕円 277">
          <a:extLst>
            <a:ext uri="{FF2B5EF4-FFF2-40B4-BE49-F238E27FC236}">
              <a16:creationId xmlns:a16="http://schemas.microsoft.com/office/drawing/2014/main" id="{DA66FAE5-0276-4DF7-99B6-068134F845AA}"/>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79" name="テキスト ボックス 278">
          <a:extLst>
            <a:ext uri="{FF2B5EF4-FFF2-40B4-BE49-F238E27FC236}">
              <a16:creationId xmlns:a16="http://schemas.microsoft.com/office/drawing/2014/main" id="{0E11375A-0ABF-471F-9DCD-02A7694D8939}"/>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0" name="楕円 279">
          <a:extLst>
            <a:ext uri="{FF2B5EF4-FFF2-40B4-BE49-F238E27FC236}">
              <a16:creationId xmlns:a16="http://schemas.microsoft.com/office/drawing/2014/main" id="{C7E78826-281C-419B-8815-525E946C8BFA}"/>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E2B862F6-3D20-4950-A84D-3A652EC4624A}"/>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D0DCC23-2870-4A21-BC67-70BFF7F101C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83AC08C0-C102-4B35-B471-E645BF28DCA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7F3BA07-ED50-43F1-90AF-18B7CE9EC1E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27D792C-D173-4539-BD9A-8C911C41352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E0D9CE2-1A2E-47AC-9C0E-456603AFCB2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7FC982BA-8137-4266-BB98-515C3372732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5B1D37CF-4233-4B80-B0AB-4AA3732644B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3E7EE09-28C5-49E5-A9F0-04517D4FAF9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BF34168-45B7-4DA2-9135-E762582D97F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E470E38-B71C-453E-88AD-85193CD5E6A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0CA5787-4D3E-461F-8018-DFFB7E4197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7EEF87F-91C4-4290-B301-86ECD37E2D0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1518A91-3C97-45AE-80E8-3CA405EABF7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100" b="0" i="0" baseline="0">
              <a:solidFill>
                <a:schemeClr val="dk1"/>
              </a:solidFill>
              <a:effectLst/>
              <a:latin typeface="+mn-lt"/>
              <a:ea typeface="+mn-ea"/>
              <a:cs typeface="+mn-cs"/>
            </a:rPr>
            <a:t>53.24</a:t>
          </a:r>
          <a:r>
            <a:rPr kumimoji="1" lang="ja-JP" altLang="ja-JP" sz="1100" b="0" i="0" baseline="0">
              <a:solidFill>
                <a:schemeClr val="dk1"/>
              </a:solidFill>
              <a:effectLst/>
              <a:latin typeface="+mn-lt"/>
              <a:ea typeface="+mn-ea"/>
              <a:cs typeface="+mn-cs"/>
            </a:rPr>
            <a:t>人、類似団体の平均を大きく上回っている。今後も行政サービスを維持しつつ、定員管理の適正化を行い、更なる削減を図る。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E0F5AED-15B5-49CD-8A38-6A4D0C014F6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323CC3B-B6A1-4103-A898-2E36A173495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F0671A9D-3AD3-4036-B4F4-EC566319585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4C2F17DE-8141-4B1A-A6A2-22E70927A5A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BA7EB37B-B816-47C0-8B43-0EEB3319A6A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9313F56-122C-4CE6-B546-4A2BFE8A29D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792C7323-025C-44E5-A350-0B747C636CF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11327C8-44D7-4040-AD93-A9AB370C8D9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CF9F7CFE-521F-45BF-86A1-98500815E7C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5BC4235D-83E1-415E-8A3A-8DFE27045EF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E5F03655-D63D-4546-8A46-5A9F91F0ABE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E73A8F3A-151F-46C0-9047-40C2C075126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EF6733F-56F1-43CD-AB2A-B1C886C338B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C76CD758-4D1E-48FF-A908-D545F6813D8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77C67B4-FD94-41E9-8E58-1305FCF0756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BBD3A5AB-FC38-4D4C-A1CB-D80421A0E396}"/>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94C07AAF-F9BD-4372-99C4-3D7B06417BA5}"/>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B7AD7AA4-9F50-41D0-A9B9-926006CED9B7}"/>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86E31250-A267-4D35-B2FC-8CFE8D3BA0EF}"/>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7E98D0F8-8F9B-4951-9DBE-2827484A9AA2}"/>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16030</xdr:rowOff>
    </xdr:from>
    <xdr:to>
      <xdr:col>81</xdr:col>
      <xdr:colOff>44450</xdr:colOff>
      <xdr:row>62</xdr:row>
      <xdr:rowOff>74478</xdr:rowOff>
    </xdr:to>
    <xdr:cxnSp macro="">
      <xdr:nvCxnSpPr>
        <xdr:cNvPr id="315" name="直線コネクタ 314">
          <a:extLst>
            <a:ext uri="{FF2B5EF4-FFF2-40B4-BE49-F238E27FC236}">
              <a16:creationId xmlns:a16="http://schemas.microsoft.com/office/drawing/2014/main" id="{DFBDE17A-BFF8-4B07-A034-E7824CDF3E41}"/>
            </a:ext>
          </a:extLst>
        </xdr:cNvPr>
        <xdr:cNvCxnSpPr/>
      </xdr:nvCxnSpPr>
      <xdr:spPr>
        <a:xfrm>
          <a:off x="16179800" y="10645930"/>
          <a:ext cx="8382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33614A72-28EC-4FAF-A3A8-94A28BD94517}"/>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98D94F17-7E5E-4170-9BDA-AB607C2E304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8791</xdr:rowOff>
    </xdr:from>
    <xdr:to>
      <xdr:col>77</xdr:col>
      <xdr:colOff>44450</xdr:colOff>
      <xdr:row>62</xdr:row>
      <xdr:rowOff>16030</xdr:rowOff>
    </xdr:to>
    <xdr:cxnSp macro="">
      <xdr:nvCxnSpPr>
        <xdr:cNvPr id="318" name="直線コネクタ 317">
          <a:extLst>
            <a:ext uri="{FF2B5EF4-FFF2-40B4-BE49-F238E27FC236}">
              <a16:creationId xmlns:a16="http://schemas.microsoft.com/office/drawing/2014/main" id="{51BB4865-6E36-402B-ADC2-A28538096546}"/>
            </a:ext>
          </a:extLst>
        </xdr:cNvPr>
        <xdr:cNvCxnSpPr/>
      </xdr:nvCxnSpPr>
      <xdr:spPr>
        <a:xfrm>
          <a:off x="15290800" y="106386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33768360-13AE-4294-8141-C17BB9AFCB14}"/>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14639DDB-90F0-4D53-ADCA-E79E54D716E9}"/>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8791</xdr:rowOff>
    </xdr:from>
    <xdr:to>
      <xdr:col>72</xdr:col>
      <xdr:colOff>203200</xdr:colOff>
      <xdr:row>62</xdr:row>
      <xdr:rowOff>39490</xdr:rowOff>
    </xdr:to>
    <xdr:cxnSp macro="">
      <xdr:nvCxnSpPr>
        <xdr:cNvPr id="321" name="直線コネクタ 320">
          <a:extLst>
            <a:ext uri="{FF2B5EF4-FFF2-40B4-BE49-F238E27FC236}">
              <a16:creationId xmlns:a16="http://schemas.microsoft.com/office/drawing/2014/main" id="{95454F48-FFB2-4896-BB79-7BA5C4172197}"/>
            </a:ext>
          </a:extLst>
        </xdr:cNvPr>
        <xdr:cNvCxnSpPr/>
      </xdr:nvCxnSpPr>
      <xdr:spPr>
        <a:xfrm flipV="1">
          <a:off x="14401800" y="10638691"/>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736DF80C-71CB-4E3A-A0D5-E79775412BD3}"/>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46D38AA3-F4A1-4F48-8795-6199833BD151}"/>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7987</xdr:rowOff>
    </xdr:from>
    <xdr:to>
      <xdr:col>68</xdr:col>
      <xdr:colOff>152400</xdr:colOff>
      <xdr:row>62</xdr:row>
      <xdr:rowOff>39490</xdr:rowOff>
    </xdr:to>
    <xdr:cxnSp macro="">
      <xdr:nvCxnSpPr>
        <xdr:cNvPr id="324" name="直線コネクタ 323">
          <a:extLst>
            <a:ext uri="{FF2B5EF4-FFF2-40B4-BE49-F238E27FC236}">
              <a16:creationId xmlns:a16="http://schemas.microsoft.com/office/drawing/2014/main" id="{5954D9EC-4ABA-455C-8062-A6208DAA6F8D}"/>
            </a:ext>
          </a:extLst>
        </xdr:cNvPr>
        <xdr:cNvCxnSpPr/>
      </xdr:nvCxnSpPr>
      <xdr:spPr>
        <a:xfrm>
          <a:off x="13512800" y="10637887"/>
          <a:ext cx="889000" cy="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6E0CD669-9D8A-43E9-A4EF-2E729362912B}"/>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8DA72C6D-682E-43EE-90DE-7B743A290813}"/>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FD105BD-6CB3-4208-92FA-72102022D08E}"/>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A1457EC1-02BB-4D3C-BA7F-36625E215A0A}"/>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AA535C0-8C55-472A-867B-DB8CDC1F976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D0F5DAB-6DE4-4E3D-94A0-8D9D9F9149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328B408-8496-408D-8635-DF9457309EC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A3923E0-94B2-4260-8926-32F0562F59E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73EE18F-ED11-409E-B2AA-5D8D4EB1870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23678</xdr:rowOff>
    </xdr:from>
    <xdr:to>
      <xdr:col>81</xdr:col>
      <xdr:colOff>95250</xdr:colOff>
      <xdr:row>62</xdr:row>
      <xdr:rowOff>125278</xdr:rowOff>
    </xdr:to>
    <xdr:sp macro="" textlink="">
      <xdr:nvSpPr>
        <xdr:cNvPr id="334" name="楕円 333">
          <a:extLst>
            <a:ext uri="{FF2B5EF4-FFF2-40B4-BE49-F238E27FC236}">
              <a16:creationId xmlns:a16="http://schemas.microsoft.com/office/drawing/2014/main" id="{631FE701-0E2F-4A27-96E7-FC0C6C59211F}"/>
            </a:ext>
          </a:extLst>
        </xdr:cNvPr>
        <xdr:cNvSpPr/>
      </xdr:nvSpPr>
      <xdr:spPr>
        <a:xfrm>
          <a:off x="16967200" y="106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167205</xdr:rowOff>
    </xdr:from>
    <xdr:ext cx="762000" cy="259045"/>
    <xdr:sp macro="" textlink="">
      <xdr:nvSpPr>
        <xdr:cNvPr id="335" name="定員管理の状況該当値テキスト">
          <a:extLst>
            <a:ext uri="{FF2B5EF4-FFF2-40B4-BE49-F238E27FC236}">
              <a16:creationId xmlns:a16="http://schemas.microsoft.com/office/drawing/2014/main" id="{104B5D6B-EC87-4E38-BE19-6E413A53ABEB}"/>
            </a:ext>
          </a:extLst>
        </xdr:cNvPr>
        <xdr:cNvSpPr txBox="1"/>
      </xdr:nvSpPr>
      <xdr:spPr>
        <a:xfrm>
          <a:off x="17106900" y="106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136680</xdr:rowOff>
    </xdr:from>
    <xdr:to>
      <xdr:col>77</xdr:col>
      <xdr:colOff>95250</xdr:colOff>
      <xdr:row>62</xdr:row>
      <xdr:rowOff>66830</xdr:rowOff>
    </xdr:to>
    <xdr:sp macro="" textlink="">
      <xdr:nvSpPr>
        <xdr:cNvPr id="336" name="楕円 335">
          <a:extLst>
            <a:ext uri="{FF2B5EF4-FFF2-40B4-BE49-F238E27FC236}">
              <a16:creationId xmlns:a16="http://schemas.microsoft.com/office/drawing/2014/main" id="{3E98E3A7-B589-49FD-A574-39B0EEF4A81F}"/>
            </a:ext>
          </a:extLst>
        </xdr:cNvPr>
        <xdr:cNvSpPr/>
      </xdr:nvSpPr>
      <xdr:spPr>
        <a:xfrm>
          <a:off x="16129000" y="10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51607</xdr:rowOff>
    </xdr:from>
    <xdr:ext cx="736600" cy="259045"/>
    <xdr:sp macro="" textlink="">
      <xdr:nvSpPr>
        <xdr:cNvPr id="337" name="テキスト ボックス 336">
          <a:extLst>
            <a:ext uri="{FF2B5EF4-FFF2-40B4-BE49-F238E27FC236}">
              <a16:creationId xmlns:a16="http://schemas.microsoft.com/office/drawing/2014/main" id="{F14645E1-7027-4470-8325-05293308EC3B}"/>
            </a:ext>
          </a:extLst>
        </xdr:cNvPr>
        <xdr:cNvSpPr txBox="1"/>
      </xdr:nvSpPr>
      <xdr:spPr>
        <a:xfrm>
          <a:off x="15798800" y="1068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129441</xdr:rowOff>
    </xdr:from>
    <xdr:to>
      <xdr:col>73</xdr:col>
      <xdr:colOff>44450</xdr:colOff>
      <xdr:row>62</xdr:row>
      <xdr:rowOff>59591</xdr:rowOff>
    </xdr:to>
    <xdr:sp macro="" textlink="">
      <xdr:nvSpPr>
        <xdr:cNvPr id="338" name="楕円 337">
          <a:extLst>
            <a:ext uri="{FF2B5EF4-FFF2-40B4-BE49-F238E27FC236}">
              <a16:creationId xmlns:a16="http://schemas.microsoft.com/office/drawing/2014/main" id="{76DF986F-2D19-4D23-8F5D-148DC91BB2C2}"/>
            </a:ext>
          </a:extLst>
        </xdr:cNvPr>
        <xdr:cNvSpPr/>
      </xdr:nvSpPr>
      <xdr:spPr>
        <a:xfrm>
          <a:off x="15240000" y="105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44368</xdr:rowOff>
    </xdr:from>
    <xdr:ext cx="762000" cy="259045"/>
    <xdr:sp macro="" textlink="">
      <xdr:nvSpPr>
        <xdr:cNvPr id="339" name="テキスト ボックス 338">
          <a:extLst>
            <a:ext uri="{FF2B5EF4-FFF2-40B4-BE49-F238E27FC236}">
              <a16:creationId xmlns:a16="http://schemas.microsoft.com/office/drawing/2014/main" id="{9BD4A8F2-A25C-4A1C-AD6E-239B20E21113}"/>
            </a:ext>
          </a:extLst>
        </xdr:cNvPr>
        <xdr:cNvSpPr txBox="1"/>
      </xdr:nvSpPr>
      <xdr:spPr>
        <a:xfrm>
          <a:off x="14909800" y="106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160140</xdr:rowOff>
    </xdr:from>
    <xdr:to>
      <xdr:col>68</xdr:col>
      <xdr:colOff>203200</xdr:colOff>
      <xdr:row>62</xdr:row>
      <xdr:rowOff>90290</xdr:rowOff>
    </xdr:to>
    <xdr:sp macro="" textlink="">
      <xdr:nvSpPr>
        <xdr:cNvPr id="340" name="楕円 339">
          <a:extLst>
            <a:ext uri="{FF2B5EF4-FFF2-40B4-BE49-F238E27FC236}">
              <a16:creationId xmlns:a16="http://schemas.microsoft.com/office/drawing/2014/main" id="{92CCA9C8-FDE2-45D2-B365-4092D59530EC}"/>
            </a:ext>
          </a:extLst>
        </xdr:cNvPr>
        <xdr:cNvSpPr/>
      </xdr:nvSpPr>
      <xdr:spPr>
        <a:xfrm>
          <a:off x="14351000" y="106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75067</xdr:rowOff>
    </xdr:from>
    <xdr:ext cx="762000" cy="259045"/>
    <xdr:sp macro="" textlink="">
      <xdr:nvSpPr>
        <xdr:cNvPr id="341" name="テキスト ボックス 340">
          <a:extLst>
            <a:ext uri="{FF2B5EF4-FFF2-40B4-BE49-F238E27FC236}">
              <a16:creationId xmlns:a16="http://schemas.microsoft.com/office/drawing/2014/main" id="{EFEC8D40-6A27-4F04-8429-6FD630262082}"/>
            </a:ext>
          </a:extLst>
        </xdr:cNvPr>
        <xdr:cNvSpPr txBox="1"/>
      </xdr:nvSpPr>
      <xdr:spPr>
        <a:xfrm>
          <a:off x="14020800" y="1070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128637</xdr:rowOff>
    </xdr:from>
    <xdr:to>
      <xdr:col>64</xdr:col>
      <xdr:colOff>152400</xdr:colOff>
      <xdr:row>62</xdr:row>
      <xdr:rowOff>58787</xdr:rowOff>
    </xdr:to>
    <xdr:sp macro="" textlink="">
      <xdr:nvSpPr>
        <xdr:cNvPr id="342" name="楕円 341">
          <a:extLst>
            <a:ext uri="{FF2B5EF4-FFF2-40B4-BE49-F238E27FC236}">
              <a16:creationId xmlns:a16="http://schemas.microsoft.com/office/drawing/2014/main" id="{EA316B10-9287-47A2-9DE3-F4E5DD4AACBB}"/>
            </a:ext>
          </a:extLst>
        </xdr:cNvPr>
        <xdr:cNvSpPr/>
      </xdr:nvSpPr>
      <xdr:spPr>
        <a:xfrm>
          <a:off x="13462000" y="105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43564</xdr:rowOff>
    </xdr:from>
    <xdr:ext cx="762000" cy="259045"/>
    <xdr:sp macro="" textlink="">
      <xdr:nvSpPr>
        <xdr:cNvPr id="343" name="テキスト ボックス 342">
          <a:extLst>
            <a:ext uri="{FF2B5EF4-FFF2-40B4-BE49-F238E27FC236}">
              <a16:creationId xmlns:a16="http://schemas.microsoft.com/office/drawing/2014/main" id="{C49DE7C9-A97B-4D08-9072-5A0AA7125FFD}"/>
            </a:ext>
          </a:extLst>
        </xdr:cNvPr>
        <xdr:cNvSpPr txBox="1"/>
      </xdr:nvSpPr>
      <xdr:spPr>
        <a:xfrm>
          <a:off x="13131800" y="1067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586E9B61-D983-4CE2-BC36-F58376463AA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488FB0C-5E36-4498-A2B1-7060181C5E2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30745FB9-DA59-4F5F-9B2C-F788C2CD03E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9F2C2053-1F7E-41CE-A9F9-D9EBBEF9794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5F03DD2D-E69B-4B6D-9C03-8C08B87E258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D8D11DB6-6F7F-490E-82F9-B70BDEF5AAC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41852D88-B34A-450D-99E9-93945583509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4ECF23BB-0194-48D4-9FEF-A590A0381AE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F4C1E0A4-F6CA-4FE9-86CE-B59F56C099B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39DFB9ED-9083-4AB8-96A9-B06A23F126E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1559F2C6-1847-42DD-B944-2565AF2F766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4091C42C-5493-43A1-811E-552D063F344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13D9A646-2A24-45A6-89C1-C962D9F69EC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ポイント増、類似団体を上回っている。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要因として、昨年度に比べて地方債の発行が増加したこと。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今後、公共施設に更新時期を迎える施設が多くあるので今後の計画や長寿命化を図りたい。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地方債については、世代間負担の平準化の観点から、上限枠の設定など発行額を抑制する。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EF27CB3F-4267-4E8B-BC43-5D543D98C46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D3B97CC-4423-4FFE-80F4-F66D7CF3805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8C56C5C4-C8DF-4412-9340-04AF9211969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F309191C-0539-496E-AC46-82A866B7F78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799FEDFB-449B-4866-9549-4498BA51299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4AF30F89-0F6E-4378-9657-6450D3CE29C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25FFF777-A750-4C9E-8820-3C845646F18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C31CAF70-10DD-44D3-8EB8-9DC93A8A185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FF2B5BBA-C6CB-4875-9746-27B2CC90D79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CB8170FB-A46E-4074-B708-3B524818A00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E4FF465A-1131-4D79-A76E-3C734B6DCD1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18A453E6-2B68-40EC-90BE-F92A74B947C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7F8E6B2A-D299-4726-9215-96D1D2CB725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E3D29545-AB7D-46A7-83E2-0A54649E51B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F26A8603-AF1D-4C9F-9505-A873BBBC305D}"/>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30C11A6C-7D7B-4EFE-BD32-5316CA4109B6}"/>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5F251F7E-120D-48F9-961C-EED17AFB585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BD8AA956-7DAB-4A54-BB98-3A8706A8F9D9}"/>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986D3F67-8FDE-41CF-8BB2-2F0B437516C4}"/>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116417</xdr:rowOff>
    </xdr:to>
    <xdr:cxnSp macro="">
      <xdr:nvCxnSpPr>
        <xdr:cNvPr id="376" name="直線コネクタ 375">
          <a:extLst>
            <a:ext uri="{FF2B5EF4-FFF2-40B4-BE49-F238E27FC236}">
              <a16:creationId xmlns:a16="http://schemas.microsoft.com/office/drawing/2014/main" id="{CE19A493-2FFE-4C56-838B-E689875F2972}"/>
            </a:ext>
          </a:extLst>
        </xdr:cNvPr>
        <xdr:cNvCxnSpPr/>
      </xdr:nvCxnSpPr>
      <xdr:spPr>
        <a:xfrm>
          <a:off x="16179800" y="70573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B7B66A37-6932-4D00-B5DA-31624AFAC907}"/>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41831FEA-DF84-4577-B60C-E1A5E859B911}"/>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27940</xdr:rowOff>
    </xdr:to>
    <xdr:cxnSp macro="">
      <xdr:nvCxnSpPr>
        <xdr:cNvPr id="379" name="直線コネクタ 378">
          <a:extLst>
            <a:ext uri="{FF2B5EF4-FFF2-40B4-BE49-F238E27FC236}">
              <a16:creationId xmlns:a16="http://schemas.microsoft.com/office/drawing/2014/main" id="{8754FC51-7C2B-4093-8B4C-E7B3C8CD432C}"/>
            </a:ext>
          </a:extLst>
        </xdr:cNvPr>
        <xdr:cNvCxnSpPr/>
      </xdr:nvCxnSpPr>
      <xdr:spPr>
        <a:xfrm>
          <a:off x="15290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4FEA0E32-65DF-4AD3-BCF6-75668FFE19AF}"/>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44FD2317-558D-444D-864C-BEB05D8EE20C}"/>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159173</xdr:rowOff>
    </xdr:to>
    <xdr:cxnSp macro="">
      <xdr:nvCxnSpPr>
        <xdr:cNvPr id="382" name="直線コネクタ 381">
          <a:extLst>
            <a:ext uri="{FF2B5EF4-FFF2-40B4-BE49-F238E27FC236}">
              <a16:creationId xmlns:a16="http://schemas.microsoft.com/office/drawing/2014/main" id="{77E1AAAD-A409-4391-AC44-C057224ACFA3}"/>
            </a:ext>
          </a:extLst>
        </xdr:cNvPr>
        <xdr:cNvCxnSpPr/>
      </xdr:nvCxnSpPr>
      <xdr:spPr>
        <a:xfrm>
          <a:off x="14401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C6BE0487-1636-4EB8-9AE6-7021E25BB95C}"/>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E1B74A85-F929-4F35-AA43-8DDC8BEDAEB6}"/>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94827</xdr:rowOff>
    </xdr:to>
    <xdr:cxnSp macro="">
      <xdr:nvCxnSpPr>
        <xdr:cNvPr id="385" name="直線コネクタ 384">
          <a:extLst>
            <a:ext uri="{FF2B5EF4-FFF2-40B4-BE49-F238E27FC236}">
              <a16:creationId xmlns:a16="http://schemas.microsoft.com/office/drawing/2014/main" id="{FF5BEB46-DA54-4CA1-851D-DEC17F7B020C}"/>
            </a:ext>
          </a:extLst>
        </xdr:cNvPr>
        <xdr:cNvCxnSpPr/>
      </xdr:nvCxnSpPr>
      <xdr:spPr>
        <a:xfrm>
          <a:off x="13512800" y="691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12F8AA20-F131-4CAB-916B-E58A3B6E9ABD}"/>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F4336331-E912-43C4-9E9F-D93EB8E2021E}"/>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AFC18B5-C250-4B24-8307-586B1077265F}"/>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91DFD561-F915-4791-89CE-41216382A909}"/>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1035862C-05BF-4FE1-A0B5-AD9ECCA7723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A74C47A9-6172-48E8-B232-DF48D65A989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BADD231-F4E3-4A83-8809-0E24C647076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B06DA4F-181B-4516-B5B8-33FBBFFF2AB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597EF9D-8B50-40BA-B3AC-9378DDDA095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5" name="楕円 394">
          <a:extLst>
            <a:ext uri="{FF2B5EF4-FFF2-40B4-BE49-F238E27FC236}">
              <a16:creationId xmlns:a16="http://schemas.microsoft.com/office/drawing/2014/main" id="{4CA4515C-3027-440A-84B8-B4AF2DD2AD0D}"/>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396" name="公債費負担の状況該当値テキスト">
          <a:extLst>
            <a:ext uri="{FF2B5EF4-FFF2-40B4-BE49-F238E27FC236}">
              <a16:creationId xmlns:a16="http://schemas.microsoft.com/office/drawing/2014/main" id="{7C42D01B-17EB-4DDB-AE02-0AF91E225A8C}"/>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7" name="楕円 396">
          <a:extLst>
            <a:ext uri="{FF2B5EF4-FFF2-40B4-BE49-F238E27FC236}">
              <a16:creationId xmlns:a16="http://schemas.microsoft.com/office/drawing/2014/main" id="{0C66782E-66AB-4960-87DD-583CC3FA1E9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8" name="テキスト ボックス 397">
          <a:extLst>
            <a:ext uri="{FF2B5EF4-FFF2-40B4-BE49-F238E27FC236}">
              <a16:creationId xmlns:a16="http://schemas.microsoft.com/office/drawing/2014/main" id="{2249DBFC-4EC9-4BCB-B65B-071B40F76FE9}"/>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9" name="楕円 398">
          <a:extLst>
            <a:ext uri="{FF2B5EF4-FFF2-40B4-BE49-F238E27FC236}">
              <a16:creationId xmlns:a16="http://schemas.microsoft.com/office/drawing/2014/main" id="{4207DB09-E8A8-4DC9-B641-17C2BF646002}"/>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3EAE52D4-081E-4611-8847-784A617E00FC}"/>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1" name="楕円 400">
          <a:extLst>
            <a:ext uri="{FF2B5EF4-FFF2-40B4-BE49-F238E27FC236}">
              <a16:creationId xmlns:a16="http://schemas.microsoft.com/office/drawing/2014/main" id="{776564B9-4986-495E-8B23-823894BA7CE3}"/>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2" name="テキスト ボックス 401">
          <a:extLst>
            <a:ext uri="{FF2B5EF4-FFF2-40B4-BE49-F238E27FC236}">
              <a16:creationId xmlns:a16="http://schemas.microsoft.com/office/drawing/2014/main" id="{D8ECD55E-432F-4DB0-A918-87053F9AFF29}"/>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3" name="楕円 402">
          <a:extLst>
            <a:ext uri="{FF2B5EF4-FFF2-40B4-BE49-F238E27FC236}">
              <a16:creationId xmlns:a16="http://schemas.microsoft.com/office/drawing/2014/main" id="{E1EAD80A-A6D3-4B48-8A35-E733A01C22C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4" name="テキスト ボックス 403">
          <a:extLst>
            <a:ext uri="{FF2B5EF4-FFF2-40B4-BE49-F238E27FC236}">
              <a16:creationId xmlns:a16="http://schemas.microsoft.com/office/drawing/2014/main" id="{BF489893-D34A-4FF6-ABD3-FF56E7198961}"/>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1CB29E1A-4EF7-4C72-ACF7-9B848D31A5E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7DC3F418-27B2-4CB2-BAEA-1FB49A2509E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61920EF4-F3DD-458F-8F70-2A9025B4CC1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217C077D-9E6B-4512-B608-99784C7C800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9B56D909-CDAF-4DCF-89E6-05F5491A535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7ACEB844-4174-409F-9730-05F46021972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874C7FFF-29DE-45B9-A34A-CB8294FBFBE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F2E3AB71-433D-48F8-AB78-0121A258436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520754E-82A1-4D18-B821-830CD96D189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64F1152-CBF9-4F2E-AD33-9244C7D2BCD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22531AD7-A542-4AA3-B8C9-57C18881931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E856E01D-1283-42C0-893E-37B883F19C3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A7A3FA-B21B-4359-8B1A-AD44F95D54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将来負担比率は、地方債残高が増加する一方、基金等の増加により充当可能財源等が上回ったことで算定されていない。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CDD8C069-8BC9-417D-AEC7-B4B6F04C76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54815D30-7B19-4F14-B372-4C78815B67A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5144879C-B3AC-4FEA-A470-63E086E0FA0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EEE7D120-26E1-4475-AE25-E3FD522A810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D2021B31-E45E-4E41-BCCD-2677DC151E2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45D56AA8-4EAB-42E7-ADF4-E68026B99F5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95D731C6-DE3B-4E47-B92A-955A5934222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AC5D29B3-533E-4135-88D0-32EE183738C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2C84A518-A225-40ED-AD95-6057AAC0241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5DD289BE-5D1F-43C0-AB28-6B01AFA79DA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5901038-F287-4D37-B672-3EF740B47C6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E0016560-3D64-4848-BECE-A7CAB0A4810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6345CF8-22CC-48B5-81E7-EBC3E166960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3A1BF0FD-81B3-4AF8-8ADE-460674150B1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BC5CA536-80F5-45EC-9CB5-B26A9308E76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450170A8-7C66-4C35-BA47-EED8565A0E48}"/>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ABD982B6-74E5-4408-9ECF-FD0949AC41DB}"/>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1C8570AC-4A01-4687-80B3-1E25EB937D32}"/>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7C445BF2-1E03-4AC0-BA98-D94A301CC4C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2B6AB9E1-BFDC-42F9-B2F2-AB997FF339E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6914423C-4034-4510-99EE-DC5F01C519C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EA3807FD-4421-485A-BFD1-10C61F39239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77D3A654-AF5D-40C4-B45D-3C6559CA0F76}"/>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859CE142-0844-4E8B-B7C7-F185CCBBEFFF}"/>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C3D0B1C5-DEBC-41B3-8230-BED65F54893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1DB72F9B-6449-4385-A734-658D61BC627A}"/>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8CC5211F-DD76-481A-A12C-A90FF25C777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43008FF-59E2-4005-A9E8-61BBA23D41D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56DC273B-A3D9-4435-A0ED-2CEEE8681BA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43618A69-8881-4221-8858-D5619EAAB937}"/>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4C14F8BF-9C15-4161-9DD2-24CCA2E46BF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E1C6F450-BC11-49CB-9B3A-6F61F28B1E3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FF3B2B6-575F-44EC-8687-5005C021AEE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E9E8599-A523-4B2D-B037-B908279B5E5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94DACEF-9D31-41C1-9267-198F8935C8D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
690
19.23
1,716,691
1,605,400
108,229
831,869
1,191,411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前年度よりも</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外部委託等の推進、事務事業の見直しなど、行財政改革を実施しながら、計画的な定員管理を行っていく。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96520</xdr:rowOff>
    </xdr:from>
    <xdr:to>
      <xdr:col>24</xdr:col>
      <xdr:colOff>25400</xdr:colOff>
      <xdr:row>39</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83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96520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83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168910</xdr:rowOff>
    </xdr:from>
    <xdr:to>
      <xdr:col>15</xdr:col>
      <xdr:colOff>98425</xdr:colOff>
      <xdr:row>40</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168910</xdr:rowOff>
    </xdr:from>
    <xdr:to>
      <xdr:col>11</xdr:col>
      <xdr:colOff>9525</xdr:colOff>
      <xdr:row>40</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5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45720</xdr:rowOff>
    </xdr:from>
    <xdr:to>
      <xdr:col>20</xdr:col>
      <xdr:colOff>38100</xdr:colOff>
      <xdr:row>39</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となり、類似団体及び県平均と比べて高い水準にある。これは多様化する行政事務に対応するための各種ネットワークシステム等の使用料及び保守料が発生するためである。今後もシステム器機の更新等により経費が増加することが見込まれるので、システムに係る経費の見直しや、各種事業に係る事務経費の適正管理等により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104140</xdr:rowOff>
    </xdr:from>
    <xdr:to>
      <xdr:col>82</xdr:col>
      <xdr:colOff>107950</xdr:colOff>
      <xdr:row>17</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18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27940</xdr:rowOff>
    </xdr:from>
    <xdr:to>
      <xdr:col>78</xdr:col>
      <xdr:colOff>69850</xdr:colOff>
      <xdr:row>17</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425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27940</xdr:rowOff>
    </xdr:from>
    <xdr:to>
      <xdr:col>73</xdr:col>
      <xdr:colOff>180975</xdr:colOff>
      <xdr:row>17</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42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22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53340</xdr:rowOff>
    </xdr:from>
    <xdr:to>
      <xdr:col>78</xdr:col>
      <xdr:colOff>120650</xdr:colOff>
      <xdr:row>17</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148590</xdr:rowOff>
    </xdr:from>
    <xdr:to>
      <xdr:col>74</xdr:col>
      <xdr:colOff>31750</xdr:colOff>
      <xdr:row>17</xdr:row>
      <xdr:rowOff>78740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63517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91440</xdr:rowOff>
    </xdr:from>
    <xdr:to>
      <xdr:col>65</xdr:col>
      <xdr:colOff>53975</xdr:colOff>
      <xdr:row>18</xdr:row>
      <xdr:rowOff>21590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9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ポイント減となっている。類似団体平均と比べてやや低く、過去</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年間は同水準で推移している。要因として、小規模離島村で人口が少なく扶助費が抑えられていることが挙げられる。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今後は少子高齢化対策に伴う医療費助成等が増加することが見込まれることから、給付水準の見直しを進めていくことで扶助費の抑制に努める。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その他に係るものは、主に特別会計への繰出金となっており、令和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年度においては昨年度より、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となり、類似団体平均よりも下回っている。要因は、特別会計への基準外繰出が減少したことが挙げられる。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今後は一般会計から基準内繰出しの基本原則を基に、独立採算を目指し、単に赤字補てん的なものについては、歳出削減努力等を精査して慎重に行うものとする。　一般会計からの繰出金を縮減できるよう努める。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55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55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27940</xdr:rowOff>
    </xdr:from>
    <xdr:to>
      <xdr:col>73</xdr:col>
      <xdr:colOff>180975</xdr:colOff>
      <xdr:row>54</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86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286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％と前年度よりも</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となり、類似団体平均及び県平均と比べて低い水準にある。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今後は、補助金の使途内容、事業効果、地域住民福祉の向上に繋がる事業内容であるか等審査、検証を行い、目的が達成されたもの、効果が薄くなったもの等については見直しを図り自立を促していく。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4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10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。令和２年度までは、類に団体平均く比べ下回っていたが、令和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から上回っている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等の教育施設をはじめとする公共施設等の更新といった大規模な普通建設事業が今後控えているため、地方債の発行額が増加する見込みで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1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19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している。類似団体平均値より</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増加する見込みの普通建設事業費を確保するためにも財政の弾力性を示す指標である経常収支比率の改善を図る必要がある。税収やその他の自主財源の確保、行政コストの見直しや、歳出抑制等により経費節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今後は、住民サービスの向上を図るなかで、職員のコスト意識の徹底など行政改革に努める。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78</xdr:row>
      <xdr:rowOff>6169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335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78</xdr:row>
      <xdr:rowOff>68218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3354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117202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413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78</xdr:row>
      <xdr:rowOff>166188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903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126819</xdr:rowOff>
    </xdr:from>
    <xdr:to>
      <xdr:col>82</xdr:col>
      <xdr:colOff>158750</xdr:colOff>
      <xdr:row>78</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98896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81099</xdr:rowOff>
    </xdr:from>
    <xdr:to>
      <xdr:col>78</xdr:col>
      <xdr:colOff>120650</xdr:colOff>
      <xdr:row>78</xdr:row>
      <xdr:rowOff>11249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103795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66402</xdr:rowOff>
    </xdr:from>
    <xdr:to>
      <xdr:col>69</xdr:col>
      <xdr:colOff>142875</xdr:colOff>
      <xdr:row>78</xdr:row>
      <xdr:rowOff>168002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152779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121144</xdr:rowOff>
    </xdr:from>
    <xdr:to>
      <xdr:col>29</xdr:col>
      <xdr:colOff>127000</xdr:colOff>
      <xdr:row>15</xdr:row>
      <xdr:rowOff>125047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40519"/>
          <a:ext cx="647700" cy="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121144</xdr:rowOff>
    </xdr:from>
    <xdr:to>
      <xdr:col>26</xdr:col>
      <xdr:colOff>50800</xdr:colOff>
      <xdr:row>16</xdr:row>
      <xdr:rowOff>3577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40519"/>
          <a:ext cx="698500" cy="5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148295</xdr:rowOff>
    </xdr:from>
    <xdr:to>
      <xdr:col>22</xdr:col>
      <xdr:colOff>114300</xdr:colOff>
      <xdr:row>16</xdr:row>
      <xdr:rowOff>3577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67670"/>
          <a:ext cx="6985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148295</xdr:rowOff>
    </xdr:from>
    <xdr:to>
      <xdr:col>18</xdr:col>
      <xdr:colOff>177800</xdr:colOff>
      <xdr:row>16</xdr:row>
      <xdr:rowOff>32168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67670"/>
          <a:ext cx="698500" cy="5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74247</xdr:rowOff>
    </xdr:from>
    <xdr:to>
      <xdr:col>29</xdr:col>
      <xdr:colOff>177800</xdr:colOff>
      <xdr:row>16</xdr:row>
      <xdr:rowOff>4397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9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90774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3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70344</xdr:rowOff>
    </xdr:from>
    <xdr:to>
      <xdr:col>26</xdr:col>
      <xdr:colOff>101600</xdr:colOff>
      <xdr:row>16</xdr:row>
      <xdr:rowOff>494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8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10671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5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124227</xdr:rowOff>
    </xdr:from>
    <xdr:to>
      <xdr:col>22</xdr:col>
      <xdr:colOff>165100</xdr:colOff>
      <xdr:row>16</xdr:row>
      <xdr:rowOff>54377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4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64554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1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97495</xdr:rowOff>
    </xdr:from>
    <xdr:to>
      <xdr:col>19</xdr:col>
      <xdr:colOff>38100</xdr:colOff>
      <xdr:row>16</xdr:row>
      <xdr:rowOff>27645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1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37822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8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152818</xdr:rowOff>
    </xdr:from>
    <xdr:to>
      <xdr:col>15</xdr:col>
      <xdr:colOff>101600</xdr:colOff>
      <xdr:row>16</xdr:row>
      <xdr:rowOff>82968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7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93145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4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203737</xdr:rowOff>
    </xdr:from>
    <xdr:to>
      <xdr:col>29</xdr:col>
      <xdr:colOff>127000</xdr:colOff>
      <xdr:row>35</xdr:row>
      <xdr:rowOff>334439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4087"/>
          <a:ext cx="647700" cy="13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334439</xdr:rowOff>
    </xdr:from>
    <xdr:to>
      <xdr:col>26</xdr:col>
      <xdr:colOff>50800</xdr:colOff>
      <xdr:row>36</xdr:row>
      <xdr:rowOff>27955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44789"/>
          <a:ext cx="698500" cy="3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27955</xdr:rowOff>
    </xdr:from>
    <xdr:to>
      <xdr:col>22</xdr:col>
      <xdr:colOff>114300</xdr:colOff>
      <xdr:row>36</xdr:row>
      <xdr:rowOff>34714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1205"/>
          <a:ext cx="698500" cy="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34714</xdr:rowOff>
    </xdr:from>
    <xdr:to>
      <xdr:col>18</xdr:col>
      <xdr:colOff>177800</xdr:colOff>
      <xdr:row>36</xdr:row>
      <xdr:rowOff>78484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87964"/>
          <a:ext cx="698500" cy="43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152937</xdr:rowOff>
    </xdr:from>
    <xdr:to>
      <xdr:col>29</xdr:col>
      <xdr:colOff>177800</xdr:colOff>
      <xdr:row>35</xdr:row>
      <xdr:rowOff>254537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340914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283639</xdr:rowOff>
    </xdr:from>
    <xdr:to>
      <xdr:col>26</xdr:col>
      <xdr:colOff>101600</xdr:colOff>
      <xdr:row>36</xdr:row>
      <xdr:rowOff>42339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52516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320055</xdr:rowOff>
    </xdr:from>
    <xdr:to>
      <xdr:col>22</xdr:col>
      <xdr:colOff>165100</xdr:colOff>
      <xdr:row>36</xdr:row>
      <xdr:rowOff>78755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88932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326814</xdr:rowOff>
    </xdr:from>
    <xdr:to>
      <xdr:col>19</xdr:col>
      <xdr:colOff>38100</xdr:colOff>
      <xdr:row>36</xdr:row>
      <xdr:rowOff>85514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95691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0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27684</xdr:rowOff>
    </xdr:from>
    <xdr:to>
      <xdr:col>15</xdr:col>
      <xdr:colOff>101600</xdr:colOff>
      <xdr:row>36</xdr:row>
      <xdr:rowOff>129284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114061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
690
19.23
1,716,691
1,605,400
108,229
831,869
1,191,411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28512</xdr:rowOff>
    </xdr:from>
    <xdr:to>
      <xdr:col>24</xdr:col>
      <xdr:colOff>63500</xdr:colOff>
      <xdr:row>34</xdr:row>
      <xdr:rowOff>43141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57812"/>
          <a:ext cx="8382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43141</xdr:rowOff>
    </xdr:from>
    <xdr:to>
      <xdr:col>19</xdr:col>
      <xdr:colOff>177800</xdr:colOff>
      <xdr:row>34</xdr:row>
      <xdr:rowOff>101202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72441"/>
          <a:ext cx="889000" cy="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101202</xdr:rowOff>
    </xdr:from>
    <xdr:to>
      <xdr:col>15</xdr:col>
      <xdr:colOff>50800</xdr:colOff>
      <xdr:row>34</xdr:row>
      <xdr:rowOff>151511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30502"/>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151511</xdr:rowOff>
    </xdr:from>
    <xdr:to>
      <xdr:col>10</xdr:col>
      <xdr:colOff>114300</xdr:colOff>
      <xdr:row>34</xdr:row>
      <xdr:rowOff>156164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98081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149162</xdr:rowOff>
    </xdr:from>
    <xdr:to>
      <xdr:col>24</xdr:col>
      <xdr:colOff>114300</xdr:colOff>
      <xdr:row>34</xdr:row>
      <xdr:rowOff>79312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163791</xdr:rowOff>
    </xdr:from>
    <xdr:to>
      <xdr:col>20</xdr:col>
      <xdr:colOff>38100</xdr:colOff>
      <xdr:row>34</xdr:row>
      <xdr:rowOff>93941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110468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50402</xdr:rowOff>
    </xdr:from>
    <xdr:to>
      <xdr:col>15</xdr:col>
      <xdr:colOff>101600</xdr:colOff>
      <xdr:row>34</xdr:row>
      <xdr:rowOff>152002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87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168529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5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100711</xdr:rowOff>
    </xdr:from>
    <xdr:to>
      <xdr:col>10</xdr:col>
      <xdr:colOff>165100</xdr:colOff>
      <xdr:row>35</xdr:row>
      <xdr:rowOff>30861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47388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105364</xdr:rowOff>
    </xdr:from>
    <xdr:to>
      <xdr:col>6</xdr:col>
      <xdr:colOff>38100</xdr:colOff>
      <xdr:row>35</xdr:row>
      <xdr:rowOff>35514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52041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0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153398</xdr:rowOff>
    </xdr:from>
    <xdr:to>
      <xdr:col>24</xdr:col>
      <xdr:colOff>63500</xdr:colOff>
      <xdr:row>57</xdr:row>
      <xdr:rowOff>44538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4598"/>
          <a:ext cx="838200" cy="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160617</xdr:rowOff>
    </xdr:from>
    <xdr:to>
      <xdr:col>19</xdr:col>
      <xdr:colOff>177800</xdr:colOff>
      <xdr:row>57</xdr:row>
      <xdr:rowOff>44538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61817"/>
          <a:ext cx="889000" cy="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152733</xdr:rowOff>
    </xdr:from>
    <xdr:to>
      <xdr:col>15</xdr:col>
      <xdr:colOff>50800</xdr:colOff>
      <xdr:row>56</xdr:row>
      <xdr:rowOff>160617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53933"/>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152733</xdr:rowOff>
    </xdr:from>
    <xdr:to>
      <xdr:col>10</xdr:col>
      <xdr:colOff>114300</xdr:colOff>
      <xdr:row>56</xdr:row>
      <xdr:rowOff>159683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393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102598</xdr:rowOff>
    </xdr:from>
    <xdr:to>
      <xdr:col>24</xdr:col>
      <xdr:colOff>114300</xdr:colOff>
      <xdr:row>57</xdr:row>
      <xdr:rowOff>32748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125475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165188</xdr:rowOff>
    </xdr:from>
    <xdr:to>
      <xdr:col>20</xdr:col>
      <xdr:colOff>38100</xdr:colOff>
      <xdr:row>57</xdr:row>
      <xdr:rowOff>95338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111865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109817</xdr:rowOff>
    </xdr:from>
    <xdr:to>
      <xdr:col>15</xdr:col>
      <xdr:colOff>101600</xdr:colOff>
      <xdr:row>57</xdr:row>
      <xdr:rowOff>39967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56494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101933</xdr:rowOff>
    </xdr:from>
    <xdr:to>
      <xdr:col>10</xdr:col>
      <xdr:colOff>165100</xdr:colOff>
      <xdr:row>57</xdr:row>
      <xdr:rowOff>32083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48610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7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108883</xdr:rowOff>
    </xdr:from>
    <xdr:to>
      <xdr:col>6</xdr:col>
      <xdr:colOff>38100</xdr:colOff>
      <xdr:row>57</xdr:row>
      <xdr:rowOff>39033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55560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8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121052</xdr:rowOff>
    </xdr:from>
    <xdr:to>
      <xdr:col>24</xdr:col>
      <xdr:colOff>63500</xdr:colOff>
      <xdr:row>77</xdr:row>
      <xdr:rowOff>138774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2702"/>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89734</xdr:rowOff>
    </xdr:from>
    <xdr:to>
      <xdr:col>19</xdr:col>
      <xdr:colOff>177800</xdr:colOff>
      <xdr:row>77</xdr:row>
      <xdr:rowOff>138774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91384"/>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87751</xdr:rowOff>
    </xdr:from>
    <xdr:to>
      <xdr:col>15</xdr:col>
      <xdr:colOff>50800</xdr:colOff>
      <xdr:row>77</xdr:row>
      <xdr:rowOff>89734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9401"/>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61274</xdr:rowOff>
    </xdr:from>
    <xdr:to>
      <xdr:col>10</xdr:col>
      <xdr:colOff>114300</xdr:colOff>
      <xdr:row>77</xdr:row>
      <xdr:rowOff>87751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2924"/>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70252</xdr:rowOff>
    </xdr:from>
    <xdr:to>
      <xdr:col>24</xdr:col>
      <xdr:colOff>114300</xdr:colOff>
      <xdr:row>78</xdr:row>
      <xdr:rowOff>402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156629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87974</xdr:rowOff>
    </xdr:from>
    <xdr:to>
      <xdr:col>20</xdr:col>
      <xdr:colOff>38100</xdr:colOff>
      <xdr:row>78</xdr:row>
      <xdr:rowOff>18124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9251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38934</xdr:rowOff>
    </xdr:from>
    <xdr:to>
      <xdr:col>15</xdr:col>
      <xdr:colOff>101600</xdr:colOff>
      <xdr:row>77</xdr:row>
      <xdr:rowOff>140534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131661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36951</xdr:rowOff>
    </xdr:from>
    <xdr:to>
      <xdr:col>10</xdr:col>
      <xdr:colOff>165100</xdr:colOff>
      <xdr:row>77</xdr:row>
      <xdr:rowOff>138551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129678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10474</xdr:rowOff>
    </xdr:from>
    <xdr:to>
      <xdr:col>6</xdr:col>
      <xdr:colOff>38100</xdr:colOff>
      <xdr:row>77</xdr:row>
      <xdr:rowOff>112074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103201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53358</xdr:rowOff>
    </xdr:from>
    <xdr:to>
      <xdr:col>24</xdr:col>
      <xdr:colOff>63500</xdr:colOff>
      <xdr:row>95</xdr:row>
      <xdr:rowOff>120955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41108"/>
          <a:ext cx="8382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53358</xdr:rowOff>
    </xdr:from>
    <xdr:to>
      <xdr:col>19</xdr:col>
      <xdr:colOff>177800</xdr:colOff>
      <xdr:row>96</xdr:row>
      <xdr:rowOff>77673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1108"/>
          <a:ext cx="889000" cy="1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77673</xdr:rowOff>
    </xdr:from>
    <xdr:to>
      <xdr:col>15</xdr:col>
      <xdr:colOff>50800</xdr:colOff>
      <xdr:row>96</xdr:row>
      <xdr:rowOff>118402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687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92197</xdr:rowOff>
    </xdr:from>
    <xdr:to>
      <xdr:col>10</xdr:col>
      <xdr:colOff>114300</xdr:colOff>
      <xdr:row>96</xdr:row>
      <xdr:rowOff>118402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1397"/>
          <a:ext cx="8890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70155</xdr:rowOff>
    </xdr:from>
    <xdr:to>
      <xdr:col>24</xdr:col>
      <xdr:colOff>114300</xdr:colOff>
      <xdr:row>96</xdr:row>
      <xdr:rowOff>305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2558</xdr:rowOff>
    </xdr:from>
    <xdr:to>
      <xdr:col>20</xdr:col>
      <xdr:colOff>38100</xdr:colOff>
      <xdr:row>95</xdr:row>
      <xdr:rowOff>104158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95285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26873</xdr:rowOff>
    </xdr:from>
    <xdr:to>
      <xdr:col>15</xdr:col>
      <xdr:colOff>101600</xdr:colOff>
      <xdr:row>96</xdr:row>
      <xdr:rowOff>128473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67602</xdr:rowOff>
    </xdr:from>
    <xdr:to>
      <xdr:col>10</xdr:col>
      <xdr:colOff>165100</xdr:colOff>
      <xdr:row>96</xdr:row>
      <xdr:rowOff>169202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160329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41397</xdr:rowOff>
    </xdr:from>
    <xdr:to>
      <xdr:col>6</xdr:col>
      <xdr:colOff>38100</xdr:colOff>
      <xdr:row>96</xdr:row>
      <xdr:rowOff>142997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134124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35699</xdr:rowOff>
    </xdr:from>
    <xdr:to>
      <xdr:col>55</xdr:col>
      <xdr:colOff>0</xdr:colOff>
      <xdr:row>37</xdr:row>
      <xdr:rowOff>80609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79349"/>
          <a:ext cx="838200" cy="4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28324</xdr:rowOff>
    </xdr:from>
    <xdr:to>
      <xdr:col>50</xdr:col>
      <xdr:colOff>114300</xdr:colOff>
      <xdr:row>37</xdr:row>
      <xdr:rowOff>35699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00524"/>
          <a:ext cx="889000" cy="1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28324</xdr:rowOff>
    </xdr:from>
    <xdr:to>
      <xdr:col>45</xdr:col>
      <xdr:colOff>177800</xdr:colOff>
      <xdr:row>38</xdr:row>
      <xdr:rowOff>48209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00524"/>
          <a:ext cx="889000" cy="36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31058</xdr:rowOff>
    </xdr:from>
    <xdr:to>
      <xdr:col>41</xdr:col>
      <xdr:colOff>50800</xdr:colOff>
      <xdr:row>38</xdr:row>
      <xdr:rowOff>48209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46158"/>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29809</xdr:rowOff>
    </xdr:from>
    <xdr:to>
      <xdr:col>55</xdr:col>
      <xdr:colOff>50800</xdr:colOff>
      <xdr:row>37</xdr:row>
      <xdr:rowOff>131409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8236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156349</xdr:rowOff>
    </xdr:from>
    <xdr:to>
      <xdr:col>50</xdr:col>
      <xdr:colOff>165100</xdr:colOff>
      <xdr:row>37</xdr:row>
      <xdr:rowOff>86499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77626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148974</xdr:rowOff>
    </xdr:from>
    <xdr:to>
      <xdr:col>46</xdr:col>
      <xdr:colOff>38100</xdr:colOff>
      <xdr:row>36</xdr:row>
      <xdr:rowOff>79124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70251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168859</xdr:rowOff>
    </xdr:from>
    <xdr:to>
      <xdr:col>41</xdr:col>
      <xdr:colOff>101600</xdr:colOff>
      <xdr:row>38</xdr:row>
      <xdr:rowOff>99009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151708</xdr:rowOff>
    </xdr:from>
    <xdr:to>
      <xdr:col>36</xdr:col>
      <xdr:colOff>165100</xdr:colOff>
      <xdr:row>38</xdr:row>
      <xdr:rowOff>81858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72985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128533</xdr:rowOff>
    </xdr:from>
    <xdr:to>
      <xdr:col>55</xdr:col>
      <xdr:colOff>0</xdr:colOff>
      <xdr:row>58</xdr:row>
      <xdr:rowOff>133808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2633"/>
          <a:ext cx="8382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128533</xdr:rowOff>
    </xdr:from>
    <xdr:to>
      <xdr:col>50</xdr:col>
      <xdr:colOff>114300</xdr:colOff>
      <xdr:row>58</xdr:row>
      <xdr:rowOff>134907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72633"/>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134907</xdr:rowOff>
    </xdr:from>
    <xdr:to>
      <xdr:col>45</xdr:col>
      <xdr:colOff>177800</xdr:colOff>
      <xdr:row>59</xdr:row>
      <xdr:rowOff>5708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79007"/>
          <a:ext cx="889000" cy="4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19128</xdr:rowOff>
    </xdr:from>
    <xdr:to>
      <xdr:col>41</xdr:col>
      <xdr:colOff>50800</xdr:colOff>
      <xdr:row>59</xdr:row>
      <xdr:rowOff>5708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63228"/>
          <a:ext cx="889000" cy="15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83008</xdr:rowOff>
    </xdr:from>
    <xdr:to>
      <xdr:col>55</xdr:col>
      <xdr:colOff>50800</xdr:colOff>
      <xdr:row>59</xdr:row>
      <xdr:rowOff>13158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77733</xdr:rowOff>
    </xdr:from>
    <xdr:to>
      <xdr:col>50</xdr:col>
      <xdr:colOff>165100</xdr:colOff>
      <xdr:row>59</xdr:row>
      <xdr:rowOff>7883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170460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1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84107</xdr:rowOff>
    </xdr:from>
    <xdr:to>
      <xdr:col>46</xdr:col>
      <xdr:colOff>38100</xdr:colOff>
      <xdr:row>59</xdr:row>
      <xdr:rowOff>14257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126358</xdr:rowOff>
    </xdr:from>
    <xdr:to>
      <xdr:col>41</xdr:col>
      <xdr:colOff>101600</xdr:colOff>
      <xdr:row>59</xdr:row>
      <xdr:rowOff>56508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47635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139778</xdr:rowOff>
    </xdr:from>
    <xdr:to>
      <xdr:col>36</xdr:col>
      <xdr:colOff>165100</xdr:colOff>
      <xdr:row>58</xdr:row>
      <xdr:rowOff>69928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86455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8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40314</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4864"/>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39915</xdr:rowOff>
    </xdr:from>
    <xdr:to>
      <xdr:col>50</xdr:col>
      <xdr:colOff>114300</xdr:colOff>
      <xdr:row>79</xdr:row>
      <xdr:rowOff>40314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4465"/>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9331</xdr:rowOff>
    </xdr:from>
    <xdr:to>
      <xdr:col>45</xdr:col>
      <xdr:colOff>177800</xdr:colOff>
      <xdr:row>79</xdr:row>
      <xdr:rowOff>39915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53881"/>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17614</xdr:rowOff>
    </xdr:from>
    <xdr:to>
      <xdr:col>41</xdr:col>
      <xdr:colOff>50800</xdr:colOff>
      <xdr:row>79</xdr:row>
      <xdr:rowOff>9331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0714"/>
          <a:ext cx="889000" cy="16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160964</xdr:rowOff>
    </xdr:from>
    <xdr:to>
      <xdr:col>50</xdr:col>
      <xdr:colOff>165100</xdr:colOff>
      <xdr:row>79</xdr:row>
      <xdr:rowOff>91114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82241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160565</xdr:rowOff>
    </xdr:from>
    <xdr:to>
      <xdr:col>46</xdr:col>
      <xdr:colOff>38100</xdr:colOff>
      <xdr:row>79</xdr:row>
      <xdr:rowOff>90715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81842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129981</xdr:rowOff>
    </xdr:from>
    <xdr:to>
      <xdr:col>41</xdr:col>
      <xdr:colOff>101600</xdr:colOff>
      <xdr:row>79</xdr:row>
      <xdr:rowOff>60131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51258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138264</xdr:rowOff>
    </xdr:from>
    <xdr:to>
      <xdr:col>36</xdr:col>
      <xdr:colOff>165100</xdr:colOff>
      <xdr:row>78</xdr:row>
      <xdr:rowOff>68414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84941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1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109548</xdr:rowOff>
    </xdr:from>
    <xdr:to>
      <xdr:col>55</xdr:col>
      <xdr:colOff>0</xdr:colOff>
      <xdr:row>98</xdr:row>
      <xdr:rowOff>120918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1648"/>
          <a:ext cx="8382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120918</xdr:rowOff>
    </xdr:from>
    <xdr:to>
      <xdr:col>50</xdr:col>
      <xdr:colOff>114300</xdr:colOff>
      <xdr:row>98</xdr:row>
      <xdr:rowOff>137207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3018"/>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119768</xdr:rowOff>
    </xdr:from>
    <xdr:to>
      <xdr:col>45</xdr:col>
      <xdr:colOff>177800</xdr:colOff>
      <xdr:row>98</xdr:row>
      <xdr:rowOff>137207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1868"/>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119768</xdr:rowOff>
    </xdr:from>
    <xdr:to>
      <xdr:col>41</xdr:col>
      <xdr:colOff>50800</xdr:colOff>
      <xdr:row>98</xdr:row>
      <xdr:rowOff>134765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21868"/>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58748</xdr:rowOff>
    </xdr:from>
    <xdr:to>
      <xdr:col>55</xdr:col>
      <xdr:colOff>50800</xdr:colOff>
      <xdr:row>98</xdr:row>
      <xdr:rowOff>160348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70118</xdr:rowOff>
    </xdr:from>
    <xdr:to>
      <xdr:col>50</xdr:col>
      <xdr:colOff>165100</xdr:colOff>
      <xdr:row>99</xdr:row>
      <xdr:rowOff>268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162845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86407</xdr:rowOff>
    </xdr:from>
    <xdr:to>
      <xdr:col>46</xdr:col>
      <xdr:colOff>38100</xdr:colOff>
      <xdr:row>99</xdr:row>
      <xdr:rowOff>16557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7684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6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68968</xdr:rowOff>
    </xdr:from>
    <xdr:to>
      <xdr:col>41</xdr:col>
      <xdr:colOff>101600</xdr:colOff>
      <xdr:row>98</xdr:row>
      <xdr:rowOff>170568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161695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83965</xdr:rowOff>
    </xdr:from>
    <xdr:to>
      <xdr:col>36</xdr:col>
      <xdr:colOff>165100</xdr:colOff>
      <xdr:row>99</xdr:row>
      <xdr:rowOff>14115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51431</xdr:rowOff>
    </xdr:from>
    <xdr:to>
      <xdr:col>85</xdr:col>
      <xdr:colOff>127000</xdr:colOff>
      <xdr:row>39</xdr:row>
      <xdr:rowOff>97099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7981"/>
          <a:ext cx="8382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51431</xdr:rowOff>
    </xdr:from>
    <xdr:to>
      <xdr:col>81</xdr:col>
      <xdr:colOff>50800</xdr:colOff>
      <xdr:row>39</xdr:row>
      <xdr:rowOff>77060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37981"/>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77060</xdr:rowOff>
    </xdr:from>
    <xdr:to>
      <xdr:col>76</xdr:col>
      <xdr:colOff>114300</xdr:colOff>
      <xdr:row>39</xdr:row>
      <xdr:rowOff>87308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63610"/>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73824</xdr:rowOff>
    </xdr:from>
    <xdr:to>
      <xdr:col>71</xdr:col>
      <xdr:colOff>177800</xdr:colOff>
      <xdr:row>39</xdr:row>
      <xdr:rowOff>87308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60374"/>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46299</xdr:rowOff>
    </xdr:from>
    <xdr:to>
      <xdr:col>85</xdr:col>
      <xdr:colOff>177800</xdr:colOff>
      <xdr:row>39</xdr:row>
      <xdr:rowOff>147899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132676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631</xdr:rowOff>
    </xdr:from>
    <xdr:to>
      <xdr:col>81</xdr:col>
      <xdr:colOff>101600</xdr:colOff>
      <xdr:row>39</xdr:row>
      <xdr:rowOff>102231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93358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26260</xdr:rowOff>
    </xdr:from>
    <xdr:to>
      <xdr:col>76</xdr:col>
      <xdr:colOff>165100</xdr:colOff>
      <xdr:row>39</xdr:row>
      <xdr:rowOff>127860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118987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36508</xdr:rowOff>
    </xdr:from>
    <xdr:to>
      <xdr:col>72</xdr:col>
      <xdr:colOff>38100</xdr:colOff>
      <xdr:row>39</xdr:row>
      <xdr:rowOff>138108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129235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23024</xdr:rowOff>
    </xdr:from>
    <xdr:to>
      <xdr:col>67</xdr:col>
      <xdr:colOff>101600</xdr:colOff>
      <xdr:row>39</xdr:row>
      <xdr:rowOff>124624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115751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24699</xdr:rowOff>
    </xdr:from>
    <xdr:to>
      <xdr:col>85</xdr:col>
      <xdr:colOff>127000</xdr:colOff>
      <xdr:row>78</xdr:row>
      <xdr:rowOff>46554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7799"/>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46554</xdr:rowOff>
    </xdr:from>
    <xdr:to>
      <xdr:col>81</xdr:col>
      <xdr:colOff>50800</xdr:colOff>
      <xdr:row>78</xdr:row>
      <xdr:rowOff>54152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9654"/>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54152</xdr:rowOff>
    </xdr:from>
    <xdr:to>
      <xdr:col>76</xdr:col>
      <xdr:colOff>114300</xdr:colOff>
      <xdr:row>78</xdr:row>
      <xdr:rowOff>56116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7252"/>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56116</xdr:rowOff>
    </xdr:from>
    <xdr:to>
      <xdr:col>71</xdr:col>
      <xdr:colOff>177800</xdr:colOff>
      <xdr:row>78</xdr:row>
      <xdr:rowOff>76009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29216"/>
          <a:ext cx="889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145349</xdr:rowOff>
    </xdr:from>
    <xdr:to>
      <xdr:col>85</xdr:col>
      <xdr:colOff>177800</xdr:colOff>
      <xdr:row>78</xdr:row>
      <xdr:rowOff>75499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168226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167204</xdr:rowOff>
    </xdr:from>
    <xdr:to>
      <xdr:col>81</xdr:col>
      <xdr:colOff>101600</xdr:colOff>
      <xdr:row>78</xdr:row>
      <xdr:rowOff>97354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113881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3352</xdr:rowOff>
    </xdr:from>
    <xdr:to>
      <xdr:col>76</xdr:col>
      <xdr:colOff>165100</xdr:colOff>
      <xdr:row>78</xdr:row>
      <xdr:rowOff>104952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121479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5316</xdr:rowOff>
    </xdr:from>
    <xdr:to>
      <xdr:col>72</xdr:col>
      <xdr:colOff>38100</xdr:colOff>
      <xdr:row>78</xdr:row>
      <xdr:rowOff>106916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123443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5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25209</xdr:rowOff>
    </xdr:from>
    <xdr:to>
      <xdr:col>67</xdr:col>
      <xdr:colOff>101600</xdr:colOff>
      <xdr:row>78</xdr:row>
      <xdr:rowOff>126809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143336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7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107268</xdr:rowOff>
    </xdr:from>
    <xdr:to>
      <xdr:col>85</xdr:col>
      <xdr:colOff>127000</xdr:colOff>
      <xdr:row>97</xdr:row>
      <xdr:rowOff>130594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7918"/>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107268</xdr:rowOff>
    </xdr:from>
    <xdr:to>
      <xdr:col>81</xdr:col>
      <xdr:colOff>50800</xdr:colOff>
      <xdr:row>98</xdr:row>
      <xdr:rowOff>29158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7918"/>
          <a:ext cx="889000" cy="9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2155</xdr:rowOff>
    </xdr:from>
    <xdr:to>
      <xdr:col>76</xdr:col>
      <xdr:colOff>114300</xdr:colOff>
      <xdr:row>98</xdr:row>
      <xdr:rowOff>29158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04255"/>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2155</xdr:rowOff>
    </xdr:from>
    <xdr:to>
      <xdr:col>71</xdr:col>
      <xdr:colOff>177800</xdr:colOff>
      <xdr:row>98</xdr:row>
      <xdr:rowOff>46596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04255"/>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79794</xdr:rowOff>
    </xdr:from>
    <xdr:to>
      <xdr:col>85</xdr:col>
      <xdr:colOff>177800</xdr:colOff>
      <xdr:row>98</xdr:row>
      <xdr:rowOff>9944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102671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56468</xdr:rowOff>
    </xdr:from>
    <xdr:to>
      <xdr:col>81</xdr:col>
      <xdr:colOff>101600</xdr:colOff>
      <xdr:row>97</xdr:row>
      <xdr:rowOff>158068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149195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7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149808</xdr:rowOff>
    </xdr:from>
    <xdr:to>
      <xdr:col>76</xdr:col>
      <xdr:colOff>165100</xdr:colOff>
      <xdr:row>98</xdr:row>
      <xdr:rowOff>79958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96485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122805</xdr:rowOff>
    </xdr:from>
    <xdr:to>
      <xdr:col>72</xdr:col>
      <xdr:colOff>38100</xdr:colOff>
      <xdr:row>98</xdr:row>
      <xdr:rowOff>52955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69482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167246</xdr:rowOff>
    </xdr:from>
    <xdr:to>
      <xdr:col>67</xdr:col>
      <xdr:colOff>101600</xdr:colOff>
      <xdr:row>98</xdr:row>
      <xdr:rowOff>97396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113923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7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5218</xdr:rowOff>
    </xdr:from>
    <xdr:to>
      <xdr:col>116</xdr:col>
      <xdr:colOff>63500</xdr:colOff>
      <xdr:row>75</xdr:row>
      <xdr:rowOff>19342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92518"/>
          <a:ext cx="838200" cy="18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19342</xdr:rowOff>
    </xdr:from>
    <xdr:to>
      <xdr:col>111</xdr:col>
      <xdr:colOff>177800</xdr:colOff>
      <xdr:row>76</xdr:row>
      <xdr:rowOff>21014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78092"/>
          <a:ext cx="889000" cy="1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21014</xdr:rowOff>
    </xdr:from>
    <xdr:to>
      <xdr:col>107</xdr:col>
      <xdr:colOff>50800</xdr:colOff>
      <xdr:row>76</xdr:row>
      <xdr:rowOff>145892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51214"/>
          <a:ext cx="889000" cy="1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44652</xdr:rowOff>
    </xdr:from>
    <xdr:to>
      <xdr:col>102</xdr:col>
      <xdr:colOff>114300</xdr:colOff>
      <xdr:row>76</xdr:row>
      <xdr:rowOff>145892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74852"/>
          <a:ext cx="889000" cy="10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125868</xdr:rowOff>
    </xdr:from>
    <xdr:to>
      <xdr:col>116</xdr:col>
      <xdr:colOff>114300</xdr:colOff>
      <xdr:row>74</xdr:row>
      <xdr:rowOff>56018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148745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9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139992</xdr:rowOff>
    </xdr:from>
    <xdr:to>
      <xdr:col>112</xdr:col>
      <xdr:colOff>38100</xdr:colOff>
      <xdr:row>75</xdr:row>
      <xdr:rowOff>70142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86669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141664</xdr:rowOff>
    </xdr:from>
    <xdr:to>
      <xdr:col>107</xdr:col>
      <xdr:colOff>101600</xdr:colOff>
      <xdr:row>76</xdr:row>
      <xdr:rowOff>71814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88341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7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95092</xdr:rowOff>
    </xdr:from>
    <xdr:to>
      <xdr:col>102</xdr:col>
      <xdr:colOff>165100</xdr:colOff>
      <xdr:row>77</xdr:row>
      <xdr:rowOff>25242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41769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0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165302</xdr:rowOff>
    </xdr:from>
    <xdr:to>
      <xdr:col>98</xdr:col>
      <xdr:colOff>38100</xdr:colOff>
      <xdr:row>76</xdr:row>
      <xdr:rowOff>95452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111979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9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・人件費について、人口１人当たりの金額が</a:t>
          </a:r>
          <a:r>
            <a:rPr kumimoji="1" lang="en-US" altLang="ja-JP" sz="1100" b="0" i="0" baseline="0">
              <a:solidFill>
                <a:schemeClr val="dk1"/>
              </a:solidFill>
              <a:effectLst/>
              <a:latin typeface="+mn-lt"/>
              <a:ea typeface="+mn-ea"/>
              <a:cs typeface="+mn-cs"/>
            </a:rPr>
            <a:t>568,094</a:t>
          </a:r>
          <a:r>
            <a:rPr kumimoji="1" lang="ja-JP" altLang="ja-JP" sz="1100" b="0" i="0" baseline="0">
              <a:solidFill>
                <a:schemeClr val="dk1"/>
              </a:solidFill>
              <a:effectLst/>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も増加要因となることから、コスト見直し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・物件費について、人口１人当たりの金額が</a:t>
          </a:r>
          <a:r>
            <a:rPr kumimoji="1" lang="en-US" altLang="ja-JP" sz="1100" b="0" i="0" baseline="0">
              <a:solidFill>
                <a:schemeClr val="dk1"/>
              </a:solidFill>
              <a:effectLst/>
              <a:latin typeface="+mn-lt"/>
              <a:ea typeface="+mn-ea"/>
              <a:cs typeface="+mn-cs"/>
            </a:rPr>
            <a:t>532,024</a:t>
          </a:r>
          <a:r>
            <a:rPr kumimoji="1" lang="ja-JP" altLang="ja-JP" sz="1100" b="0" i="0" baseline="0">
              <a:solidFill>
                <a:schemeClr val="dk1"/>
              </a:solidFill>
              <a:effectLst/>
              <a:latin typeface="+mn-lt"/>
              <a:ea typeface="+mn-ea"/>
              <a:cs typeface="+mn-cs"/>
            </a:rPr>
            <a:t>円と前年度より</a:t>
          </a:r>
          <a:r>
            <a:rPr kumimoji="1" lang="ja-JP" altLang="en-US" sz="1100" b="0" i="0" baseline="0">
              <a:solidFill>
                <a:schemeClr val="dk1"/>
              </a:solidFill>
              <a:effectLst/>
              <a:latin typeface="+mn-lt"/>
              <a:ea typeface="+mn-ea"/>
              <a:cs typeface="+mn-cs"/>
            </a:rPr>
            <a:t>増加しており</a:t>
          </a:r>
          <a:r>
            <a:rPr kumimoji="1" lang="ja-JP" altLang="ja-JP" sz="1100" b="0" i="0" baseline="0">
              <a:solidFill>
                <a:schemeClr val="dk1"/>
              </a:solidFill>
              <a:effectLst/>
              <a:latin typeface="+mn-lt"/>
              <a:ea typeface="+mn-ea"/>
              <a:cs typeface="+mn-cs"/>
            </a:rPr>
            <a:t>、類似団体及び県平均を大きく上回っている。各種システム関係に要する経費の増加によるものや外部委託事業の増加によるものが要因となっている。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・普通建設事業費について、人口１一り当たり</a:t>
          </a:r>
          <a:r>
            <a:rPr kumimoji="1" lang="en-US" altLang="ja-JP" sz="1100" b="0" i="0" baseline="0">
              <a:solidFill>
                <a:schemeClr val="dk1"/>
              </a:solidFill>
              <a:effectLst/>
              <a:latin typeface="+mn-lt"/>
              <a:ea typeface="+mn-ea"/>
              <a:cs typeface="+mn-cs"/>
            </a:rPr>
            <a:t>215,465</a:t>
          </a:r>
          <a:r>
            <a:rPr kumimoji="1" lang="ja-JP" altLang="ja-JP" sz="1100" b="0" i="0" baseline="0">
              <a:solidFill>
                <a:schemeClr val="dk1"/>
              </a:solidFill>
              <a:effectLst/>
              <a:latin typeface="+mn-lt"/>
              <a:ea typeface="+mn-ea"/>
              <a:cs typeface="+mn-cs"/>
            </a:rPr>
            <a:t>円と前年度より</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及び県平均を下回っている。社会資本の整備は必要性等を勘案し、地域経済の振興や活性化に必要な事業については重点的・効果的に実施する。教育施設等の更新を控え、計画の平準化及び長寿命化についても積極的に取組み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・繰出金について、人口１人当たりの金額が</a:t>
          </a:r>
          <a:r>
            <a:rPr kumimoji="1" lang="en-US" altLang="ja-JP" sz="1100" b="0" i="0" baseline="0">
              <a:solidFill>
                <a:schemeClr val="dk1"/>
              </a:solidFill>
              <a:effectLst/>
              <a:latin typeface="+mn-lt"/>
              <a:ea typeface="+mn-ea"/>
              <a:cs typeface="+mn-cs"/>
            </a:rPr>
            <a:t>291,180</a:t>
          </a:r>
          <a:r>
            <a:rPr kumimoji="1" lang="ja-JP" altLang="ja-JP" sz="1100" b="0" i="0" baseline="0">
              <a:solidFill>
                <a:schemeClr val="dk1"/>
              </a:solidFill>
              <a:effectLst/>
              <a:latin typeface="+mn-lt"/>
              <a:ea typeface="+mn-ea"/>
              <a:cs typeface="+mn-cs"/>
            </a:rPr>
            <a:t>円前年度に比べて</a:t>
          </a:r>
          <a:r>
            <a:rPr kumimoji="1" lang="en-US" altLang="ja-JP" sz="1100" b="0" i="0" baseline="0">
              <a:solidFill>
                <a:schemeClr val="dk1"/>
              </a:solidFill>
              <a:effectLst/>
              <a:latin typeface="+mn-lt"/>
              <a:ea typeface="+mn-ea"/>
              <a:cs typeface="+mn-cs"/>
            </a:rPr>
            <a:t>56,825</a:t>
          </a:r>
          <a:r>
            <a:rPr kumimoji="1" lang="ja-JP" altLang="ja-JP" sz="1100" b="0" i="0" baseline="0">
              <a:solidFill>
                <a:schemeClr val="dk1"/>
              </a:solidFill>
              <a:effectLst/>
              <a:latin typeface="+mn-lt"/>
              <a:ea typeface="+mn-ea"/>
              <a:cs typeface="+mn-cs"/>
            </a:rPr>
            <a:t>円増加しているが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に加え、料金収入等では補えない維持管理費や修繕費の不足分についても基準外繰出を実施している。単に赤字補てん的なものについては、歳出削減努力等を精査して慎重に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財政基盤の強化のためにも、引き続き歳出の抑制に努めるほか、村税の徴収率向上や将来的な村税収入の増に取り組んでいく。また、ふるさと納税の取り組みを積極的に推進し、さらなる自主財源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
690
19.23
1,716,691
1,605,400
108,229
831,869
1,191,411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167932</xdr:rowOff>
    </xdr:from>
    <xdr:to>
      <xdr:col>24</xdr:col>
      <xdr:colOff>63500</xdr:colOff>
      <xdr:row>35</xdr:row>
      <xdr:rowOff>168032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168682"/>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168032</xdr:rowOff>
    </xdr:from>
    <xdr:to>
      <xdr:col>19</xdr:col>
      <xdr:colOff>177800</xdr:colOff>
      <xdr:row>36</xdr:row>
      <xdr:rowOff>8312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168782"/>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137028</xdr:rowOff>
    </xdr:from>
    <xdr:to>
      <xdr:col>15</xdr:col>
      <xdr:colOff>50800</xdr:colOff>
      <xdr:row>36</xdr:row>
      <xdr:rowOff>8312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137778"/>
          <a:ext cx="889000" cy="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137028</xdr:rowOff>
    </xdr:from>
    <xdr:to>
      <xdr:col>10</xdr:col>
      <xdr:colOff>114300</xdr:colOff>
      <xdr:row>35</xdr:row>
      <xdr:rowOff>150730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137778"/>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117132</xdr:rowOff>
    </xdr:from>
    <xdr:to>
      <xdr:col>24</xdr:col>
      <xdr:colOff>114300</xdr:colOff>
      <xdr:row>36</xdr:row>
      <xdr:rowOff>47282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140009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117232</xdr:rowOff>
    </xdr:from>
    <xdr:to>
      <xdr:col>20</xdr:col>
      <xdr:colOff>38100</xdr:colOff>
      <xdr:row>36</xdr:row>
      <xdr:rowOff>47382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63909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89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128962</xdr:rowOff>
    </xdr:from>
    <xdr:to>
      <xdr:col>15</xdr:col>
      <xdr:colOff>101600</xdr:colOff>
      <xdr:row>36</xdr:row>
      <xdr:rowOff>59112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75639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86228</xdr:rowOff>
    </xdr:from>
    <xdr:to>
      <xdr:col>10</xdr:col>
      <xdr:colOff>165100</xdr:colOff>
      <xdr:row>36</xdr:row>
      <xdr:rowOff>16378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32905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8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99930</xdr:rowOff>
    </xdr:from>
    <xdr:to>
      <xdr:col>6</xdr:col>
      <xdr:colOff>38100</xdr:colOff>
      <xdr:row>36</xdr:row>
      <xdr:rowOff>30080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46607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8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101690</xdr:rowOff>
    </xdr:from>
    <xdr:to>
      <xdr:col>24</xdr:col>
      <xdr:colOff>63500</xdr:colOff>
      <xdr:row>57</xdr:row>
      <xdr:rowOff>132916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74340"/>
          <a:ext cx="8382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101690</xdr:rowOff>
    </xdr:from>
    <xdr:to>
      <xdr:col>19</xdr:col>
      <xdr:colOff>177800</xdr:colOff>
      <xdr:row>57</xdr:row>
      <xdr:rowOff>146926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7434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146926</xdr:rowOff>
    </xdr:from>
    <xdr:to>
      <xdr:col>15</xdr:col>
      <xdr:colOff>50800</xdr:colOff>
      <xdr:row>58</xdr:row>
      <xdr:rowOff>17044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19576"/>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141075</xdr:rowOff>
    </xdr:from>
    <xdr:to>
      <xdr:col>10</xdr:col>
      <xdr:colOff>114300</xdr:colOff>
      <xdr:row>58</xdr:row>
      <xdr:rowOff>17044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13725"/>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82116</xdr:rowOff>
    </xdr:from>
    <xdr:to>
      <xdr:col>24</xdr:col>
      <xdr:colOff>114300</xdr:colOff>
      <xdr:row>58</xdr:row>
      <xdr:rowOff>12266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104993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0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50890</xdr:rowOff>
    </xdr:from>
    <xdr:to>
      <xdr:col>20</xdr:col>
      <xdr:colOff>38100</xdr:colOff>
      <xdr:row>57</xdr:row>
      <xdr:rowOff>152490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169017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9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96126</xdr:rowOff>
    </xdr:from>
    <xdr:to>
      <xdr:col>15</xdr:col>
      <xdr:colOff>101600</xdr:colOff>
      <xdr:row>58</xdr:row>
      <xdr:rowOff>26276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42803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4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137694</xdr:rowOff>
    </xdr:from>
    <xdr:to>
      <xdr:col>10</xdr:col>
      <xdr:colOff>165100</xdr:colOff>
      <xdr:row>58</xdr:row>
      <xdr:rowOff>67844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84371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90275</xdr:rowOff>
    </xdr:from>
    <xdr:to>
      <xdr:col>6</xdr:col>
      <xdr:colOff>38100</xdr:colOff>
      <xdr:row>58</xdr:row>
      <xdr:rowOff>20425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36952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3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7103</xdr:rowOff>
    </xdr:from>
    <xdr:to>
      <xdr:col>24</xdr:col>
      <xdr:colOff>63500</xdr:colOff>
      <xdr:row>77</xdr:row>
      <xdr:rowOff>20820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0875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7103</xdr:rowOff>
    </xdr:from>
    <xdr:to>
      <xdr:col>19</xdr:col>
      <xdr:colOff>177800</xdr:colOff>
      <xdr:row>77</xdr:row>
      <xdr:rowOff>142326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08753"/>
          <a:ext cx="889000" cy="1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142326</xdr:rowOff>
    </xdr:from>
    <xdr:to>
      <xdr:col>15</xdr:col>
      <xdr:colOff>50800</xdr:colOff>
      <xdr:row>78</xdr:row>
      <xdr:rowOff>19845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3976"/>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19845</xdr:rowOff>
    </xdr:from>
    <xdr:to>
      <xdr:col>10</xdr:col>
      <xdr:colOff>114300</xdr:colOff>
      <xdr:row>78</xdr:row>
      <xdr:rowOff>61071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2945"/>
          <a:ext cx="889000" cy="4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141470</xdr:rowOff>
    </xdr:from>
    <xdr:to>
      <xdr:col>24</xdr:col>
      <xdr:colOff>114300</xdr:colOff>
      <xdr:row>77</xdr:row>
      <xdr:rowOff>71620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127753</xdr:rowOff>
    </xdr:from>
    <xdr:to>
      <xdr:col>20</xdr:col>
      <xdr:colOff>38100</xdr:colOff>
      <xdr:row>77</xdr:row>
      <xdr:rowOff>57903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74430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91526</xdr:rowOff>
    </xdr:from>
    <xdr:to>
      <xdr:col>15</xdr:col>
      <xdr:colOff>101600</xdr:colOff>
      <xdr:row>78</xdr:row>
      <xdr:rowOff>21676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38203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6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140495</xdr:rowOff>
    </xdr:from>
    <xdr:to>
      <xdr:col>10</xdr:col>
      <xdr:colOff>165100</xdr:colOff>
      <xdr:row>78</xdr:row>
      <xdr:rowOff>70645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87172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10271</xdr:rowOff>
    </xdr:from>
    <xdr:to>
      <xdr:col>6</xdr:col>
      <xdr:colOff>38100</xdr:colOff>
      <xdr:row>78</xdr:row>
      <xdr:rowOff>111871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102998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90275</xdr:rowOff>
    </xdr:from>
    <xdr:to>
      <xdr:col>24</xdr:col>
      <xdr:colOff>63500</xdr:colOff>
      <xdr:row>97</xdr:row>
      <xdr:rowOff>126626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20925"/>
          <a:ext cx="838200" cy="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114923</xdr:rowOff>
    </xdr:from>
    <xdr:to>
      <xdr:col>19</xdr:col>
      <xdr:colOff>177800</xdr:colOff>
      <xdr:row>97</xdr:row>
      <xdr:rowOff>126626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45573"/>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114923</xdr:rowOff>
    </xdr:from>
    <xdr:to>
      <xdr:col>15</xdr:col>
      <xdr:colOff>50800</xdr:colOff>
      <xdr:row>97</xdr:row>
      <xdr:rowOff>117909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45573"/>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117909</xdr:rowOff>
    </xdr:from>
    <xdr:to>
      <xdr:col>10</xdr:col>
      <xdr:colOff>114300</xdr:colOff>
      <xdr:row>97</xdr:row>
      <xdr:rowOff>123796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8559"/>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39475</xdr:rowOff>
    </xdr:from>
    <xdr:to>
      <xdr:col>24</xdr:col>
      <xdr:colOff>114300</xdr:colOff>
      <xdr:row>97</xdr:row>
      <xdr:rowOff>141075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62352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75826</xdr:rowOff>
    </xdr:from>
    <xdr:to>
      <xdr:col>20</xdr:col>
      <xdr:colOff>38100</xdr:colOff>
      <xdr:row>98</xdr:row>
      <xdr:rowOff>5976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168553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79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64123</xdr:rowOff>
    </xdr:from>
    <xdr:to>
      <xdr:col>15</xdr:col>
      <xdr:colOff>101600</xdr:colOff>
      <xdr:row>97</xdr:row>
      <xdr:rowOff>165723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10800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7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67109</xdr:rowOff>
    </xdr:from>
    <xdr:to>
      <xdr:col>10</xdr:col>
      <xdr:colOff>165100</xdr:colOff>
      <xdr:row>97</xdr:row>
      <xdr:rowOff>168709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13786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72996</xdr:rowOff>
    </xdr:from>
    <xdr:to>
      <xdr:col>6</xdr:col>
      <xdr:colOff>38100</xdr:colOff>
      <xdr:row>98</xdr:row>
      <xdr:rowOff>3146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165723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79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66228</xdr:rowOff>
    </xdr:from>
    <xdr:to>
      <xdr:col>55</xdr:col>
      <xdr:colOff>0</xdr:colOff>
      <xdr:row>56</xdr:row>
      <xdr:rowOff>106253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67428"/>
          <a:ext cx="838200" cy="4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106253</xdr:rowOff>
    </xdr:from>
    <xdr:to>
      <xdr:col>50</xdr:col>
      <xdr:colOff>114300</xdr:colOff>
      <xdr:row>56</xdr:row>
      <xdr:rowOff>140669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07453"/>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140669</xdr:rowOff>
    </xdr:from>
    <xdr:to>
      <xdr:col>45</xdr:col>
      <xdr:colOff>177800</xdr:colOff>
      <xdr:row>58</xdr:row>
      <xdr:rowOff>14896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41869"/>
          <a:ext cx="889000" cy="2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14896</xdr:rowOff>
    </xdr:from>
    <xdr:to>
      <xdr:col>41</xdr:col>
      <xdr:colOff>50800</xdr:colOff>
      <xdr:row>58</xdr:row>
      <xdr:rowOff>20570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58996"/>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15428</xdr:rowOff>
    </xdr:from>
    <xdr:to>
      <xdr:col>55</xdr:col>
      <xdr:colOff>50800</xdr:colOff>
      <xdr:row>56</xdr:row>
      <xdr:rowOff>117028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38305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55453</xdr:rowOff>
    </xdr:from>
    <xdr:to>
      <xdr:col>50</xdr:col>
      <xdr:colOff>165100</xdr:colOff>
      <xdr:row>56</xdr:row>
      <xdr:rowOff>157053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2130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89869</xdr:rowOff>
    </xdr:from>
    <xdr:to>
      <xdr:col>46</xdr:col>
      <xdr:colOff>38100</xdr:colOff>
      <xdr:row>57</xdr:row>
      <xdr:rowOff>20019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36546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6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135546</xdr:rowOff>
    </xdr:from>
    <xdr:to>
      <xdr:col>41</xdr:col>
      <xdr:colOff>101600</xdr:colOff>
      <xdr:row>58</xdr:row>
      <xdr:rowOff>65696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141220</xdr:rowOff>
    </xdr:from>
    <xdr:to>
      <xdr:col>36</xdr:col>
      <xdr:colOff>165100</xdr:colOff>
      <xdr:row>58</xdr:row>
      <xdr:rowOff>71370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62497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0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32384</xdr:rowOff>
    </xdr:from>
    <xdr:to>
      <xdr:col>55</xdr:col>
      <xdr:colOff>0</xdr:colOff>
      <xdr:row>77</xdr:row>
      <xdr:rowOff>117605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34034"/>
          <a:ext cx="838200" cy="8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28473</xdr:rowOff>
    </xdr:from>
    <xdr:to>
      <xdr:col>50</xdr:col>
      <xdr:colOff>114300</xdr:colOff>
      <xdr:row>77</xdr:row>
      <xdr:rowOff>117605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30123"/>
          <a:ext cx="889000" cy="8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28473</xdr:rowOff>
    </xdr:from>
    <xdr:to>
      <xdr:col>45</xdr:col>
      <xdr:colOff>177800</xdr:colOff>
      <xdr:row>77</xdr:row>
      <xdr:rowOff>145262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30123"/>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6809</xdr:rowOff>
    </xdr:from>
    <xdr:to>
      <xdr:col>41</xdr:col>
      <xdr:colOff>50800</xdr:colOff>
      <xdr:row>77</xdr:row>
      <xdr:rowOff>145262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08459"/>
          <a:ext cx="889000" cy="1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153034</xdr:rowOff>
    </xdr:from>
    <xdr:to>
      <xdr:col>55</xdr:col>
      <xdr:colOff>50800</xdr:colOff>
      <xdr:row>77</xdr:row>
      <xdr:rowOff>83184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4461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66805</xdr:rowOff>
    </xdr:from>
    <xdr:to>
      <xdr:col>50</xdr:col>
      <xdr:colOff>165100</xdr:colOff>
      <xdr:row>77</xdr:row>
      <xdr:rowOff>168405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13482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149123</xdr:rowOff>
    </xdr:from>
    <xdr:to>
      <xdr:col>46</xdr:col>
      <xdr:colOff>38100</xdr:colOff>
      <xdr:row>77</xdr:row>
      <xdr:rowOff>79273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95800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5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94462</xdr:rowOff>
    </xdr:from>
    <xdr:to>
      <xdr:col>41</xdr:col>
      <xdr:colOff>101600</xdr:colOff>
      <xdr:row>78</xdr:row>
      <xdr:rowOff>24612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41139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7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127459</xdr:rowOff>
    </xdr:from>
    <xdr:to>
      <xdr:col>36</xdr:col>
      <xdr:colOff>165100</xdr:colOff>
      <xdr:row>77</xdr:row>
      <xdr:rowOff>57609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74136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147496</xdr:rowOff>
    </xdr:from>
    <xdr:to>
      <xdr:col>55</xdr:col>
      <xdr:colOff>0</xdr:colOff>
      <xdr:row>97</xdr:row>
      <xdr:rowOff>158882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8146"/>
          <a:ext cx="8382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95926</xdr:rowOff>
    </xdr:from>
    <xdr:to>
      <xdr:col>50</xdr:col>
      <xdr:colOff>114300</xdr:colOff>
      <xdr:row>97</xdr:row>
      <xdr:rowOff>158882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6576"/>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95926</xdr:rowOff>
    </xdr:from>
    <xdr:to>
      <xdr:col>45</xdr:col>
      <xdr:colOff>177800</xdr:colOff>
      <xdr:row>97</xdr:row>
      <xdr:rowOff>128570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657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101625</xdr:rowOff>
    </xdr:from>
    <xdr:to>
      <xdr:col>41</xdr:col>
      <xdr:colOff>50800</xdr:colOff>
      <xdr:row>97</xdr:row>
      <xdr:rowOff>128570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2275"/>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96696</xdr:rowOff>
    </xdr:from>
    <xdr:to>
      <xdr:col>55</xdr:col>
      <xdr:colOff>50800</xdr:colOff>
      <xdr:row>98</xdr:row>
      <xdr:rowOff>26846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108082</xdr:rowOff>
    </xdr:from>
    <xdr:to>
      <xdr:col>50</xdr:col>
      <xdr:colOff>165100</xdr:colOff>
      <xdr:row>98</xdr:row>
      <xdr:rowOff>38232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29359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45126</xdr:rowOff>
    </xdr:from>
    <xdr:to>
      <xdr:col>46</xdr:col>
      <xdr:colOff>38100</xdr:colOff>
      <xdr:row>97</xdr:row>
      <xdr:rowOff>146726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163253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5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77770</xdr:rowOff>
    </xdr:from>
    <xdr:to>
      <xdr:col>41</xdr:col>
      <xdr:colOff>101600</xdr:colOff>
      <xdr:row>98</xdr:row>
      <xdr:rowOff>7920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170497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8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50825</xdr:rowOff>
    </xdr:from>
    <xdr:to>
      <xdr:col>36</xdr:col>
      <xdr:colOff>165100</xdr:colOff>
      <xdr:row>97</xdr:row>
      <xdr:rowOff>152425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168952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45193</xdr:rowOff>
    </xdr:from>
    <xdr:to>
      <xdr:col>85</xdr:col>
      <xdr:colOff>127000</xdr:colOff>
      <xdr:row>39</xdr:row>
      <xdr:rowOff>47457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73174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50566</xdr:rowOff>
    </xdr:from>
    <xdr:to>
      <xdr:col>81</xdr:col>
      <xdr:colOff>50800</xdr:colOff>
      <xdr:row>39</xdr:row>
      <xdr:rowOff>47457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65666"/>
          <a:ext cx="889000" cy="16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50566</xdr:rowOff>
    </xdr:from>
    <xdr:to>
      <xdr:col>76</xdr:col>
      <xdr:colOff>114300</xdr:colOff>
      <xdr:row>38</xdr:row>
      <xdr:rowOff>154719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65666"/>
          <a:ext cx="889000" cy="10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154719</xdr:rowOff>
    </xdr:from>
    <xdr:to>
      <xdr:col>71</xdr:col>
      <xdr:colOff>177800</xdr:colOff>
      <xdr:row>39</xdr:row>
      <xdr:rowOff>38901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69819"/>
          <a:ext cx="889000" cy="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165843</xdr:rowOff>
    </xdr:from>
    <xdr:to>
      <xdr:col>85</xdr:col>
      <xdr:colOff>177800</xdr:colOff>
      <xdr:row>39</xdr:row>
      <xdr:rowOff>95993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80770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168107</xdr:rowOff>
    </xdr:from>
    <xdr:to>
      <xdr:col>81</xdr:col>
      <xdr:colOff>101600</xdr:colOff>
      <xdr:row>39</xdr:row>
      <xdr:rowOff>98257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89384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171216</xdr:rowOff>
    </xdr:from>
    <xdr:to>
      <xdr:col>76</xdr:col>
      <xdr:colOff>165100</xdr:colOff>
      <xdr:row>38</xdr:row>
      <xdr:rowOff>101366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92493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103919</xdr:rowOff>
    </xdr:from>
    <xdr:to>
      <xdr:col>72</xdr:col>
      <xdr:colOff>38100</xdr:colOff>
      <xdr:row>39</xdr:row>
      <xdr:rowOff>34069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25196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159551</xdr:rowOff>
    </xdr:from>
    <xdr:to>
      <xdr:col>67</xdr:col>
      <xdr:colOff>101600</xdr:colOff>
      <xdr:row>39</xdr:row>
      <xdr:rowOff>89701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80828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50487</xdr:rowOff>
    </xdr:from>
    <xdr:to>
      <xdr:col>85</xdr:col>
      <xdr:colOff>127000</xdr:colOff>
      <xdr:row>57</xdr:row>
      <xdr:rowOff>87604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23137"/>
          <a:ext cx="8382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87604</xdr:rowOff>
    </xdr:from>
    <xdr:to>
      <xdr:col>81</xdr:col>
      <xdr:colOff>50800</xdr:colOff>
      <xdr:row>57</xdr:row>
      <xdr:rowOff>92672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6025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160558</xdr:rowOff>
    </xdr:from>
    <xdr:to>
      <xdr:col>76</xdr:col>
      <xdr:colOff>114300</xdr:colOff>
      <xdr:row>57</xdr:row>
      <xdr:rowOff>92672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61758"/>
          <a:ext cx="889000" cy="10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51230</xdr:rowOff>
    </xdr:from>
    <xdr:to>
      <xdr:col>71</xdr:col>
      <xdr:colOff>177800</xdr:colOff>
      <xdr:row>56</xdr:row>
      <xdr:rowOff>160558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480980"/>
          <a:ext cx="889000" cy="28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171137</xdr:rowOff>
    </xdr:from>
    <xdr:to>
      <xdr:col>85</xdr:col>
      <xdr:colOff>177800</xdr:colOff>
      <xdr:row>57</xdr:row>
      <xdr:rowOff>101287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22564</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2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36804</xdr:rowOff>
    </xdr:from>
    <xdr:to>
      <xdr:col>81</xdr:col>
      <xdr:colOff>101600</xdr:colOff>
      <xdr:row>57</xdr:row>
      <xdr:rowOff>138404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154931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8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41872</xdr:rowOff>
    </xdr:from>
    <xdr:to>
      <xdr:col>76</xdr:col>
      <xdr:colOff>165100</xdr:colOff>
      <xdr:row>57</xdr:row>
      <xdr:rowOff>143472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159999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109758</xdr:rowOff>
    </xdr:from>
    <xdr:to>
      <xdr:col>72</xdr:col>
      <xdr:colOff>38100</xdr:colOff>
      <xdr:row>57</xdr:row>
      <xdr:rowOff>39908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56435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430</xdr:rowOff>
    </xdr:from>
    <xdr:to>
      <xdr:col>67</xdr:col>
      <xdr:colOff>101600</xdr:colOff>
      <xdr:row>55</xdr:row>
      <xdr:rowOff>102030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118557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0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51431</xdr:rowOff>
    </xdr:from>
    <xdr:to>
      <xdr:col>85</xdr:col>
      <xdr:colOff>127000</xdr:colOff>
      <xdr:row>79</xdr:row>
      <xdr:rowOff>97099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95981"/>
          <a:ext cx="8382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51431</xdr:rowOff>
    </xdr:from>
    <xdr:to>
      <xdr:col>81</xdr:col>
      <xdr:colOff>50800</xdr:colOff>
      <xdr:row>79</xdr:row>
      <xdr:rowOff>77060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95981"/>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77060</xdr:rowOff>
    </xdr:from>
    <xdr:to>
      <xdr:col>76</xdr:col>
      <xdr:colOff>114300</xdr:colOff>
      <xdr:row>79</xdr:row>
      <xdr:rowOff>87308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21610"/>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73823</xdr:rowOff>
    </xdr:from>
    <xdr:to>
      <xdr:col>71</xdr:col>
      <xdr:colOff>177800</xdr:colOff>
      <xdr:row>79</xdr:row>
      <xdr:rowOff>87308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18373"/>
          <a:ext cx="889000" cy="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46299</xdr:rowOff>
    </xdr:from>
    <xdr:to>
      <xdr:col>85</xdr:col>
      <xdr:colOff>177800</xdr:colOff>
      <xdr:row>79</xdr:row>
      <xdr:rowOff>147899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132676</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631</xdr:rowOff>
    </xdr:from>
    <xdr:to>
      <xdr:col>81</xdr:col>
      <xdr:colOff>101600</xdr:colOff>
      <xdr:row>79</xdr:row>
      <xdr:rowOff>102231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93358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26260</xdr:rowOff>
    </xdr:from>
    <xdr:to>
      <xdr:col>76</xdr:col>
      <xdr:colOff>165100</xdr:colOff>
      <xdr:row>79</xdr:row>
      <xdr:rowOff>127860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118987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36508</xdr:rowOff>
    </xdr:from>
    <xdr:to>
      <xdr:col>72</xdr:col>
      <xdr:colOff>38100</xdr:colOff>
      <xdr:row>79</xdr:row>
      <xdr:rowOff>138108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129235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7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23023</xdr:rowOff>
    </xdr:from>
    <xdr:to>
      <xdr:col>67</xdr:col>
      <xdr:colOff>101600</xdr:colOff>
      <xdr:row>79</xdr:row>
      <xdr:rowOff>124623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115750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24699</xdr:rowOff>
    </xdr:from>
    <xdr:to>
      <xdr:col>85</xdr:col>
      <xdr:colOff>127000</xdr:colOff>
      <xdr:row>98</xdr:row>
      <xdr:rowOff>46554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6799"/>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46554</xdr:rowOff>
    </xdr:from>
    <xdr:to>
      <xdr:col>81</xdr:col>
      <xdr:colOff>50800</xdr:colOff>
      <xdr:row>98</xdr:row>
      <xdr:rowOff>54152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8654"/>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54152</xdr:rowOff>
    </xdr:from>
    <xdr:to>
      <xdr:col>76</xdr:col>
      <xdr:colOff>114300</xdr:colOff>
      <xdr:row>98</xdr:row>
      <xdr:rowOff>56116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6252"/>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56116</xdr:rowOff>
    </xdr:from>
    <xdr:to>
      <xdr:col>71</xdr:col>
      <xdr:colOff>177800</xdr:colOff>
      <xdr:row>98</xdr:row>
      <xdr:rowOff>76009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58216"/>
          <a:ext cx="889000" cy="1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145349</xdr:rowOff>
    </xdr:from>
    <xdr:to>
      <xdr:col>85</xdr:col>
      <xdr:colOff>177800</xdr:colOff>
      <xdr:row>98</xdr:row>
      <xdr:rowOff>75499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168226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167204</xdr:rowOff>
    </xdr:from>
    <xdr:to>
      <xdr:col>81</xdr:col>
      <xdr:colOff>101600</xdr:colOff>
      <xdr:row>98</xdr:row>
      <xdr:rowOff>97354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113881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7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3352</xdr:rowOff>
    </xdr:from>
    <xdr:to>
      <xdr:col>76</xdr:col>
      <xdr:colOff>165100</xdr:colOff>
      <xdr:row>98</xdr:row>
      <xdr:rowOff>104952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121479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8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5316</xdr:rowOff>
    </xdr:from>
    <xdr:to>
      <xdr:col>72</xdr:col>
      <xdr:colOff>38100</xdr:colOff>
      <xdr:row>98</xdr:row>
      <xdr:rowOff>106916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123443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8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25209</xdr:rowOff>
    </xdr:from>
    <xdr:to>
      <xdr:col>67</xdr:col>
      <xdr:colOff>101600</xdr:colOff>
      <xdr:row>98</xdr:row>
      <xdr:rowOff>126809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143336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0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95657</xdr:rowOff>
    </xdr:from>
    <xdr:to>
      <xdr:col>116</xdr:col>
      <xdr:colOff>63500</xdr:colOff>
      <xdr:row>34</xdr:row>
      <xdr:rowOff>76645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582057"/>
          <a:ext cx="838200" cy="3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76645</xdr:rowOff>
    </xdr:from>
    <xdr:to>
      <xdr:col>111</xdr:col>
      <xdr:colOff>177800</xdr:colOff>
      <xdr:row>37</xdr:row>
      <xdr:rowOff>139334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5905945"/>
          <a:ext cx="889000" cy="5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139334</xdr:rowOff>
    </xdr:from>
    <xdr:to>
      <xdr:col>107</xdr:col>
      <xdr:colOff>50800</xdr:colOff>
      <xdr:row>38</xdr:row>
      <xdr:rowOff>154787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482984"/>
          <a:ext cx="889000" cy="1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115598</xdr:rowOff>
    </xdr:from>
    <xdr:to>
      <xdr:col>102</xdr:col>
      <xdr:colOff>114300</xdr:colOff>
      <xdr:row>38</xdr:row>
      <xdr:rowOff>154787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459248"/>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44857</xdr:rowOff>
    </xdr:from>
    <xdr:to>
      <xdr:col>116</xdr:col>
      <xdr:colOff>114300</xdr:colOff>
      <xdr:row>32</xdr:row>
      <xdr:rowOff>146457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5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67734</xdr:rowOff>
    </xdr:from>
    <xdr:ext cx="599010"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38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25845</xdr:rowOff>
    </xdr:from>
    <xdr:to>
      <xdr:col>112</xdr:col>
      <xdr:colOff>38100</xdr:colOff>
      <xdr:row>34</xdr:row>
      <xdr:rowOff>127445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32</xdr:row>
      <xdr:rowOff>143972</xdr:rowOff>
    </xdr:from>
    <xdr:ext cx="59901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23795" y="563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88534</xdr:rowOff>
    </xdr:from>
    <xdr:to>
      <xdr:col>107</xdr:col>
      <xdr:colOff>101600</xdr:colOff>
      <xdr:row>38</xdr:row>
      <xdr:rowOff>18684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4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35211</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62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103987</xdr:rowOff>
    </xdr:from>
    <xdr:to>
      <xdr:col>102</xdr:col>
      <xdr:colOff>165100</xdr:colOff>
      <xdr:row>39</xdr:row>
      <xdr:rowOff>34137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50664</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3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64798</xdr:rowOff>
    </xdr:from>
    <xdr:to>
      <xdr:col>98</xdr:col>
      <xdr:colOff>38100</xdr:colOff>
      <xdr:row>37</xdr:row>
      <xdr:rowOff>166398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11475</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1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・総務費について、</a:t>
          </a:r>
          <a:r>
            <a:rPr kumimoji="1" lang="en-US" altLang="ja-JP" sz="1100" b="0" i="0" baseline="0">
              <a:solidFill>
                <a:schemeClr val="dk1"/>
              </a:solidFill>
              <a:effectLst/>
              <a:latin typeface="+mn-lt"/>
              <a:ea typeface="+mn-ea"/>
              <a:cs typeface="+mn-cs"/>
            </a:rPr>
            <a:t>667,806</a:t>
          </a:r>
          <a:r>
            <a:rPr kumimoji="1" lang="ja-JP" altLang="ja-JP" sz="1100" b="0" i="0" baseline="0">
              <a:solidFill>
                <a:schemeClr val="dk1"/>
              </a:solidFill>
              <a:effectLst/>
              <a:latin typeface="+mn-lt"/>
              <a:ea typeface="+mn-ea"/>
              <a:cs typeface="+mn-cs"/>
            </a:rPr>
            <a:t>円となり、前年度より</a:t>
          </a:r>
          <a:r>
            <a:rPr kumimoji="1" lang="en-US" altLang="ja-JP" sz="1100" b="0" i="0" baseline="0">
              <a:solidFill>
                <a:schemeClr val="dk1"/>
              </a:solidFill>
              <a:effectLst/>
              <a:latin typeface="+mn-lt"/>
              <a:ea typeface="+mn-ea"/>
              <a:cs typeface="+mn-cs"/>
            </a:rPr>
            <a:t>81,958</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、類似団体平均値より大幅に上回っている。物件費が高い水準で推移していることが大きな要因である。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・民生費について、前年度より</a:t>
          </a:r>
          <a:r>
            <a:rPr kumimoji="1" lang="en-US" altLang="ja-JP" sz="1100" b="0" i="0" baseline="0">
              <a:solidFill>
                <a:schemeClr val="dk1"/>
              </a:solidFill>
              <a:effectLst/>
              <a:latin typeface="+mn-lt"/>
              <a:ea typeface="+mn-ea"/>
              <a:cs typeface="+mn-cs"/>
            </a:rPr>
            <a:t>6,001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となっており、普通建設事業費の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・商工費について、前年度より</a:t>
          </a:r>
          <a:r>
            <a:rPr kumimoji="1" lang="en-US" altLang="ja-JP" sz="1100" b="0" i="0" baseline="0">
              <a:solidFill>
                <a:schemeClr val="dk1"/>
              </a:solidFill>
              <a:effectLst/>
              <a:latin typeface="+mn-lt"/>
              <a:ea typeface="+mn-ea"/>
              <a:cs typeface="+mn-cs"/>
            </a:rPr>
            <a:t>44,736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・土木費について、平成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H19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）から実施している村道改良事業が、繰り延べており、昨年度に比べ</a:t>
          </a:r>
          <a:r>
            <a:rPr kumimoji="1" lang="en-US" altLang="ja-JP" sz="1100" b="0" i="0" baseline="0">
              <a:solidFill>
                <a:schemeClr val="dk1"/>
              </a:solidFill>
              <a:effectLst/>
              <a:latin typeface="+mn-lt"/>
              <a:ea typeface="+mn-ea"/>
              <a:cs typeface="+mn-cs"/>
            </a:rPr>
            <a:t>19,921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となり、類似団体及び県平均を下回っている。事業の継続が要因となっている。今後も新事業計画もあるため伸びていくことが予想される。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今後の財政基盤強化のためにも、引き続き歳出の抑制に努めるほか、村税収入の増に取り組んでいく。また、ふるさと納税の取り組みを積極的に推進し、さらなる自主財源の確保を目指す。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年度について、実質収支（</a:t>
          </a:r>
          <a:r>
            <a:rPr kumimoji="1" lang="en-US" altLang="ja-JP" sz="1100" b="0" i="0" baseline="0">
              <a:solidFill>
                <a:schemeClr val="dk1"/>
              </a:solidFill>
              <a:effectLst/>
              <a:latin typeface="+mn-lt"/>
              <a:ea typeface="+mn-ea"/>
              <a:cs typeface="+mn-cs"/>
            </a:rPr>
            <a:t>108,229</a:t>
          </a:r>
          <a:r>
            <a:rPr kumimoji="1" lang="ja-JP" altLang="ja-JP" sz="1100" b="0" i="0" baseline="0">
              <a:solidFill>
                <a:schemeClr val="dk1"/>
              </a:solidFill>
              <a:effectLst/>
              <a:latin typeface="+mn-lt"/>
              <a:ea typeface="+mn-ea"/>
              <a:cs typeface="+mn-cs"/>
            </a:rPr>
            <a:t>千円・対前年比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20.99</a:t>
          </a:r>
          <a:r>
            <a:rPr kumimoji="1" lang="ja-JP" altLang="ja-JP" sz="1100" b="0" i="0" baseline="0">
              <a:solidFill>
                <a:schemeClr val="dk1"/>
              </a:solidFill>
              <a:effectLst/>
              <a:latin typeface="+mn-lt"/>
              <a:ea typeface="+mn-ea"/>
              <a:cs typeface="+mn-cs"/>
            </a:rPr>
            <a:t>％）及び単年度収支（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28,743</a:t>
          </a:r>
          <a:r>
            <a:rPr kumimoji="1" lang="ja-JP" altLang="ja-JP" sz="1100" b="0" i="0" baseline="0">
              <a:solidFill>
                <a:schemeClr val="dk1"/>
              </a:solidFill>
              <a:effectLst/>
              <a:latin typeface="+mn-lt"/>
              <a:ea typeface="+mn-ea"/>
              <a:cs typeface="+mn-cs"/>
            </a:rPr>
            <a:t>千円）となっている。地方交付税が微増したことや使用料・手数料が減少となっていることや総務費・普通建設事業による財政調整基金等を取り崩したことが挙げられる。ここ数年、財政調整基金の取崩がなかったが取崩し</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年目となっている。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今後も、事務事業の計画的な執行に配慮するとともに、剰余金の財源調整を図り健全な財政運営に努める。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　その他 　特別会計）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すべての会計においては、黒字となっており赤字は発生していないものの、その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一般会計及び他特別会計についても、今後も厳しい財政状況が見込まれることから引き続き経営健全化に向けて歳出抑制等を図る。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（航路事業特別会計）　</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令和２年度赤字が</a:t>
          </a:r>
          <a:r>
            <a:rPr lang="ja-JP" altLang="en-US" sz="1100" b="0" i="0" baseline="0">
              <a:solidFill>
                <a:schemeClr val="dk1"/>
              </a:solidFill>
              <a:effectLst/>
              <a:latin typeface="+mn-lt"/>
              <a:ea typeface="+mn-ea"/>
              <a:cs typeface="+mn-cs"/>
            </a:rPr>
            <a:t>発生</a:t>
          </a:r>
          <a:r>
            <a:rPr lang="ja-JP" altLang="ja-JP" sz="1100" b="0" i="0" baseline="0">
              <a:solidFill>
                <a:schemeClr val="dk1"/>
              </a:solidFill>
              <a:effectLst/>
              <a:latin typeface="+mn-lt"/>
              <a:ea typeface="+mn-ea"/>
              <a:cs typeface="+mn-cs"/>
            </a:rPr>
            <a:t>したが、一般会計から繰上充用分の補填操出金により対応している。新型コロナウイルス感染症の影響が長引けば一般会計への影響も大きくなることが懸念される。高速艇の新造船に伴い高額なリース料金の支出が大きくなっていることから、引き続き運航形態等の見直しによる運航経費の縮減に努め、経営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N8" sqref="BN8:BU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1716691</v>
      </c>
      <c r="BO4" s="371"/>
      <c r="BP4" s="371"/>
      <c r="BQ4" s="371"/>
      <c r="BR4" s="371"/>
      <c r="BS4" s="371"/>
      <c r="BT4" s="371"/>
      <c r="BU4" s="372"/>
      <c r="BV4" s="370">
        <v>1759745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16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1605400</v>
      </c>
      <c r="BO5" s="408"/>
      <c r="BP5" s="408"/>
      <c r="BQ5" s="408"/>
      <c r="BR5" s="408"/>
      <c r="BS5" s="408"/>
      <c r="BT5" s="408"/>
      <c r="BU5" s="409"/>
      <c r="BV5" s="407">
        <v>1586662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83.5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111291</v>
      </c>
      <c r="BO6" s="408"/>
      <c r="BP6" s="408"/>
      <c r="BQ6" s="408"/>
      <c r="BR6" s="408"/>
      <c r="BS6" s="408"/>
      <c r="BT6" s="408"/>
      <c r="BU6" s="409"/>
      <c r="BV6" s="407">
        <v>173083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87.7</v>
      </c>
      <c r="CU6" s="445"/>
      <c r="CV6" s="445"/>
      <c r="CW6" s="445"/>
      <c r="CX6" s="445"/>
      <c r="CY6" s="445"/>
      <c r="CZ6" s="445"/>
      <c r="DA6" s="446"/>
      <c r="DB6" s="444">
        <v>85.9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3062</v>
      </c>
      <c r="BO7" s="408"/>
      <c r="BP7" s="408"/>
      <c r="BQ7" s="408"/>
      <c r="BR7" s="408"/>
      <c r="BS7" s="408"/>
      <c r="BT7" s="408"/>
      <c r="BU7" s="409"/>
      <c r="BV7" s="407">
        <v>36111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831869</v>
      </c>
      <c r="CU7" s="408"/>
      <c r="CV7" s="408"/>
      <c r="CW7" s="408"/>
      <c r="CX7" s="408"/>
      <c r="CY7" s="408"/>
      <c r="CZ7" s="408"/>
      <c r="DA7" s="409"/>
      <c r="DB7" s="407">
        <v>855777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108229</v>
      </c>
      <c r="BO8" s="408"/>
      <c r="BP8" s="408"/>
      <c r="BQ8" s="408"/>
      <c r="BR8" s="408"/>
      <c r="BS8" s="408"/>
      <c r="BT8" s="408"/>
      <c r="BU8" s="409"/>
      <c r="BV8" s="407">
        <v>136972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v>
      </c>
      <c r="CU8" s="448"/>
      <c r="CV8" s="448"/>
      <c r="CW8" s="448"/>
      <c r="CX8" s="448"/>
      <c r="CY8" s="448"/>
      <c r="CZ8" s="448"/>
      <c r="DA8" s="449"/>
      <c r="DB8" s="447">
        <v>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718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-28743</v>
      </c>
      <c r="BO9" s="408"/>
      <c r="BP9" s="408"/>
      <c r="BQ9" s="408"/>
      <c r="BR9" s="408"/>
      <c r="BS9" s="408"/>
      <c r="BT9" s="408"/>
      <c r="BU9" s="409"/>
      <c r="BV9" s="407">
        <v>3194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12.4</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730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100012</v>
      </c>
      <c r="BO10" s="408"/>
      <c r="BP10" s="408"/>
      <c r="BQ10" s="408"/>
      <c r="BR10" s="408"/>
      <c r="BS10" s="408"/>
      <c r="BT10" s="408"/>
      <c r="BU10" s="409"/>
      <c r="BV10" s="407">
        <v>110023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695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24568</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690</v>
      </c>
      <c r="S13" s="492"/>
      <c r="T13" s="492"/>
      <c r="U13" s="492"/>
      <c r="V13" s="493"/>
      <c r="W13" s="423" t="s">
        <v>140</v>
      </c>
      <c r="X13" s="424"/>
      <c r="Y13" s="424"/>
      <c r="Z13" s="424"/>
      <c r="AA13" s="424"/>
      <c r="AB13" s="414"/>
      <c r="AC13" s="458">
        <v>16</v>
      </c>
      <c r="AD13" s="459"/>
      <c r="AE13" s="459"/>
      <c r="AF13" s="459"/>
      <c r="AG13" s="501"/>
      <c r="AH13" s="458">
        <v>18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71269</v>
      </c>
      <c r="BO13" s="408"/>
      <c r="BP13" s="408"/>
      <c r="BQ13" s="408"/>
      <c r="BR13" s="408"/>
      <c r="BS13" s="408"/>
      <c r="BT13" s="408"/>
      <c r="BU13" s="409"/>
      <c r="BV13" s="407">
        <v>88649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716</v>
      </c>
      <c r="S14" s="492"/>
      <c r="T14" s="492"/>
      <c r="U14" s="492"/>
      <c r="V14" s="493"/>
      <c r="W14" s="397"/>
      <c r="X14" s="398"/>
      <c r="Y14" s="398"/>
      <c r="Z14" s="398"/>
      <c r="AA14" s="398"/>
      <c r="AB14" s="387"/>
      <c r="AC14" s="494">
        <v>3.7</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710</v>
      </c>
      <c r="S15" s="492"/>
      <c r="T15" s="492"/>
      <c r="U15" s="492"/>
      <c r="V15" s="493"/>
      <c r="W15" s="423" t="s">
        <v>148</v>
      </c>
      <c r="X15" s="424"/>
      <c r="Y15" s="424"/>
      <c r="Z15" s="424"/>
      <c r="AA15" s="424"/>
      <c r="AB15" s="414"/>
      <c r="AC15" s="458">
        <v>19</v>
      </c>
      <c r="AD15" s="459"/>
      <c r="AE15" s="459"/>
      <c r="AF15" s="459"/>
      <c r="AG15" s="501"/>
      <c r="AH15" s="458">
        <v>30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78135</v>
      </c>
      <c r="BO15" s="371"/>
      <c r="BP15" s="371"/>
      <c r="BQ15" s="371"/>
      <c r="BR15" s="371"/>
      <c r="BS15" s="371"/>
      <c r="BT15" s="371"/>
      <c r="BU15" s="372"/>
      <c r="BV15" s="370">
        <v>75174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4.4000000000000004</v>
      </c>
      <c r="AD16" s="495"/>
      <c r="AE16" s="495"/>
      <c r="AF16" s="495"/>
      <c r="AG16" s="496"/>
      <c r="AH16" s="494">
        <v>6.8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807417</v>
      </c>
      <c r="BO16" s="408"/>
      <c r="BP16" s="408"/>
      <c r="BQ16" s="408"/>
      <c r="BR16" s="408"/>
      <c r="BS16" s="408"/>
      <c r="BT16" s="408"/>
      <c r="BU16" s="409"/>
      <c r="BV16" s="407">
        <v>814452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395</v>
      </c>
      <c r="AD17" s="459"/>
      <c r="AE17" s="459"/>
      <c r="AF17" s="459"/>
      <c r="AG17" s="501"/>
      <c r="AH17" s="458">
        <v>392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96627</v>
      </c>
      <c r="BO17" s="408"/>
      <c r="BP17" s="408"/>
      <c r="BQ17" s="408"/>
      <c r="BR17" s="408"/>
      <c r="BS17" s="408"/>
      <c r="BT17" s="408"/>
      <c r="BU17" s="409"/>
      <c r="BV17" s="407">
        <v>92740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19.23</v>
      </c>
      <c r="M18" s="531"/>
      <c r="N18" s="531"/>
      <c r="O18" s="531"/>
      <c r="P18" s="531"/>
      <c r="Q18" s="531"/>
      <c r="R18" s="532"/>
      <c r="S18" s="532"/>
      <c r="T18" s="532"/>
      <c r="U18" s="532"/>
      <c r="V18" s="533"/>
      <c r="W18" s="425"/>
      <c r="X18" s="426"/>
      <c r="Y18" s="426"/>
      <c r="Z18" s="426"/>
      <c r="AA18" s="426"/>
      <c r="AB18" s="417"/>
      <c r="AC18" s="534">
        <v>91.9</v>
      </c>
      <c r="AD18" s="535"/>
      <c r="AE18" s="535"/>
      <c r="AF18" s="535"/>
      <c r="AG18" s="536"/>
      <c r="AH18" s="534">
        <v>89.1</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748140</v>
      </c>
      <c r="BO18" s="408"/>
      <c r="BP18" s="408"/>
      <c r="BQ18" s="408"/>
      <c r="BR18" s="408"/>
      <c r="BS18" s="408"/>
      <c r="BT18" s="408"/>
      <c r="BU18" s="409"/>
      <c r="BV18" s="407">
        <v>737010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1303850</v>
      </c>
      <c r="BO19" s="408"/>
      <c r="BP19" s="408"/>
      <c r="BQ19" s="408"/>
      <c r="BR19" s="408"/>
      <c r="BS19" s="408"/>
      <c r="BT19" s="408"/>
      <c r="BU19" s="409"/>
      <c r="BV19" s="407">
        <v>1343248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389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1191411</v>
      </c>
      <c r="BO22" s="371"/>
      <c r="BP22" s="371"/>
      <c r="BQ22" s="371"/>
      <c r="BR22" s="371"/>
      <c r="BS22" s="371"/>
      <c r="BT22" s="371"/>
      <c r="BU22" s="372"/>
      <c r="BV22" s="370">
        <v>1321738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1135816</v>
      </c>
      <c r="BO23" s="408"/>
      <c r="BP23" s="408"/>
      <c r="BQ23" s="408"/>
      <c r="BR23" s="408"/>
      <c r="BS23" s="408"/>
      <c r="BT23" s="408"/>
      <c r="BU23" s="409"/>
      <c r="BV23" s="407">
        <v>1254876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6390</v>
      </c>
      <c r="R24" s="459"/>
      <c r="S24" s="459"/>
      <c r="T24" s="459"/>
      <c r="U24" s="459"/>
      <c r="V24" s="501"/>
      <c r="W24" s="553"/>
      <c r="X24" s="554"/>
      <c r="Y24" s="555"/>
      <c r="Z24" s="457" t="s">
        <v>173</v>
      </c>
      <c r="AA24" s="437"/>
      <c r="AB24" s="437"/>
      <c r="AC24" s="437"/>
      <c r="AD24" s="437"/>
      <c r="AE24" s="437"/>
      <c r="AF24" s="437"/>
      <c r="AG24" s="438"/>
      <c r="AH24" s="458">
        <v>34</v>
      </c>
      <c r="AI24" s="459"/>
      <c r="AJ24" s="459"/>
      <c r="AK24" s="459"/>
      <c r="AL24" s="501"/>
      <c r="AM24" s="458">
        <v>98600</v>
      </c>
      <c r="AN24" s="459"/>
      <c r="AO24" s="459"/>
      <c r="AP24" s="459"/>
      <c r="AQ24" s="459"/>
      <c r="AR24" s="501"/>
      <c r="AS24" s="458">
        <v>2900</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855010</v>
      </c>
      <c r="BO24" s="408"/>
      <c r="BP24" s="408"/>
      <c r="BQ24" s="408"/>
      <c r="BR24" s="408"/>
      <c r="BS24" s="408"/>
      <c r="BT24" s="408"/>
      <c r="BU24" s="409"/>
      <c r="BV24" s="407">
        <v>953040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5170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t="s">
        <v>138</v>
      </c>
      <c r="BO25" s="371"/>
      <c r="BP25" s="371"/>
      <c r="BQ25" s="371"/>
      <c r="BR25" s="371"/>
      <c r="BS25" s="371"/>
      <c r="BT25" s="371"/>
      <c r="BU25" s="372"/>
      <c r="BV25" s="370" t="s">
        <v>138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4850</v>
      </c>
      <c r="R26" s="459"/>
      <c r="S26" s="459"/>
      <c r="T26" s="459"/>
      <c r="U26" s="459"/>
      <c r="V26" s="501"/>
      <c r="W26" s="553"/>
      <c r="X26" s="554"/>
      <c r="Y26" s="555"/>
      <c r="Z26" s="457" t="s">
        <v>179</v>
      </c>
      <c r="AA26" s="559"/>
      <c r="AB26" s="559"/>
      <c r="AC26" s="559"/>
      <c r="AD26" s="559"/>
      <c r="AE26" s="559"/>
      <c r="AF26" s="559"/>
      <c r="AG26" s="560"/>
      <c r="AH26" s="458" t="s">
        <v>138</v>
      </c>
      <c r="AI26" s="459"/>
      <c r="AJ26" s="459"/>
      <c r="AK26" s="459"/>
      <c r="AL26" s="501"/>
      <c r="AM26" s="458" t="s">
        <v>138</v>
      </c>
      <c r="AN26" s="459"/>
      <c r="AO26" s="459"/>
      <c r="AP26" s="459"/>
      <c r="AQ26" s="459"/>
      <c r="AR26" s="501"/>
      <c r="AS26" s="458" t="s">
        <v>138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2070</v>
      </c>
      <c r="R27" s="459"/>
      <c r="S27" s="459"/>
      <c r="T27" s="459"/>
      <c r="U27" s="459"/>
      <c r="V27" s="501"/>
      <c r="W27" s="553"/>
      <c r="X27" s="554"/>
      <c r="Y27" s="555"/>
      <c r="Z27" s="457" t="s">
        <v>182</v>
      </c>
      <c r="AA27" s="437"/>
      <c r="AB27" s="437"/>
      <c r="AC27" s="437"/>
      <c r="AD27" s="437"/>
      <c r="AE27" s="437"/>
      <c r="AF27" s="437"/>
      <c r="AG27" s="438"/>
      <c r="AH27" s="458">
        <v>3</v>
      </c>
      <c r="AI27" s="459"/>
      <c r="AJ27" s="459"/>
      <c r="AK27" s="459"/>
      <c r="AL27" s="501"/>
      <c r="AM27" s="458">
        <v>8958</v>
      </c>
      <c r="AN27" s="459"/>
      <c r="AO27" s="459"/>
      <c r="AP27" s="459"/>
      <c r="AQ27" s="459"/>
      <c r="AR27" s="501"/>
      <c r="AS27" s="458">
        <v>2986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29067</v>
      </c>
      <c r="BO27" s="527"/>
      <c r="BP27" s="527"/>
      <c r="BQ27" s="527"/>
      <c r="BR27" s="527"/>
      <c r="BS27" s="527"/>
      <c r="BT27" s="527"/>
      <c r="BU27" s="528"/>
      <c r="BV27" s="526">
        <v>29067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1710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739721</v>
      </c>
      <c r="BO28" s="371"/>
      <c r="BP28" s="371"/>
      <c r="BQ28" s="371"/>
      <c r="BR28" s="371"/>
      <c r="BS28" s="371"/>
      <c r="BT28" s="371"/>
      <c r="BU28" s="372"/>
      <c r="BV28" s="370">
        <v>639709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5</v>
      </c>
      <c r="M29" s="459"/>
      <c r="N29" s="459"/>
      <c r="O29" s="459"/>
      <c r="P29" s="501"/>
      <c r="Q29" s="458">
        <v>1620</v>
      </c>
      <c r="R29" s="459"/>
      <c r="S29" s="459"/>
      <c r="T29" s="459"/>
      <c r="U29" s="459"/>
      <c r="V29" s="501"/>
      <c r="W29" s="556"/>
      <c r="X29" s="557"/>
      <c r="Y29" s="558"/>
      <c r="Z29" s="457" t="s">
        <v>188</v>
      </c>
      <c r="AA29" s="437"/>
      <c r="AB29" s="437"/>
      <c r="AC29" s="437"/>
      <c r="AD29" s="437"/>
      <c r="AE29" s="437"/>
      <c r="AF29" s="437"/>
      <c r="AG29" s="438"/>
      <c r="AH29" s="458">
        <v>37</v>
      </c>
      <c r="AI29" s="459"/>
      <c r="AJ29" s="459"/>
      <c r="AK29" s="459"/>
      <c r="AL29" s="501"/>
      <c r="AM29" s="458">
        <v>107558</v>
      </c>
      <c r="AN29" s="459"/>
      <c r="AO29" s="459"/>
      <c r="AP29" s="459"/>
      <c r="AQ29" s="459"/>
      <c r="AR29" s="501"/>
      <c r="AS29" s="458">
        <v>2907</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271838</v>
      </c>
      <c r="BO29" s="408"/>
      <c r="BP29" s="408"/>
      <c r="BQ29" s="408"/>
      <c r="BR29" s="408"/>
      <c r="BS29" s="408"/>
      <c r="BT29" s="408"/>
      <c r="BU29" s="409"/>
      <c r="BV29" s="407">
        <v>256833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163642</v>
      </c>
      <c r="BO30" s="527"/>
      <c r="BP30" s="527"/>
      <c r="BQ30" s="527"/>
      <c r="BR30" s="527"/>
      <c r="BS30" s="527"/>
      <c r="BT30" s="527"/>
      <c r="BU30" s="528"/>
      <c r="BV30" s="526">
        <v>149807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沖縄県介護保険広域連合（一般会計）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5</v>
      </c>
      <c r="BF35" s="597"/>
      <c r="BG35" s="598" t="str">
        <f>IF('各会計、関係団体の財政状況及び健全化判断比率'!B31="","",'各会計、関係団体の財政状況及び健全化判断比率'!B31)</f>
        <v>航路事業特別会計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沖縄県介護保険広域連合（特別会計）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6</v>
      </c>
      <c r="BF36" s="597"/>
      <c r="BG36" s="598" t="str">
        <f>IF('各会計、関係団体の財政状況及び健全化判断比率'!B32="","",'各会計、関係団体の財政状況及び健全化判断比率'!B32)</f>
        <v>下水道事業特別会計</v>
      </c>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沖縄県後期高齢者医療広域連合（一般会計）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沖縄県後期高齢者医療広域連合（特別会計）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沖縄県市町村自治会館管理組合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沖縄県市町村総合事務組合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南部広域行政組合（一般会計）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南部広域行政組合公共用地先行取得事業特別会計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南部広域行政組合糸豊環境衛生事業特別会計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南部広域行政組合東部環境衛生事業特別会計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LQtWsmuxahDJ6VKYGeg1AJTCfrXDqdM8AtdOxmElp6tzWRXxIvlivQlRWdrUFDax/WBX6+OHja0xt0rUWAt2A==" saltValue="zVFOySC+qvF6dady47sSW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3" t="s">
        <v>560</v>
      </c>
      <c r="D34" s="1153"/>
      <c r="E34" s="1154"/>
      <c r="F34" s="32">
        <v>14.6</v>
      </c>
      <c r="G34" s="33">
        <v>11.38</v>
      </c>
      <c r="H34" s="33">
        <v>17.47</v>
      </c>
      <c r="I34" s="33">
        <v>16</v>
      </c>
      <c r="J34" s="34">
        <v>13.01</v>
      </c>
      <c r="K34" s="22"/>
      <c r="L34" s="22"/>
      <c r="M34" s="22"/>
      <c r="N34" s="22"/>
      <c r="O34" s="22"/>
      <c r="P34" s="22"/>
    </row>
    <row r="35" spans="1:16" ht="39" customHeight="1" x14ac:dyDescent="0.15">
      <c r="A35" s="22"/>
      <c r="B35" s="35"/>
      <c r="C35" s="1147" t="s">
        <v>561</v>
      </c>
      <c r="D35" s="1148"/>
      <c r="E35" s="1149"/>
      <c r="F35" s="36">
        <v>1.82</v>
      </c>
      <c r="G35" s="37">
        <v>2.92</v>
      </c>
      <c r="H35" s="37">
        <v>1.57</v>
      </c>
      <c r="I35" s="37">
        <v>1.0900000000000001</v>
      </c>
      <c r="J35" s="38">
        <v>1.61</v>
      </c>
      <c r="K35" s="22"/>
      <c r="L35" s="22"/>
      <c r="M35" s="22"/>
      <c r="N35" s="22"/>
      <c r="O35" s="22"/>
      <c r="P35" s="22"/>
    </row>
    <row r="36" spans="1:16" ht="39" customHeight="1" x14ac:dyDescent="0.15">
      <c r="A36" s="22"/>
      <c r="B36" s="35"/>
      <c r="C36" s="1147" t="s">
        <v>562</v>
      </c>
      <c r="D36" s="1148"/>
      <c r="E36" s="1149"/>
      <c r="F36" s="36">
        <v>0.01</v>
      </c>
      <c r="G36" s="37">
        <v>0.17</v>
      </c>
      <c r="H36" s="37">
        <v>0.09</v>
      </c>
      <c r="I36" s="37">
        <v>0.08</v>
      </c>
      <c r="J36" s="38">
        <v>0.17</v>
      </c>
      <c r="K36" s="22"/>
      <c r="L36" s="22"/>
      <c r="M36" s="22"/>
      <c r="N36" s="22"/>
      <c r="O36" s="22"/>
      <c r="P36" s="22"/>
    </row>
    <row r="37" spans="1:16" ht="39" customHeight="1" x14ac:dyDescent="0.15">
      <c r="A37" s="22"/>
      <c r="B37" s="35"/>
      <c r="C37" s="1147" t="s">
        <v>563</v>
      </c>
      <c r="D37" s="1148"/>
      <c r="E37" s="1149"/>
      <c r="F37" s="36">
        <v>0.01</v>
      </c>
      <c r="G37" s="37">
        <v>0.02</v>
      </c>
      <c r="H37" s="37">
        <v>0.03</v>
      </c>
      <c r="I37" s="37">
        <v>0</v>
      </c>
      <c r="J37" s="38">
        <v>7.0000000000000007E-2</v>
      </c>
      <c r="K37" s="22"/>
      <c r="L37" s="22"/>
      <c r="M37" s="22"/>
      <c r="N37" s="22"/>
      <c r="O37" s="22"/>
      <c r="P37" s="22"/>
    </row>
    <row r="38" spans="1:16" ht="39" customHeight="1" x14ac:dyDescent="0.15">
      <c r="A38" s="22"/>
      <c r="B38" s="35"/>
      <c r="C38" s="1147" t="s">
        <v>564</v>
      </c>
      <c r="D38" s="1148"/>
      <c r="E38" s="1149"/>
      <c r="F38" s="36">
        <v>0</v>
      </c>
      <c r="G38" s="37">
        <v>0</v>
      </c>
      <c r="H38" s="37">
        <v>0</v>
      </c>
      <c r="I38" s="37">
        <v>0</v>
      </c>
      <c r="J38" s="38">
        <v>0.01</v>
      </c>
      <c r="K38" s="22"/>
      <c r="L38" s="22"/>
      <c r="M38" s="22"/>
      <c r="N38" s="22"/>
      <c r="O38" s="22"/>
      <c r="P38" s="22"/>
    </row>
    <row r="39" spans="1:16" ht="39" customHeight="1" x14ac:dyDescent="0.15">
      <c r="A39" s="22"/>
      <c r="B39" s="35"/>
      <c r="C39" s="1147" t="s">
        <v>565</v>
      </c>
      <c r="D39" s="1148"/>
      <c r="E39" s="1149"/>
      <c r="F39" s="36">
        <v>4.41</v>
      </c>
      <c r="G39" s="37">
        <v>7.36</v>
      </c>
      <c r="H39" s="37" t="s">
        <v>566</v>
      </c>
      <c r="I39" s="37">
        <v>5.33</v>
      </c>
      <c r="J39" s="38">
        <v>0</v>
      </c>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567</v>
      </c>
      <c r="D42" s="1148"/>
      <c r="E42" s="1149"/>
      <c r="F42" s="36" t="s">
        <v>513</v>
      </c>
      <c r="G42" s="37" t="s">
        <v>513</v>
      </c>
      <c r="H42" s="37" t="s">
        <v>513</v>
      </c>
      <c r="I42" s="37" t="s">
        <v>513</v>
      </c>
      <c r="J42" s="38" t="s">
        <v>513</v>
      </c>
      <c r="K42" s="22"/>
      <c r="L42" s="22"/>
      <c r="M42" s="22"/>
      <c r="N42" s="22"/>
      <c r="O42" s="22"/>
      <c r="P42" s="22"/>
    </row>
    <row r="43" spans="1:16" ht="39" customHeight="1" thickBot="1" x14ac:dyDescent="0.2">
      <c r="A43" s="22"/>
      <c r="B43" s="40"/>
      <c r="C43" s="1150" t="s">
        <v>568</v>
      </c>
      <c r="D43" s="1151"/>
      <c r="E43" s="115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7+wKOpSd5Lq1HB8sHUytYC43z6STU6R8gS6Yll8Rcqaw5M5aoTi5r2Q4cudBmHZheyFq6MvFMGFQKMb8wbQiQ==" saltValue="OwGWLKC7Spvd0ufXFFoQ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8"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133</v>
      </c>
      <c r="L45" s="60">
        <v>149</v>
      </c>
      <c r="M45" s="60">
        <v>154</v>
      </c>
      <c r="N45" s="60">
        <v>159</v>
      </c>
      <c r="O45" s="61">
        <v>174</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513</v>
      </c>
      <c r="L46" s="64" t="s">
        <v>513</v>
      </c>
      <c r="M46" s="64" t="s">
        <v>513</v>
      </c>
      <c r="N46" s="64" t="s">
        <v>513</v>
      </c>
      <c r="O46" s="65" t="s">
        <v>513</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513</v>
      </c>
      <c r="L47" s="64" t="s">
        <v>513</v>
      </c>
      <c r="M47" s="64" t="s">
        <v>513</v>
      </c>
      <c r="N47" s="64" t="s">
        <v>513</v>
      </c>
      <c r="O47" s="65" t="s">
        <v>513</v>
      </c>
      <c r="P47" s="48"/>
      <c r="Q47" s="48"/>
      <c r="R47" s="48"/>
      <c r="S47" s="48"/>
      <c r="T47" s="48"/>
      <c r="U47" s="48"/>
    </row>
    <row r="48" spans="1:21" ht="30.75" customHeight="1" x14ac:dyDescent="0.15">
      <c r="A48" s="48"/>
      <c r="B48" s="1157"/>
      <c r="C48" s="1158"/>
      <c r="D48" s="62"/>
      <c r="E48" s="1163" t="s">
        <v>15</v>
      </c>
      <c r="F48" s="1163"/>
      <c r="G48" s="1163"/>
      <c r="H48" s="1163"/>
      <c r="I48" s="1163"/>
      <c r="J48" s="1164"/>
      <c r="K48" s="63">
        <v>32</v>
      </c>
      <c r="L48" s="64">
        <v>29</v>
      </c>
      <c r="M48" s="64">
        <v>31</v>
      </c>
      <c r="N48" s="64">
        <v>32</v>
      </c>
      <c r="O48" s="65">
        <v>33</v>
      </c>
      <c r="P48" s="48"/>
      <c r="Q48" s="48"/>
      <c r="R48" s="48"/>
      <c r="S48" s="48"/>
      <c r="T48" s="48"/>
      <c r="U48" s="48"/>
    </row>
    <row r="49" spans="1:21" ht="30.75" customHeight="1" x14ac:dyDescent="0.15">
      <c r="A49" s="48"/>
      <c r="B49" s="1157"/>
      <c r="C49" s="1158"/>
      <c r="D49" s="62"/>
      <c r="E49" s="1163" t="s">
        <v>16</v>
      </c>
      <c r="F49" s="1163"/>
      <c r="G49" s="1163"/>
      <c r="H49" s="1163"/>
      <c r="I49" s="1163"/>
      <c r="J49" s="1164"/>
      <c r="K49" s="63">
        <v>0</v>
      </c>
      <c r="L49" s="64">
        <v>0</v>
      </c>
      <c r="M49" s="64">
        <v>0</v>
      </c>
      <c r="N49" s="64">
        <v>1</v>
      </c>
      <c r="O49" s="65">
        <v>0</v>
      </c>
      <c r="P49" s="48"/>
      <c r="Q49" s="48"/>
      <c r="R49" s="48"/>
      <c r="S49" s="48"/>
      <c r="T49" s="48"/>
      <c r="U49" s="48"/>
    </row>
    <row r="50" spans="1:21" ht="30.75" customHeight="1" x14ac:dyDescent="0.15">
      <c r="A50" s="48"/>
      <c r="B50" s="1157"/>
      <c r="C50" s="1158"/>
      <c r="D50" s="62"/>
      <c r="E50" s="1163" t="s">
        <v>17</v>
      </c>
      <c r="F50" s="1163"/>
      <c r="G50" s="1163"/>
      <c r="H50" s="1163"/>
      <c r="I50" s="1163"/>
      <c r="J50" s="1164"/>
      <c r="K50" s="63" t="s">
        <v>513</v>
      </c>
      <c r="L50" s="64" t="s">
        <v>513</v>
      </c>
      <c r="M50" s="64" t="s">
        <v>513</v>
      </c>
      <c r="N50" s="64" t="s">
        <v>513</v>
      </c>
      <c r="O50" s="65" t="s">
        <v>513</v>
      </c>
      <c r="P50" s="48"/>
      <c r="Q50" s="48"/>
      <c r="R50" s="48"/>
      <c r="S50" s="48"/>
      <c r="T50" s="48"/>
      <c r="U50" s="48"/>
    </row>
    <row r="51" spans="1:21" ht="30.75" customHeight="1" x14ac:dyDescent="0.15">
      <c r="A51" s="48"/>
      <c r="B51" s="1159"/>
      <c r="C51" s="1160"/>
      <c r="D51" s="66"/>
      <c r="E51" s="1163" t="s">
        <v>18</v>
      </c>
      <c r="F51" s="1163"/>
      <c r="G51" s="1163"/>
      <c r="H51" s="1163"/>
      <c r="I51" s="1163"/>
      <c r="J51" s="1164"/>
      <c r="K51" s="63">
        <v>0</v>
      </c>
      <c r="L51" s="64">
        <v>0</v>
      </c>
      <c r="M51" s="64">
        <v>0</v>
      </c>
      <c r="N51" s="64">
        <v>0</v>
      </c>
      <c r="O51" s="65">
        <v>0</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138</v>
      </c>
      <c r="L52" s="64">
        <v>143</v>
      </c>
      <c r="M52" s="64">
        <v>148</v>
      </c>
      <c r="N52" s="64">
        <v>148</v>
      </c>
      <c r="O52" s="65">
        <v>142</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27</v>
      </c>
      <c r="L53" s="69">
        <v>35</v>
      </c>
      <c r="M53" s="69">
        <v>37</v>
      </c>
      <c r="N53" s="69">
        <v>44</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EW11gWrzZflJmPX3iZRJ0t6fhx0DnJzjoL/WPhH7bW0rZXR/Eyhd3ZMvCk6K9orCk/J2VYG/IMyfqBZ186NEg==" saltValue="hy9oGy+YtB5WmbPV+cmF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6" t="s">
        <v>32</v>
      </c>
      <c r="C41" s="1187"/>
      <c r="D41" s="105"/>
      <c r="E41" s="1192" t="s">
        <v>33</v>
      </c>
      <c r="F41" s="1192"/>
      <c r="G41" s="1192"/>
      <c r="H41" s="1193"/>
      <c r="I41" s="355">
        <v>1567</v>
      </c>
      <c r="J41" s="356">
        <v>1486</v>
      </c>
      <c r="K41" s="356">
        <v>1338</v>
      </c>
      <c r="L41" s="356">
        <v>1322</v>
      </c>
      <c r="M41" s="357">
        <v>1191</v>
      </c>
    </row>
    <row r="42" spans="2:13" ht="27.75" customHeight="1" x14ac:dyDescent="0.15">
      <c r="B42" s="1188"/>
      <c r="C42" s="1189"/>
      <c r="D42" s="106"/>
      <c r="E42" s="1194" t="s">
        <v>34</v>
      </c>
      <c r="F42" s="1194"/>
      <c r="G42" s="1194"/>
      <c r="H42" s="1195"/>
      <c r="I42" s="358" t="s">
        <v>513</v>
      </c>
      <c r="J42" s="359" t="s">
        <v>513</v>
      </c>
      <c r="K42" s="359" t="s">
        <v>513</v>
      </c>
      <c r="L42" s="359" t="s">
        <v>513</v>
      </c>
      <c r="M42" s="360" t="s">
        <v>513</v>
      </c>
    </row>
    <row r="43" spans="2:13" ht="27.75" customHeight="1" x14ac:dyDescent="0.15">
      <c r="B43" s="1188"/>
      <c r="C43" s="1189"/>
      <c r="D43" s="106"/>
      <c r="E43" s="1194" t="s">
        <v>35</v>
      </c>
      <c r="F43" s="1194"/>
      <c r="G43" s="1194"/>
      <c r="H43" s="1195"/>
      <c r="I43" s="358">
        <v>264</v>
      </c>
      <c r="J43" s="359">
        <v>215</v>
      </c>
      <c r="K43" s="359">
        <v>222</v>
      </c>
      <c r="L43" s="359">
        <v>204</v>
      </c>
      <c r="M43" s="360">
        <v>200</v>
      </c>
    </row>
    <row r="44" spans="2:13" ht="27.75" customHeight="1" x14ac:dyDescent="0.15">
      <c r="B44" s="1188"/>
      <c r="C44" s="1189"/>
      <c r="D44" s="106"/>
      <c r="E44" s="1194" t="s">
        <v>36</v>
      </c>
      <c r="F44" s="1194"/>
      <c r="G44" s="1194"/>
      <c r="H44" s="1195"/>
      <c r="I44" s="358" t="s">
        <v>513</v>
      </c>
      <c r="J44" s="359" t="s">
        <v>513</v>
      </c>
      <c r="K44" s="359" t="s">
        <v>513</v>
      </c>
      <c r="L44" s="359" t="s">
        <v>513</v>
      </c>
      <c r="M44" s="360" t="s">
        <v>513</v>
      </c>
    </row>
    <row r="45" spans="2:13" ht="27.75" customHeight="1" x14ac:dyDescent="0.15">
      <c r="B45" s="1188"/>
      <c r="C45" s="1189"/>
      <c r="D45" s="106"/>
      <c r="E45" s="1194" t="s">
        <v>37</v>
      </c>
      <c r="F45" s="1194"/>
      <c r="G45" s="1194"/>
      <c r="H45" s="1195"/>
      <c r="I45" s="358">
        <v>56</v>
      </c>
      <c r="J45" s="359">
        <v>13</v>
      </c>
      <c r="K45" s="359">
        <v>20</v>
      </c>
      <c r="L45" s="359">
        <v>11</v>
      </c>
      <c r="M45" s="360">
        <v>36</v>
      </c>
    </row>
    <row r="46" spans="2:13" ht="27.75" customHeight="1" x14ac:dyDescent="0.15">
      <c r="B46" s="1188"/>
      <c r="C46" s="1189"/>
      <c r="D46" s="107"/>
      <c r="E46" s="1194" t="s">
        <v>38</v>
      </c>
      <c r="F46" s="1194"/>
      <c r="G46" s="1194"/>
      <c r="H46" s="1195"/>
      <c r="I46" s="358" t="s">
        <v>513</v>
      </c>
      <c r="J46" s="359" t="s">
        <v>513</v>
      </c>
      <c r="K46" s="359" t="s">
        <v>513</v>
      </c>
      <c r="L46" s="359" t="s">
        <v>513</v>
      </c>
      <c r="M46" s="360" t="s">
        <v>513</v>
      </c>
    </row>
    <row r="47" spans="2:13" ht="27.75" customHeight="1" x14ac:dyDescent="0.15">
      <c r="B47" s="1188"/>
      <c r="C47" s="1189"/>
      <c r="D47" s="108"/>
      <c r="E47" s="1196" t="s">
        <v>39</v>
      </c>
      <c r="F47" s="1197"/>
      <c r="G47" s="1197"/>
      <c r="H47" s="1198"/>
      <c r="I47" s="358" t="s">
        <v>513</v>
      </c>
      <c r="J47" s="359" t="s">
        <v>513</v>
      </c>
      <c r="K47" s="359" t="s">
        <v>513</v>
      </c>
      <c r="L47" s="359" t="s">
        <v>513</v>
      </c>
      <c r="M47" s="360" t="s">
        <v>513</v>
      </c>
    </row>
    <row r="48" spans="2:13" ht="27.75" customHeight="1" x14ac:dyDescent="0.15">
      <c r="B48" s="1188"/>
      <c r="C48" s="1189"/>
      <c r="D48" s="106"/>
      <c r="E48" s="1194" t="s">
        <v>40</v>
      </c>
      <c r="F48" s="1194"/>
      <c r="G48" s="1194"/>
      <c r="H48" s="1195"/>
      <c r="I48" s="358" t="s">
        <v>513</v>
      </c>
      <c r="J48" s="359" t="s">
        <v>513</v>
      </c>
      <c r="K48" s="359" t="s">
        <v>513</v>
      </c>
      <c r="L48" s="359" t="s">
        <v>513</v>
      </c>
      <c r="M48" s="360" t="s">
        <v>513</v>
      </c>
    </row>
    <row r="49" spans="2:13" ht="27.75" customHeight="1" x14ac:dyDescent="0.15">
      <c r="B49" s="1190"/>
      <c r="C49" s="1191"/>
      <c r="D49" s="106"/>
      <c r="E49" s="1194" t="s">
        <v>41</v>
      </c>
      <c r="F49" s="1194"/>
      <c r="G49" s="1194"/>
      <c r="H49" s="1195"/>
      <c r="I49" s="358" t="s">
        <v>513</v>
      </c>
      <c r="J49" s="359" t="s">
        <v>513</v>
      </c>
      <c r="K49" s="359" t="s">
        <v>513</v>
      </c>
      <c r="L49" s="359" t="s">
        <v>513</v>
      </c>
      <c r="M49" s="360" t="s">
        <v>513</v>
      </c>
    </row>
    <row r="50" spans="2:13" ht="27.75" customHeight="1" x14ac:dyDescent="0.15">
      <c r="B50" s="1199" t="s">
        <v>42</v>
      </c>
      <c r="C50" s="1200"/>
      <c r="D50" s="109"/>
      <c r="E50" s="1194" t="s">
        <v>43</v>
      </c>
      <c r="F50" s="1194"/>
      <c r="G50" s="1194"/>
      <c r="H50" s="1195"/>
      <c r="I50" s="358">
        <v>889</v>
      </c>
      <c r="J50" s="359">
        <v>957</v>
      </c>
      <c r="K50" s="359">
        <v>975</v>
      </c>
      <c r="L50" s="359">
        <v>1086</v>
      </c>
      <c r="M50" s="360">
        <v>1215</v>
      </c>
    </row>
    <row r="51" spans="2:13" ht="27.75" customHeight="1" x14ac:dyDescent="0.15">
      <c r="B51" s="1188"/>
      <c r="C51" s="1189"/>
      <c r="D51" s="106"/>
      <c r="E51" s="1194" t="s">
        <v>44</v>
      </c>
      <c r="F51" s="1194"/>
      <c r="G51" s="1194"/>
      <c r="H51" s="1195"/>
      <c r="I51" s="358">
        <v>98</v>
      </c>
      <c r="J51" s="359">
        <v>86</v>
      </c>
      <c r="K51" s="359">
        <v>75</v>
      </c>
      <c r="L51" s="359">
        <v>64</v>
      </c>
      <c r="M51" s="360">
        <v>52</v>
      </c>
    </row>
    <row r="52" spans="2:13" ht="27.75" customHeight="1" x14ac:dyDescent="0.15">
      <c r="B52" s="1190"/>
      <c r="C52" s="1191"/>
      <c r="D52" s="106"/>
      <c r="E52" s="1194" t="s">
        <v>45</v>
      </c>
      <c r="F52" s="1194"/>
      <c r="G52" s="1194"/>
      <c r="H52" s="1195"/>
      <c r="I52" s="358">
        <v>1110</v>
      </c>
      <c r="J52" s="359">
        <v>1031</v>
      </c>
      <c r="K52" s="359">
        <v>995</v>
      </c>
      <c r="L52" s="359">
        <v>909</v>
      </c>
      <c r="M52" s="360">
        <v>868</v>
      </c>
    </row>
    <row r="53" spans="2:13" ht="27.75" customHeight="1" thickBot="1" x14ac:dyDescent="0.2">
      <c r="B53" s="1201" t="s">
        <v>46</v>
      </c>
      <c r="C53" s="1202"/>
      <c r="D53" s="110"/>
      <c r="E53" s="1203" t="s">
        <v>47</v>
      </c>
      <c r="F53" s="1203"/>
      <c r="G53" s="1203"/>
      <c r="H53" s="1204"/>
      <c r="I53" s="361">
        <v>-210</v>
      </c>
      <c r="J53" s="362">
        <v>-360</v>
      </c>
      <c r="K53" s="362">
        <v>-464</v>
      </c>
      <c r="L53" s="362">
        <v>-523</v>
      </c>
      <c r="M53" s="363">
        <v>-708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b8RSCCrMnfZOUd7uEfdnT6NqFG5n94pUMKBFy172t/4wYaPBTcYEP6yn0NJlIJpB/SIgsptT31WWVTT+NskRw==" saltValue="Z0ukk309IXueAXDriTHT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3" t="s">
        <v>50</v>
      </c>
      <c r="D55" s="1213"/>
      <c r="E55" s="1214"/>
      <c r="F55" s="122">
        <v>554</v>
      </c>
      <c r="G55" s="122">
        <v>640</v>
      </c>
      <c r="H55" s="123">
        <v>740</v>
      </c>
    </row>
    <row r="56" spans="2:8" ht="52.5" customHeight="1" x14ac:dyDescent="0.15">
      <c r="B56" s="124"/>
      <c r="C56" s="1215" t="s">
        <v>51</v>
      </c>
      <c r="D56" s="1215"/>
      <c r="E56" s="1216"/>
      <c r="F56" s="125">
        <v>230</v>
      </c>
      <c r="G56" s="125">
        <v>257</v>
      </c>
      <c r="H56" s="126">
        <v>272</v>
      </c>
    </row>
    <row r="57" spans="2:8" ht="53.25" customHeight="1" x14ac:dyDescent="0.15">
      <c r="B57" s="124"/>
      <c r="C57" s="1217" t="s">
        <v>52</v>
      </c>
      <c r="D57" s="1217"/>
      <c r="E57" s="1218"/>
      <c r="F57" s="127">
        <v>149</v>
      </c>
      <c r="G57" s="127">
        <v>150</v>
      </c>
      <c r="H57" s="128">
        <v>164</v>
      </c>
    </row>
    <row r="58" spans="2:8" ht="45.75" customHeight="1" x14ac:dyDescent="0.15">
      <c r="B58" s="129"/>
      <c r="C58" s="1205" t="s">
        <v>592</v>
      </c>
      <c r="D58" s="1206"/>
      <c r="E58" s="1207"/>
      <c r="F58" s="130">
        <v>76</v>
      </c>
      <c r="G58" s="130">
        <v>90</v>
      </c>
      <c r="H58" s="131">
        <v>90</v>
      </c>
    </row>
    <row r="59" spans="2:8" ht="45.75" customHeight="1" x14ac:dyDescent="0.15">
      <c r="B59" s="129"/>
      <c r="C59" s="1205" t="s">
        <v>593</v>
      </c>
      <c r="D59" s="1206"/>
      <c r="E59" s="1207"/>
      <c r="F59" s="130">
        <v>22</v>
      </c>
      <c r="G59" s="130">
        <v>22</v>
      </c>
      <c r="H59" s="131">
        <v>22</v>
      </c>
    </row>
    <row r="60" spans="2:8" ht="45.75" customHeight="1" x14ac:dyDescent="0.15">
      <c r="B60" s="129"/>
      <c r="C60" s="1205" t="s">
        <v>594</v>
      </c>
      <c r="D60" s="1206"/>
      <c r="E60" s="1207"/>
      <c r="F60" s="130">
        <v>20</v>
      </c>
      <c r="G60" s="130">
        <v>5</v>
      </c>
      <c r="H60" s="131">
        <v>20</v>
      </c>
    </row>
    <row r="61" spans="2:8" ht="45.75" customHeight="1" x14ac:dyDescent="0.15">
      <c r="B61" s="129"/>
      <c r="C61" s="1205" t="s">
        <v>596</v>
      </c>
      <c r="D61" s="1206"/>
      <c r="E61" s="1207"/>
      <c r="F61" s="130">
        <v>6</v>
      </c>
      <c r="G61" s="130">
        <v>11</v>
      </c>
      <c r="H61" s="131">
        <v>15</v>
      </c>
    </row>
    <row r="62" spans="2:8" ht="45.75" customHeight="1" thickBot="1" x14ac:dyDescent="0.2">
      <c r="B62" s="132"/>
      <c r="C62" s="1208" t="s">
        <v>595</v>
      </c>
      <c r="D62" s="1209"/>
      <c r="E62" s="1210"/>
      <c r="F62" s="133">
        <v>11</v>
      </c>
      <c r="G62" s="133">
        <v>11</v>
      </c>
      <c r="H62" s="134">
        <v>11</v>
      </c>
    </row>
    <row r="63" spans="2:8" ht="52.5" customHeight="1" thickBot="1" x14ac:dyDescent="0.2">
      <c r="B63" s="135"/>
      <c r="C63" s="1211" t="s">
        <v>53</v>
      </c>
      <c r="D63" s="1211"/>
      <c r="E63" s="1212"/>
      <c r="F63" s="136">
        <v>933</v>
      </c>
      <c r="G63" s="136">
        <v>1046</v>
      </c>
      <c r="H63" s="137">
        <v>1175</v>
      </c>
    </row>
    <row r="64" spans="2:8" x14ac:dyDescent="0.15"/>
  </sheetData>
  <sheetProtection algorithmName="SHA-512" hashValue="OnYB/TG33IZAqzkUj4tNbdpUBOnbDREBUdKHnBhv9excgjkZSo9KnK/hsINIs7x68BkljFubixaDVEOAISKIrA==" saltValue="EbU+fjQPFL7oaRdHRkh7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516461</v>
      </c>
      <c r="E3" s="156"/>
      <c r="F3" s="157">
        <v>289738</v>
      </c>
      <c r="G3" s="158"/>
      <c r="H3" s="159"/>
    </row>
    <row r="4" spans="1:8" x14ac:dyDescent="0.15">
      <c r="A4" s="160"/>
      <c r="B4" s="161"/>
      <c r="C4" s="162"/>
      <c r="D4" s="163">
        <v>166921</v>
      </c>
      <c r="E4" s="164"/>
      <c r="F4" s="165">
        <v>156238</v>
      </c>
      <c r="G4" s="166"/>
      <c r="H4" s="167"/>
    </row>
    <row r="5" spans="1:8" x14ac:dyDescent="0.15">
      <c r="A5" s="148" t="s">
        <v>547</v>
      </c>
      <c r="B5" s="153"/>
      <c r="C5" s="154"/>
      <c r="D5" s="155">
        <v>101684</v>
      </c>
      <c r="E5" s="156"/>
      <c r="F5" s="157">
        <v>316937</v>
      </c>
      <c r="G5" s="158"/>
      <c r="H5" s="159"/>
    </row>
    <row r="6" spans="1:8" x14ac:dyDescent="0.15">
      <c r="A6" s="160"/>
      <c r="B6" s="161"/>
      <c r="C6" s="162"/>
      <c r="D6" s="163">
        <v>71249</v>
      </c>
      <c r="E6" s="164"/>
      <c r="F6" s="165">
        <v>199150</v>
      </c>
      <c r="G6" s="166"/>
      <c r="H6" s="167"/>
    </row>
    <row r="7" spans="1:8" x14ac:dyDescent="0.15">
      <c r="A7" s="148" t="s">
        <v>548</v>
      </c>
      <c r="B7" s="153"/>
      <c r="C7" s="154"/>
      <c r="D7" s="155">
        <v>212579</v>
      </c>
      <c r="E7" s="156"/>
      <c r="F7" s="157">
        <v>332350</v>
      </c>
      <c r="G7" s="158"/>
      <c r="H7" s="159"/>
    </row>
    <row r="8" spans="1:8" x14ac:dyDescent="0.15">
      <c r="A8" s="160"/>
      <c r="B8" s="161"/>
      <c r="C8" s="162"/>
      <c r="D8" s="163">
        <v>10530</v>
      </c>
      <c r="E8" s="164"/>
      <c r="F8" s="165">
        <v>200453</v>
      </c>
      <c r="G8" s="166"/>
      <c r="H8" s="167"/>
    </row>
    <row r="9" spans="1:8" x14ac:dyDescent="0.15">
      <c r="A9" s="148" t="s">
        <v>549</v>
      </c>
      <c r="B9" s="153"/>
      <c r="C9" s="154"/>
      <c r="D9" s="155">
        <v>229309</v>
      </c>
      <c r="E9" s="156"/>
      <c r="F9" s="157">
        <v>362690</v>
      </c>
      <c r="G9" s="158"/>
      <c r="H9" s="159"/>
    </row>
    <row r="10" spans="1:8" x14ac:dyDescent="0.15">
      <c r="A10" s="160"/>
      <c r="B10" s="161"/>
      <c r="C10" s="162"/>
      <c r="D10" s="163">
        <v>44337</v>
      </c>
      <c r="E10" s="164"/>
      <c r="F10" s="165">
        <v>172580</v>
      </c>
      <c r="G10" s="166"/>
      <c r="H10" s="167"/>
    </row>
    <row r="11" spans="1:8" x14ac:dyDescent="0.15">
      <c r="A11" s="148" t="s">
        <v>550</v>
      </c>
      <c r="B11" s="153"/>
      <c r="C11" s="154"/>
      <c r="D11" s="155">
        <v>215465</v>
      </c>
      <c r="E11" s="156"/>
      <c r="F11" s="157">
        <v>296093</v>
      </c>
      <c r="G11" s="158"/>
      <c r="H11" s="159"/>
    </row>
    <row r="12" spans="1:8" x14ac:dyDescent="0.15">
      <c r="A12" s="160"/>
      <c r="B12" s="161"/>
      <c r="C12" s="168"/>
      <c r="D12" s="163">
        <v>65947</v>
      </c>
      <c r="E12" s="164"/>
      <c r="F12" s="165">
        <v>140545</v>
      </c>
      <c r="G12" s="166"/>
      <c r="H12" s="167"/>
    </row>
    <row r="13" spans="1:8" x14ac:dyDescent="0.15">
      <c r="A13" s="148"/>
      <c r="B13" s="153"/>
      <c r="C13" s="169"/>
      <c r="D13" s="170">
        <v>255100</v>
      </c>
      <c r="E13" s="171"/>
      <c r="F13" s="172">
        <v>319562</v>
      </c>
      <c r="G13" s="173"/>
      <c r="H13" s="159"/>
    </row>
    <row r="14" spans="1:8" x14ac:dyDescent="0.15">
      <c r="A14" s="160"/>
      <c r="B14" s="161"/>
      <c r="C14" s="162"/>
      <c r="D14" s="163">
        <v>71797</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14.6</v>
      </c>
      <c r="C19" s="174">
        <f>ROUND(VALUE(SUBSTITUTE(実質収支比率等に係る経年分析!G$48,"▲","-")),2)</f>
        <v>11.38</v>
      </c>
      <c r="D19" s="174">
        <f>ROUND(VALUE(SUBSTITUTE(実質収支比率等に係る経年分析!H$48,"▲","-")),2)</f>
        <v>17.48</v>
      </c>
      <c r="E19" s="174">
        <f>ROUND(VALUE(SUBSTITUTE(実質収支比率等に係る経年分析!I$48,"▲","-")),2)</f>
        <v>16.010000000000002</v>
      </c>
      <c r="F19" s="174">
        <f>ROUND(VALUE(SUBSTITUTE(実質収支比率等に係る経年分析!J$48,"▲","-")),2)</f>
        <v>13.01</v>
      </c>
    </row>
    <row r="20" spans="1:11" x14ac:dyDescent="0.15">
      <c r="A20" s="174" t="s">
        <v>57</v>
      </c>
      <c r="B20" s="174">
        <f>ROUND(VALUE(SUBSTITUTE(実質収支比率等に係る経年分析!F$47,"▲","-")),2)</f>
        <v>68.03</v>
      </c>
      <c r="C20" s="174">
        <f>ROUND(VALUE(SUBSTITUTE(実質収支比率等に係る経年分析!G$47,"▲","-")),2)</f>
        <v>74.59</v>
      </c>
      <c r="D20" s="174">
        <f>ROUND(VALUE(SUBSTITUTE(実質収支比率等に係る経年分析!H$47,"▲","-")),2)</f>
        <v>72.41</v>
      </c>
      <c r="E20" s="174">
        <f>ROUND(VALUE(SUBSTITUTE(実質収支比率等に係る経年分析!I$47,"▲","-")),2)</f>
        <v>74.75</v>
      </c>
      <c r="F20" s="174">
        <f>ROUND(VALUE(SUBSTITUTE(実質収支比率等に係る経年分析!J$47,"▲","-")),2)</f>
        <v>88.92</v>
      </c>
    </row>
    <row r="21" spans="1:11" x14ac:dyDescent="0.15">
      <c r="A21" s="174" t="s">
        <v>58</v>
      </c>
      <c r="B21" s="174">
        <f>IF(ISNUMBER(VALUE(SUBSTITUTE(実質収支比率等に係る経年分析!F$49,"▲","-"))),ROUND(VALUE(SUBSTITUTE(実質収支比率等に係る経年分析!F$49,"▲","-")),2),NA())</f>
        <v>6.98</v>
      </c>
      <c r="C21" s="174">
        <f>IF(ISNUMBER(VALUE(SUBSTITUTE(実質収支比率等に係る経年分析!G$49,"▲","-"))),ROUND(VALUE(SUBSTITUTE(実質収支比率等に係る経年分析!G$49,"▲","-")),2),NA())</f>
        <v>4.6500000000000004</v>
      </c>
      <c r="D21" s="174">
        <f>IF(ISNUMBER(VALUE(SUBSTITUTE(実質収支比率等に係る経年分析!H$49,"▲","-"))),ROUND(VALUE(SUBSTITUTE(実質収支比率等に係る経年分析!H$49,"▲","-")),2),NA())</f>
        <v>8.8699999999999992</v>
      </c>
      <c r="E21" s="174">
        <f>IF(ISNUMBER(VALUE(SUBSTITUTE(実質収支比率等に係る経年分析!I$49,"▲","-"))),ROUND(VALUE(SUBSTITUTE(実質収支比率等に係る経年分析!I$49,"▲","-")),2),NA())</f>
        <v>10.36</v>
      </c>
      <c r="F21" s="174">
        <f>IF(ISNUMBER(VALUE(SUBSTITUTE(実質収支比率等に係る経年分析!J$49,"▲","-"))),ROUND(VALUE(SUBSTITUTE(実質収支比率等に係る経年分析!J$49,"▲","-")),2),NA())</f>
        <v>8.57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航路事業特別会計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4.41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7.36</v>
      </c>
      <c r="F31" s="175">
        <f>IF(ROUND(VALUE(SUBSTITUTE(連結実質赤字比率に係る赤字・黒字の構成分析!H$39,"▲", "-")), 2) &lt; 0, ABS(ROUND(VALUE(SUBSTITUTE(連結実質赤字比率に係る赤字・黒字の構成分析!H$39,"▲", "-")), 2)), NA())</f>
        <v>6.74</v>
      </c>
      <c r="G31" s="175" t="e">
        <f>IF(ROUND(VALUE(SUBSTITUTE(連結実質赤字比率に係る赤字・黒字の構成分析!H$39,"▲", "-")), 2) &gt;= 0, ABS(ROUND(VALUE(SUBSTITUTE(連結実質赤字比率に係る赤字・黒字の構成分析!H$39,"▲", "-")), 2)), NA())</f>
        <v>#N/A</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5.33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x14ac:dyDescent="0.15">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1.0900000000000001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138</v>
      </c>
      <c r="E42" s="176"/>
      <c r="F42" s="176"/>
      <c r="G42" s="176">
        <f>'実質公債費比率（分子）の構造'!L$52</f>
        <v>143</v>
      </c>
      <c r="H42" s="176"/>
      <c r="I42" s="176"/>
      <c r="J42" s="176">
        <f>'実質公債費比率（分子）の構造'!M$52</f>
        <v>148</v>
      </c>
      <c r="K42" s="176"/>
      <c r="L42" s="176"/>
      <c r="M42" s="176">
        <f>'実質公債費比率（分子）の構造'!N$52</f>
        <v>148</v>
      </c>
      <c r="N42" s="176"/>
      <c r="O42" s="176"/>
      <c r="P42" s="176">
        <f>'実質公債費比率（分子）の構造'!O$52</f>
        <v>142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1</v>
      </c>
      <c r="L45" s="176"/>
      <c r="M45" s="176"/>
      <c r="N45" s="176">
        <f>'実質公債費比率（分子）の構造'!O$49</f>
        <v>0</v>
      </c>
      <c r="O45" s="176"/>
      <c r="P45" s="176"/>
    </row>
    <row r="46" spans="1:16" x14ac:dyDescent="0.15">
      <c r="A46" s="176" t="s">
        <v>69</v>
      </c>
      <c r="B46" s="176">
        <f>'実質公債費比率（分子）の構造'!K$48</f>
        <v>32</v>
      </c>
      <c r="C46" s="176"/>
      <c r="D46" s="176"/>
      <c r="E46" s="176">
        <f>'実質公債費比率（分子）の構造'!L$48</f>
        <v>29</v>
      </c>
      <c r="F46" s="176"/>
      <c r="G46" s="176"/>
      <c r="H46" s="176">
        <f>'実質公債費比率（分子）の構造'!M$48</f>
        <v>31</v>
      </c>
      <c r="I46" s="176"/>
      <c r="J46" s="176"/>
      <c r="K46" s="176">
        <f>'実質公債費比率（分子）の構造'!N$48</f>
        <v>32</v>
      </c>
      <c r="L46" s="176"/>
      <c r="M46" s="176"/>
      <c r="N46" s="176">
        <f>'実質公債費比率（分子）の構造'!O$48</f>
        <v>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133</v>
      </c>
      <c r="C49" s="176"/>
      <c r="D49" s="176"/>
      <c r="E49" s="176">
        <f>'実質公債費比率（分子）の構造'!L$45</f>
        <v>149</v>
      </c>
      <c r="F49" s="176"/>
      <c r="G49" s="176"/>
      <c r="H49" s="176">
        <f>'実質公債費比率（分子）の構造'!M$45</f>
        <v>154</v>
      </c>
      <c r="I49" s="176"/>
      <c r="J49" s="176"/>
      <c r="K49" s="176">
        <f>'実質公債費比率（分子）の構造'!N$45</f>
        <v>159</v>
      </c>
      <c r="L49" s="176"/>
      <c r="M49" s="176"/>
      <c r="N49" s="176">
        <f>'実質公債費比率（分子）の構造'!O$45</f>
        <v>174</v>
      </c>
      <c r="O49" s="176"/>
      <c r="P49" s="176"/>
    </row>
    <row r="50" spans="1:16" x14ac:dyDescent="0.15">
      <c r="A50" s="176" t="s">
        <v>73</v>
      </c>
      <c r="B50" s="176" t="e">
        <f>NA()</f>
        <v>#N/A</v>
      </c>
      <c r="C50" s="176">
        <f>IF(ISNUMBER('実質公債費比率（分子）の構造'!K$53),'実質公債費比率（分子）の構造'!K$53,NA())</f>
        <v>27</v>
      </c>
      <c r="D50" s="176" t="e">
        <f>NA()</f>
        <v>#N/A</v>
      </c>
      <c r="E50" s="176" t="e">
        <f>NA()</f>
        <v>#N/A</v>
      </c>
      <c r="F50" s="176">
        <f>IF(ISNUMBER('実質公債費比率（分子）の構造'!L$53),'実質公債費比率（分子）の構造'!L$53,NA())</f>
        <v>35</v>
      </c>
      <c r="G50" s="176" t="e">
        <f>NA()</f>
        <v>#N/A</v>
      </c>
      <c r="H50" s="176" t="e">
        <f>NA()</f>
        <v>#N/A</v>
      </c>
      <c r="I50" s="176">
        <f>IF(ISNUMBER('実質公債費比率（分子）の構造'!M$53),'実質公債費比率（分子）の構造'!M$53,NA())</f>
        <v>37</v>
      </c>
      <c r="J50" s="176" t="e">
        <f>NA()</f>
        <v>#N/A</v>
      </c>
      <c r="K50" s="176" t="e">
        <f>NA()</f>
        <v>#N/A</v>
      </c>
      <c r="L50" s="176">
        <f>IF(ISNUMBER('実質公債費比率（分子）の構造'!N$53),'実質公債費比率（分子）の構造'!N$53,NA())</f>
        <v>44</v>
      </c>
      <c r="M50" s="176" t="e">
        <f>NA()</f>
        <v>#N/A</v>
      </c>
      <c r="N50" s="176" t="e">
        <f>NA()</f>
        <v>#N/A</v>
      </c>
      <c r="O50" s="176">
        <f>IF(ISNUMBER('実質公債費比率（分子）の構造'!O$53),'実質公債費比率（分子）の構造'!O$53,NA())</f>
        <v>65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1110</v>
      </c>
      <c r="E56" s="175"/>
      <c r="F56" s="175"/>
      <c r="G56" s="175">
        <f>'将来負担比率（分子）の構造'!J$52</f>
        <v>1031</v>
      </c>
      <c r="H56" s="175"/>
      <c r="I56" s="175"/>
      <c r="J56" s="175">
        <f>'将来負担比率（分子）の構造'!K$52</f>
        <v>995</v>
      </c>
      <c r="K56" s="175"/>
      <c r="L56" s="175"/>
      <c r="M56" s="175">
        <f>'将来負担比率（分子）の構造'!L$52</f>
        <v>909</v>
      </c>
      <c r="N56" s="175"/>
      <c r="O56" s="175"/>
      <c r="P56" s="175">
        <f>'将来負担比率（分子）の構造'!M$52</f>
        <v>868</v>
      </c>
    </row>
    <row r="57" spans="1:16" x14ac:dyDescent="0.15">
      <c r="A57" s="175" t="s">
        <v>44</v>
      </c>
      <c r="B57" s="175"/>
      <c r="C57" s="175"/>
      <c r="D57" s="175">
        <f>'将来負担比率（分子）の構造'!I$51</f>
        <v>98</v>
      </c>
      <c r="E57" s="175"/>
      <c r="F57" s="175"/>
      <c r="G57" s="175">
        <f>'将来負担比率（分子）の構造'!J$51</f>
        <v>86</v>
      </c>
      <c r="H57" s="175"/>
      <c r="I57" s="175"/>
      <c r="J57" s="175">
        <f>'将来負担比率（分子）の構造'!K$51</f>
        <v>75</v>
      </c>
      <c r="K57" s="175"/>
      <c r="L57" s="175"/>
      <c r="M57" s="175">
        <f>'将来負担比率（分子）の構造'!L$51</f>
        <v>64</v>
      </c>
      <c r="N57" s="175"/>
      <c r="O57" s="175"/>
      <c r="P57" s="175">
        <f>'将来負担比率（分子）の構造'!M$51</f>
        <v>52</v>
      </c>
    </row>
    <row r="58" spans="1:16" x14ac:dyDescent="0.15">
      <c r="A58" s="175" t="s">
        <v>43</v>
      </c>
      <c r="B58" s="175"/>
      <c r="C58" s="175"/>
      <c r="D58" s="175">
        <f>'将来負担比率（分子）の構造'!I$50</f>
        <v>889</v>
      </c>
      <c r="E58" s="175"/>
      <c r="F58" s="175"/>
      <c r="G58" s="175">
        <f>'将来負担比率（分子）の構造'!J$50</f>
        <v>957</v>
      </c>
      <c r="H58" s="175"/>
      <c r="I58" s="175"/>
      <c r="J58" s="175">
        <f>'将来負担比率（分子）の構造'!K$50</f>
        <v>975</v>
      </c>
      <c r="K58" s="175"/>
      <c r="L58" s="175"/>
      <c r="M58" s="175">
        <f>'将来負担比率（分子）の構造'!L$50</f>
        <v>1086</v>
      </c>
      <c r="N58" s="175"/>
      <c r="O58" s="175"/>
      <c r="P58" s="175">
        <f>'将来負担比率（分子）の構造'!M$50</f>
        <v>1215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v>
      </c>
      <c r="C62" s="175"/>
      <c r="D62" s="175"/>
      <c r="E62" s="175">
        <f>'将来負担比率（分子）の構造'!J$45</f>
        <v>13</v>
      </c>
      <c r="F62" s="175"/>
      <c r="G62" s="175"/>
      <c r="H62" s="175">
        <f>'将来負担比率（分子）の構造'!K$45</f>
        <v>20</v>
      </c>
      <c r="I62" s="175"/>
      <c r="J62" s="175"/>
      <c r="K62" s="175">
        <f>'将来負担比率（分子）の構造'!L$45</f>
        <v>11</v>
      </c>
      <c r="L62" s="175"/>
      <c r="M62" s="175"/>
      <c r="N62" s="175">
        <f>'将来負担比率（分子）の構造'!M$45</f>
        <v>36</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264</v>
      </c>
      <c r="C64" s="175"/>
      <c r="D64" s="175"/>
      <c r="E64" s="175">
        <f>'将来負担比率（分子）の構造'!J$43</f>
        <v>215</v>
      </c>
      <c r="F64" s="175"/>
      <c r="G64" s="175"/>
      <c r="H64" s="175">
        <f>'将来負担比率（分子）の構造'!K$43</f>
        <v>222</v>
      </c>
      <c r="I64" s="175"/>
      <c r="J64" s="175"/>
      <c r="K64" s="175">
        <f>'将来負担比率（分子）の構造'!L$43</f>
        <v>204</v>
      </c>
      <c r="L64" s="175"/>
      <c r="M64" s="175"/>
      <c r="N64" s="175">
        <f>'将来負担比率（分子）の構造'!M$43</f>
        <v>200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1567</v>
      </c>
      <c r="C66" s="175"/>
      <c r="D66" s="175"/>
      <c r="E66" s="175">
        <f>'将来負担比率（分子）の構造'!J$41</f>
        <v>1486</v>
      </c>
      <c r="F66" s="175"/>
      <c r="G66" s="175"/>
      <c r="H66" s="175">
        <f>'将来負担比率（分子）の構造'!K$41</f>
        <v>1338</v>
      </c>
      <c r="I66" s="175"/>
      <c r="J66" s="175"/>
      <c r="K66" s="175">
        <f>'将来負担比率（分子）の構造'!L$41</f>
        <v>1322</v>
      </c>
      <c r="L66" s="175"/>
      <c r="M66" s="175"/>
      <c r="N66" s="175">
        <f>'将来負担比率（分子）の構造'!M$41</f>
        <v>1191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554</v>
      </c>
      <c r="C72" s="179">
        <f>基金残高に係る経年分析!G55</f>
        <v>640</v>
      </c>
      <c r="D72" s="179">
        <f>基金残高に係る経年分析!H55</f>
        <v>740</v>
      </c>
    </row>
    <row r="73" spans="1:16" x14ac:dyDescent="0.15">
      <c r="A73" s="178" t="s">
        <v>80</v>
      </c>
      <c r="B73" s="179">
        <f>基金残高に係る経年分析!F56</f>
        <v>230</v>
      </c>
      <c r="C73" s="179">
        <f>基金残高に係る経年分析!G56</f>
        <v>257</v>
      </c>
      <c r="D73" s="179">
        <f>基金残高に係る経年分析!H56</f>
        <v>272</v>
      </c>
    </row>
    <row r="74" spans="1:16" x14ac:dyDescent="0.15">
      <c r="A74" s="178" t="s">
        <v>81</v>
      </c>
      <c r="B74" s="179">
        <f>基金残高に係る経年分析!F57</f>
        <v>149</v>
      </c>
      <c r="C74" s="179">
        <f>基金残高に係る経年分析!G57</f>
        <v>150</v>
      </c>
      <c r="D74" s="179">
        <f>基金残高に係る経年分析!H57</f>
        <v>164</v>
      </c>
    </row>
  </sheetData>
  <sheetProtection algorithmName="SHA-512" hashValue="tjbPKZnUUkBBf6ew4xC8Z4rkIzb0iNG4DlsCwI94QCRAo2Cg/W8N3YobOw823rzdau7bbdv5L9bXdfTXIUFfnQ==" saltValue="Rs4NopLXJNoHxHwI0ZoR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G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84459</v>
      </c>
      <c r="S5" s="613"/>
      <c r="T5" s="613"/>
      <c r="U5" s="613"/>
      <c r="V5" s="613"/>
      <c r="W5" s="613"/>
      <c r="X5" s="613"/>
      <c r="Y5" s="614"/>
      <c r="Z5" s="615">
        <v>4.9000000000000004</v>
      </c>
      <c r="AA5" s="615"/>
      <c r="AB5" s="615"/>
      <c r="AC5" s="615"/>
      <c r="AD5" s="616">
        <v>74106</v>
      </c>
      <c r="AE5" s="616"/>
      <c r="AF5" s="616"/>
      <c r="AG5" s="616"/>
      <c r="AH5" s="616"/>
      <c r="AI5" s="616"/>
      <c r="AJ5" s="616"/>
      <c r="AK5" s="616"/>
      <c r="AL5" s="617">
        <v>8.6999999999999993</v>
      </c>
      <c r="AM5" s="618"/>
      <c r="AN5" s="618"/>
      <c r="AO5" s="619"/>
      <c r="AP5" s="609" t="s">
        <v>227</v>
      </c>
      <c r="AQ5" s="610"/>
      <c r="AR5" s="610"/>
      <c r="AS5" s="610"/>
      <c r="AT5" s="610"/>
      <c r="AU5" s="610"/>
      <c r="AV5" s="610"/>
      <c r="AW5" s="610"/>
      <c r="AX5" s="610"/>
      <c r="AY5" s="610"/>
      <c r="AZ5" s="610"/>
      <c r="BA5" s="610"/>
      <c r="BB5" s="610"/>
      <c r="BC5" s="610"/>
      <c r="BD5" s="610"/>
      <c r="BE5" s="610"/>
      <c r="BF5" s="611"/>
      <c r="BG5" s="623">
        <v>74106</v>
      </c>
      <c r="BH5" s="624"/>
      <c r="BI5" s="624"/>
      <c r="BJ5" s="624"/>
      <c r="BK5" s="624"/>
      <c r="BL5" s="624"/>
      <c r="BM5" s="624"/>
      <c r="BN5" s="625"/>
      <c r="BO5" s="626">
        <v>87.7</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6140</v>
      </c>
      <c r="S6" s="624"/>
      <c r="T6" s="624"/>
      <c r="U6" s="624"/>
      <c r="V6" s="624"/>
      <c r="W6" s="624"/>
      <c r="X6" s="624"/>
      <c r="Y6" s="625"/>
      <c r="Z6" s="626">
        <v>0.4</v>
      </c>
      <c r="AA6" s="626"/>
      <c r="AB6" s="626"/>
      <c r="AC6" s="626"/>
      <c r="AD6" s="627">
        <v>6140</v>
      </c>
      <c r="AE6" s="627"/>
      <c r="AF6" s="627"/>
      <c r="AG6" s="627"/>
      <c r="AH6" s="627"/>
      <c r="AI6" s="627"/>
      <c r="AJ6" s="627"/>
      <c r="AK6" s="627"/>
      <c r="AL6" s="628">
        <v>0.7</v>
      </c>
      <c r="AM6" s="629"/>
      <c r="AN6" s="629"/>
      <c r="AO6" s="630"/>
      <c r="AP6" s="620" t="s">
        <v>233</v>
      </c>
      <c r="AQ6" s="621"/>
      <c r="AR6" s="621"/>
      <c r="AS6" s="621"/>
      <c r="AT6" s="621"/>
      <c r="AU6" s="621"/>
      <c r="AV6" s="621"/>
      <c r="AW6" s="621"/>
      <c r="AX6" s="621"/>
      <c r="AY6" s="621"/>
      <c r="AZ6" s="621"/>
      <c r="BA6" s="621"/>
      <c r="BB6" s="621"/>
      <c r="BC6" s="621"/>
      <c r="BD6" s="621"/>
      <c r="BE6" s="621"/>
      <c r="BF6" s="622"/>
      <c r="BG6" s="623">
        <v>74106</v>
      </c>
      <c r="BH6" s="624"/>
      <c r="BI6" s="624"/>
      <c r="BJ6" s="624"/>
      <c r="BK6" s="624"/>
      <c r="BL6" s="624"/>
      <c r="BM6" s="624"/>
      <c r="BN6" s="625"/>
      <c r="BO6" s="626">
        <v>87.7</v>
      </c>
      <c r="BP6" s="626"/>
      <c r="BQ6" s="626"/>
      <c r="BR6" s="626"/>
      <c r="BS6" s="627" t="s">
        <v>228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31987</v>
      </c>
      <c r="CS6" s="624"/>
      <c r="CT6" s="624"/>
      <c r="CU6" s="624"/>
      <c r="CV6" s="624"/>
      <c r="CW6" s="624"/>
      <c r="CX6" s="624"/>
      <c r="CY6" s="625"/>
      <c r="CZ6" s="617">
        <v>2</v>
      </c>
      <c r="DA6" s="618"/>
      <c r="DB6" s="618"/>
      <c r="DC6" s="634"/>
      <c r="DD6" s="632" t="s">
        <v>228</v>
      </c>
      <c r="DE6" s="624"/>
      <c r="DF6" s="624"/>
      <c r="DG6" s="624"/>
      <c r="DH6" s="624"/>
      <c r="DI6" s="624"/>
      <c r="DJ6" s="624"/>
      <c r="DK6" s="624"/>
      <c r="DL6" s="624"/>
      <c r="DM6" s="624"/>
      <c r="DN6" s="624"/>
      <c r="DO6" s="624"/>
      <c r="DP6" s="625"/>
      <c r="DQ6" s="632">
        <v>31987</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15</v>
      </c>
      <c r="S7" s="624"/>
      <c r="T7" s="624"/>
      <c r="U7" s="624"/>
      <c r="V7" s="624"/>
      <c r="W7" s="624"/>
      <c r="X7" s="624"/>
      <c r="Y7" s="625"/>
      <c r="Z7" s="626">
        <v>0</v>
      </c>
      <c r="AA7" s="626"/>
      <c r="AB7" s="626"/>
      <c r="AC7" s="626"/>
      <c r="AD7" s="627">
        <v>15</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34306</v>
      </c>
      <c r="BH7" s="624"/>
      <c r="BI7" s="624"/>
      <c r="BJ7" s="624"/>
      <c r="BK7" s="624"/>
      <c r="BL7" s="624"/>
      <c r="BM7" s="624"/>
      <c r="BN7" s="625"/>
      <c r="BO7" s="626">
        <v>40.6</v>
      </c>
      <c r="BP7" s="626"/>
      <c r="BQ7" s="626"/>
      <c r="BR7" s="626"/>
      <c r="BS7" s="627" t="s">
        <v>228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464125</v>
      </c>
      <c r="CS7" s="624"/>
      <c r="CT7" s="624"/>
      <c r="CU7" s="624"/>
      <c r="CV7" s="624"/>
      <c r="CW7" s="624"/>
      <c r="CX7" s="624"/>
      <c r="CY7" s="625"/>
      <c r="CZ7" s="626">
        <v>28.9</v>
      </c>
      <c r="DA7" s="626"/>
      <c r="DB7" s="626"/>
      <c r="DC7" s="626"/>
      <c r="DD7" s="632">
        <v>51669</v>
      </c>
      <c r="DE7" s="624"/>
      <c r="DF7" s="624"/>
      <c r="DG7" s="624"/>
      <c r="DH7" s="624"/>
      <c r="DI7" s="624"/>
      <c r="DJ7" s="624"/>
      <c r="DK7" s="624"/>
      <c r="DL7" s="624"/>
      <c r="DM7" s="624"/>
      <c r="DN7" s="624"/>
      <c r="DO7" s="624"/>
      <c r="DP7" s="625"/>
      <c r="DQ7" s="632">
        <v>426292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144</v>
      </c>
      <c r="S8" s="624"/>
      <c r="T8" s="624"/>
      <c r="U8" s="624"/>
      <c r="V8" s="624"/>
      <c r="W8" s="624"/>
      <c r="X8" s="624"/>
      <c r="Y8" s="625"/>
      <c r="Z8" s="626">
        <v>0</v>
      </c>
      <c r="AA8" s="626"/>
      <c r="AB8" s="626"/>
      <c r="AC8" s="626"/>
      <c r="AD8" s="627">
        <v>144</v>
      </c>
      <c r="AE8" s="627"/>
      <c r="AF8" s="627"/>
      <c r="AG8" s="627"/>
      <c r="AH8" s="627"/>
      <c r="AI8" s="627"/>
      <c r="AJ8" s="627"/>
      <c r="AK8" s="627"/>
      <c r="AL8" s="628">
        <v>0</v>
      </c>
      <c r="AM8" s="629"/>
      <c r="AN8" s="629"/>
      <c r="AO8" s="630"/>
      <c r="AP8" s="620" t="s">
        <v>239</v>
      </c>
      <c r="AQ8" s="621"/>
      <c r="AR8" s="621"/>
      <c r="AS8" s="621"/>
      <c r="AT8" s="621"/>
      <c r="AU8" s="621"/>
      <c r="AV8" s="621"/>
      <c r="AW8" s="621"/>
      <c r="AX8" s="621"/>
      <c r="AY8" s="621"/>
      <c r="AZ8" s="621"/>
      <c r="BA8" s="621"/>
      <c r="BB8" s="621"/>
      <c r="BC8" s="621"/>
      <c r="BD8" s="621"/>
      <c r="BE8" s="621"/>
      <c r="BF8" s="622"/>
      <c r="BG8" s="623">
        <v>1288</v>
      </c>
      <c r="BH8" s="624"/>
      <c r="BI8" s="624"/>
      <c r="BJ8" s="624"/>
      <c r="BK8" s="624"/>
      <c r="BL8" s="624"/>
      <c r="BM8" s="624"/>
      <c r="BN8" s="625"/>
      <c r="BO8" s="626">
        <v>1.5</v>
      </c>
      <c r="BP8" s="626"/>
      <c r="BQ8" s="626"/>
      <c r="BR8" s="626"/>
      <c r="BS8" s="627" t="s">
        <v>228</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227267</v>
      </c>
      <c r="CS8" s="624"/>
      <c r="CT8" s="624"/>
      <c r="CU8" s="624"/>
      <c r="CV8" s="624"/>
      <c r="CW8" s="624"/>
      <c r="CX8" s="624"/>
      <c r="CY8" s="625"/>
      <c r="CZ8" s="626">
        <v>14.2</v>
      </c>
      <c r="DA8" s="626"/>
      <c r="DB8" s="626"/>
      <c r="DC8" s="626"/>
      <c r="DD8" s="632" t="s">
        <v>241</v>
      </c>
      <c r="DE8" s="624"/>
      <c r="DF8" s="624"/>
      <c r="DG8" s="624"/>
      <c r="DH8" s="624"/>
      <c r="DI8" s="624"/>
      <c r="DJ8" s="624"/>
      <c r="DK8" s="624"/>
      <c r="DL8" s="624"/>
      <c r="DM8" s="624"/>
      <c r="DN8" s="624"/>
      <c r="DO8" s="624"/>
      <c r="DP8" s="625"/>
      <c r="DQ8" s="632">
        <v>115431</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139</v>
      </c>
      <c r="S9" s="624"/>
      <c r="T9" s="624"/>
      <c r="U9" s="624"/>
      <c r="V9" s="624"/>
      <c r="W9" s="624"/>
      <c r="X9" s="624"/>
      <c r="Y9" s="625"/>
      <c r="Z9" s="626">
        <v>0</v>
      </c>
      <c r="AA9" s="626"/>
      <c r="AB9" s="626"/>
      <c r="AC9" s="626"/>
      <c r="AD9" s="627">
        <v>139</v>
      </c>
      <c r="AE9" s="627"/>
      <c r="AF9" s="627"/>
      <c r="AG9" s="627"/>
      <c r="AH9" s="627"/>
      <c r="AI9" s="627"/>
      <c r="AJ9" s="627"/>
      <c r="AK9" s="627"/>
      <c r="AL9" s="628">
        <v>0</v>
      </c>
      <c r="AM9" s="629"/>
      <c r="AN9" s="629"/>
      <c r="AO9" s="630"/>
      <c r="AP9" s="620" t="s">
        <v>243</v>
      </c>
      <c r="AQ9" s="621"/>
      <c r="AR9" s="621"/>
      <c r="AS9" s="621"/>
      <c r="AT9" s="621"/>
      <c r="AU9" s="621"/>
      <c r="AV9" s="621"/>
      <c r="AW9" s="621"/>
      <c r="AX9" s="621"/>
      <c r="AY9" s="621"/>
      <c r="AZ9" s="621"/>
      <c r="BA9" s="621"/>
      <c r="BB9" s="621"/>
      <c r="BC9" s="621"/>
      <c r="BD9" s="621"/>
      <c r="BE9" s="621"/>
      <c r="BF9" s="622"/>
      <c r="BG9" s="623">
        <v>29676</v>
      </c>
      <c r="BH9" s="624"/>
      <c r="BI9" s="624"/>
      <c r="BJ9" s="624"/>
      <c r="BK9" s="624"/>
      <c r="BL9" s="624"/>
      <c r="BM9" s="624"/>
      <c r="BN9" s="625"/>
      <c r="BO9" s="626">
        <v>35.1</v>
      </c>
      <c r="BP9" s="626"/>
      <c r="BQ9" s="626"/>
      <c r="BR9" s="626"/>
      <c r="BS9" s="627" t="s">
        <v>228</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108382</v>
      </c>
      <c r="CS9" s="624"/>
      <c r="CT9" s="624"/>
      <c r="CU9" s="624"/>
      <c r="CV9" s="624"/>
      <c r="CW9" s="624"/>
      <c r="CX9" s="624"/>
      <c r="CY9" s="625"/>
      <c r="CZ9" s="626">
        <v>6.8</v>
      </c>
      <c r="DA9" s="626"/>
      <c r="DB9" s="626"/>
      <c r="DC9" s="626"/>
      <c r="DD9" s="632" t="s">
        <v>241</v>
      </c>
      <c r="DE9" s="624"/>
      <c r="DF9" s="624"/>
      <c r="DG9" s="624"/>
      <c r="DH9" s="624"/>
      <c r="DI9" s="624"/>
      <c r="DJ9" s="624"/>
      <c r="DK9" s="624"/>
      <c r="DL9" s="624"/>
      <c r="DM9" s="624"/>
      <c r="DN9" s="624"/>
      <c r="DO9" s="624"/>
      <c r="DP9" s="625"/>
      <c r="DQ9" s="632">
        <v>94092</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228</v>
      </c>
      <c r="S10" s="624"/>
      <c r="T10" s="624"/>
      <c r="U10" s="624"/>
      <c r="V10" s="624"/>
      <c r="W10" s="624"/>
      <c r="X10" s="624"/>
      <c r="Y10" s="625"/>
      <c r="Z10" s="626" t="s">
        <v>228</v>
      </c>
      <c r="AA10" s="626"/>
      <c r="AB10" s="626"/>
      <c r="AC10" s="626"/>
      <c r="AD10" s="627" t="s">
        <v>228</v>
      </c>
      <c r="AE10" s="627"/>
      <c r="AF10" s="627"/>
      <c r="AG10" s="627"/>
      <c r="AH10" s="627"/>
      <c r="AI10" s="627"/>
      <c r="AJ10" s="627"/>
      <c r="AK10" s="627"/>
      <c r="AL10" s="628" t="s">
        <v>241</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3283</v>
      </c>
      <c r="BH10" s="624"/>
      <c r="BI10" s="624"/>
      <c r="BJ10" s="624"/>
      <c r="BK10" s="624"/>
      <c r="BL10" s="624"/>
      <c r="BM10" s="624"/>
      <c r="BN10" s="625"/>
      <c r="BO10" s="626">
        <v>3.9</v>
      </c>
      <c r="BP10" s="626"/>
      <c r="BQ10" s="626"/>
      <c r="BR10" s="626"/>
      <c r="BS10" s="627" t="s">
        <v>228</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241</v>
      </c>
      <c r="CS10" s="624"/>
      <c r="CT10" s="624"/>
      <c r="CU10" s="624"/>
      <c r="CV10" s="624"/>
      <c r="CW10" s="624"/>
      <c r="CX10" s="624"/>
      <c r="CY10" s="625"/>
      <c r="CZ10" s="626" t="s">
        <v>241</v>
      </c>
      <c r="DA10" s="626"/>
      <c r="DB10" s="626"/>
      <c r="DC10" s="626"/>
      <c r="DD10" s="632" t="s">
        <v>228</v>
      </c>
      <c r="DE10" s="624"/>
      <c r="DF10" s="624"/>
      <c r="DG10" s="624"/>
      <c r="DH10" s="624"/>
      <c r="DI10" s="624"/>
      <c r="DJ10" s="624"/>
      <c r="DK10" s="624"/>
      <c r="DL10" s="624"/>
      <c r="DM10" s="624"/>
      <c r="DN10" s="624"/>
      <c r="DO10" s="624"/>
      <c r="DP10" s="625"/>
      <c r="DQ10" s="632" t="s">
        <v>228</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18622</v>
      </c>
      <c r="S11" s="624"/>
      <c r="T11" s="624"/>
      <c r="U11" s="624"/>
      <c r="V11" s="624"/>
      <c r="W11" s="624"/>
      <c r="X11" s="624"/>
      <c r="Y11" s="625"/>
      <c r="Z11" s="628">
        <v>1.1000000000000001</v>
      </c>
      <c r="AA11" s="629"/>
      <c r="AB11" s="629"/>
      <c r="AC11" s="635"/>
      <c r="AD11" s="632">
        <v>18622</v>
      </c>
      <c r="AE11" s="624"/>
      <c r="AF11" s="624"/>
      <c r="AG11" s="624"/>
      <c r="AH11" s="624"/>
      <c r="AI11" s="624"/>
      <c r="AJ11" s="624"/>
      <c r="AK11" s="625"/>
      <c r="AL11" s="628">
        <v>2.2000000000000002</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59</v>
      </c>
      <c r="BH11" s="624"/>
      <c r="BI11" s="624"/>
      <c r="BJ11" s="624"/>
      <c r="BK11" s="624"/>
      <c r="BL11" s="624"/>
      <c r="BM11" s="624"/>
      <c r="BN11" s="625"/>
      <c r="BO11" s="626">
        <v>0.1</v>
      </c>
      <c r="BP11" s="626"/>
      <c r="BQ11" s="626"/>
      <c r="BR11" s="626"/>
      <c r="BS11" s="627" t="s">
        <v>241</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126587</v>
      </c>
      <c r="CS11" s="624"/>
      <c r="CT11" s="624"/>
      <c r="CU11" s="624"/>
      <c r="CV11" s="624"/>
      <c r="CW11" s="624"/>
      <c r="CX11" s="624"/>
      <c r="CY11" s="625"/>
      <c r="CZ11" s="626">
        <v>7.9</v>
      </c>
      <c r="DA11" s="626"/>
      <c r="DB11" s="626"/>
      <c r="DC11" s="626"/>
      <c r="DD11" s="632">
        <v>84570</v>
      </c>
      <c r="DE11" s="624"/>
      <c r="DF11" s="624"/>
      <c r="DG11" s="624"/>
      <c r="DH11" s="624"/>
      <c r="DI11" s="624"/>
      <c r="DJ11" s="624"/>
      <c r="DK11" s="624"/>
      <c r="DL11" s="624"/>
      <c r="DM11" s="624"/>
      <c r="DN11" s="624"/>
      <c r="DO11" s="624"/>
      <c r="DP11" s="625"/>
      <c r="DQ11" s="632">
        <v>29212</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228</v>
      </c>
      <c r="S12" s="624"/>
      <c r="T12" s="624"/>
      <c r="U12" s="624"/>
      <c r="V12" s="624"/>
      <c r="W12" s="624"/>
      <c r="X12" s="624"/>
      <c r="Y12" s="625"/>
      <c r="Z12" s="626" t="s">
        <v>228</v>
      </c>
      <c r="AA12" s="626"/>
      <c r="AB12" s="626"/>
      <c r="AC12" s="626"/>
      <c r="AD12" s="627" t="s">
        <v>228</v>
      </c>
      <c r="AE12" s="627"/>
      <c r="AF12" s="627"/>
      <c r="AG12" s="627"/>
      <c r="AH12" s="627"/>
      <c r="AI12" s="627"/>
      <c r="AJ12" s="627"/>
      <c r="AK12" s="627"/>
      <c r="AL12" s="628" t="s">
        <v>228</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33673</v>
      </c>
      <c r="BH12" s="624"/>
      <c r="BI12" s="624"/>
      <c r="BJ12" s="624"/>
      <c r="BK12" s="624"/>
      <c r="BL12" s="624"/>
      <c r="BM12" s="624"/>
      <c r="BN12" s="625"/>
      <c r="BO12" s="626">
        <v>39.9</v>
      </c>
      <c r="BP12" s="626"/>
      <c r="BQ12" s="626"/>
      <c r="BR12" s="626"/>
      <c r="BS12" s="627" t="s">
        <v>228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129502</v>
      </c>
      <c r="CS12" s="624"/>
      <c r="CT12" s="624"/>
      <c r="CU12" s="624"/>
      <c r="CV12" s="624"/>
      <c r="CW12" s="624"/>
      <c r="CX12" s="624"/>
      <c r="CY12" s="625"/>
      <c r="CZ12" s="626">
        <v>8.1</v>
      </c>
      <c r="DA12" s="626"/>
      <c r="DB12" s="626"/>
      <c r="DC12" s="626"/>
      <c r="DD12" s="632" t="s">
        <v>228</v>
      </c>
      <c r="DE12" s="624"/>
      <c r="DF12" s="624"/>
      <c r="DG12" s="624"/>
      <c r="DH12" s="624"/>
      <c r="DI12" s="624"/>
      <c r="DJ12" s="624"/>
      <c r="DK12" s="624"/>
      <c r="DL12" s="624"/>
      <c r="DM12" s="624"/>
      <c r="DN12" s="624"/>
      <c r="DO12" s="624"/>
      <c r="DP12" s="625"/>
      <c r="DQ12" s="632">
        <v>53445</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228</v>
      </c>
      <c r="S13" s="624"/>
      <c r="T13" s="624"/>
      <c r="U13" s="624"/>
      <c r="V13" s="624"/>
      <c r="W13" s="624"/>
      <c r="X13" s="624"/>
      <c r="Y13" s="625"/>
      <c r="Z13" s="626" t="s">
        <v>228</v>
      </c>
      <c r="AA13" s="626"/>
      <c r="AB13" s="626"/>
      <c r="AC13" s="626"/>
      <c r="AD13" s="627" t="s">
        <v>228</v>
      </c>
      <c r="AE13" s="627"/>
      <c r="AF13" s="627"/>
      <c r="AG13" s="627"/>
      <c r="AH13" s="627"/>
      <c r="AI13" s="627"/>
      <c r="AJ13" s="627"/>
      <c r="AK13" s="627"/>
      <c r="AL13" s="628" t="s">
        <v>228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33652</v>
      </c>
      <c r="BH13" s="624"/>
      <c r="BI13" s="624"/>
      <c r="BJ13" s="624"/>
      <c r="BK13" s="624"/>
      <c r="BL13" s="624"/>
      <c r="BM13" s="624"/>
      <c r="BN13" s="625"/>
      <c r="BO13" s="626">
        <v>39.799999999999997</v>
      </c>
      <c r="BP13" s="626"/>
      <c r="BQ13" s="626"/>
      <c r="BR13" s="626"/>
      <c r="BS13" s="627" t="s">
        <v>241</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60018</v>
      </c>
      <c r="CS13" s="624"/>
      <c r="CT13" s="624"/>
      <c r="CU13" s="624"/>
      <c r="CV13" s="624"/>
      <c r="CW13" s="624"/>
      <c r="CX13" s="624"/>
      <c r="CY13" s="625"/>
      <c r="CZ13" s="626">
        <v>3.7</v>
      </c>
      <c r="DA13" s="626"/>
      <c r="DB13" s="626"/>
      <c r="DC13" s="626"/>
      <c r="DD13" s="632">
        <v>7466</v>
      </c>
      <c r="DE13" s="624"/>
      <c r="DF13" s="624"/>
      <c r="DG13" s="624"/>
      <c r="DH13" s="624"/>
      <c r="DI13" s="624"/>
      <c r="DJ13" s="624"/>
      <c r="DK13" s="624"/>
      <c r="DL13" s="624"/>
      <c r="DM13" s="624"/>
      <c r="DN13" s="624"/>
      <c r="DO13" s="624"/>
      <c r="DP13" s="625"/>
      <c r="DQ13" s="632">
        <v>42357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3263</v>
      </c>
      <c r="BH14" s="624"/>
      <c r="BI14" s="624"/>
      <c r="BJ14" s="624"/>
      <c r="BK14" s="624"/>
      <c r="BL14" s="624"/>
      <c r="BM14" s="624"/>
      <c r="BN14" s="625"/>
      <c r="BO14" s="626">
        <v>3.9</v>
      </c>
      <c r="BP14" s="626"/>
      <c r="BQ14" s="626"/>
      <c r="BR14" s="626"/>
      <c r="BS14" s="627" t="s">
        <v>228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11425</v>
      </c>
      <c r="CS14" s="624"/>
      <c r="CT14" s="624"/>
      <c r="CU14" s="624"/>
      <c r="CV14" s="624"/>
      <c r="CW14" s="624"/>
      <c r="CX14" s="624"/>
      <c r="CY14" s="625"/>
      <c r="CZ14" s="626">
        <v>0.7</v>
      </c>
      <c r="DA14" s="626"/>
      <c r="DB14" s="626"/>
      <c r="DC14" s="626"/>
      <c r="DD14" s="632" t="s">
        <v>241</v>
      </c>
      <c r="DE14" s="624"/>
      <c r="DF14" s="624"/>
      <c r="DG14" s="624"/>
      <c r="DH14" s="624"/>
      <c r="DI14" s="624"/>
      <c r="DJ14" s="624"/>
      <c r="DK14" s="624"/>
      <c r="DL14" s="624"/>
      <c r="DM14" s="624"/>
      <c r="DN14" s="624"/>
      <c r="DO14" s="624"/>
      <c r="DP14" s="625"/>
      <c r="DQ14" s="632">
        <v>11425</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228</v>
      </c>
      <c r="S15" s="624"/>
      <c r="T15" s="624"/>
      <c r="U15" s="624"/>
      <c r="V15" s="624"/>
      <c r="W15" s="624"/>
      <c r="X15" s="624"/>
      <c r="Y15" s="625"/>
      <c r="Z15" s="626" t="s">
        <v>228</v>
      </c>
      <c r="AA15" s="626"/>
      <c r="AB15" s="626"/>
      <c r="AC15" s="626"/>
      <c r="AD15" s="627" t="s">
        <v>241</v>
      </c>
      <c r="AE15" s="627"/>
      <c r="AF15" s="627"/>
      <c r="AG15" s="627"/>
      <c r="AH15" s="627"/>
      <c r="AI15" s="627"/>
      <c r="AJ15" s="627"/>
      <c r="AK15" s="627"/>
      <c r="AL15" s="628" t="s">
        <v>228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2864</v>
      </c>
      <c r="BH15" s="624"/>
      <c r="BI15" s="624"/>
      <c r="BJ15" s="624"/>
      <c r="BK15" s="624"/>
      <c r="BL15" s="624"/>
      <c r="BM15" s="624"/>
      <c r="BN15" s="625"/>
      <c r="BO15" s="626">
        <v>3.4</v>
      </c>
      <c r="BP15" s="626"/>
      <c r="BQ15" s="626"/>
      <c r="BR15" s="626"/>
      <c r="BS15" s="627" t="s">
        <v>228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166547</v>
      </c>
      <c r="CS15" s="624"/>
      <c r="CT15" s="624"/>
      <c r="CU15" s="624"/>
      <c r="CV15" s="624"/>
      <c r="CW15" s="624"/>
      <c r="CX15" s="624"/>
      <c r="CY15" s="625"/>
      <c r="CZ15" s="626">
        <v>10.4</v>
      </c>
      <c r="DA15" s="626"/>
      <c r="DB15" s="626"/>
      <c r="DC15" s="626"/>
      <c r="DD15" s="632">
        <v>6043</v>
      </c>
      <c r="DE15" s="624"/>
      <c r="DF15" s="624"/>
      <c r="DG15" s="624"/>
      <c r="DH15" s="624"/>
      <c r="DI15" s="624"/>
      <c r="DJ15" s="624"/>
      <c r="DK15" s="624"/>
      <c r="DL15" s="624"/>
      <c r="DM15" s="624"/>
      <c r="DN15" s="624"/>
      <c r="DO15" s="624"/>
      <c r="DP15" s="625"/>
      <c r="DQ15" s="632">
        <v>135279</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553</v>
      </c>
      <c r="S16" s="624"/>
      <c r="T16" s="624"/>
      <c r="U16" s="624"/>
      <c r="V16" s="624"/>
      <c r="W16" s="624"/>
      <c r="X16" s="624"/>
      <c r="Y16" s="625"/>
      <c r="Z16" s="626">
        <v>0</v>
      </c>
      <c r="AA16" s="626"/>
      <c r="AB16" s="626"/>
      <c r="AC16" s="626"/>
      <c r="AD16" s="627">
        <v>553</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228</v>
      </c>
      <c r="BH16" s="624"/>
      <c r="BI16" s="624"/>
      <c r="BJ16" s="624"/>
      <c r="BK16" s="624"/>
      <c r="BL16" s="624"/>
      <c r="BM16" s="624"/>
      <c r="BN16" s="625"/>
      <c r="BO16" s="626" t="s">
        <v>228</v>
      </c>
      <c r="BP16" s="626"/>
      <c r="BQ16" s="626"/>
      <c r="BR16" s="626"/>
      <c r="BS16" s="627" t="s">
        <v>138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379</v>
      </c>
      <c r="CS16" s="624"/>
      <c r="CT16" s="624"/>
      <c r="CU16" s="624"/>
      <c r="CV16" s="624"/>
      <c r="CW16" s="624"/>
      <c r="CX16" s="624"/>
      <c r="CY16" s="625"/>
      <c r="CZ16" s="626">
        <v>0</v>
      </c>
      <c r="DA16" s="626"/>
      <c r="DB16" s="626"/>
      <c r="DC16" s="626"/>
      <c r="DD16" s="632" t="s">
        <v>138</v>
      </c>
      <c r="DE16" s="624"/>
      <c r="DF16" s="624"/>
      <c r="DG16" s="624"/>
      <c r="DH16" s="624"/>
      <c r="DI16" s="624"/>
      <c r="DJ16" s="624"/>
      <c r="DK16" s="624"/>
      <c r="DL16" s="624"/>
      <c r="DM16" s="624"/>
      <c r="DN16" s="624"/>
      <c r="DO16" s="624"/>
      <c r="DP16" s="625"/>
      <c r="DQ16" s="632">
        <v>379</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1058</v>
      </c>
      <c r="S17" s="624"/>
      <c r="T17" s="624"/>
      <c r="U17" s="624"/>
      <c r="V17" s="624"/>
      <c r="W17" s="624"/>
      <c r="X17" s="624"/>
      <c r="Y17" s="625"/>
      <c r="Z17" s="626">
        <v>0.1</v>
      </c>
      <c r="AA17" s="626"/>
      <c r="AB17" s="626"/>
      <c r="AC17" s="626"/>
      <c r="AD17" s="627">
        <v>1058</v>
      </c>
      <c r="AE17" s="627"/>
      <c r="AF17" s="627"/>
      <c r="AG17" s="627"/>
      <c r="AH17" s="627"/>
      <c r="AI17" s="627"/>
      <c r="AJ17" s="627"/>
      <c r="AK17" s="627"/>
      <c r="AL17" s="628">
        <v>0.1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228</v>
      </c>
      <c r="BP17" s="626"/>
      <c r="BQ17" s="626"/>
      <c r="BR17" s="626"/>
      <c r="BS17" s="627" t="s">
        <v>228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174389</v>
      </c>
      <c r="CS17" s="624"/>
      <c r="CT17" s="624"/>
      <c r="CU17" s="624"/>
      <c r="CV17" s="624"/>
      <c r="CW17" s="624"/>
      <c r="CX17" s="624"/>
      <c r="CY17" s="625"/>
      <c r="CZ17" s="626">
        <v>10.9</v>
      </c>
      <c r="DA17" s="626"/>
      <c r="DB17" s="626"/>
      <c r="DC17" s="626"/>
      <c r="DD17" s="632" t="s">
        <v>228</v>
      </c>
      <c r="DE17" s="624"/>
      <c r="DF17" s="624"/>
      <c r="DG17" s="624"/>
      <c r="DH17" s="624"/>
      <c r="DI17" s="624"/>
      <c r="DJ17" s="624"/>
      <c r="DK17" s="624"/>
      <c r="DL17" s="624"/>
      <c r="DM17" s="624"/>
      <c r="DN17" s="624"/>
      <c r="DO17" s="624"/>
      <c r="DP17" s="625"/>
      <c r="DQ17" s="632">
        <v>161956</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t="s">
        <v>228</v>
      </c>
      <c r="S18" s="624"/>
      <c r="T18" s="624"/>
      <c r="U18" s="624"/>
      <c r="V18" s="624"/>
      <c r="W18" s="624"/>
      <c r="X18" s="624"/>
      <c r="Y18" s="625"/>
      <c r="Z18" s="626" t="s">
        <v>228</v>
      </c>
      <c r="AA18" s="626"/>
      <c r="AB18" s="626"/>
      <c r="AC18" s="626"/>
      <c r="AD18" s="627" t="s">
        <v>228</v>
      </c>
      <c r="AE18" s="627"/>
      <c r="AF18" s="627"/>
      <c r="AG18" s="627"/>
      <c r="AH18" s="627"/>
      <c r="AI18" s="627"/>
      <c r="AJ18" s="627"/>
      <c r="AK18" s="627"/>
      <c r="AL18" s="628" t="s">
        <v>138</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228</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v>104792</v>
      </c>
      <c r="CS18" s="624"/>
      <c r="CT18" s="624"/>
      <c r="CU18" s="624"/>
      <c r="CV18" s="624"/>
      <c r="CW18" s="624"/>
      <c r="CX18" s="624"/>
      <c r="CY18" s="625"/>
      <c r="CZ18" s="626">
        <v>6.5</v>
      </c>
      <c r="DA18" s="626"/>
      <c r="DB18" s="626"/>
      <c r="DC18" s="626"/>
      <c r="DD18" s="632" t="s">
        <v>241</v>
      </c>
      <c r="DE18" s="624"/>
      <c r="DF18" s="624"/>
      <c r="DG18" s="624"/>
      <c r="DH18" s="624"/>
      <c r="DI18" s="624"/>
      <c r="DJ18" s="624"/>
      <c r="DK18" s="624"/>
      <c r="DL18" s="624"/>
      <c r="DM18" s="624"/>
      <c r="DN18" s="624"/>
      <c r="DO18" s="624"/>
      <c r="DP18" s="625"/>
      <c r="DQ18" s="632">
        <v>91774</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t="s">
        <v>241</v>
      </c>
      <c r="S19" s="624"/>
      <c r="T19" s="624"/>
      <c r="U19" s="624"/>
      <c r="V19" s="624"/>
      <c r="W19" s="624"/>
      <c r="X19" s="624"/>
      <c r="Y19" s="625"/>
      <c r="Z19" s="626" t="s">
        <v>241</v>
      </c>
      <c r="AA19" s="626"/>
      <c r="AB19" s="626"/>
      <c r="AC19" s="626"/>
      <c r="AD19" s="627" t="s">
        <v>228</v>
      </c>
      <c r="AE19" s="627"/>
      <c r="AF19" s="627"/>
      <c r="AG19" s="627"/>
      <c r="AH19" s="627"/>
      <c r="AI19" s="627"/>
      <c r="AJ19" s="627"/>
      <c r="AK19" s="627"/>
      <c r="AL19" s="628" t="s">
        <v>138</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10353</v>
      </c>
      <c r="BH19" s="624"/>
      <c r="BI19" s="624"/>
      <c r="BJ19" s="624"/>
      <c r="BK19" s="624"/>
      <c r="BL19" s="624"/>
      <c r="BM19" s="624"/>
      <c r="BN19" s="625"/>
      <c r="BO19" s="626">
        <v>12.3</v>
      </c>
      <c r="BP19" s="626"/>
      <c r="BQ19" s="626"/>
      <c r="BR19" s="626"/>
      <c r="BS19" s="627" t="s">
        <v>228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228</v>
      </c>
      <c r="CS19" s="624"/>
      <c r="CT19" s="624"/>
      <c r="CU19" s="624"/>
      <c r="CV19" s="624"/>
      <c r="CW19" s="624"/>
      <c r="CX19" s="624"/>
      <c r="CY19" s="625"/>
      <c r="CZ19" s="626" t="s">
        <v>228</v>
      </c>
      <c r="DA19" s="626"/>
      <c r="DB19" s="626"/>
      <c r="DC19" s="626"/>
      <c r="DD19" s="632" t="s">
        <v>228</v>
      </c>
      <c r="DE19" s="624"/>
      <c r="DF19" s="624"/>
      <c r="DG19" s="624"/>
      <c r="DH19" s="624"/>
      <c r="DI19" s="624"/>
      <c r="DJ19" s="624"/>
      <c r="DK19" s="624"/>
      <c r="DL19" s="624"/>
      <c r="DM19" s="624"/>
      <c r="DN19" s="624"/>
      <c r="DO19" s="624"/>
      <c r="DP19" s="625"/>
      <c r="DQ19" s="632" t="s">
        <v>228</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228</v>
      </c>
      <c r="S20" s="624"/>
      <c r="T20" s="624"/>
      <c r="U20" s="624"/>
      <c r="V20" s="624"/>
      <c r="W20" s="624"/>
      <c r="X20" s="624"/>
      <c r="Y20" s="625"/>
      <c r="Z20" s="626" t="s">
        <v>228</v>
      </c>
      <c r="AA20" s="626"/>
      <c r="AB20" s="626"/>
      <c r="AC20" s="626"/>
      <c r="AD20" s="627" t="s">
        <v>228</v>
      </c>
      <c r="AE20" s="627"/>
      <c r="AF20" s="627"/>
      <c r="AG20" s="627"/>
      <c r="AH20" s="627"/>
      <c r="AI20" s="627"/>
      <c r="AJ20" s="627"/>
      <c r="AK20" s="627"/>
      <c r="AL20" s="628" t="s">
        <v>138</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228</v>
      </c>
      <c r="BH20" s="624"/>
      <c r="BI20" s="624"/>
      <c r="BJ20" s="624"/>
      <c r="BK20" s="624"/>
      <c r="BL20" s="624"/>
      <c r="BM20" s="624"/>
      <c r="BN20" s="625"/>
      <c r="BO20" s="626" t="s">
        <v>228</v>
      </c>
      <c r="BP20" s="626"/>
      <c r="BQ20" s="626"/>
      <c r="BR20" s="626"/>
      <c r="BS20" s="627" t="s">
        <v>138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1605400</v>
      </c>
      <c r="CS20" s="624"/>
      <c r="CT20" s="624"/>
      <c r="CU20" s="624"/>
      <c r="CV20" s="624"/>
      <c r="CW20" s="624"/>
      <c r="CX20" s="624"/>
      <c r="CY20" s="625"/>
      <c r="CZ20" s="626">
        <v>100</v>
      </c>
      <c r="DA20" s="626"/>
      <c r="DB20" s="626"/>
      <c r="DC20" s="626"/>
      <c r="DD20" s="632">
        <v>149748</v>
      </c>
      <c r="DE20" s="624"/>
      <c r="DF20" s="624"/>
      <c r="DG20" s="624"/>
      <c r="DH20" s="624"/>
      <c r="DI20" s="624"/>
      <c r="DJ20" s="624"/>
      <c r="DK20" s="624"/>
      <c r="DL20" s="624"/>
      <c r="DM20" s="624"/>
      <c r="DN20" s="624"/>
      <c r="DO20" s="624"/>
      <c r="DP20" s="625"/>
      <c r="DQ20" s="632">
        <v>1193629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967657</v>
      </c>
      <c r="S21" s="624"/>
      <c r="T21" s="624"/>
      <c r="U21" s="624"/>
      <c r="V21" s="624"/>
      <c r="W21" s="624"/>
      <c r="X21" s="624"/>
      <c r="Y21" s="625"/>
      <c r="Z21" s="626">
        <v>56.4</v>
      </c>
      <c r="AA21" s="626"/>
      <c r="AB21" s="626"/>
      <c r="AC21" s="626"/>
      <c r="AD21" s="627">
        <v>729282</v>
      </c>
      <c r="AE21" s="627"/>
      <c r="AF21" s="627"/>
      <c r="AG21" s="627"/>
      <c r="AH21" s="627"/>
      <c r="AI21" s="627"/>
      <c r="AJ21" s="627"/>
      <c r="AK21" s="627"/>
      <c r="AL21" s="628">
        <v>85.5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228</v>
      </c>
      <c r="BH21" s="624"/>
      <c r="BI21" s="624"/>
      <c r="BJ21" s="624"/>
      <c r="BK21" s="624"/>
      <c r="BL21" s="624"/>
      <c r="BM21" s="624"/>
      <c r="BN21" s="625"/>
      <c r="BO21" s="626" t="s">
        <v>228</v>
      </c>
      <c r="BP21" s="626"/>
      <c r="BQ21" s="626"/>
      <c r="BR21" s="626"/>
      <c r="BS21" s="627" t="s">
        <v>228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729282</v>
      </c>
      <c r="S22" s="624"/>
      <c r="T22" s="624"/>
      <c r="U22" s="624"/>
      <c r="V22" s="624"/>
      <c r="W22" s="624"/>
      <c r="X22" s="624"/>
      <c r="Y22" s="625"/>
      <c r="Z22" s="626">
        <v>42.5</v>
      </c>
      <c r="AA22" s="626"/>
      <c r="AB22" s="626"/>
      <c r="AC22" s="626"/>
      <c r="AD22" s="627">
        <v>729282</v>
      </c>
      <c r="AE22" s="627"/>
      <c r="AF22" s="627"/>
      <c r="AG22" s="627"/>
      <c r="AH22" s="627"/>
      <c r="AI22" s="627"/>
      <c r="AJ22" s="627"/>
      <c r="AK22" s="627"/>
      <c r="AL22" s="628">
        <v>85.5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228</v>
      </c>
      <c r="BP22" s="626"/>
      <c r="BQ22" s="626"/>
      <c r="BR22" s="626"/>
      <c r="BS22" s="627" t="s">
        <v>241</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238375</v>
      </c>
      <c r="S23" s="624"/>
      <c r="T23" s="624"/>
      <c r="U23" s="624"/>
      <c r="V23" s="624"/>
      <c r="W23" s="624"/>
      <c r="X23" s="624"/>
      <c r="Y23" s="625"/>
      <c r="Z23" s="626">
        <v>13.9</v>
      </c>
      <c r="AA23" s="626"/>
      <c r="AB23" s="626"/>
      <c r="AC23" s="626"/>
      <c r="AD23" s="627" t="s">
        <v>228</v>
      </c>
      <c r="AE23" s="627"/>
      <c r="AF23" s="627"/>
      <c r="AG23" s="627"/>
      <c r="AH23" s="627"/>
      <c r="AI23" s="627"/>
      <c r="AJ23" s="627"/>
      <c r="AK23" s="627"/>
      <c r="AL23" s="628" t="s">
        <v>228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228</v>
      </c>
      <c r="BH23" s="624"/>
      <c r="BI23" s="624"/>
      <c r="BJ23" s="624"/>
      <c r="BK23" s="624"/>
      <c r="BL23" s="624"/>
      <c r="BM23" s="624"/>
      <c r="BN23" s="625"/>
      <c r="BO23" s="626" t="s">
        <v>228</v>
      </c>
      <c r="BP23" s="626"/>
      <c r="BQ23" s="626"/>
      <c r="BR23" s="626"/>
      <c r="BS23" s="627" t="s">
        <v>241</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228</v>
      </c>
      <c r="S24" s="624"/>
      <c r="T24" s="624"/>
      <c r="U24" s="624"/>
      <c r="V24" s="624"/>
      <c r="W24" s="624"/>
      <c r="X24" s="624"/>
      <c r="Y24" s="625"/>
      <c r="Z24" s="626" t="s">
        <v>138</v>
      </c>
      <c r="AA24" s="626"/>
      <c r="AB24" s="626"/>
      <c r="AC24" s="626"/>
      <c r="AD24" s="627" t="s">
        <v>228</v>
      </c>
      <c r="AE24" s="627"/>
      <c r="AF24" s="627"/>
      <c r="AG24" s="627"/>
      <c r="AH24" s="627"/>
      <c r="AI24" s="627"/>
      <c r="AJ24" s="627"/>
      <c r="AK24" s="627"/>
      <c r="AL24" s="628" t="s">
        <v>138</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228</v>
      </c>
      <c r="BH24" s="624"/>
      <c r="BI24" s="624"/>
      <c r="BJ24" s="624"/>
      <c r="BK24" s="624"/>
      <c r="BL24" s="624"/>
      <c r="BM24" s="624"/>
      <c r="BN24" s="625"/>
      <c r="BO24" s="626" t="s">
        <v>228</v>
      </c>
      <c r="BP24" s="626"/>
      <c r="BQ24" s="626"/>
      <c r="BR24" s="626"/>
      <c r="BS24" s="627" t="s">
        <v>228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624786</v>
      </c>
      <c r="CS24" s="613"/>
      <c r="CT24" s="613"/>
      <c r="CU24" s="613"/>
      <c r="CV24" s="613"/>
      <c r="CW24" s="613"/>
      <c r="CX24" s="613"/>
      <c r="CY24" s="614"/>
      <c r="CZ24" s="617">
        <v>38.9</v>
      </c>
      <c r="DA24" s="618"/>
      <c r="DB24" s="618"/>
      <c r="DC24" s="634"/>
      <c r="DD24" s="658">
        <v>531650</v>
      </c>
      <c r="DE24" s="613"/>
      <c r="DF24" s="613"/>
      <c r="DG24" s="613"/>
      <c r="DH24" s="613"/>
      <c r="DI24" s="613"/>
      <c r="DJ24" s="613"/>
      <c r="DK24" s="614"/>
      <c r="DL24" s="658">
        <v>520597</v>
      </c>
      <c r="DM24" s="613"/>
      <c r="DN24" s="613"/>
      <c r="DO24" s="613"/>
      <c r="DP24" s="613"/>
      <c r="DQ24" s="613"/>
      <c r="DR24" s="613"/>
      <c r="DS24" s="613"/>
      <c r="DT24" s="613"/>
      <c r="DU24" s="613"/>
      <c r="DV24" s="614"/>
      <c r="DW24" s="617">
        <v>60.6</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1078793</v>
      </c>
      <c r="S25" s="624"/>
      <c r="T25" s="624"/>
      <c r="U25" s="624"/>
      <c r="V25" s="624"/>
      <c r="W25" s="624"/>
      <c r="X25" s="624"/>
      <c r="Y25" s="625"/>
      <c r="Z25" s="626">
        <v>62.8</v>
      </c>
      <c r="AA25" s="626"/>
      <c r="AB25" s="626"/>
      <c r="AC25" s="626"/>
      <c r="AD25" s="627">
        <v>830065</v>
      </c>
      <c r="AE25" s="627"/>
      <c r="AF25" s="627"/>
      <c r="AG25" s="627"/>
      <c r="AH25" s="627"/>
      <c r="AI25" s="627"/>
      <c r="AJ25" s="627"/>
      <c r="AK25" s="627"/>
      <c r="AL25" s="628">
        <v>97.3</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v>10353</v>
      </c>
      <c r="BH25" s="624"/>
      <c r="BI25" s="624"/>
      <c r="BJ25" s="624"/>
      <c r="BK25" s="624"/>
      <c r="BL25" s="624"/>
      <c r="BM25" s="624"/>
      <c r="BN25" s="625"/>
      <c r="BO25" s="626">
        <v>12.3</v>
      </c>
      <c r="BP25" s="626"/>
      <c r="BQ25" s="626"/>
      <c r="BR25" s="626"/>
      <c r="BS25" s="627" t="s">
        <v>241</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394825</v>
      </c>
      <c r="CS25" s="655"/>
      <c r="CT25" s="655"/>
      <c r="CU25" s="655"/>
      <c r="CV25" s="655"/>
      <c r="CW25" s="655"/>
      <c r="CX25" s="655"/>
      <c r="CY25" s="656"/>
      <c r="CZ25" s="628">
        <v>24.6</v>
      </c>
      <c r="DA25" s="653"/>
      <c r="DB25" s="653"/>
      <c r="DC25" s="657"/>
      <c r="DD25" s="632">
        <v>357539</v>
      </c>
      <c r="DE25" s="655"/>
      <c r="DF25" s="655"/>
      <c r="DG25" s="655"/>
      <c r="DH25" s="655"/>
      <c r="DI25" s="655"/>
      <c r="DJ25" s="655"/>
      <c r="DK25" s="656"/>
      <c r="DL25" s="632">
        <v>348121</v>
      </c>
      <c r="DM25" s="655"/>
      <c r="DN25" s="655"/>
      <c r="DO25" s="655"/>
      <c r="DP25" s="655"/>
      <c r="DQ25" s="655"/>
      <c r="DR25" s="655"/>
      <c r="DS25" s="655"/>
      <c r="DT25" s="655"/>
      <c r="DU25" s="655"/>
      <c r="DV25" s="656"/>
      <c r="DW25" s="628">
        <v>40.5</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t="s">
        <v>241</v>
      </c>
      <c r="S26" s="624"/>
      <c r="T26" s="624"/>
      <c r="U26" s="624"/>
      <c r="V26" s="624"/>
      <c r="W26" s="624"/>
      <c r="X26" s="624"/>
      <c r="Y26" s="625"/>
      <c r="Z26" s="626" t="s">
        <v>228</v>
      </c>
      <c r="AA26" s="626"/>
      <c r="AB26" s="626"/>
      <c r="AC26" s="626"/>
      <c r="AD26" s="627" t="s">
        <v>228</v>
      </c>
      <c r="AE26" s="627"/>
      <c r="AF26" s="627"/>
      <c r="AG26" s="627"/>
      <c r="AH26" s="627"/>
      <c r="AI26" s="627"/>
      <c r="AJ26" s="627"/>
      <c r="AK26" s="627"/>
      <c r="AL26" s="628" t="s">
        <v>241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228</v>
      </c>
      <c r="BH26" s="624"/>
      <c r="BI26" s="624"/>
      <c r="BJ26" s="624"/>
      <c r="BK26" s="624"/>
      <c r="BL26" s="624"/>
      <c r="BM26" s="624"/>
      <c r="BN26" s="625"/>
      <c r="BO26" s="626" t="s">
        <v>241</v>
      </c>
      <c r="BP26" s="626"/>
      <c r="BQ26" s="626"/>
      <c r="BR26" s="626"/>
      <c r="BS26" s="627" t="s">
        <v>228</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186875</v>
      </c>
      <c r="CS26" s="624"/>
      <c r="CT26" s="624"/>
      <c r="CU26" s="624"/>
      <c r="CV26" s="624"/>
      <c r="CW26" s="624"/>
      <c r="CX26" s="624"/>
      <c r="CY26" s="625"/>
      <c r="CZ26" s="628">
        <v>11.6</v>
      </c>
      <c r="DA26" s="653"/>
      <c r="DB26" s="653"/>
      <c r="DC26" s="657"/>
      <c r="DD26" s="632">
        <v>170568</v>
      </c>
      <c r="DE26" s="624"/>
      <c r="DF26" s="624"/>
      <c r="DG26" s="624"/>
      <c r="DH26" s="624"/>
      <c r="DI26" s="624"/>
      <c r="DJ26" s="624"/>
      <c r="DK26" s="625"/>
      <c r="DL26" s="632" t="s">
        <v>228</v>
      </c>
      <c r="DM26" s="624"/>
      <c r="DN26" s="624"/>
      <c r="DO26" s="624"/>
      <c r="DP26" s="624"/>
      <c r="DQ26" s="624"/>
      <c r="DR26" s="624"/>
      <c r="DS26" s="624"/>
      <c r="DT26" s="624"/>
      <c r="DU26" s="624"/>
      <c r="DV26" s="625"/>
      <c r="DW26" s="628" t="s">
        <v>241</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478</v>
      </c>
      <c r="S27" s="624"/>
      <c r="T27" s="624"/>
      <c r="U27" s="624"/>
      <c r="V27" s="624"/>
      <c r="W27" s="624"/>
      <c r="X27" s="624"/>
      <c r="Y27" s="625"/>
      <c r="Z27" s="626">
        <v>0</v>
      </c>
      <c r="AA27" s="626"/>
      <c r="AB27" s="626"/>
      <c r="AC27" s="626"/>
      <c r="AD27" s="627">
        <v>9</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84459</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55572</v>
      </c>
      <c r="CS27" s="655"/>
      <c r="CT27" s="655"/>
      <c r="CU27" s="655"/>
      <c r="CV27" s="655"/>
      <c r="CW27" s="655"/>
      <c r="CX27" s="655"/>
      <c r="CY27" s="656"/>
      <c r="CZ27" s="628">
        <v>3.5</v>
      </c>
      <c r="DA27" s="653"/>
      <c r="DB27" s="653"/>
      <c r="DC27" s="657"/>
      <c r="DD27" s="632">
        <v>12155</v>
      </c>
      <c r="DE27" s="655"/>
      <c r="DF27" s="655"/>
      <c r="DG27" s="655"/>
      <c r="DH27" s="655"/>
      <c r="DI27" s="655"/>
      <c r="DJ27" s="655"/>
      <c r="DK27" s="656"/>
      <c r="DL27" s="632">
        <v>10520</v>
      </c>
      <c r="DM27" s="655"/>
      <c r="DN27" s="655"/>
      <c r="DO27" s="655"/>
      <c r="DP27" s="655"/>
      <c r="DQ27" s="655"/>
      <c r="DR27" s="655"/>
      <c r="DS27" s="655"/>
      <c r="DT27" s="655"/>
      <c r="DU27" s="655"/>
      <c r="DV27" s="656"/>
      <c r="DW27" s="628">
        <v>1.2</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35085</v>
      </c>
      <c r="S28" s="624"/>
      <c r="T28" s="624"/>
      <c r="U28" s="624"/>
      <c r="V28" s="624"/>
      <c r="W28" s="624"/>
      <c r="X28" s="624"/>
      <c r="Y28" s="625"/>
      <c r="Z28" s="626">
        <v>2</v>
      </c>
      <c r="AA28" s="626"/>
      <c r="AB28" s="626"/>
      <c r="AC28" s="626"/>
      <c r="AD28" s="627">
        <v>12318</v>
      </c>
      <c r="AE28" s="627"/>
      <c r="AF28" s="627"/>
      <c r="AG28" s="627"/>
      <c r="AH28" s="627"/>
      <c r="AI28" s="627"/>
      <c r="AJ28" s="627"/>
      <c r="AK28" s="627"/>
      <c r="AL28" s="628">
        <v>1.4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174389</v>
      </c>
      <c r="CS28" s="624"/>
      <c r="CT28" s="624"/>
      <c r="CU28" s="624"/>
      <c r="CV28" s="624"/>
      <c r="CW28" s="624"/>
      <c r="CX28" s="624"/>
      <c r="CY28" s="625"/>
      <c r="CZ28" s="628">
        <v>10.9</v>
      </c>
      <c r="DA28" s="653"/>
      <c r="DB28" s="653"/>
      <c r="DC28" s="657"/>
      <c r="DD28" s="632">
        <v>161956</v>
      </c>
      <c r="DE28" s="624"/>
      <c r="DF28" s="624"/>
      <c r="DG28" s="624"/>
      <c r="DH28" s="624"/>
      <c r="DI28" s="624"/>
      <c r="DJ28" s="624"/>
      <c r="DK28" s="625"/>
      <c r="DL28" s="632">
        <v>161956</v>
      </c>
      <c r="DM28" s="624"/>
      <c r="DN28" s="624"/>
      <c r="DO28" s="624"/>
      <c r="DP28" s="624"/>
      <c r="DQ28" s="624"/>
      <c r="DR28" s="624"/>
      <c r="DS28" s="624"/>
      <c r="DT28" s="624"/>
      <c r="DU28" s="624"/>
      <c r="DV28" s="625"/>
      <c r="DW28" s="628">
        <v>18.8</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6527</v>
      </c>
      <c r="S29" s="624"/>
      <c r="T29" s="624"/>
      <c r="U29" s="624"/>
      <c r="V29" s="624"/>
      <c r="W29" s="624"/>
      <c r="X29" s="624"/>
      <c r="Y29" s="625"/>
      <c r="Z29" s="626">
        <v>0.4</v>
      </c>
      <c r="AA29" s="626"/>
      <c r="AB29" s="626"/>
      <c r="AC29" s="626"/>
      <c r="AD29" s="627">
        <v>673</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174388</v>
      </c>
      <c r="CS29" s="655"/>
      <c r="CT29" s="655"/>
      <c r="CU29" s="655"/>
      <c r="CV29" s="655"/>
      <c r="CW29" s="655"/>
      <c r="CX29" s="655"/>
      <c r="CY29" s="656"/>
      <c r="CZ29" s="628">
        <v>10.9</v>
      </c>
      <c r="DA29" s="653"/>
      <c r="DB29" s="653"/>
      <c r="DC29" s="657"/>
      <c r="DD29" s="632">
        <v>161955</v>
      </c>
      <c r="DE29" s="655"/>
      <c r="DF29" s="655"/>
      <c r="DG29" s="655"/>
      <c r="DH29" s="655"/>
      <c r="DI29" s="655"/>
      <c r="DJ29" s="655"/>
      <c r="DK29" s="656"/>
      <c r="DL29" s="632">
        <v>161955</v>
      </c>
      <c r="DM29" s="655"/>
      <c r="DN29" s="655"/>
      <c r="DO29" s="655"/>
      <c r="DP29" s="655"/>
      <c r="DQ29" s="655"/>
      <c r="DR29" s="655"/>
      <c r="DS29" s="655"/>
      <c r="DT29" s="655"/>
      <c r="DU29" s="655"/>
      <c r="DV29" s="656"/>
      <c r="DW29" s="628">
        <v>18.8</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99473</v>
      </c>
      <c r="S30" s="624"/>
      <c r="T30" s="624"/>
      <c r="U30" s="624"/>
      <c r="V30" s="624"/>
      <c r="W30" s="624"/>
      <c r="X30" s="624"/>
      <c r="Y30" s="625"/>
      <c r="Z30" s="626">
        <v>5.8</v>
      </c>
      <c r="AA30" s="626"/>
      <c r="AB30" s="626"/>
      <c r="AC30" s="626"/>
      <c r="AD30" s="627" t="s">
        <v>228</v>
      </c>
      <c r="AE30" s="627"/>
      <c r="AF30" s="627"/>
      <c r="AG30" s="627"/>
      <c r="AH30" s="627"/>
      <c r="AI30" s="627"/>
      <c r="AJ30" s="627"/>
      <c r="AK30" s="627"/>
      <c r="AL30" s="628" t="s">
        <v>138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168987</v>
      </c>
      <c r="CS30" s="624"/>
      <c r="CT30" s="624"/>
      <c r="CU30" s="624"/>
      <c r="CV30" s="624"/>
      <c r="CW30" s="624"/>
      <c r="CX30" s="624"/>
      <c r="CY30" s="625"/>
      <c r="CZ30" s="628">
        <v>10.5</v>
      </c>
      <c r="DA30" s="653"/>
      <c r="DB30" s="653"/>
      <c r="DC30" s="657"/>
      <c r="DD30" s="632">
        <v>157700</v>
      </c>
      <c r="DE30" s="624"/>
      <c r="DF30" s="624"/>
      <c r="DG30" s="624"/>
      <c r="DH30" s="624"/>
      <c r="DI30" s="624"/>
      <c r="DJ30" s="624"/>
      <c r="DK30" s="625"/>
      <c r="DL30" s="632">
        <v>157700</v>
      </c>
      <c r="DM30" s="624"/>
      <c r="DN30" s="624"/>
      <c r="DO30" s="624"/>
      <c r="DP30" s="624"/>
      <c r="DQ30" s="624"/>
      <c r="DR30" s="624"/>
      <c r="DS30" s="624"/>
      <c r="DT30" s="624"/>
      <c r="DU30" s="624"/>
      <c r="DV30" s="625"/>
      <c r="DW30" s="628">
        <v>18.399999999999999</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241</v>
      </c>
      <c r="AA31" s="626"/>
      <c r="AB31" s="626"/>
      <c r="AC31" s="626"/>
      <c r="AD31" s="627" t="s">
        <v>228</v>
      </c>
      <c r="AE31" s="627"/>
      <c r="AF31" s="627"/>
      <c r="AG31" s="627"/>
      <c r="AH31" s="627"/>
      <c r="AI31" s="627"/>
      <c r="AJ31" s="627"/>
      <c r="AK31" s="627"/>
      <c r="AL31" s="628" t="s">
        <v>228</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98.9</v>
      </c>
      <c r="BH31" s="667"/>
      <c r="BI31" s="667"/>
      <c r="BJ31" s="667"/>
      <c r="BK31" s="667"/>
      <c r="BL31" s="667"/>
      <c r="BM31" s="618">
        <v>98.6</v>
      </c>
      <c r="BN31" s="667"/>
      <c r="BO31" s="667"/>
      <c r="BP31" s="667"/>
      <c r="BQ31" s="668"/>
      <c r="BR31" s="679">
        <v>99.8</v>
      </c>
      <c r="BS31" s="667"/>
      <c r="BT31" s="667"/>
      <c r="BU31" s="667"/>
      <c r="BV31" s="667"/>
      <c r="BW31" s="667"/>
      <c r="BX31" s="618">
        <v>99.4</v>
      </c>
      <c r="BY31" s="667"/>
      <c r="BZ31" s="667"/>
      <c r="CA31" s="667"/>
      <c r="CB31" s="668"/>
      <c r="CD31" s="661"/>
      <c r="CE31" s="662"/>
      <c r="CF31" s="620" t="s">
        <v>313</v>
      </c>
      <c r="CG31" s="621"/>
      <c r="CH31" s="621"/>
      <c r="CI31" s="621"/>
      <c r="CJ31" s="621"/>
      <c r="CK31" s="621"/>
      <c r="CL31" s="621"/>
      <c r="CM31" s="621"/>
      <c r="CN31" s="621"/>
      <c r="CO31" s="621"/>
      <c r="CP31" s="621"/>
      <c r="CQ31" s="622"/>
      <c r="CR31" s="623">
        <v>5401</v>
      </c>
      <c r="CS31" s="655"/>
      <c r="CT31" s="655"/>
      <c r="CU31" s="655"/>
      <c r="CV31" s="655"/>
      <c r="CW31" s="655"/>
      <c r="CX31" s="655"/>
      <c r="CY31" s="656"/>
      <c r="CZ31" s="628">
        <v>0.3</v>
      </c>
      <c r="DA31" s="653"/>
      <c r="DB31" s="653"/>
      <c r="DC31" s="657"/>
      <c r="DD31" s="632">
        <v>4255</v>
      </c>
      <c r="DE31" s="655"/>
      <c r="DF31" s="655"/>
      <c r="DG31" s="655"/>
      <c r="DH31" s="655"/>
      <c r="DI31" s="655"/>
      <c r="DJ31" s="655"/>
      <c r="DK31" s="656"/>
      <c r="DL31" s="632">
        <v>4255</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223348</v>
      </c>
      <c r="S32" s="624"/>
      <c r="T32" s="624"/>
      <c r="U32" s="624"/>
      <c r="V32" s="624"/>
      <c r="W32" s="624"/>
      <c r="X32" s="624"/>
      <c r="Y32" s="625"/>
      <c r="Z32" s="626">
        <v>13</v>
      </c>
      <c r="AA32" s="626"/>
      <c r="AB32" s="626"/>
      <c r="AC32" s="626"/>
      <c r="AD32" s="627" t="s">
        <v>228</v>
      </c>
      <c r="AE32" s="627"/>
      <c r="AF32" s="627"/>
      <c r="AG32" s="627"/>
      <c r="AH32" s="627"/>
      <c r="AI32" s="627"/>
      <c r="AJ32" s="627"/>
      <c r="AK32" s="627"/>
      <c r="AL32" s="628" t="s">
        <v>241</v>
      </c>
      <c r="AM32" s="629"/>
      <c r="AN32" s="629"/>
      <c r="AO32" s="630"/>
      <c r="AP32" s="671"/>
      <c r="AQ32" s="672"/>
      <c r="AR32" s="672"/>
      <c r="AS32" s="672"/>
      <c r="AT32" s="676"/>
      <c r="AU32" s="214" t="s">
        <v>315</v>
      </c>
      <c r="AX32" s="620" t="s">
        <v>316</v>
      </c>
      <c r="AY32" s="621"/>
      <c r="AZ32" s="621"/>
      <c r="BA32" s="621"/>
      <c r="BB32" s="621"/>
      <c r="BC32" s="621"/>
      <c r="BD32" s="621"/>
      <c r="BE32" s="621"/>
      <c r="BF32" s="622"/>
      <c r="BG32" s="680">
        <v>98.8</v>
      </c>
      <c r="BH32" s="655"/>
      <c r="BI32" s="655"/>
      <c r="BJ32" s="655"/>
      <c r="BK32" s="655"/>
      <c r="BL32" s="655"/>
      <c r="BM32" s="629">
        <v>98.2</v>
      </c>
      <c r="BN32" s="655"/>
      <c r="BO32" s="655"/>
      <c r="BP32" s="655"/>
      <c r="BQ32" s="678"/>
      <c r="BR32" s="680">
        <v>99.9</v>
      </c>
      <c r="BS32" s="655"/>
      <c r="BT32" s="655"/>
      <c r="BU32" s="655"/>
      <c r="BV32" s="655"/>
      <c r="BW32" s="655"/>
      <c r="BX32" s="629">
        <v>99.2</v>
      </c>
      <c r="BY32" s="655"/>
      <c r="BZ32" s="655"/>
      <c r="CA32" s="655"/>
      <c r="CB32" s="678"/>
      <c r="CD32" s="663"/>
      <c r="CE32" s="664"/>
      <c r="CF32" s="620" t="s">
        <v>317</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3"/>
      <c r="DB32" s="653"/>
      <c r="DC32" s="657"/>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11069</v>
      </c>
      <c r="S33" s="624"/>
      <c r="T33" s="624"/>
      <c r="U33" s="624"/>
      <c r="V33" s="624"/>
      <c r="W33" s="624"/>
      <c r="X33" s="624"/>
      <c r="Y33" s="625"/>
      <c r="Z33" s="626">
        <v>0.6</v>
      </c>
      <c r="AA33" s="626"/>
      <c r="AB33" s="626"/>
      <c r="AC33" s="626"/>
      <c r="AD33" s="627">
        <v>7238</v>
      </c>
      <c r="AE33" s="627"/>
      <c r="AF33" s="627"/>
      <c r="AG33" s="627"/>
      <c r="AH33" s="627"/>
      <c r="AI33" s="627"/>
      <c r="AJ33" s="627"/>
      <c r="AK33" s="627"/>
      <c r="AL33" s="628">
        <v>0.8</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98.8</v>
      </c>
      <c r="BH33" s="682"/>
      <c r="BI33" s="682"/>
      <c r="BJ33" s="682"/>
      <c r="BK33" s="682"/>
      <c r="BL33" s="682"/>
      <c r="BM33" s="683">
        <v>98.7</v>
      </c>
      <c r="BN33" s="682"/>
      <c r="BO33" s="682"/>
      <c r="BP33" s="682"/>
      <c r="BQ33" s="684"/>
      <c r="BR33" s="681">
        <v>99.8</v>
      </c>
      <c r="BS33" s="682"/>
      <c r="BT33" s="682"/>
      <c r="BU33" s="682"/>
      <c r="BV33" s="682"/>
      <c r="BW33" s="682"/>
      <c r="BX33" s="683">
        <v>99.5</v>
      </c>
      <c r="BY33" s="682"/>
      <c r="BZ33" s="682"/>
      <c r="CA33" s="682"/>
      <c r="CB33" s="684"/>
      <c r="CD33" s="620" t="s">
        <v>320</v>
      </c>
      <c r="CE33" s="621"/>
      <c r="CF33" s="621"/>
      <c r="CG33" s="621"/>
      <c r="CH33" s="621"/>
      <c r="CI33" s="621"/>
      <c r="CJ33" s="621"/>
      <c r="CK33" s="621"/>
      <c r="CL33" s="621"/>
      <c r="CM33" s="621"/>
      <c r="CN33" s="621"/>
      <c r="CO33" s="621"/>
      <c r="CP33" s="621"/>
      <c r="CQ33" s="622"/>
      <c r="CR33" s="623">
        <v>830487</v>
      </c>
      <c r="CS33" s="655"/>
      <c r="CT33" s="655"/>
      <c r="CU33" s="655"/>
      <c r="CV33" s="655"/>
      <c r="CW33" s="655"/>
      <c r="CX33" s="655"/>
      <c r="CY33" s="656"/>
      <c r="CZ33" s="628">
        <v>51.7</v>
      </c>
      <c r="DA33" s="653"/>
      <c r="DB33" s="653"/>
      <c r="DC33" s="657"/>
      <c r="DD33" s="632">
        <v>608636</v>
      </c>
      <c r="DE33" s="655"/>
      <c r="DF33" s="655"/>
      <c r="DG33" s="655"/>
      <c r="DH33" s="655"/>
      <c r="DI33" s="655"/>
      <c r="DJ33" s="655"/>
      <c r="DK33" s="656"/>
      <c r="DL33" s="632">
        <v>227543</v>
      </c>
      <c r="DM33" s="655"/>
      <c r="DN33" s="655"/>
      <c r="DO33" s="655"/>
      <c r="DP33" s="655"/>
      <c r="DQ33" s="655"/>
      <c r="DR33" s="655"/>
      <c r="DS33" s="655"/>
      <c r="DT33" s="655"/>
      <c r="DU33" s="655"/>
      <c r="DV33" s="656"/>
      <c r="DW33" s="628">
        <v>26.5</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6509</v>
      </c>
      <c r="S34" s="624"/>
      <c r="T34" s="624"/>
      <c r="U34" s="624"/>
      <c r="V34" s="624"/>
      <c r="W34" s="624"/>
      <c r="X34" s="624"/>
      <c r="Y34" s="625"/>
      <c r="Z34" s="626">
        <v>0.4</v>
      </c>
      <c r="AA34" s="626"/>
      <c r="AB34" s="626"/>
      <c r="AC34" s="626"/>
      <c r="AD34" s="627" t="s">
        <v>228</v>
      </c>
      <c r="AE34" s="627"/>
      <c r="AF34" s="627"/>
      <c r="AG34" s="627"/>
      <c r="AH34" s="627"/>
      <c r="AI34" s="627"/>
      <c r="AJ34" s="627"/>
      <c r="AK34" s="627"/>
      <c r="AL34" s="628" t="s">
        <v>228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369757</v>
      </c>
      <c r="CS34" s="624"/>
      <c r="CT34" s="624"/>
      <c r="CU34" s="624"/>
      <c r="CV34" s="624"/>
      <c r="CW34" s="624"/>
      <c r="CX34" s="624"/>
      <c r="CY34" s="625"/>
      <c r="CZ34" s="628">
        <v>23</v>
      </c>
      <c r="DA34" s="653"/>
      <c r="DB34" s="653"/>
      <c r="DC34" s="657"/>
      <c r="DD34" s="632">
        <v>219827</v>
      </c>
      <c r="DE34" s="624"/>
      <c r="DF34" s="624"/>
      <c r="DG34" s="624"/>
      <c r="DH34" s="624"/>
      <c r="DI34" s="624"/>
      <c r="DJ34" s="624"/>
      <c r="DK34" s="625"/>
      <c r="DL34" s="632">
        <v>181902</v>
      </c>
      <c r="DM34" s="624"/>
      <c r="DN34" s="624"/>
      <c r="DO34" s="624"/>
      <c r="DP34" s="624"/>
      <c r="DQ34" s="624"/>
      <c r="DR34" s="624"/>
      <c r="DS34" s="624"/>
      <c r="DT34" s="624"/>
      <c r="DU34" s="624"/>
      <c r="DV34" s="625"/>
      <c r="DW34" s="628">
        <v>21.2</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8434</v>
      </c>
      <c r="S35" s="624"/>
      <c r="T35" s="624"/>
      <c r="U35" s="624"/>
      <c r="V35" s="624"/>
      <c r="W35" s="624"/>
      <c r="X35" s="624"/>
      <c r="Y35" s="625"/>
      <c r="Z35" s="626">
        <v>0.5</v>
      </c>
      <c r="AA35" s="626"/>
      <c r="AB35" s="626"/>
      <c r="AC35" s="626"/>
      <c r="AD35" s="627" t="s">
        <v>228</v>
      </c>
      <c r="AE35" s="627"/>
      <c r="AF35" s="627"/>
      <c r="AG35" s="627"/>
      <c r="AH35" s="627"/>
      <c r="AI35" s="627"/>
      <c r="AJ35" s="627"/>
      <c r="AK35" s="627"/>
      <c r="AL35" s="628" t="s">
        <v>228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9218</v>
      </c>
      <c r="CS35" s="655"/>
      <c r="CT35" s="655"/>
      <c r="CU35" s="655"/>
      <c r="CV35" s="655"/>
      <c r="CW35" s="655"/>
      <c r="CX35" s="655"/>
      <c r="CY35" s="656"/>
      <c r="CZ35" s="628">
        <v>0.6</v>
      </c>
      <c r="DA35" s="653"/>
      <c r="DB35" s="653"/>
      <c r="DC35" s="657"/>
      <c r="DD35" s="632">
        <v>6368</v>
      </c>
      <c r="DE35" s="655"/>
      <c r="DF35" s="655"/>
      <c r="DG35" s="655"/>
      <c r="DH35" s="655"/>
      <c r="DI35" s="655"/>
      <c r="DJ35" s="655"/>
      <c r="DK35" s="656"/>
      <c r="DL35" s="632">
        <v>61</v>
      </c>
      <c r="DM35" s="655"/>
      <c r="DN35" s="655"/>
      <c r="DO35" s="655"/>
      <c r="DP35" s="655"/>
      <c r="DQ35" s="655"/>
      <c r="DR35" s="655"/>
      <c r="DS35" s="655"/>
      <c r="DT35" s="655"/>
      <c r="DU35" s="655"/>
      <c r="DV35" s="656"/>
      <c r="DW35" s="628">
        <v>0</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173083</v>
      </c>
      <c r="S36" s="624"/>
      <c r="T36" s="624"/>
      <c r="U36" s="624"/>
      <c r="V36" s="624"/>
      <c r="W36" s="624"/>
      <c r="X36" s="624"/>
      <c r="Y36" s="625"/>
      <c r="Z36" s="626">
        <v>10.1</v>
      </c>
      <c r="AA36" s="626"/>
      <c r="AB36" s="626"/>
      <c r="AC36" s="626"/>
      <c r="AD36" s="627" t="s">
        <v>241</v>
      </c>
      <c r="AE36" s="627"/>
      <c r="AF36" s="627"/>
      <c r="AG36" s="627"/>
      <c r="AH36" s="627"/>
      <c r="AI36" s="627"/>
      <c r="AJ36" s="627"/>
      <c r="AK36" s="627"/>
      <c r="AL36" s="628" t="s">
        <v>228</v>
      </c>
      <c r="AM36" s="629"/>
      <c r="AN36" s="629"/>
      <c r="AO36" s="630"/>
      <c r="AP36" s="222"/>
      <c r="AQ36" s="689" t="s">
        <v>328</v>
      </c>
      <c r="AR36" s="690"/>
      <c r="AS36" s="690"/>
      <c r="AT36" s="690"/>
      <c r="AU36" s="690"/>
      <c r="AV36" s="690"/>
      <c r="AW36" s="690"/>
      <c r="AX36" s="690"/>
      <c r="AY36" s="691"/>
      <c r="AZ36" s="612">
        <v>202370</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13396</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111908</v>
      </c>
      <c r="CS36" s="624"/>
      <c r="CT36" s="624"/>
      <c r="CU36" s="624"/>
      <c r="CV36" s="624"/>
      <c r="CW36" s="624"/>
      <c r="CX36" s="624"/>
      <c r="CY36" s="625"/>
      <c r="CZ36" s="628">
        <v>7</v>
      </c>
      <c r="DA36" s="653"/>
      <c r="DB36" s="653"/>
      <c r="DC36" s="657"/>
      <c r="DD36" s="632">
        <v>74942</v>
      </c>
      <c r="DE36" s="624"/>
      <c r="DF36" s="624"/>
      <c r="DG36" s="624"/>
      <c r="DH36" s="624"/>
      <c r="DI36" s="624"/>
      <c r="DJ36" s="624"/>
      <c r="DK36" s="625"/>
      <c r="DL36" s="632">
        <v>25755</v>
      </c>
      <c r="DM36" s="624"/>
      <c r="DN36" s="624"/>
      <c r="DO36" s="624"/>
      <c r="DP36" s="624"/>
      <c r="DQ36" s="624"/>
      <c r="DR36" s="624"/>
      <c r="DS36" s="624"/>
      <c r="DT36" s="624"/>
      <c r="DU36" s="624"/>
      <c r="DV36" s="625"/>
      <c r="DW36" s="628">
        <v>3</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35232</v>
      </c>
      <c r="S37" s="624"/>
      <c r="T37" s="624"/>
      <c r="U37" s="624"/>
      <c r="V37" s="624"/>
      <c r="W37" s="624"/>
      <c r="X37" s="624"/>
      <c r="Y37" s="625"/>
      <c r="Z37" s="626">
        <v>2.1</v>
      </c>
      <c r="AA37" s="626"/>
      <c r="AB37" s="626"/>
      <c r="AC37" s="626"/>
      <c r="AD37" s="627">
        <v>3031</v>
      </c>
      <c r="AE37" s="627"/>
      <c r="AF37" s="627"/>
      <c r="AG37" s="627"/>
      <c r="AH37" s="627"/>
      <c r="AI37" s="627"/>
      <c r="AJ37" s="627"/>
      <c r="AK37" s="627"/>
      <c r="AL37" s="628">
        <v>0.4</v>
      </c>
      <c r="AM37" s="629"/>
      <c r="AN37" s="629"/>
      <c r="AO37" s="630"/>
      <c r="AQ37" s="686" t="s">
        <v>332</v>
      </c>
      <c r="AR37" s="687"/>
      <c r="AS37" s="687"/>
      <c r="AT37" s="687"/>
      <c r="AU37" s="687"/>
      <c r="AV37" s="687"/>
      <c r="AW37" s="687"/>
      <c r="AX37" s="687"/>
      <c r="AY37" s="688"/>
      <c r="AZ37" s="623">
        <v>98416</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11868</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8691</v>
      </c>
      <c r="CS37" s="655"/>
      <c r="CT37" s="655"/>
      <c r="CU37" s="655"/>
      <c r="CV37" s="655"/>
      <c r="CW37" s="655"/>
      <c r="CX37" s="655"/>
      <c r="CY37" s="656"/>
      <c r="CZ37" s="628">
        <v>0.5</v>
      </c>
      <c r="DA37" s="653"/>
      <c r="DB37" s="653"/>
      <c r="DC37" s="657"/>
      <c r="DD37" s="632">
        <v>6316</v>
      </c>
      <c r="DE37" s="655"/>
      <c r="DF37" s="655"/>
      <c r="DG37" s="655"/>
      <c r="DH37" s="655"/>
      <c r="DI37" s="655"/>
      <c r="DJ37" s="655"/>
      <c r="DK37" s="656"/>
      <c r="DL37" s="632">
        <v>3985</v>
      </c>
      <c r="DM37" s="655"/>
      <c r="DN37" s="655"/>
      <c r="DO37" s="655"/>
      <c r="DP37" s="655"/>
      <c r="DQ37" s="655"/>
      <c r="DR37" s="655"/>
      <c r="DS37" s="655"/>
      <c r="DT37" s="655"/>
      <c r="DU37" s="655"/>
      <c r="DV37" s="656"/>
      <c r="DW37" s="628">
        <v>0.5</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38660</v>
      </c>
      <c r="S38" s="624"/>
      <c r="T38" s="624"/>
      <c r="U38" s="624"/>
      <c r="V38" s="624"/>
      <c r="W38" s="624"/>
      <c r="X38" s="624"/>
      <c r="Y38" s="625"/>
      <c r="Z38" s="626">
        <v>2.2999999999999998</v>
      </c>
      <c r="AA38" s="626"/>
      <c r="AB38" s="626"/>
      <c r="AC38" s="626"/>
      <c r="AD38" s="627" t="s">
        <v>228</v>
      </c>
      <c r="AE38" s="627"/>
      <c r="AF38" s="627"/>
      <c r="AG38" s="627"/>
      <c r="AH38" s="627"/>
      <c r="AI38" s="627"/>
      <c r="AJ38" s="627"/>
      <c r="AK38" s="627"/>
      <c r="AL38" s="628" t="s">
        <v>241</v>
      </c>
      <c r="AM38" s="629"/>
      <c r="AN38" s="629"/>
      <c r="AO38" s="630"/>
      <c r="AQ38" s="686" t="s">
        <v>336</v>
      </c>
      <c r="AR38" s="687"/>
      <c r="AS38" s="687"/>
      <c r="AT38" s="687"/>
      <c r="AU38" s="687"/>
      <c r="AV38" s="687"/>
      <c r="AW38" s="687"/>
      <c r="AX38" s="687"/>
      <c r="AY38" s="688"/>
      <c r="AZ38" s="623">
        <v>51328</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158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202370</v>
      </c>
      <c r="CS38" s="624"/>
      <c r="CT38" s="624"/>
      <c r="CU38" s="624"/>
      <c r="CV38" s="624"/>
      <c r="CW38" s="624"/>
      <c r="CX38" s="624"/>
      <c r="CY38" s="625"/>
      <c r="CZ38" s="628">
        <v>12.6</v>
      </c>
      <c r="DA38" s="653"/>
      <c r="DB38" s="653"/>
      <c r="DC38" s="657"/>
      <c r="DD38" s="632">
        <v>170284</v>
      </c>
      <c r="DE38" s="624"/>
      <c r="DF38" s="624"/>
      <c r="DG38" s="624"/>
      <c r="DH38" s="624"/>
      <c r="DI38" s="624"/>
      <c r="DJ38" s="624"/>
      <c r="DK38" s="625"/>
      <c r="DL38" s="632">
        <v>19825</v>
      </c>
      <c r="DM38" s="624"/>
      <c r="DN38" s="624"/>
      <c r="DO38" s="624"/>
      <c r="DP38" s="624"/>
      <c r="DQ38" s="624"/>
      <c r="DR38" s="624"/>
      <c r="DS38" s="624"/>
      <c r="DT38" s="624"/>
      <c r="DU38" s="624"/>
      <c r="DV38" s="625"/>
      <c r="DW38" s="628">
        <v>2.2999999999999998</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228</v>
      </c>
      <c r="AA39" s="626"/>
      <c r="AB39" s="626"/>
      <c r="AC39" s="626"/>
      <c r="AD39" s="627" t="s">
        <v>138</v>
      </c>
      <c r="AE39" s="627"/>
      <c r="AF39" s="627"/>
      <c r="AG39" s="627"/>
      <c r="AH39" s="627"/>
      <c r="AI39" s="627"/>
      <c r="AJ39" s="627"/>
      <c r="AK39" s="627"/>
      <c r="AL39" s="628" t="s">
        <v>228</v>
      </c>
      <c r="AM39" s="629"/>
      <c r="AN39" s="629"/>
      <c r="AO39" s="630"/>
      <c r="AQ39" s="686" t="s">
        <v>340</v>
      </c>
      <c r="AR39" s="687"/>
      <c r="AS39" s="687"/>
      <c r="AT39" s="687"/>
      <c r="AU39" s="687"/>
      <c r="AV39" s="687"/>
      <c r="AW39" s="687"/>
      <c r="AX39" s="687"/>
      <c r="AY39" s="688"/>
      <c r="AZ39" s="623">
        <v>7678</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236</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137234</v>
      </c>
      <c r="CS39" s="655"/>
      <c r="CT39" s="655"/>
      <c r="CU39" s="655"/>
      <c r="CV39" s="655"/>
      <c r="CW39" s="655"/>
      <c r="CX39" s="655"/>
      <c r="CY39" s="656"/>
      <c r="CZ39" s="628">
        <v>8.5</v>
      </c>
      <c r="DA39" s="653"/>
      <c r="DB39" s="653"/>
      <c r="DC39" s="657"/>
      <c r="DD39" s="632">
        <v>137215</v>
      </c>
      <c r="DE39" s="655"/>
      <c r="DF39" s="655"/>
      <c r="DG39" s="655"/>
      <c r="DH39" s="655"/>
      <c r="DI39" s="655"/>
      <c r="DJ39" s="655"/>
      <c r="DK39" s="656"/>
      <c r="DL39" s="632" t="s">
        <v>228</v>
      </c>
      <c r="DM39" s="655"/>
      <c r="DN39" s="655"/>
      <c r="DO39" s="655"/>
      <c r="DP39" s="655"/>
      <c r="DQ39" s="655"/>
      <c r="DR39" s="655"/>
      <c r="DS39" s="655"/>
      <c r="DT39" s="655"/>
      <c r="DU39" s="655"/>
      <c r="DV39" s="656"/>
      <c r="DW39" s="628" t="s">
        <v>241</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5960</v>
      </c>
      <c r="S40" s="624"/>
      <c r="T40" s="624"/>
      <c r="U40" s="624"/>
      <c r="V40" s="624"/>
      <c r="W40" s="624"/>
      <c r="X40" s="624"/>
      <c r="Y40" s="625"/>
      <c r="Z40" s="626">
        <v>0.3</v>
      </c>
      <c r="AA40" s="626"/>
      <c r="AB40" s="626"/>
      <c r="AC40" s="626"/>
      <c r="AD40" s="627" t="s">
        <v>228</v>
      </c>
      <c r="AE40" s="627"/>
      <c r="AF40" s="627"/>
      <c r="AG40" s="627"/>
      <c r="AH40" s="627"/>
      <c r="AI40" s="627"/>
      <c r="AJ40" s="627"/>
      <c r="AK40" s="627"/>
      <c r="AL40" s="628" t="s">
        <v>228</v>
      </c>
      <c r="AM40" s="629"/>
      <c r="AN40" s="629"/>
      <c r="AO40" s="630"/>
      <c r="AQ40" s="686" t="s">
        <v>344</v>
      </c>
      <c r="AR40" s="687"/>
      <c r="AS40" s="687"/>
      <c r="AT40" s="687"/>
      <c r="AU40" s="687"/>
      <c r="AV40" s="687"/>
      <c r="AW40" s="687"/>
      <c r="AX40" s="687"/>
      <c r="AY40" s="688"/>
      <c r="AZ40" s="623" t="s">
        <v>241</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59</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t="s">
        <v>241</v>
      </c>
      <c r="CS40" s="624"/>
      <c r="CT40" s="624"/>
      <c r="CU40" s="624"/>
      <c r="CV40" s="624"/>
      <c r="CW40" s="624"/>
      <c r="CX40" s="624"/>
      <c r="CY40" s="625"/>
      <c r="CZ40" s="628" t="s">
        <v>241</v>
      </c>
      <c r="DA40" s="653"/>
      <c r="DB40" s="653"/>
      <c r="DC40" s="657"/>
      <c r="DD40" s="632" t="s">
        <v>241</v>
      </c>
      <c r="DE40" s="624"/>
      <c r="DF40" s="624"/>
      <c r="DG40" s="624"/>
      <c r="DH40" s="624"/>
      <c r="DI40" s="624"/>
      <c r="DJ40" s="624"/>
      <c r="DK40" s="625"/>
      <c r="DL40" s="632" t="s">
        <v>228</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1716691</v>
      </c>
      <c r="S41" s="696"/>
      <c r="T41" s="696"/>
      <c r="U41" s="696"/>
      <c r="V41" s="696"/>
      <c r="W41" s="696"/>
      <c r="X41" s="696"/>
      <c r="Y41" s="700"/>
      <c r="Z41" s="701">
        <v>100</v>
      </c>
      <c r="AA41" s="701"/>
      <c r="AB41" s="701"/>
      <c r="AC41" s="701"/>
      <c r="AD41" s="702">
        <v>853334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11940</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138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228</v>
      </c>
      <c r="CS41" s="655"/>
      <c r="CT41" s="655"/>
      <c r="CU41" s="655"/>
      <c r="CV41" s="655"/>
      <c r="CW41" s="655"/>
      <c r="CX41" s="655"/>
      <c r="CY41" s="656"/>
      <c r="CZ41" s="628" t="s">
        <v>241</v>
      </c>
      <c r="DA41" s="653"/>
      <c r="DB41" s="653"/>
      <c r="DC41" s="657"/>
      <c r="DD41" s="632" t="s">
        <v>228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33008</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277</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150127</v>
      </c>
      <c r="CS42" s="655"/>
      <c r="CT42" s="655"/>
      <c r="CU42" s="655"/>
      <c r="CV42" s="655"/>
      <c r="CW42" s="655"/>
      <c r="CX42" s="655"/>
      <c r="CY42" s="656"/>
      <c r="CZ42" s="628">
        <v>9.4</v>
      </c>
      <c r="DA42" s="653"/>
      <c r="DB42" s="653"/>
      <c r="DC42" s="657"/>
      <c r="DD42" s="632">
        <v>53343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t="s">
        <v>138</v>
      </c>
      <c r="CS43" s="655"/>
      <c r="CT43" s="655"/>
      <c r="CU43" s="655"/>
      <c r="CV43" s="655"/>
      <c r="CW43" s="655"/>
      <c r="CX43" s="655"/>
      <c r="CY43" s="656"/>
      <c r="CZ43" s="628" t="s">
        <v>228</v>
      </c>
      <c r="DA43" s="653"/>
      <c r="DB43" s="653"/>
      <c r="DC43" s="657"/>
      <c r="DD43" s="632" t="s">
        <v>228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149748</v>
      </c>
      <c r="CS44" s="624"/>
      <c r="CT44" s="624"/>
      <c r="CU44" s="624"/>
      <c r="CV44" s="624"/>
      <c r="CW44" s="624"/>
      <c r="CX44" s="624"/>
      <c r="CY44" s="625"/>
      <c r="CZ44" s="628">
        <v>9.3000000000000007</v>
      </c>
      <c r="DA44" s="629"/>
      <c r="DB44" s="629"/>
      <c r="DC44" s="635"/>
      <c r="DD44" s="632">
        <v>52964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103915</v>
      </c>
      <c r="CS45" s="655"/>
      <c r="CT45" s="655"/>
      <c r="CU45" s="655"/>
      <c r="CV45" s="655"/>
      <c r="CW45" s="655"/>
      <c r="CX45" s="655"/>
      <c r="CY45" s="656"/>
      <c r="CZ45" s="628">
        <v>6.5</v>
      </c>
      <c r="DA45" s="653"/>
      <c r="DB45" s="653"/>
      <c r="DC45" s="657"/>
      <c r="DD45" s="632">
        <v>7131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45833</v>
      </c>
      <c r="CS46" s="624"/>
      <c r="CT46" s="624"/>
      <c r="CU46" s="624"/>
      <c r="CV46" s="624"/>
      <c r="CW46" s="624"/>
      <c r="CX46" s="624"/>
      <c r="CY46" s="625"/>
      <c r="CZ46" s="628">
        <v>2.9</v>
      </c>
      <c r="DA46" s="629"/>
      <c r="DB46" s="629"/>
      <c r="DC46" s="635"/>
      <c r="DD46" s="632">
        <v>45833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379</v>
      </c>
      <c r="CS47" s="655"/>
      <c r="CT47" s="655"/>
      <c r="CU47" s="655"/>
      <c r="CV47" s="655"/>
      <c r="CW47" s="655"/>
      <c r="CX47" s="655"/>
      <c r="CY47" s="656"/>
      <c r="CZ47" s="628">
        <v>0</v>
      </c>
      <c r="DA47" s="653"/>
      <c r="DB47" s="653"/>
      <c r="DC47" s="657"/>
      <c r="DD47" s="632">
        <v>379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228</v>
      </c>
      <c r="CS48" s="624"/>
      <c r="CT48" s="624"/>
      <c r="CU48" s="624"/>
      <c r="CV48" s="624"/>
      <c r="CW48" s="624"/>
      <c r="CX48" s="624"/>
      <c r="CY48" s="625"/>
      <c r="CZ48" s="628" t="s">
        <v>228</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1605400</v>
      </c>
      <c r="CS49" s="682"/>
      <c r="CT49" s="682"/>
      <c r="CU49" s="682"/>
      <c r="CV49" s="682"/>
      <c r="CW49" s="682"/>
      <c r="CX49" s="682"/>
      <c r="CY49" s="711"/>
      <c r="CZ49" s="703">
        <v>100</v>
      </c>
      <c r="DA49" s="712"/>
      <c r="DB49" s="712"/>
      <c r="DC49" s="713"/>
      <c r="DD49" s="714">
        <v>1193629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MlNaWIE5STHOTsF4uP5MzACv9Uw7/IGu+/RoGBxKLJvNkDpTfNjPNqlxt6b4Q8JszWV2oFZ+7lTEoQCX8sjJw==" saltValue="7w4WS48Lx52vVH98tM/5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55" zoomScale="70" zoomScaleNormal="25" zoomScaleSheetLayoutView="70" workbookViewId="0">
      <selection activeCell="AA76" sqref="AA76:AE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1716</v>
      </c>
      <c r="R7" s="753"/>
      <c r="S7" s="753"/>
      <c r="T7" s="753"/>
      <c r="U7" s="753"/>
      <c r="V7" s="753">
        <v>1605</v>
      </c>
      <c r="W7" s="753"/>
      <c r="X7" s="753"/>
      <c r="Y7" s="753"/>
      <c r="Z7" s="753"/>
      <c r="AA7" s="753">
        <v>111</v>
      </c>
      <c r="AB7" s="753"/>
      <c r="AC7" s="753"/>
      <c r="AD7" s="753"/>
      <c r="AE7" s="754"/>
      <c r="AF7" s="755">
        <v>111</v>
      </c>
      <c r="AG7" s="756"/>
      <c r="AH7" s="756"/>
      <c r="AI7" s="756"/>
      <c r="AJ7" s="757"/>
      <c r="AK7" s="758">
        <v>0</v>
      </c>
      <c r="AL7" s="759"/>
      <c r="AM7" s="759"/>
      <c r="AN7" s="759"/>
      <c r="AO7" s="759"/>
      <c r="AP7" s="759">
        <v>1191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108</v>
      </c>
      <c r="AG23" s="793"/>
      <c r="AH23" s="793"/>
      <c r="AI23" s="793"/>
      <c r="AJ23" s="796"/>
      <c r="AK23" s="797"/>
      <c r="AL23" s="798"/>
      <c r="AM23" s="798"/>
      <c r="AN23" s="798"/>
      <c r="AO23" s="798"/>
      <c r="AP23" s="793"/>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120</v>
      </c>
      <c r="R28" s="823"/>
      <c r="S28" s="823"/>
      <c r="T28" s="823"/>
      <c r="U28" s="823"/>
      <c r="V28" s="823">
        <v>107</v>
      </c>
      <c r="W28" s="823"/>
      <c r="X28" s="823"/>
      <c r="Y28" s="823"/>
      <c r="Z28" s="823"/>
      <c r="AA28" s="823">
        <v>13</v>
      </c>
      <c r="AB28" s="823"/>
      <c r="AC28" s="823"/>
      <c r="AD28" s="823"/>
      <c r="AE28" s="824"/>
      <c r="AF28" s="825">
        <v>13</v>
      </c>
      <c r="AG28" s="823"/>
      <c r="AH28" s="823"/>
      <c r="AI28" s="823"/>
      <c r="AJ28" s="826"/>
      <c r="AK28" s="827">
        <v>11</v>
      </c>
      <c r="AL28" s="828"/>
      <c r="AM28" s="828"/>
      <c r="AN28" s="828"/>
      <c r="AO28" s="828"/>
      <c r="AP28" s="828" t="s">
        <v>591</v>
      </c>
      <c r="AQ28" s="828"/>
      <c r="AR28" s="828"/>
      <c r="AS28" s="828"/>
      <c r="AT28" s="828"/>
      <c r="AU28" s="828" t="s">
        <v>591</v>
      </c>
      <c r="AV28" s="828"/>
      <c r="AW28" s="828"/>
      <c r="AX28" s="828"/>
      <c r="AY28" s="828"/>
      <c r="AZ28" s="829" t="s">
        <v>591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5</v>
      </c>
      <c r="R29" s="784"/>
      <c r="S29" s="784"/>
      <c r="T29" s="784"/>
      <c r="U29" s="784"/>
      <c r="V29" s="784">
        <v>5</v>
      </c>
      <c r="W29" s="784"/>
      <c r="X29" s="784"/>
      <c r="Y29" s="784"/>
      <c r="Z29" s="784"/>
      <c r="AA29" s="784">
        <v>0</v>
      </c>
      <c r="AB29" s="784"/>
      <c r="AC29" s="784"/>
      <c r="AD29" s="784"/>
      <c r="AE29" s="785"/>
      <c r="AF29" s="786">
        <v>0</v>
      </c>
      <c r="AG29" s="787"/>
      <c r="AH29" s="787"/>
      <c r="AI29" s="787"/>
      <c r="AJ29" s="788"/>
      <c r="AK29" s="834">
        <v>1</v>
      </c>
      <c r="AL29" s="830"/>
      <c r="AM29" s="830"/>
      <c r="AN29" s="830"/>
      <c r="AO29" s="830"/>
      <c r="AP29" s="830" t="s">
        <v>591</v>
      </c>
      <c r="AQ29" s="830"/>
      <c r="AR29" s="830"/>
      <c r="AS29" s="830"/>
      <c r="AT29" s="830"/>
      <c r="AU29" s="830" t="s">
        <v>591</v>
      </c>
      <c r="AV29" s="830"/>
      <c r="AW29" s="830"/>
      <c r="AX29" s="830"/>
      <c r="AY29" s="830"/>
      <c r="AZ29" s="831" t="s">
        <v>591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139</v>
      </c>
      <c r="R30" s="784"/>
      <c r="S30" s="784"/>
      <c r="T30" s="784"/>
      <c r="U30" s="784"/>
      <c r="V30" s="784">
        <v>128</v>
      </c>
      <c r="W30" s="784"/>
      <c r="X30" s="784"/>
      <c r="Y30" s="784"/>
      <c r="Z30" s="784"/>
      <c r="AA30" s="784">
        <v>11</v>
      </c>
      <c r="AB30" s="784"/>
      <c r="AC30" s="784"/>
      <c r="AD30" s="784"/>
      <c r="AE30" s="785"/>
      <c r="AF30" s="786">
        <v>11</v>
      </c>
      <c r="AG30" s="787"/>
      <c r="AH30" s="787"/>
      <c r="AI30" s="787"/>
      <c r="AJ30" s="788"/>
      <c r="AK30" s="834">
        <v>51</v>
      </c>
      <c r="AL30" s="830"/>
      <c r="AM30" s="830"/>
      <c r="AN30" s="830"/>
      <c r="AO30" s="830"/>
      <c r="AP30" s="830">
        <v>205</v>
      </c>
      <c r="AQ30" s="830"/>
      <c r="AR30" s="830"/>
      <c r="AS30" s="830"/>
      <c r="AT30" s="830"/>
      <c r="AU30" s="830">
        <v>31</v>
      </c>
      <c r="AV30" s="830"/>
      <c r="AW30" s="830"/>
      <c r="AX30" s="830"/>
      <c r="AY30" s="830"/>
      <c r="AZ30" s="831" t="s">
        <v>591</v>
      </c>
      <c r="BA30" s="831"/>
      <c r="BB30" s="831"/>
      <c r="BC30" s="831"/>
      <c r="BD30" s="831"/>
      <c r="BE30" s="832" t="s">
        <v>405</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807</v>
      </c>
      <c r="R31" s="784"/>
      <c r="S31" s="784"/>
      <c r="T31" s="784"/>
      <c r="U31" s="784"/>
      <c r="V31" s="784">
        <v>716</v>
      </c>
      <c r="W31" s="784"/>
      <c r="X31" s="784"/>
      <c r="Y31" s="784"/>
      <c r="Z31" s="784"/>
      <c r="AA31" s="784">
        <v>91</v>
      </c>
      <c r="AB31" s="784"/>
      <c r="AC31" s="784"/>
      <c r="AD31" s="784"/>
      <c r="AE31" s="785"/>
      <c r="AF31" s="786">
        <v>91</v>
      </c>
      <c r="AG31" s="787"/>
      <c r="AH31" s="787"/>
      <c r="AI31" s="787"/>
      <c r="AJ31" s="788"/>
      <c r="AK31" s="834">
        <v>115</v>
      </c>
      <c r="AL31" s="830"/>
      <c r="AM31" s="830"/>
      <c r="AN31" s="830"/>
      <c r="AO31" s="830"/>
      <c r="AP31" s="830">
        <v>102</v>
      </c>
      <c r="AQ31" s="830"/>
      <c r="AR31" s="830"/>
      <c r="AS31" s="830"/>
      <c r="AT31" s="830"/>
      <c r="AU31" s="830">
        <v>115</v>
      </c>
      <c r="AV31" s="830"/>
      <c r="AW31" s="830"/>
      <c r="AX31" s="830"/>
      <c r="AY31" s="830"/>
      <c r="AZ31" s="831" t="s">
        <v>591</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25</v>
      </c>
      <c r="R32" s="784"/>
      <c r="S32" s="784"/>
      <c r="T32" s="784"/>
      <c r="U32" s="784"/>
      <c r="V32" s="784">
        <v>24</v>
      </c>
      <c r="W32" s="784"/>
      <c r="X32" s="784"/>
      <c r="Y32" s="784"/>
      <c r="Z32" s="784"/>
      <c r="AA32" s="784">
        <v>1</v>
      </c>
      <c r="AB32" s="784"/>
      <c r="AC32" s="784"/>
      <c r="AD32" s="784"/>
      <c r="AE32" s="785"/>
      <c r="AF32" s="786">
        <v>1</v>
      </c>
      <c r="AG32" s="787"/>
      <c r="AH32" s="787"/>
      <c r="AI32" s="787"/>
      <c r="AJ32" s="788"/>
      <c r="AK32" s="834">
        <v>8</v>
      </c>
      <c r="AL32" s="830"/>
      <c r="AM32" s="830"/>
      <c r="AN32" s="830"/>
      <c r="AO32" s="830"/>
      <c r="AP32" s="830">
        <v>1</v>
      </c>
      <c r="AQ32" s="830"/>
      <c r="AR32" s="830"/>
      <c r="AS32" s="830"/>
      <c r="AT32" s="830"/>
      <c r="AU32" s="830">
        <v>7</v>
      </c>
      <c r="AV32" s="830"/>
      <c r="AW32" s="830"/>
      <c r="AX32" s="830"/>
      <c r="AY32" s="830"/>
      <c r="AZ32" s="831" t="s">
        <v>591</v>
      </c>
      <c r="BA32" s="831"/>
      <c r="BB32" s="831"/>
      <c r="BC32" s="831"/>
      <c r="BD32" s="831"/>
      <c r="BE32" s="832" t="s">
        <v>405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395</v>
      </c>
      <c r="W66" s="734"/>
      <c r="X66" s="734"/>
      <c r="Y66" s="734"/>
      <c r="Z66" s="735"/>
      <c r="AA66" s="733" t="s">
        <v>396</v>
      </c>
      <c r="AB66" s="734"/>
      <c r="AC66" s="734"/>
      <c r="AD66" s="734"/>
      <c r="AE66" s="735"/>
      <c r="AF66" s="854" t="s">
        <v>397</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1682</v>
      </c>
      <c r="R68" s="866"/>
      <c r="S68" s="866"/>
      <c r="T68" s="866"/>
      <c r="U68" s="866"/>
      <c r="V68" s="866">
        <v>1626</v>
      </c>
      <c r="W68" s="866"/>
      <c r="X68" s="866"/>
      <c r="Y68" s="866"/>
      <c r="Z68" s="866"/>
      <c r="AA68" s="866">
        <f>Q68-V68</f>
        <v>56</v>
      </c>
      <c r="AB68" s="866"/>
      <c r="AC68" s="866"/>
      <c r="AD68" s="866"/>
      <c r="AE68" s="866"/>
      <c r="AF68" s="866">
        <v>56</v>
      </c>
      <c r="AG68" s="866"/>
      <c r="AH68" s="866"/>
      <c r="AI68" s="866"/>
      <c r="AJ68" s="866"/>
      <c r="AK68" s="866">
        <v>30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37762</v>
      </c>
      <c r="R69" s="830"/>
      <c r="S69" s="830"/>
      <c r="T69" s="830"/>
      <c r="U69" s="830"/>
      <c r="V69" s="830">
        <v>35999</v>
      </c>
      <c r="W69" s="830"/>
      <c r="X69" s="830"/>
      <c r="Y69" s="830"/>
      <c r="Z69" s="830"/>
      <c r="AA69" s="830">
        <f>Q69-V69</f>
        <v>1763</v>
      </c>
      <c r="AB69" s="830"/>
      <c r="AC69" s="830"/>
      <c r="AD69" s="830"/>
      <c r="AE69" s="830"/>
      <c r="AF69" s="830">
        <v>1763</v>
      </c>
      <c r="AG69" s="830"/>
      <c r="AH69" s="830"/>
      <c r="AI69" s="830"/>
      <c r="AJ69" s="830"/>
      <c r="AK69" s="830">
        <v>995</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307</v>
      </c>
      <c r="R70" s="830"/>
      <c r="S70" s="830"/>
      <c r="T70" s="830"/>
      <c r="U70" s="830"/>
      <c r="V70" s="830">
        <v>287</v>
      </c>
      <c r="W70" s="830"/>
      <c r="X70" s="830"/>
      <c r="Y70" s="830"/>
      <c r="Z70" s="830"/>
      <c r="AA70" s="830">
        <f t="shared" ref="AA70:AA78" si="0">Q70-V70</f>
        <v>20</v>
      </c>
      <c r="AB70" s="830"/>
      <c r="AC70" s="830"/>
      <c r="AD70" s="830"/>
      <c r="AE70" s="830"/>
      <c r="AF70" s="830">
        <v>20</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7">
        <v>147909</v>
      </c>
      <c r="R71" s="878"/>
      <c r="S71" s="878"/>
      <c r="T71" s="878"/>
      <c r="U71" s="834"/>
      <c r="V71" s="879">
        <v>147390</v>
      </c>
      <c r="W71" s="878"/>
      <c r="X71" s="878"/>
      <c r="Y71" s="878"/>
      <c r="Z71" s="834"/>
      <c r="AA71" s="830">
        <f t="shared" si="0"/>
        <v>519</v>
      </c>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7">
        <v>184</v>
      </c>
      <c r="R72" s="878"/>
      <c r="S72" s="878"/>
      <c r="T72" s="878"/>
      <c r="U72" s="834"/>
      <c r="V72" s="879">
        <v>167</v>
      </c>
      <c r="W72" s="878"/>
      <c r="X72" s="878"/>
      <c r="Y72" s="878"/>
      <c r="Z72" s="834"/>
      <c r="AA72" s="830">
        <f t="shared" si="0"/>
        <v>17</v>
      </c>
      <c r="AB72" s="830"/>
      <c r="AC72" s="830"/>
      <c r="AD72" s="830"/>
      <c r="AE72" s="830"/>
      <c r="AF72" s="830">
        <v>17</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7916</v>
      </c>
      <c r="R73" s="830"/>
      <c r="S73" s="830"/>
      <c r="T73" s="830"/>
      <c r="U73" s="830"/>
      <c r="V73" s="830">
        <v>7507</v>
      </c>
      <c r="W73" s="830"/>
      <c r="X73" s="830"/>
      <c r="Y73" s="830"/>
      <c r="Z73" s="830"/>
      <c r="AA73" s="830">
        <f t="shared" si="0"/>
        <v>409</v>
      </c>
      <c r="AB73" s="830"/>
      <c r="AC73" s="830"/>
      <c r="AD73" s="830"/>
      <c r="AE73" s="830"/>
      <c r="AF73" s="830">
        <v>409</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7">
        <v>1547</v>
      </c>
      <c r="R74" s="878"/>
      <c r="S74" s="878"/>
      <c r="T74" s="878"/>
      <c r="U74" s="834"/>
      <c r="V74" s="879">
        <v>1329</v>
      </c>
      <c r="W74" s="878"/>
      <c r="X74" s="878"/>
      <c r="Y74" s="878"/>
      <c r="Z74" s="834"/>
      <c r="AA74" s="830">
        <f t="shared" si="0"/>
        <v>218</v>
      </c>
      <c r="AB74" s="830"/>
      <c r="AC74" s="830"/>
      <c r="AD74" s="830"/>
      <c r="AE74" s="830"/>
      <c r="AF74" s="879">
        <v>218</v>
      </c>
      <c r="AG74" s="878"/>
      <c r="AH74" s="878"/>
      <c r="AI74" s="878"/>
      <c r="AJ74" s="834"/>
      <c r="AK74" s="879">
        <v>21</v>
      </c>
      <c r="AL74" s="878"/>
      <c r="AM74" s="878"/>
      <c r="AN74" s="878"/>
      <c r="AO74" s="834"/>
      <c r="AP74" s="879">
        <v>1095</v>
      </c>
      <c r="AQ74" s="878"/>
      <c r="AR74" s="878"/>
      <c r="AS74" s="878"/>
      <c r="AT74" s="834"/>
      <c r="AU74" s="879">
        <v>0</v>
      </c>
      <c r="AV74" s="878"/>
      <c r="AW74" s="878"/>
      <c r="AX74" s="878"/>
      <c r="AY74" s="834"/>
      <c r="AZ74" s="880" t="s">
        <v>583</v>
      </c>
      <c r="BA74" s="874"/>
      <c r="BB74" s="874"/>
      <c r="BC74" s="874"/>
      <c r="BD74" s="881"/>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6">
        <v>0</v>
      </c>
      <c r="R75" s="830"/>
      <c r="S75" s="830"/>
      <c r="T75" s="830"/>
      <c r="U75" s="830"/>
      <c r="V75" s="830">
        <v>18</v>
      </c>
      <c r="W75" s="830"/>
      <c r="X75" s="830"/>
      <c r="Y75" s="830"/>
      <c r="Z75" s="830"/>
      <c r="AA75" s="830">
        <f t="shared" si="0"/>
        <v>-18</v>
      </c>
      <c r="AB75" s="830"/>
      <c r="AC75" s="830"/>
      <c r="AD75" s="830"/>
      <c r="AE75" s="830"/>
      <c r="AF75" s="830">
        <v>-18</v>
      </c>
      <c r="AG75" s="830"/>
      <c r="AH75" s="830"/>
      <c r="AI75" s="830"/>
      <c r="AJ75" s="830"/>
      <c r="AK75" s="830">
        <v>0</v>
      </c>
      <c r="AL75" s="830"/>
      <c r="AM75" s="830"/>
      <c r="AN75" s="830"/>
      <c r="AO75" s="830"/>
      <c r="AP75" s="830">
        <v>18</v>
      </c>
      <c r="AQ75" s="830"/>
      <c r="AR75" s="830"/>
      <c r="AS75" s="830"/>
      <c r="AT75" s="830"/>
      <c r="AU75" s="830">
        <v>0</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587</v>
      </c>
      <c r="C76" s="874"/>
      <c r="D76" s="874"/>
      <c r="E76" s="874"/>
      <c r="F76" s="874"/>
      <c r="G76" s="874"/>
      <c r="H76" s="874"/>
      <c r="I76" s="874"/>
      <c r="J76" s="874"/>
      <c r="K76" s="874"/>
      <c r="L76" s="874"/>
      <c r="M76" s="874"/>
      <c r="N76" s="874"/>
      <c r="O76" s="874"/>
      <c r="P76" s="875"/>
      <c r="Q76" s="877">
        <v>1303</v>
      </c>
      <c r="R76" s="878"/>
      <c r="S76" s="878"/>
      <c r="T76" s="878"/>
      <c r="U76" s="834"/>
      <c r="V76" s="879">
        <v>1275</v>
      </c>
      <c r="W76" s="878"/>
      <c r="X76" s="878"/>
      <c r="Y76" s="878"/>
      <c r="Z76" s="834"/>
      <c r="AA76" s="830">
        <f t="shared" si="0"/>
        <v>28</v>
      </c>
      <c r="AB76" s="830"/>
      <c r="AC76" s="830"/>
      <c r="AD76" s="830"/>
      <c r="AE76" s="830"/>
      <c r="AF76" s="879">
        <v>28</v>
      </c>
      <c r="AG76" s="878"/>
      <c r="AH76" s="878"/>
      <c r="AI76" s="878"/>
      <c r="AJ76" s="834"/>
      <c r="AK76" s="879">
        <v>84</v>
      </c>
      <c r="AL76" s="878"/>
      <c r="AM76" s="878"/>
      <c r="AN76" s="878"/>
      <c r="AO76" s="834"/>
      <c r="AP76" s="830">
        <v>612</v>
      </c>
      <c r="AQ76" s="830"/>
      <c r="AR76" s="830"/>
      <c r="AS76" s="830"/>
      <c r="AT76" s="830"/>
      <c r="AU76" s="830">
        <v>0</v>
      </c>
      <c r="AV76" s="830"/>
      <c r="AW76" s="830"/>
      <c r="AX76" s="830"/>
      <c r="AY76" s="830"/>
      <c r="AZ76" s="880" t="s">
        <v>590</v>
      </c>
      <c r="BA76" s="874"/>
      <c r="BB76" s="874"/>
      <c r="BC76" s="874"/>
      <c r="BD76" s="881"/>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588</v>
      </c>
      <c r="C77" s="874"/>
      <c r="D77" s="874"/>
      <c r="E77" s="874"/>
      <c r="F77" s="874"/>
      <c r="G77" s="874"/>
      <c r="H77" s="874"/>
      <c r="I77" s="874"/>
      <c r="J77" s="874"/>
      <c r="K77" s="874"/>
      <c r="L77" s="874"/>
      <c r="M77" s="874"/>
      <c r="N77" s="874"/>
      <c r="O77" s="874"/>
      <c r="P77" s="875"/>
      <c r="Q77" s="876">
        <v>667</v>
      </c>
      <c r="R77" s="830"/>
      <c r="S77" s="830"/>
      <c r="T77" s="830"/>
      <c r="U77" s="830"/>
      <c r="V77" s="830">
        <v>617</v>
      </c>
      <c r="W77" s="830"/>
      <c r="X77" s="830"/>
      <c r="Y77" s="830"/>
      <c r="Z77" s="830"/>
      <c r="AA77" s="830">
        <f t="shared" si="0"/>
        <v>50</v>
      </c>
      <c r="AB77" s="830"/>
      <c r="AC77" s="830"/>
      <c r="AD77" s="830"/>
      <c r="AE77" s="830"/>
      <c r="AF77" s="830">
        <v>50</v>
      </c>
      <c r="AG77" s="830"/>
      <c r="AH77" s="830"/>
      <c r="AI77" s="830"/>
      <c r="AJ77" s="830"/>
      <c r="AK77" s="830">
        <v>0</v>
      </c>
      <c r="AL77" s="830"/>
      <c r="AM77" s="830"/>
      <c r="AN77" s="830"/>
      <c r="AO77" s="830"/>
      <c r="AP77" s="830">
        <v>315</v>
      </c>
      <c r="AQ77" s="830"/>
      <c r="AR77" s="830"/>
      <c r="AS77" s="830"/>
      <c r="AT77" s="830"/>
      <c r="AU77" s="830">
        <v>0</v>
      </c>
      <c r="AV77" s="830"/>
      <c r="AW77" s="830"/>
      <c r="AX77" s="830"/>
      <c r="AY77" s="830"/>
      <c r="AZ77" s="880"/>
      <c r="BA77" s="874"/>
      <c r="BB77" s="874"/>
      <c r="BC77" s="874"/>
      <c r="BD77" s="881"/>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589</v>
      </c>
      <c r="C78" s="874"/>
      <c r="D78" s="874"/>
      <c r="E78" s="874"/>
      <c r="F78" s="874"/>
      <c r="G78" s="874"/>
      <c r="H78" s="874"/>
      <c r="I78" s="874"/>
      <c r="J78" s="874"/>
      <c r="K78" s="874"/>
      <c r="L78" s="874"/>
      <c r="M78" s="874"/>
      <c r="N78" s="874"/>
      <c r="O78" s="874"/>
      <c r="P78" s="875"/>
      <c r="Q78" s="876">
        <v>321</v>
      </c>
      <c r="R78" s="830"/>
      <c r="S78" s="830"/>
      <c r="T78" s="830"/>
      <c r="U78" s="830"/>
      <c r="V78" s="830">
        <v>307</v>
      </c>
      <c r="W78" s="830"/>
      <c r="X78" s="830"/>
      <c r="Y78" s="830"/>
      <c r="Z78" s="830"/>
      <c r="AA78" s="830">
        <f t="shared" si="0"/>
        <v>14</v>
      </c>
      <c r="AB78" s="830"/>
      <c r="AC78" s="830"/>
      <c r="AD78" s="830"/>
      <c r="AE78" s="830"/>
      <c r="AF78" s="830">
        <v>14</v>
      </c>
      <c r="AG78" s="830"/>
      <c r="AH78" s="830"/>
      <c r="AI78" s="830"/>
      <c r="AJ78" s="830"/>
      <c r="AK78" s="830">
        <v>3</v>
      </c>
      <c r="AL78" s="830"/>
      <c r="AM78" s="830"/>
      <c r="AN78" s="830"/>
      <c r="AO78" s="830"/>
      <c r="AP78" s="830">
        <v>154</v>
      </c>
      <c r="AQ78" s="830"/>
      <c r="AR78" s="830"/>
      <c r="AS78" s="830"/>
      <c r="AT78" s="830"/>
      <c r="AU78" s="830">
        <v>0</v>
      </c>
      <c r="AV78" s="830"/>
      <c r="AW78" s="830"/>
      <c r="AX78" s="830"/>
      <c r="AY78" s="830"/>
      <c r="AZ78" s="880" t="s">
        <v>590</v>
      </c>
      <c r="BA78" s="874"/>
      <c r="BB78" s="874"/>
      <c r="BC78" s="874"/>
      <c r="BD78" s="881"/>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582</v>
      </c>
      <c r="C79" s="874"/>
      <c r="D79" s="874"/>
      <c r="E79" s="874"/>
      <c r="F79" s="874"/>
      <c r="G79" s="874"/>
      <c r="H79" s="874"/>
      <c r="I79" s="874"/>
      <c r="J79" s="874"/>
      <c r="K79" s="874"/>
      <c r="L79" s="874"/>
      <c r="M79" s="874"/>
      <c r="N79" s="874"/>
      <c r="O79" s="874"/>
      <c r="P79" s="875"/>
      <c r="Q79" s="876">
        <v>95</v>
      </c>
      <c r="R79" s="830"/>
      <c r="S79" s="830"/>
      <c r="T79" s="830"/>
      <c r="U79" s="830"/>
      <c r="V79" s="830">
        <v>91</v>
      </c>
      <c r="W79" s="830"/>
      <c r="X79" s="830"/>
      <c r="Y79" s="830"/>
      <c r="Z79" s="830"/>
      <c r="AA79" s="830">
        <f>Q79-V79</f>
        <v>4</v>
      </c>
      <c r="AB79" s="830"/>
      <c r="AC79" s="830"/>
      <c r="AD79" s="830"/>
      <c r="AE79" s="830"/>
      <c r="AF79" s="830">
        <v>4</v>
      </c>
      <c r="AG79" s="830"/>
      <c r="AH79" s="830"/>
      <c r="AI79" s="830"/>
      <c r="AJ79" s="830"/>
      <c r="AK79" s="830">
        <v>2</v>
      </c>
      <c r="AL79" s="830"/>
      <c r="AM79" s="830"/>
      <c r="AN79" s="830"/>
      <c r="AO79" s="830"/>
      <c r="AP79" s="830">
        <v>0</v>
      </c>
      <c r="AQ79" s="830"/>
      <c r="AR79" s="830"/>
      <c r="AS79" s="830"/>
      <c r="AT79" s="830"/>
      <c r="AU79" s="830">
        <v>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584</v>
      </c>
      <c r="C80" s="874"/>
      <c r="D80" s="874"/>
      <c r="E80" s="874"/>
      <c r="F80" s="874"/>
      <c r="G80" s="874"/>
      <c r="H80" s="874"/>
      <c r="I80" s="874"/>
      <c r="J80" s="874"/>
      <c r="K80" s="874"/>
      <c r="L80" s="874"/>
      <c r="M80" s="874"/>
      <c r="N80" s="874"/>
      <c r="O80" s="874"/>
      <c r="P80" s="875"/>
      <c r="Q80" s="876">
        <v>198</v>
      </c>
      <c r="R80" s="830"/>
      <c r="S80" s="830"/>
      <c r="T80" s="830"/>
      <c r="U80" s="830"/>
      <c r="V80" s="830">
        <v>162</v>
      </c>
      <c r="W80" s="830"/>
      <c r="X80" s="830"/>
      <c r="Y80" s="830"/>
      <c r="Z80" s="830"/>
      <c r="AA80" s="830">
        <f>Q80-V80</f>
        <v>36</v>
      </c>
      <c r="AB80" s="830"/>
      <c r="AC80" s="830"/>
      <c r="AD80" s="830"/>
      <c r="AE80" s="830"/>
      <c r="AF80" s="830">
        <v>36</v>
      </c>
      <c r="AG80" s="830"/>
      <c r="AH80" s="830"/>
      <c r="AI80" s="830"/>
      <c r="AJ80" s="830"/>
      <c r="AK80" s="830">
        <v>0</v>
      </c>
      <c r="AL80" s="830"/>
      <c r="AM80" s="830"/>
      <c r="AN80" s="830"/>
      <c r="AO80" s="830"/>
      <c r="AP80" s="830">
        <v>0</v>
      </c>
      <c r="AQ80" s="830"/>
      <c r="AR80" s="830"/>
      <c r="AS80" s="830"/>
      <c r="AT80" s="830"/>
      <c r="AU80" s="830">
        <v>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585</v>
      </c>
      <c r="C81" s="874"/>
      <c r="D81" s="874"/>
      <c r="E81" s="874"/>
      <c r="F81" s="874"/>
      <c r="G81" s="874"/>
      <c r="H81" s="874"/>
      <c r="I81" s="874"/>
      <c r="J81" s="874"/>
      <c r="K81" s="874"/>
      <c r="L81" s="874"/>
      <c r="M81" s="874"/>
      <c r="N81" s="874"/>
      <c r="O81" s="874"/>
      <c r="P81" s="875"/>
      <c r="Q81" s="876">
        <v>341</v>
      </c>
      <c r="R81" s="830"/>
      <c r="S81" s="830"/>
      <c r="T81" s="830"/>
      <c r="U81" s="830"/>
      <c r="V81" s="830">
        <v>318</v>
      </c>
      <c r="W81" s="830"/>
      <c r="X81" s="830"/>
      <c r="Y81" s="830"/>
      <c r="Z81" s="830"/>
      <c r="AA81" s="830">
        <f>Q81-V81</f>
        <v>23</v>
      </c>
      <c r="AB81" s="830"/>
      <c r="AC81" s="830"/>
      <c r="AD81" s="830"/>
      <c r="AE81" s="830"/>
      <c r="AF81" s="830">
        <v>17</v>
      </c>
      <c r="AG81" s="830"/>
      <c r="AH81" s="830"/>
      <c r="AI81" s="830"/>
      <c r="AJ81" s="830"/>
      <c r="AK81" s="830">
        <v>58</v>
      </c>
      <c r="AL81" s="830"/>
      <c r="AM81" s="830"/>
      <c r="AN81" s="830"/>
      <c r="AO81" s="830"/>
      <c r="AP81" s="830">
        <v>633</v>
      </c>
      <c r="AQ81" s="830"/>
      <c r="AR81" s="830"/>
      <c r="AS81" s="830"/>
      <c r="AT81" s="830"/>
      <c r="AU81" s="830">
        <v>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420</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2"/>
      <c r="CT102" s="852"/>
      <c r="CU102" s="852"/>
      <c r="CV102" s="893"/>
      <c r="CW102" s="892"/>
      <c r="CX102" s="852"/>
      <c r="CY102" s="852"/>
      <c r="CZ102" s="852"/>
      <c r="DA102" s="893"/>
      <c r="DB102" s="892"/>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421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425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427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428</v>
      </c>
      <c r="AB109" s="895"/>
      <c r="AC109" s="895"/>
      <c r="AD109" s="895"/>
      <c r="AE109" s="896"/>
      <c r="AF109" s="894" t="s">
        <v>429</v>
      </c>
      <c r="AG109" s="895"/>
      <c r="AH109" s="895"/>
      <c r="AI109" s="895"/>
      <c r="AJ109" s="896"/>
      <c r="AK109" s="894" t="s">
        <v>307</v>
      </c>
      <c r="AL109" s="895"/>
      <c r="AM109" s="895"/>
      <c r="AN109" s="895"/>
      <c r="AO109" s="896"/>
      <c r="AP109" s="894" t="s">
        <v>430</v>
      </c>
      <c r="AQ109" s="895"/>
      <c r="AR109" s="895"/>
      <c r="AS109" s="895"/>
      <c r="AT109" s="897"/>
      <c r="AU109" s="914" t="s">
        <v>427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428</v>
      </c>
      <c r="BR109" s="895"/>
      <c r="BS109" s="895"/>
      <c r="BT109" s="895"/>
      <c r="BU109" s="896"/>
      <c r="BV109" s="894" t="s">
        <v>429</v>
      </c>
      <c r="BW109" s="895"/>
      <c r="BX109" s="895"/>
      <c r="BY109" s="895"/>
      <c r="BZ109" s="896"/>
      <c r="CA109" s="894" t="s">
        <v>307</v>
      </c>
      <c r="CB109" s="895"/>
      <c r="CC109" s="895"/>
      <c r="CD109" s="895"/>
      <c r="CE109" s="896"/>
      <c r="CF109" s="915" t="s">
        <v>430</v>
      </c>
      <c r="CG109" s="915"/>
      <c r="CH109" s="915"/>
      <c r="CI109" s="915"/>
      <c r="CJ109" s="915"/>
      <c r="CK109" s="894" t="s">
        <v>431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428</v>
      </c>
      <c r="DH109" s="895"/>
      <c r="DI109" s="895"/>
      <c r="DJ109" s="895"/>
      <c r="DK109" s="896"/>
      <c r="DL109" s="894" t="s">
        <v>429</v>
      </c>
      <c r="DM109" s="895"/>
      <c r="DN109" s="895"/>
      <c r="DO109" s="895"/>
      <c r="DP109" s="896"/>
      <c r="DQ109" s="894" t="s">
        <v>307</v>
      </c>
      <c r="DR109" s="895"/>
      <c r="DS109" s="895"/>
      <c r="DT109" s="895"/>
      <c r="DU109" s="896"/>
      <c r="DV109" s="894" t="s">
        <v>430</v>
      </c>
      <c r="DW109" s="895"/>
      <c r="DX109" s="895"/>
      <c r="DY109" s="895"/>
      <c r="DZ109" s="897"/>
    </row>
    <row r="110" spans="1:131" s="230" customFormat="1" ht="26.25" customHeight="1" x14ac:dyDescent="0.15">
      <c r="A110" s="898" t="s">
        <v>432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153673</v>
      </c>
      <c r="AB110" s="902"/>
      <c r="AC110" s="902"/>
      <c r="AD110" s="902"/>
      <c r="AE110" s="903"/>
      <c r="AF110" s="904">
        <v>159108</v>
      </c>
      <c r="AG110" s="902"/>
      <c r="AH110" s="902"/>
      <c r="AI110" s="902"/>
      <c r="AJ110" s="903"/>
      <c r="AK110" s="904">
        <v>174388</v>
      </c>
      <c r="AL110" s="902"/>
      <c r="AM110" s="902"/>
      <c r="AN110" s="902"/>
      <c r="AO110" s="903"/>
      <c r="AP110" s="905">
        <v>24.8</v>
      </c>
      <c r="AQ110" s="906"/>
      <c r="AR110" s="906"/>
      <c r="AS110" s="906"/>
      <c r="AT110" s="907"/>
      <c r="AU110" s="908" t="s">
        <v>75</v>
      </c>
      <c r="AV110" s="909"/>
      <c r="AW110" s="909"/>
      <c r="AX110" s="909"/>
      <c r="AY110" s="909"/>
      <c r="AZ110" s="931" t="s">
        <v>433</v>
      </c>
      <c r="BA110" s="899"/>
      <c r="BB110" s="899"/>
      <c r="BC110" s="899"/>
      <c r="BD110" s="899"/>
      <c r="BE110" s="899"/>
      <c r="BF110" s="899"/>
      <c r="BG110" s="899"/>
      <c r="BH110" s="899"/>
      <c r="BI110" s="899"/>
      <c r="BJ110" s="899"/>
      <c r="BK110" s="899"/>
      <c r="BL110" s="899"/>
      <c r="BM110" s="899"/>
      <c r="BN110" s="899"/>
      <c r="BO110" s="899"/>
      <c r="BP110" s="900"/>
      <c r="BQ110" s="932">
        <v>1338319</v>
      </c>
      <c r="BR110" s="933"/>
      <c r="BS110" s="933"/>
      <c r="BT110" s="933"/>
      <c r="BU110" s="933"/>
      <c r="BV110" s="933">
        <v>1321738</v>
      </c>
      <c r="BW110" s="933"/>
      <c r="BX110" s="933"/>
      <c r="BY110" s="933"/>
      <c r="BZ110" s="933"/>
      <c r="CA110" s="933">
        <v>1191411</v>
      </c>
      <c r="CB110" s="933"/>
      <c r="CC110" s="933"/>
      <c r="CD110" s="933"/>
      <c r="CE110" s="933"/>
      <c r="CF110" s="946">
        <v>169.7</v>
      </c>
      <c r="CG110" s="947"/>
      <c r="CH110" s="947"/>
      <c r="CI110" s="947"/>
      <c r="CJ110" s="947"/>
      <c r="CK110" s="948" t="s">
        <v>434</v>
      </c>
      <c r="CL110" s="949"/>
      <c r="CM110" s="931" t="s">
        <v>435</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436</v>
      </c>
      <c r="DH110" s="933"/>
      <c r="DI110" s="933"/>
      <c r="DJ110" s="933"/>
      <c r="DK110" s="933"/>
      <c r="DL110" s="933" t="s">
        <v>391</v>
      </c>
      <c r="DM110" s="933"/>
      <c r="DN110" s="933"/>
      <c r="DO110" s="933"/>
      <c r="DP110" s="933"/>
      <c r="DQ110" s="933" t="s">
        <v>407</v>
      </c>
      <c r="DR110" s="933"/>
      <c r="DS110" s="933"/>
      <c r="DT110" s="933"/>
      <c r="DU110" s="933"/>
      <c r="DV110" s="934" t="s">
        <v>407</v>
      </c>
      <c r="DW110" s="934"/>
      <c r="DX110" s="934"/>
      <c r="DY110" s="934"/>
      <c r="DZ110" s="935"/>
    </row>
    <row r="111" spans="1:131" s="230" customFormat="1" ht="26.25" customHeight="1" x14ac:dyDescent="0.15">
      <c r="A111" s="936" t="s">
        <v>437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391</v>
      </c>
      <c r="AB111" s="940"/>
      <c r="AC111" s="940"/>
      <c r="AD111" s="940"/>
      <c r="AE111" s="941"/>
      <c r="AF111" s="942" t="s">
        <v>407</v>
      </c>
      <c r="AG111" s="940"/>
      <c r="AH111" s="940"/>
      <c r="AI111" s="940"/>
      <c r="AJ111" s="941"/>
      <c r="AK111" s="942" t="s">
        <v>407</v>
      </c>
      <c r="AL111" s="940"/>
      <c r="AM111" s="940"/>
      <c r="AN111" s="940"/>
      <c r="AO111" s="941"/>
      <c r="AP111" s="943" t="s">
        <v>407</v>
      </c>
      <c r="AQ111" s="944"/>
      <c r="AR111" s="944"/>
      <c r="AS111" s="944"/>
      <c r="AT111" s="945"/>
      <c r="AU111" s="910"/>
      <c r="AV111" s="911"/>
      <c r="AW111" s="911"/>
      <c r="AX111" s="911"/>
      <c r="AY111" s="911"/>
      <c r="AZ111" s="924" t="s">
        <v>438</v>
      </c>
      <c r="BA111" s="925"/>
      <c r="BB111" s="925"/>
      <c r="BC111" s="925"/>
      <c r="BD111" s="925"/>
      <c r="BE111" s="925"/>
      <c r="BF111" s="925"/>
      <c r="BG111" s="925"/>
      <c r="BH111" s="925"/>
      <c r="BI111" s="925"/>
      <c r="BJ111" s="925"/>
      <c r="BK111" s="925"/>
      <c r="BL111" s="925"/>
      <c r="BM111" s="925"/>
      <c r="BN111" s="925"/>
      <c r="BO111" s="925"/>
      <c r="BP111" s="926"/>
      <c r="BQ111" s="927" t="s">
        <v>439</v>
      </c>
      <c r="BR111" s="928"/>
      <c r="BS111" s="928"/>
      <c r="BT111" s="928"/>
      <c r="BU111" s="928"/>
      <c r="BV111" s="928" t="s">
        <v>391</v>
      </c>
      <c r="BW111" s="928"/>
      <c r="BX111" s="928"/>
      <c r="BY111" s="928"/>
      <c r="BZ111" s="928"/>
      <c r="CA111" s="928" t="s">
        <v>407</v>
      </c>
      <c r="CB111" s="928"/>
      <c r="CC111" s="928"/>
      <c r="CD111" s="928"/>
      <c r="CE111" s="928"/>
      <c r="CF111" s="922" t="s">
        <v>440</v>
      </c>
      <c r="CG111" s="923"/>
      <c r="CH111" s="923"/>
      <c r="CI111" s="923"/>
      <c r="CJ111" s="923"/>
      <c r="CK111" s="950"/>
      <c r="CL111" s="951"/>
      <c r="CM111" s="924" t="s">
        <v>441</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407</v>
      </c>
      <c r="DH111" s="928"/>
      <c r="DI111" s="928"/>
      <c r="DJ111" s="928"/>
      <c r="DK111" s="928"/>
      <c r="DL111" s="928" t="s">
        <v>440</v>
      </c>
      <c r="DM111" s="928"/>
      <c r="DN111" s="928"/>
      <c r="DO111" s="928"/>
      <c r="DP111" s="928"/>
      <c r="DQ111" s="928" t="s">
        <v>407</v>
      </c>
      <c r="DR111" s="928"/>
      <c r="DS111" s="928"/>
      <c r="DT111" s="928"/>
      <c r="DU111" s="928"/>
      <c r="DV111" s="929" t="s">
        <v>407</v>
      </c>
      <c r="DW111" s="929"/>
      <c r="DX111" s="929"/>
      <c r="DY111" s="929"/>
      <c r="DZ111" s="930"/>
    </row>
    <row r="112" spans="1:131" s="230" customFormat="1" ht="26.25" customHeight="1" x14ac:dyDescent="0.15">
      <c r="A112" s="954" t="s">
        <v>442</v>
      </c>
      <c r="B112" s="955"/>
      <c r="C112" s="925" t="s">
        <v>443</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444</v>
      </c>
      <c r="AB112" s="961"/>
      <c r="AC112" s="961"/>
      <c r="AD112" s="961"/>
      <c r="AE112" s="962"/>
      <c r="AF112" s="963" t="s">
        <v>439</v>
      </c>
      <c r="AG112" s="961"/>
      <c r="AH112" s="961"/>
      <c r="AI112" s="961"/>
      <c r="AJ112" s="962"/>
      <c r="AK112" s="963" t="s">
        <v>436</v>
      </c>
      <c r="AL112" s="961"/>
      <c r="AM112" s="961"/>
      <c r="AN112" s="961"/>
      <c r="AO112" s="962"/>
      <c r="AP112" s="964" t="s">
        <v>391</v>
      </c>
      <c r="AQ112" s="965"/>
      <c r="AR112" s="965"/>
      <c r="AS112" s="965"/>
      <c r="AT112" s="966"/>
      <c r="AU112" s="910"/>
      <c r="AV112" s="911"/>
      <c r="AW112" s="911"/>
      <c r="AX112" s="911"/>
      <c r="AY112" s="911"/>
      <c r="AZ112" s="924" t="s">
        <v>445</v>
      </c>
      <c r="BA112" s="925"/>
      <c r="BB112" s="925"/>
      <c r="BC112" s="925"/>
      <c r="BD112" s="925"/>
      <c r="BE112" s="925"/>
      <c r="BF112" s="925"/>
      <c r="BG112" s="925"/>
      <c r="BH112" s="925"/>
      <c r="BI112" s="925"/>
      <c r="BJ112" s="925"/>
      <c r="BK112" s="925"/>
      <c r="BL112" s="925"/>
      <c r="BM112" s="925"/>
      <c r="BN112" s="925"/>
      <c r="BO112" s="925"/>
      <c r="BP112" s="926"/>
      <c r="BQ112" s="927">
        <v>222049</v>
      </c>
      <c r="BR112" s="928"/>
      <c r="BS112" s="928"/>
      <c r="BT112" s="928"/>
      <c r="BU112" s="928"/>
      <c r="BV112" s="928">
        <v>203590</v>
      </c>
      <c r="BW112" s="928"/>
      <c r="BX112" s="928"/>
      <c r="BY112" s="928"/>
      <c r="BZ112" s="928"/>
      <c r="CA112" s="928">
        <v>200150</v>
      </c>
      <c r="CB112" s="928"/>
      <c r="CC112" s="928"/>
      <c r="CD112" s="928"/>
      <c r="CE112" s="928"/>
      <c r="CF112" s="922">
        <v>28.5</v>
      </c>
      <c r="CG112" s="923"/>
      <c r="CH112" s="923"/>
      <c r="CI112" s="923"/>
      <c r="CJ112" s="923"/>
      <c r="CK112" s="950"/>
      <c r="CL112" s="951"/>
      <c r="CM112" s="924" t="s">
        <v>446</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407</v>
      </c>
      <c r="DH112" s="928"/>
      <c r="DI112" s="928"/>
      <c r="DJ112" s="928"/>
      <c r="DK112" s="928"/>
      <c r="DL112" s="928" t="s">
        <v>440</v>
      </c>
      <c r="DM112" s="928"/>
      <c r="DN112" s="928"/>
      <c r="DO112" s="928"/>
      <c r="DP112" s="928"/>
      <c r="DQ112" s="928" t="s">
        <v>391</v>
      </c>
      <c r="DR112" s="928"/>
      <c r="DS112" s="928"/>
      <c r="DT112" s="928"/>
      <c r="DU112" s="928"/>
      <c r="DV112" s="929" t="s">
        <v>391</v>
      </c>
      <c r="DW112" s="929"/>
      <c r="DX112" s="929"/>
      <c r="DY112" s="929"/>
      <c r="DZ112" s="930"/>
    </row>
    <row r="113" spans="1:130" s="230" customFormat="1" ht="26.25" customHeight="1" x14ac:dyDescent="0.15">
      <c r="A113" s="956"/>
      <c r="B113" s="957"/>
      <c r="C113" s="925" t="s">
        <v>447</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31419</v>
      </c>
      <c r="AB113" s="940"/>
      <c r="AC113" s="940"/>
      <c r="AD113" s="940"/>
      <c r="AE113" s="941"/>
      <c r="AF113" s="942">
        <v>32356</v>
      </c>
      <c r="AG113" s="940"/>
      <c r="AH113" s="940"/>
      <c r="AI113" s="940"/>
      <c r="AJ113" s="941"/>
      <c r="AK113" s="942">
        <v>33449</v>
      </c>
      <c r="AL113" s="940"/>
      <c r="AM113" s="940"/>
      <c r="AN113" s="940"/>
      <c r="AO113" s="941"/>
      <c r="AP113" s="943">
        <v>4.8</v>
      </c>
      <c r="AQ113" s="944"/>
      <c r="AR113" s="944"/>
      <c r="AS113" s="944"/>
      <c r="AT113" s="945"/>
      <c r="AU113" s="910"/>
      <c r="AV113" s="911"/>
      <c r="AW113" s="911"/>
      <c r="AX113" s="911"/>
      <c r="AY113" s="911"/>
      <c r="AZ113" s="924" t="s">
        <v>448</v>
      </c>
      <c r="BA113" s="925"/>
      <c r="BB113" s="925"/>
      <c r="BC113" s="925"/>
      <c r="BD113" s="925"/>
      <c r="BE113" s="925"/>
      <c r="BF113" s="925"/>
      <c r="BG113" s="925"/>
      <c r="BH113" s="925"/>
      <c r="BI113" s="925"/>
      <c r="BJ113" s="925"/>
      <c r="BK113" s="925"/>
      <c r="BL113" s="925"/>
      <c r="BM113" s="925"/>
      <c r="BN113" s="925"/>
      <c r="BO113" s="925"/>
      <c r="BP113" s="926"/>
      <c r="BQ113" s="927" t="s">
        <v>440</v>
      </c>
      <c r="BR113" s="928"/>
      <c r="BS113" s="928"/>
      <c r="BT113" s="928"/>
      <c r="BU113" s="928"/>
      <c r="BV113" s="928" t="s">
        <v>440</v>
      </c>
      <c r="BW113" s="928"/>
      <c r="BX113" s="928"/>
      <c r="BY113" s="928"/>
      <c r="BZ113" s="928"/>
      <c r="CA113" s="928" t="s">
        <v>439</v>
      </c>
      <c r="CB113" s="928"/>
      <c r="CC113" s="928"/>
      <c r="CD113" s="928"/>
      <c r="CE113" s="928"/>
      <c r="CF113" s="922" t="s">
        <v>440</v>
      </c>
      <c r="CG113" s="923"/>
      <c r="CH113" s="923"/>
      <c r="CI113" s="923"/>
      <c r="CJ113" s="923"/>
      <c r="CK113" s="950"/>
      <c r="CL113" s="951"/>
      <c r="CM113" s="924" t="s">
        <v>449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391</v>
      </c>
      <c r="DH113" s="961"/>
      <c r="DI113" s="961"/>
      <c r="DJ113" s="961"/>
      <c r="DK113" s="962"/>
      <c r="DL113" s="963" t="s">
        <v>444</v>
      </c>
      <c r="DM113" s="961"/>
      <c r="DN113" s="961"/>
      <c r="DO113" s="961"/>
      <c r="DP113" s="962"/>
      <c r="DQ113" s="963" t="s">
        <v>407</v>
      </c>
      <c r="DR113" s="961"/>
      <c r="DS113" s="961"/>
      <c r="DT113" s="961"/>
      <c r="DU113" s="962"/>
      <c r="DV113" s="964" t="s">
        <v>391</v>
      </c>
      <c r="DW113" s="965"/>
      <c r="DX113" s="965"/>
      <c r="DY113" s="965"/>
      <c r="DZ113" s="966"/>
    </row>
    <row r="114" spans="1:130" s="230" customFormat="1" ht="26.25" customHeight="1" x14ac:dyDescent="0.15">
      <c r="A114" s="956"/>
      <c r="B114" s="957"/>
      <c r="C114" s="925" t="s">
        <v>450</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488</v>
      </c>
      <c r="AB114" s="961"/>
      <c r="AC114" s="961"/>
      <c r="AD114" s="961"/>
      <c r="AE114" s="962"/>
      <c r="AF114" s="963">
        <v>518</v>
      </c>
      <c r="AG114" s="961"/>
      <c r="AH114" s="961"/>
      <c r="AI114" s="961"/>
      <c r="AJ114" s="962"/>
      <c r="AK114" s="963">
        <v>439</v>
      </c>
      <c r="AL114" s="961"/>
      <c r="AM114" s="961"/>
      <c r="AN114" s="961"/>
      <c r="AO114" s="962"/>
      <c r="AP114" s="964">
        <v>0.1</v>
      </c>
      <c r="AQ114" s="965"/>
      <c r="AR114" s="965"/>
      <c r="AS114" s="965"/>
      <c r="AT114" s="966"/>
      <c r="AU114" s="910"/>
      <c r="AV114" s="911"/>
      <c r="AW114" s="911"/>
      <c r="AX114" s="911"/>
      <c r="AY114" s="911"/>
      <c r="AZ114" s="924" t="s">
        <v>451</v>
      </c>
      <c r="BA114" s="925"/>
      <c r="BB114" s="925"/>
      <c r="BC114" s="925"/>
      <c r="BD114" s="925"/>
      <c r="BE114" s="925"/>
      <c r="BF114" s="925"/>
      <c r="BG114" s="925"/>
      <c r="BH114" s="925"/>
      <c r="BI114" s="925"/>
      <c r="BJ114" s="925"/>
      <c r="BK114" s="925"/>
      <c r="BL114" s="925"/>
      <c r="BM114" s="925"/>
      <c r="BN114" s="925"/>
      <c r="BO114" s="925"/>
      <c r="BP114" s="926"/>
      <c r="BQ114" s="927">
        <v>20338</v>
      </c>
      <c r="BR114" s="928"/>
      <c r="BS114" s="928"/>
      <c r="BT114" s="928"/>
      <c r="BU114" s="928"/>
      <c r="BV114" s="928">
        <v>11217</v>
      </c>
      <c r="BW114" s="928"/>
      <c r="BX114" s="928"/>
      <c r="BY114" s="928"/>
      <c r="BZ114" s="928"/>
      <c r="CA114" s="928">
        <v>35770</v>
      </c>
      <c r="CB114" s="928"/>
      <c r="CC114" s="928"/>
      <c r="CD114" s="928"/>
      <c r="CE114" s="928"/>
      <c r="CF114" s="922">
        <v>5.0999999999999996</v>
      </c>
      <c r="CG114" s="923"/>
      <c r="CH114" s="923"/>
      <c r="CI114" s="923"/>
      <c r="CJ114" s="923"/>
      <c r="CK114" s="950"/>
      <c r="CL114" s="951"/>
      <c r="CM114" s="924" t="s">
        <v>452</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439</v>
      </c>
      <c r="DH114" s="961"/>
      <c r="DI114" s="961"/>
      <c r="DJ114" s="961"/>
      <c r="DK114" s="962"/>
      <c r="DL114" s="963" t="s">
        <v>440</v>
      </c>
      <c r="DM114" s="961"/>
      <c r="DN114" s="961"/>
      <c r="DO114" s="961"/>
      <c r="DP114" s="962"/>
      <c r="DQ114" s="963" t="s">
        <v>407</v>
      </c>
      <c r="DR114" s="961"/>
      <c r="DS114" s="961"/>
      <c r="DT114" s="961"/>
      <c r="DU114" s="962"/>
      <c r="DV114" s="964" t="s">
        <v>391</v>
      </c>
      <c r="DW114" s="965"/>
      <c r="DX114" s="965"/>
      <c r="DY114" s="965"/>
      <c r="DZ114" s="966"/>
    </row>
    <row r="115" spans="1:130" s="230" customFormat="1" ht="26.25" customHeight="1" x14ac:dyDescent="0.15">
      <c r="A115" s="956"/>
      <c r="B115" s="957"/>
      <c r="C115" s="925" t="s">
        <v>453</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440</v>
      </c>
      <c r="AB115" s="940"/>
      <c r="AC115" s="940"/>
      <c r="AD115" s="940"/>
      <c r="AE115" s="941"/>
      <c r="AF115" s="942" t="s">
        <v>391</v>
      </c>
      <c r="AG115" s="940"/>
      <c r="AH115" s="940"/>
      <c r="AI115" s="940"/>
      <c r="AJ115" s="941"/>
      <c r="AK115" s="942" t="s">
        <v>439</v>
      </c>
      <c r="AL115" s="940"/>
      <c r="AM115" s="940"/>
      <c r="AN115" s="940"/>
      <c r="AO115" s="941"/>
      <c r="AP115" s="943" t="s">
        <v>407</v>
      </c>
      <c r="AQ115" s="944"/>
      <c r="AR115" s="944"/>
      <c r="AS115" s="944"/>
      <c r="AT115" s="945"/>
      <c r="AU115" s="910"/>
      <c r="AV115" s="911"/>
      <c r="AW115" s="911"/>
      <c r="AX115" s="911"/>
      <c r="AY115" s="911"/>
      <c r="AZ115" s="924" t="s">
        <v>454</v>
      </c>
      <c r="BA115" s="925"/>
      <c r="BB115" s="925"/>
      <c r="BC115" s="925"/>
      <c r="BD115" s="925"/>
      <c r="BE115" s="925"/>
      <c r="BF115" s="925"/>
      <c r="BG115" s="925"/>
      <c r="BH115" s="925"/>
      <c r="BI115" s="925"/>
      <c r="BJ115" s="925"/>
      <c r="BK115" s="925"/>
      <c r="BL115" s="925"/>
      <c r="BM115" s="925"/>
      <c r="BN115" s="925"/>
      <c r="BO115" s="925"/>
      <c r="BP115" s="926"/>
      <c r="BQ115" s="927" t="s">
        <v>391</v>
      </c>
      <c r="BR115" s="928"/>
      <c r="BS115" s="928"/>
      <c r="BT115" s="928"/>
      <c r="BU115" s="928"/>
      <c r="BV115" s="928" t="s">
        <v>439</v>
      </c>
      <c r="BW115" s="928"/>
      <c r="BX115" s="928"/>
      <c r="BY115" s="928"/>
      <c r="BZ115" s="928"/>
      <c r="CA115" s="928" t="s">
        <v>391</v>
      </c>
      <c r="CB115" s="928"/>
      <c r="CC115" s="928"/>
      <c r="CD115" s="928"/>
      <c r="CE115" s="928"/>
      <c r="CF115" s="922" t="s">
        <v>440</v>
      </c>
      <c r="CG115" s="923"/>
      <c r="CH115" s="923"/>
      <c r="CI115" s="923"/>
      <c r="CJ115" s="923"/>
      <c r="CK115" s="950"/>
      <c r="CL115" s="951"/>
      <c r="CM115" s="924" t="s">
        <v>455</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440</v>
      </c>
      <c r="DH115" s="961"/>
      <c r="DI115" s="961"/>
      <c r="DJ115" s="961"/>
      <c r="DK115" s="962"/>
      <c r="DL115" s="963" t="s">
        <v>439</v>
      </c>
      <c r="DM115" s="961"/>
      <c r="DN115" s="961"/>
      <c r="DO115" s="961"/>
      <c r="DP115" s="962"/>
      <c r="DQ115" s="963" t="s">
        <v>439</v>
      </c>
      <c r="DR115" s="961"/>
      <c r="DS115" s="961"/>
      <c r="DT115" s="961"/>
      <c r="DU115" s="962"/>
      <c r="DV115" s="964" t="s">
        <v>407</v>
      </c>
      <c r="DW115" s="965"/>
      <c r="DX115" s="965"/>
      <c r="DY115" s="965"/>
      <c r="DZ115" s="966"/>
    </row>
    <row r="116" spans="1:130" s="230" customFormat="1" ht="26.25" customHeight="1" x14ac:dyDescent="0.15">
      <c r="A116" s="958"/>
      <c r="B116" s="959"/>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10</v>
      </c>
      <c r="AB116" s="961"/>
      <c r="AC116" s="961"/>
      <c r="AD116" s="961"/>
      <c r="AE116" s="962"/>
      <c r="AF116" s="963">
        <v>16</v>
      </c>
      <c r="AG116" s="961"/>
      <c r="AH116" s="961"/>
      <c r="AI116" s="961"/>
      <c r="AJ116" s="962"/>
      <c r="AK116" s="963">
        <v>1</v>
      </c>
      <c r="AL116" s="961"/>
      <c r="AM116" s="961"/>
      <c r="AN116" s="961"/>
      <c r="AO116" s="962"/>
      <c r="AP116" s="964">
        <v>0</v>
      </c>
      <c r="AQ116" s="965"/>
      <c r="AR116" s="965"/>
      <c r="AS116" s="965"/>
      <c r="AT116" s="966"/>
      <c r="AU116" s="910"/>
      <c r="AV116" s="911"/>
      <c r="AW116" s="911"/>
      <c r="AX116" s="911"/>
      <c r="AY116" s="911"/>
      <c r="AZ116" s="969" t="s">
        <v>457</v>
      </c>
      <c r="BA116" s="970"/>
      <c r="BB116" s="970"/>
      <c r="BC116" s="970"/>
      <c r="BD116" s="970"/>
      <c r="BE116" s="970"/>
      <c r="BF116" s="970"/>
      <c r="BG116" s="970"/>
      <c r="BH116" s="970"/>
      <c r="BI116" s="970"/>
      <c r="BJ116" s="970"/>
      <c r="BK116" s="970"/>
      <c r="BL116" s="970"/>
      <c r="BM116" s="970"/>
      <c r="BN116" s="970"/>
      <c r="BO116" s="970"/>
      <c r="BP116" s="971"/>
      <c r="BQ116" s="927" t="s">
        <v>407</v>
      </c>
      <c r="BR116" s="928"/>
      <c r="BS116" s="928"/>
      <c r="BT116" s="928"/>
      <c r="BU116" s="928"/>
      <c r="BV116" s="928" t="s">
        <v>391</v>
      </c>
      <c r="BW116" s="928"/>
      <c r="BX116" s="928"/>
      <c r="BY116" s="928"/>
      <c r="BZ116" s="928"/>
      <c r="CA116" s="928" t="s">
        <v>440</v>
      </c>
      <c r="CB116" s="928"/>
      <c r="CC116" s="928"/>
      <c r="CD116" s="928"/>
      <c r="CE116" s="928"/>
      <c r="CF116" s="922" t="s">
        <v>391</v>
      </c>
      <c r="CG116" s="923"/>
      <c r="CH116" s="923"/>
      <c r="CI116" s="923"/>
      <c r="CJ116" s="923"/>
      <c r="CK116" s="950"/>
      <c r="CL116" s="951"/>
      <c r="CM116" s="924" t="s">
        <v>458</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407</v>
      </c>
      <c r="DH116" s="961"/>
      <c r="DI116" s="961"/>
      <c r="DJ116" s="961"/>
      <c r="DK116" s="962"/>
      <c r="DL116" s="963" t="s">
        <v>407</v>
      </c>
      <c r="DM116" s="961"/>
      <c r="DN116" s="961"/>
      <c r="DO116" s="961"/>
      <c r="DP116" s="962"/>
      <c r="DQ116" s="963" t="s">
        <v>440</v>
      </c>
      <c r="DR116" s="961"/>
      <c r="DS116" s="961"/>
      <c r="DT116" s="961"/>
      <c r="DU116" s="962"/>
      <c r="DV116" s="964" t="s">
        <v>391</v>
      </c>
      <c r="DW116" s="965"/>
      <c r="DX116" s="965"/>
      <c r="DY116" s="965"/>
      <c r="DZ116" s="966"/>
    </row>
    <row r="117" spans="1:130" s="230" customFormat="1" ht="26.25" customHeight="1" x14ac:dyDescent="0.15">
      <c r="A117" s="914" t="s">
        <v>188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459</v>
      </c>
      <c r="Z117" s="896"/>
      <c r="AA117" s="980">
        <v>185590</v>
      </c>
      <c r="AB117" s="981"/>
      <c r="AC117" s="981"/>
      <c r="AD117" s="981"/>
      <c r="AE117" s="982"/>
      <c r="AF117" s="983">
        <v>191998</v>
      </c>
      <c r="AG117" s="981"/>
      <c r="AH117" s="981"/>
      <c r="AI117" s="981"/>
      <c r="AJ117" s="982"/>
      <c r="AK117" s="983">
        <v>208277</v>
      </c>
      <c r="AL117" s="981"/>
      <c r="AM117" s="981"/>
      <c r="AN117" s="981"/>
      <c r="AO117" s="982"/>
      <c r="AP117" s="984"/>
      <c r="AQ117" s="985"/>
      <c r="AR117" s="985"/>
      <c r="AS117" s="985"/>
      <c r="AT117" s="986"/>
      <c r="AU117" s="910"/>
      <c r="AV117" s="911"/>
      <c r="AW117" s="911"/>
      <c r="AX117" s="911"/>
      <c r="AY117" s="911"/>
      <c r="AZ117" s="976" t="s">
        <v>460</v>
      </c>
      <c r="BA117" s="977"/>
      <c r="BB117" s="977"/>
      <c r="BC117" s="977"/>
      <c r="BD117" s="977"/>
      <c r="BE117" s="977"/>
      <c r="BF117" s="977"/>
      <c r="BG117" s="977"/>
      <c r="BH117" s="977"/>
      <c r="BI117" s="977"/>
      <c r="BJ117" s="977"/>
      <c r="BK117" s="977"/>
      <c r="BL117" s="977"/>
      <c r="BM117" s="977"/>
      <c r="BN117" s="977"/>
      <c r="BO117" s="977"/>
      <c r="BP117" s="978"/>
      <c r="BQ117" s="927" t="s">
        <v>440</v>
      </c>
      <c r="BR117" s="928"/>
      <c r="BS117" s="928"/>
      <c r="BT117" s="928"/>
      <c r="BU117" s="928"/>
      <c r="BV117" s="928" t="s">
        <v>391</v>
      </c>
      <c r="BW117" s="928"/>
      <c r="BX117" s="928"/>
      <c r="BY117" s="928"/>
      <c r="BZ117" s="928"/>
      <c r="CA117" s="928" t="s">
        <v>391</v>
      </c>
      <c r="CB117" s="928"/>
      <c r="CC117" s="928"/>
      <c r="CD117" s="928"/>
      <c r="CE117" s="928"/>
      <c r="CF117" s="922" t="s">
        <v>391</v>
      </c>
      <c r="CG117" s="923"/>
      <c r="CH117" s="923"/>
      <c r="CI117" s="923"/>
      <c r="CJ117" s="923"/>
      <c r="CK117" s="950"/>
      <c r="CL117" s="951"/>
      <c r="CM117" s="924" t="s">
        <v>461</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407</v>
      </c>
      <c r="DH117" s="961"/>
      <c r="DI117" s="961"/>
      <c r="DJ117" s="961"/>
      <c r="DK117" s="962"/>
      <c r="DL117" s="963" t="s">
        <v>391</v>
      </c>
      <c r="DM117" s="961"/>
      <c r="DN117" s="961"/>
      <c r="DO117" s="961"/>
      <c r="DP117" s="962"/>
      <c r="DQ117" s="963" t="s">
        <v>391</v>
      </c>
      <c r="DR117" s="961"/>
      <c r="DS117" s="961"/>
      <c r="DT117" s="961"/>
      <c r="DU117" s="962"/>
      <c r="DV117" s="964" t="s">
        <v>391</v>
      </c>
      <c r="DW117" s="965"/>
      <c r="DX117" s="965"/>
      <c r="DY117" s="965"/>
      <c r="DZ117" s="966"/>
    </row>
    <row r="118" spans="1:130" s="230" customFormat="1" ht="26.25" customHeight="1" x14ac:dyDescent="0.15">
      <c r="A118" s="914" t="s">
        <v>431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428</v>
      </c>
      <c r="AB118" s="895"/>
      <c r="AC118" s="895"/>
      <c r="AD118" s="895"/>
      <c r="AE118" s="896"/>
      <c r="AF118" s="894" t="s">
        <v>429</v>
      </c>
      <c r="AG118" s="895"/>
      <c r="AH118" s="895"/>
      <c r="AI118" s="895"/>
      <c r="AJ118" s="896"/>
      <c r="AK118" s="894" t="s">
        <v>307</v>
      </c>
      <c r="AL118" s="895"/>
      <c r="AM118" s="895"/>
      <c r="AN118" s="895"/>
      <c r="AO118" s="896"/>
      <c r="AP118" s="972" t="s">
        <v>430</v>
      </c>
      <c r="AQ118" s="973"/>
      <c r="AR118" s="973"/>
      <c r="AS118" s="973"/>
      <c r="AT118" s="974"/>
      <c r="AU118" s="910"/>
      <c r="AV118" s="911"/>
      <c r="AW118" s="911"/>
      <c r="AX118" s="911"/>
      <c r="AY118" s="911"/>
      <c r="AZ118" s="975" t="s">
        <v>462</v>
      </c>
      <c r="BA118" s="967"/>
      <c r="BB118" s="967"/>
      <c r="BC118" s="967"/>
      <c r="BD118" s="967"/>
      <c r="BE118" s="967"/>
      <c r="BF118" s="967"/>
      <c r="BG118" s="967"/>
      <c r="BH118" s="967"/>
      <c r="BI118" s="967"/>
      <c r="BJ118" s="967"/>
      <c r="BK118" s="967"/>
      <c r="BL118" s="967"/>
      <c r="BM118" s="967"/>
      <c r="BN118" s="967"/>
      <c r="BO118" s="967"/>
      <c r="BP118" s="968"/>
      <c r="BQ118" s="1001" t="s">
        <v>391</v>
      </c>
      <c r="BR118" s="1002"/>
      <c r="BS118" s="1002"/>
      <c r="BT118" s="1002"/>
      <c r="BU118" s="1002"/>
      <c r="BV118" s="1002" t="s">
        <v>391</v>
      </c>
      <c r="BW118" s="1002"/>
      <c r="BX118" s="1002"/>
      <c r="BY118" s="1002"/>
      <c r="BZ118" s="1002"/>
      <c r="CA118" s="1002" t="s">
        <v>228</v>
      </c>
      <c r="CB118" s="1002"/>
      <c r="CC118" s="1002"/>
      <c r="CD118" s="1002"/>
      <c r="CE118" s="1002"/>
      <c r="CF118" s="922" t="s">
        <v>440</v>
      </c>
      <c r="CG118" s="923"/>
      <c r="CH118" s="923"/>
      <c r="CI118" s="923"/>
      <c r="CJ118" s="923"/>
      <c r="CK118" s="950"/>
      <c r="CL118" s="951"/>
      <c r="CM118" s="924" t="s">
        <v>463</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439</v>
      </c>
      <c r="DH118" s="961"/>
      <c r="DI118" s="961"/>
      <c r="DJ118" s="961"/>
      <c r="DK118" s="962"/>
      <c r="DL118" s="963" t="s">
        <v>440</v>
      </c>
      <c r="DM118" s="961"/>
      <c r="DN118" s="961"/>
      <c r="DO118" s="961"/>
      <c r="DP118" s="962"/>
      <c r="DQ118" s="963" t="s">
        <v>391</v>
      </c>
      <c r="DR118" s="961"/>
      <c r="DS118" s="961"/>
      <c r="DT118" s="961"/>
      <c r="DU118" s="962"/>
      <c r="DV118" s="964" t="s">
        <v>391</v>
      </c>
      <c r="DW118" s="965"/>
      <c r="DX118" s="965"/>
      <c r="DY118" s="965"/>
      <c r="DZ118" s="966"/>
    </row>
    <row r="119" spans="1:130" s="230" customFormat="1" ht="26.25" customHeight="1" x14ac:dyDescent="0.15">
      <c r="A119" s="1058" t="s">
        <v>434</v>
      </c>
      <c r="B119" s="949"/>
      <c r="C119" s="931" t="s">
        <v>435</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391</v>
      </c>
      <c r="AB119" s="902"/>
      <c r="AC119" s="902"/>
      <c r="AD119" s="902"/>
      <c r="AE119" s="903"/>
      <c r="AF119" s="904" t="s">
        <v>391</v>
      </c>
      <c r="AG119" s="902"/>
      <c r="AH119" s="902"/>
      <c r="AI119" s="902"/>
      <c r="AJ119" s="903"/>
      <c r="AK119" s="904" t="s">
        <v>440</v>
      </c>
      <c r="AL119" s="902"/>
      <c r="AM119" s="902"/>
      <c r="AN119" s="902"/>
      <c r="AO119" s="903"/>
      <c r="AP119" s="905" t="s">
        <v>436</v>
      </c>
      <c r="AQ119" s="906"/>
      <c r="AR119" s="906"/>
      <c r="AS119" s="906"/>
      <c r="AT119" s="907"/>
      <c r="AU119" s="912"/>
      <c r="AV119" s="913"/>
      <c r="AW119" s="913"/>
      <c r="AX119" s="913"/>
      <c r="AY119" s="913"/>
      <c r="AZ119" s="251" t="s">
        <v>188</v>
      </c>
      <c r="BA119" s="251"/>
      <c r="BB119" s="251"/>
      <c r="BC119" s="251"/>
      <c r="BD119" s="251"/>
      <c r="BE119" s="251"/>
      <c r="BF119" s="251"/>
      <c r="BG119" s="251"/>
      <c r="BH119" s="251"/>
      <c r="BI119" s="251"/>
      <c r="BJ119" s="251"/>
      <c r="BK119" s="251"/>
      <c r="BL119" s="251"/>
      <c r="BM119" s="251"/>
      <c r="BN119" s="251"/>
      <c r="BO119" s="979" t="s">
        <v>464</v>
      </c>
      <c r="BP119" s="1007"/>
      <c r="BQ119" s="1001">
        <v>1580706</v>
      </c>
      <c r="BR119" s="1002"/>
      <c r="BS119" s="1002"/>
      <c r="BT119" s="1002"/>
      <c r="BU119" s="1002"/>
      <c r="BV119" s="1002">
        <v>1536545</v>
      </c>
      <c r="BW119" s="1002"/>
      <c r="BX119" s="1002"/>
      <c r="BY119" s="1002"/>
      <c r="BZ119" s="1002"/>
      <c r="CA119" s="1002">
        <v>1427331</v>
      </c>
      <c r="CB119" s="1002"/>
      <c r="CC119" s="1002"/>
      <c r="CD119" s="1002"/>
      <c r="CE119" s="1002"/>
      <c r="CF119" s="1003"/>
      <c r="CG119" s="1004"/>
      <c r="CH119" s="1004"/>
      <c r="CI119" s="1004"/>
      <c r="CJ119" s="1005"/>
      <c r="CK119" s="952"/>
      <c r="CL119" s="953"/>
      <c r="CM119" s="975" t="s">
        <v>465</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436</v>
      </c>
      <c r="DH119" s="988"/>
      <c r="DI119" s="988"/>
      <c r="DJ119" s="988"/>
      <c r="DK119" s="989"/>
      <c r="DL119" s="987" t="s">
        <v>440</v>
      </c>
      <c r="DM119" s="988"/>
      <c r="DN119" s="988"/>
      <c r="DO119" s="988"/>
      <c r="DP119" s="989"/>
      <c r="DQ119" s="987" t="s">
        <v>440</v>
      </c>
      <c r="DR119" s="988"/>
      <c r="DS119" s="988"/>
      <c r="DT119" s="988"/>
      <c r="DU119" s="989"/>
      <c r="DV119" s="990" t="s">
        <v>391</v>
      </c>
      <c r="DW119" s="991"/>
      <c r="DX119" s="991"/>
      <c r="DY119" s="991"/>
      <c r="DZ119" s="992"/>
    </row>
    <row r="120" spans="1:130" s="230" customFormat="1" ht="26.25" customHeight="1" x14ac:dyDescent="0.15">
      <c r="A120" s="1059"/>
      <c r="B120" s="951"/>
      <c r="C120" s="924" t="s">
        <v>441</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440</v>
      </c>
      <c r="AB120" s="961"/>
      <c r="AC120" s="961"/>
      <c r="AD120" s="961"/>
      <c r="AE120" s="962"/>
      <c r="AF120" s="963" t="s">
        <v>391</v>
      </c>
      <c r="AG120" s="961"/>
      <c r="AH120" s="961"/>
      <c r="AI120" s="961"/>
      <c r="AJ120" s="962"/>
      <c r="AK120" s="963" t="s">
        <v>391</v>
      </c>
      <c r="AL120" s="961"/>
      <c r="AM120" s="961"/>
      <c r="AN120" s="961"/>
      <c r="AO120" s="962"/>
      <c r="AP120" s="964" t="s">
        <v>391</v>
      </c>
      <c r="AQ120" s="965"/>
      <c r="AR120" s="965"/>
      <c r="AS120" s="965"/>
      <c r="AT120" s="966"/>
      <c r="AU120" s="993" t="s">
        <v>466</v>
      </c>
      <c r="AV120" s="994"/>
      <c r="AW120" s="994"/>
      <c r="AX120" s="994"/>
      <c r="AY120" s="995"/>
      <c r="AZ120" s="931" t="s">
        <v>467</v>
      </c>
      <c r="BA120" s="899"/>
      <c r="BB120" s="899"/>
      <c r="BC120" s="899"/>
      <c r="BD120" s="899"/>
      <c r="BE120" s="899"/>
      <c r="BF120" s="899"/>
      <c r="BG120" s="899"/>
      <c r="BH120" s="899"/>
      <c r="BI120" s="899"/>
      <c r="BJ120" s="899"/>
      <c r="BK120" s="899"/>
      <c r="BL120" s="899"/>
      <c r="BM120" s="899"/>
      <c r="BN120" s="899"/>
      <c r="BO120" s="899"/>
      <c r="BP120" s="900"/>
      <c r="BQ120" s="932">
        <v>974519</v>
      </c>
      <c r="BR120" s="933"/>
      <c r="BS120" s="933"/>
      <c r="BT120" s="933"/>
      <c r="BU120" s="933"/>
      <c r="BV120" s="933">
        <v>1086293</v>
      </c>
      <c r="BW120" s="933"/>
      <c r="BX120" s="933"/>
      <c r="BY120" s="933"/>
      <c r="BZ120" s="933"/>
      <c r="CA120" s="933">
        <v>1214773</v>
      </c>
      <c r="CB120" s="933"/>
      <c r="CC120" s="933"/>
      <c r="CD120" s="933"/>
      <c r="CE120" s="933"/>
      <c r="CF120" s="946">
        <v>173.1</v>
      </c>
      <c r="CG120" s="947"/>
      <c r="CH120" s="947"/>
      <c r="CI120" s="947"/>
      <c r="CJ120" s="947"/>
      <c r="CK120" s="1008" t="s">
        <v>468</v>
      </c>
      <c r="CL120" s="1009"/>
      <c r="CM120" s="1009"/>
      <c r="CN120" s="1009"/>
      <c r="CO120" s="1010"/>
      <c r="CP120" s="1016" t="s">
        <v>404</v>
      </c>
      <c r="CQ120" s="1017"/>
      <c r="CR120" s="1017"/>
      <c r="CS120" s="1017"/>
      <c r="CT120" s="1017"/>
      <c r="CU120" s="1017"/>
      <c r="CV120" s="1017"/>
      <c r="CW120" s="1017"/>
      <c r="CX120" s="1017"/>
      <c r="CY120" s="1017"/>
      <c r="CZ120" s="1017"/>
      <c r="DA120" s="1017"/>
      <c r="DB120" s="1017"/>
      <c r="DC120" s="1017"/>
      <c r="DD120" s="1017"/>
      <c r="DE120" s="1017"/>
      <c r="DF120" s="1018"/>
      <c r="DG120" s="932">
        <v>211163</v>
      </c>
      <c r="DH120" s="933"/>
      <c r="DI120" s="933"/>
      <c r="DJ120" s="933"/>
      <c r="DK120" s="933"/>
      <c r="DL120" s="933">
        <v>179010</v>
      </c>
      <c r="DM120" s="933"/>
      <c r="DN120" s="933"/>
      <c r="DO120" s="933"/>
      <c r="DP120" s="933"/>
      <c r="DQ120" s="933">
        <v>175091</v>
      </c>
      <c r="DR120" s="933"/>
      <c r="DS120" s="933"/>
      <c r="DT120" s="933"/>
      <c r="DU120" s="933"/>
      <c r="DV120" s="934">
        <v>24.9</v>
      </c>
      <c r="DW120" s="934"/>
      <c r="DX120" s="934"/>
      <c r="DY120" s="934"/>
      <c r="DZ120" s="935"/>
    </row>
    <row r="121" spans="1:130" s="230" customFormat="1" ht="26.25" customHeight="1" x14ac:dyDescent="0.15">
      <c r="A121" s="1059"/>
      <c r="B121" s="951"/>
      <c r="C121" s="976" t="s">
        <v>469</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391</v>
      </c>
      <c r="AB121" s="961"/>
      <c r="AC121" s="961"/>
      <c r="AD121" s="961"/>
      <c r="AE121" s="962"/>
      <c r="AF121" s="963" t="s">
        <v>440</v>
      </c>
      <c r="AG121" s="961"/>
      <c r="AH121" s="961"/>
      <c r="AI121" s="961"/>
      <c r="AJ121" s="962"/>
      <c r="AK121" s="963" t="s">
        <v>440</v>
      </c>
      <c r="AL121" s="961"/>
      <c r="AM121" s="961"/>
      <c r="AN121" s="961"/>
      <c r="AO121" s="962"/>
      <c r="AP121" s="964" t="s">
        <v>440</v>
      </c>
      <c r="AQ121" s="965"/>
      <c r="AR121" s="965"/>
      <c r="AS121" s="965"/>
      <c r="AT121" s="966"/>
      <c r="AU121" s="996"/>
      <c r="AV121" s="997"/>
      <c r="AW121" s="997"/>
      <c r="AX121" s="997"/>
      <c r="AY121" s="998"/>
      <c r="AZ121" s="924" t="s">
        <v>470</v>
      </c>
      <c r="BA121" s="925"/>
      <c r="BB121" s="925"/>
      <c r="BC121" s="925"/>
      <c r="BD121" s="925"/>
      <c r="BE121" s="925"/>
      <c r="BF121" s="925"/>
      <c r="BG121" s="925"/>
      <c r="BH121" s="925"/>
      <c r="BI121" s="925"/>
      <c r="BJ121" s="925"/>
      <c r="BK121" s="925"/>
      <c r="BL121" s="925"/>
      <c r="BM121" s="925"/>
      <c r="BN121" s="925"/>
      <c r="BO121" s="925"/>
      <c r="BP121" s="926"/>
      <c r="BQ121" s="927">
        <v>74846</v>
      </c>
      <c r="BR121" s="928"/>
      <c r="BS121" s="928"/>
      <c r="BT121" s="928"/>
      <c r="BU121" s="928"/>
      <c r="BV121" s="928">
        <v>63776</v>
      </c>
      <c r="BW121" s="928"/>
      <c r="BX121" s="928"/>
      <c r="BY121" s="928"/>
      <c r="BZ121" s="928"/>
      <c r="CA121" s="928">
        <v>52479</v>
      </c>
      <c r="CB121" s="928"/>
      <c r="CC121" s="928"/>
      <c r="CD121" s="928"/>
      <c r="CE121" s="928"/>
      <c r="CF121" s="922">
        <v>7.5</v>
      </c>
      <c r="CG121" s="923"/>
      <c r="CH121" s="923"/>
      <c r="CI121" s="923"/>
      <c r="CJ121" s="923"/>
      <c r="CK121" s="1011"/>
      <c r="CL121" s="1012"/>
      <c r="CM121" s="1012"/>
      <c r="CN121" s="1012"/>
      <c r="CO121" s="1013"/>
      <c r="CP121" s="1021" t="s">
        <v>406</v>
      </c>
      <c r="CQ121" s="1022"/>
      <c r="CR121" s="1022"/>
      <c r="CS121" s="1022"/>
      <c r="CT121" s="1022"/>
      <c r="CU121" s="1022"/>
      <c r="CV121" s="1022"/>
      <c r="CW121" s="1022"/>
      <c r="CX121" s="1022"/>
      <c r="CY121" s="1022"/>
      <c r="CZ121" s="1022"/>
      <c r="DA121" s="1022"/>
      <c r="DB121" s="1022"/>
      <c r="DC121" s="1022"/>
      <c r="DD121" s="1022"/>
      <c r="DE121" s="1022"/>
      <c r="DF121" s="1023"/>
      <c r="DG121" s="927">
        <v>6197</v>
      </c>
      <c r="DH121" s="928"/>
      <c r="DI121" s="928"/>
      <c r="DJ121" s="928"/>
      <c r="DK121" s="928"/>
      <c r="DL121" s="928">
        <v>22048</v>
      </c>
      <c r="DM121" s="928"/>
      <c r="DN121" s="928"/>
      <c r="DO121" s="928"/>
      <c r="DP121" s="928"/>
      <c r="DQ121" s="928">
        <v>24665</v>
      </c>
      <c r="DR121" s="928"/>
      <c r="DS121" s="928"/>
      <c r="DT121" s="928"/>
      <c r="DU121" s="928"/>
      <c r="DV121" s="929">
        <v>3.5</v>
      </c>
      <c r="DW121" s="929"/>
      <c r="DX121" s="929"/>
      <c r="DY121" s="929"/>
      <c r="DZ121" s="930"/>
    </row>
    <row r="122" spans="1:130" s="230" customFormat="1" ht="26.25" customHeight="1" x14ac:dyDescent="0.15">
      <c r="A122" s="1059"/>
      <c r="B122" s="951"/>
      <c r="C122" s="924" t="s">
        <v>452</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391</v>
      </c>
      <c r="AB122" s="961"/>
      <c r="AC122" s="961"/>
      <c r="AD122" s="961"/>
      <c r="AE122" s="962"/>
      <c r="AF122" s="963" t="s">
        <v>228</v>
      </c>
      <c r="AG122" s="961"/>
      <c r="AH122" s="961"/>
      <c r="AI122" s="961"/>
      <c r="AJ122" s="962"/>
      <c r="AK122" s="963" t="s">
        <v>391</v>
      </c>
      <c r="AL122" s="961"/>
      <c r="AM122" s="961"/>
      <c r="AN122" s="961"/>
      <c r="AO122" s="962"/>
      <c r="AP122" s="964" t="s">
        <v>407</v>
      </c>
      <c r="AQ122" s="965"/>
      <c r="AR122" s="965"/>
      <c r="AS122" s="965"/>
      <c r="AT122" s="966"/>
      <c r="AU122" s="996"/>
      <c r="AV122" s="997"/>
      <c r="AW122" s="997"/>
      <c r="AX122" s="997"/>
      <c r="AY122" s="998"/>
      <c r="AZ122" s="975" t="s">
        <v>471</v>
      </c>
      <c r="BA122" s="967"/>
      <c r="BB122" s="967"/>
      <c r="BC122" s="967"/>
      <c r="BD122" s="967"/>
      <c r="BE122" s="967"/>
      <c r="BF122" s="967"/>
      <c r="BG122" s="967"/>
      <c r="BH122" s="967"/>
      <c r="BI122" s="967"/>
      <c r="BJ122" s="967"/>
      <c r="BK122" s="967"/>
      <c r="BL122" s="967"/>
      <c r="BM122" s="967"/>
      <c r="BN122" s="967"/>
      <c r="BO122" s="967"/>
      <c r="BP122" s="968"/>
      <c r="BQ122" s="1001">
        <v>995303</v>
      </c>
      <c r="BR122" s="1002"/>
      <c r="BS122" s="1002"/>
      <c r="BT122" s="1002"/>
      <c r="BU122" s="1002"/>
      <c r="BV122" s="1002">
        <v>909427</v>
      </c>
      <c r="BW122" s="1002"/>
      <c r="BX122" s="1002"/>
      <c r="BY122" s="1002"/>
      <c r="BZ122" s="1002"/>
      <c r="CA122" s="1002">
        <v>868208</v>
      </c>
      <c r="CB122" s="1002"/>
      <c r="CC122" s="1002"/>
      <c r="CD122" s="1002"/>
      <c r="CE122" s="1002"/>
      <c r="CF122" s="1019">
        <v>123.7</v>
      </c>
      <c r="CG122" s="1020"/>
      <c r="CH122" s="1020"/>
      <c r="CI122" s="1020"/>
      <c r="CJ122" s="1020"/>
      <c r="CK122" s="1011"/>
      <c r="CL122" s="1012"/>
      <c r="CM122" s="1012"/>
      <c r="CN122" s="1012"/>
      <c r="CO122" s="1013"/>
      <c r="CP122" s="1021" t="s">
        <v>472</v>
      </c>
      <c r="CQ122" s="1022"/>
      <c r="CR122" s="1022"/>
      <c r="CS122" s="1022"/>
      <c r="CT122" s="1022"/>
      <c r="CU122" s="1022"/>
      <c r="CV122" s="1022"/>
      <c r="CW122" s="1022"/>
      <c r="CX122" s="1022"/>
      <c r="CY122" s="1022"/>
      <c r="CZ122" s="1022"/>
      <c r="DA122" s="1022"/>
      <c r="DB122" s="1022"/>
      <c r="DC122" s="1022"/>
      <c r="DD122" s="1022"/>
      <c r="DE122" s="1022"/>
      <c r="DF122" s="1023"/>
      <c r="DG122" s="927">
        <v>4689</v>
      </c>
      <c r="DH122" s="928"/>
      <c r="DI122" s="928"/>
      <c r="DJ122" s="928"/>
      <c r="DK122" s="928"/>
      <c r="DL122" s="928">
        <v>2532</v>
      </c>
      <c r="DM122" s="928"/>
      <c r="DN122" s="928"/>
      <c r="DO122" s="928"/>
      <c r="DP122" s="928"/>
      <c r="DQ122" s="928">
        <v>394</v>
      </c>
      <c r="DR122" s="928"/>
      <c r="DS122" s="928"/>
      <c r="DT122" s="928"/>
      <c r="DU122" s="928"/>
      <c r="DV122" s="929">
        <v>0.1</v>
      </c>
      <c r="DW122" s="929"/>
      <c r="DX122" s="929"/>
      <c r="DY122" s="929"/>
      <c r="DZ122" s="930"/>
    </row>
    <row r="123" spans="1:130" s="230" customFormat="1" ht="26.25" customHeight="1" x14ac:dyDescent="0.15">
      <c r="A123" s="1059"/>
      <c r="B123" s="951"/>
      <c r="C123" s="924" t="s">
        <v>458</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391</v>
      </c>
      <c r="AB123" s="961"/>
      <c r="AC123" s="961"/>
      <c r="AD123" s="961"/>
      <c r="AE123" s="962"/>
      <c r="AF123" s="963" t="s">
        <v>440</v>
      </c>
      <c r="AG123" s="961"/>
      <c r="AH123" s="961"/>
      <c r="AI123" s="961"/>
      <c r="AJ123" s="962"/>
      <c r="AK123" s="963" t="s">
        <v>440</v>
      </c>
      <c r="AL123" s="961"/>
      <c r="AM123" s="961"/>
      <c r="AN123" s="961"/>
      <c r="AO123" s="962"/>
      <c r="AP123" s="964" t="s">
        <v>391</v>
      </c>
      <c r="AQ123" s="965"/>
      <c r="AR123" s="965"/>
      <c r="AS123" s="965"/>
      <c r="AT123" s="966"/>
      <c r="AU123" s="999"/>
      <c r="AV123" s="1000"/>
      <c r="AW123" s="1000"/>
      <c r="AX123" s="1000"/>
      <c r="AY123" s="1000"/>
      <c r="AZ123" s="251" t="s">
        <v>188</v>
      </c>
      <c r="BA123" s="251"/>
      <c r="BB123" s="251"/>
      <c r="BC123" s="251"/>
      <c r="BD123" s="251"/>
      <c r="BE123" s="251"/>
      <c r="BF123" s="251"/>
      <c r="BG123" s="251"/>
      <c r="BH123" s="251"/>
      <c r="BI123" s="251"/>
      <c r="BJ123" s="251"/>
      <c r="BK123" s="251"/>
      <c r="BL123" s="251"/>
      <c r="BM123" s="251"/>
      <c r="BN123" s="251"/>
      <c r="BO123" s="979" t="s">
        <v>473</v>
      </c>
      <c r="BP123" s="1007"/>
      <c r="BQ123" s="1065">
        <v>2044668</v>
      </c>
      <c r="BR123" s="1066"/>
      <c r="BS123" s="1066"/>
      <c r="BT123" s="1066"/>
      <c r="BU123" s="1066"/>
      <c r="BV123" s="1066">
        <v>2059496</v>
      </c>
      <c r="BW123" s="1066"/>
      <c r="BX123" s="1066"/>
      <c r="BY123" s="1066"/>
      <c r="BZ123" s="1066"/>
      <c r="CA123" s="1066">
        <v>2135460</v>
      </c>
      <c r="CB123" s="1066"/>
      <c r="CC123" s="1066"/>
      <c r="CD123" s="1066"/>
      <c r="CE123" s="1066"/>
      <c r="CF123" s="1003"/>
      <c r="CG123" s="1004"/>
      <c r="CH123" s="1004"/>
      <c r="CI123" s="1004"/>
      <c r="CJ123" s="1005"/>
      <c r="CK123" s="1011"/>
      <c r="CL123" s="1012"/>
      <c r="CM123" s="1012"/>
      <c r="CN123" s="1012"/>
      <c r="CO123" s="1013"/>
      <c r="CP123" s="1021" t="s">
        <v>474</v>
      </c>
      <c r="CQ123" s="1022"/>
      <c r="CR123" s="1022"/>
      <c r="CS123" s="1022"/>
      <c r="CT123" s="1022"/>
      <c r="CU123" s="1022"/>
      <c r="CV123" s="1022"/>
      <c r="CW123" s="1022"/>
      <c r="CX123" s="1022"/>
      <c r="CY123" s="1022"/>
      <c r="CZ123" s="1022"/>
      <c r="DA123" s="1022"/>
      <c r="DB123" s="1022"/>
      <c r="DC123" s="1022"/>
      <c r="DD123" s="1022"/>
      <c r="DE123" s="1022"/>
      <c r="DF123" s="1023"/>
      <c r="DG123" s="960" t="s">
        <v>436</v>
      </c>
      <c r="DH123" s="961"/>
      <c r="DI123" s="961"/>
      <c r="DJ123" s="961"/>
      <c r="DK123" s="962"/>
      <c r="DL123" s="963" t="s">
        <v>436</v>
      </c>
      <c r="DM123" s="961"/>
      <c r="DN123" s="961"/>
      <c r="DO123" s="961"/>
      <c r="DP123" s="962"/>
      <c r="DQ123" s="963" t="s">
        <v>391</v>
      </c>
      <c r="DR123" s="961"/>
      <c r="DS123" s="961"/>
      <c r="DT123" s="961"/>
      <c r="DU123" s="962"/>
      <c r="DV123" s="964" t="s">
        <v>436</v>
      </c>
      <c r="DW123" s="965"/>
      <c r="DX123" s="965"/>
      <c r="DY123" s="965"/>
      <c r="DZ123" s="966"/>
    </row>
    <row r="124" spans="1:130" s="230" customFormat="1" ht="26.25" customHeight="1" thickBot="1" x14ac:dyDescent="0.2">
      <c r="A124" s="1059"/>
      <c r="B124" s="951"/>
      <c r="C124" s="924" t="s">
        <v>461</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407</v>
      </c>
      <c r="AB124" s="961"/>
      <c r="AC124" s="961"/>
      <c r="AD124" s="961"/>
      <c r="AE124" s="962"/>
      <c r="AF124" s="963" t="s">
        <v>439</v>
      </c>
      <c r="AG124" s="961"/>
      <c r="AH124" s="961"/>
      <c r="AI124" s="961"/>
      <c r="AJ124" s="962"/>
      <c r="AK124" s="963" t="s">
        <v>407</v>
      </c>
      <c r="AL124" s="961"/>
      <c r="AM124" s="961"/>
      <c r="AN124" s="961"/>
      <c r="AO124" s="962"/>
      <c r="AP124" s="964" t="s">
        <v>436</v>
      </c>
      <c r="AQ124" s="965"/>
      <c r="AR124" s="965"/>
      <c r="AS124" s="965"/>
      <c r="AT124" s="966"/>
      <c r="AU124" s="1061" t="s">
        <v>475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391</v>
      </c>
      <c r="BR124" s="1029"/>
      <c r="BS124" s="1029"/>
      <c r="BT124" s="1029"/>
      <c r="BU124" s="1029"/>
      <c r="BV124" s="1029" t="s">
        <v>391</v>
      </c>
      <c r="BW124" s="1029"/>
      <c r="BX124" s="1029"/>
      <c r="BY124" s="1029"/>
      <c r="BZ124" s="1029"/>
      <c r="CA124" s="1029" t="s">
        <v>436</v>
      </c>
      <c r="CB124" s="1029"/>
      <c r="CC124" s="1029"/>
      <c r="CD124" s="1029"/>
      <c r="CE124" s="1029"/>
      <c r="CF124" s="1030"/>
      <c r="CG124" s="1031"/>
      <c r="CH124" s="1031"/>
      <c r="CI124" s="1031"/>
      <c r="CJ124" s="1032"/>
      <c r="CK124" s="1014"/>
      <c r="CL124" s="1014"/>
      <c r="CM124" s="1014"/>
      <c r="CN124" s="1014"/>
      <c r="CO124" s="1015"/>
      <c r="CP124" s="1021" t="s">
        <v>476</v>
      </c>
      <c r="CQ124" s="1022"/>
      <c r="CR124" s="1022"/>
      <c r="CS124" s="1022"/>
      <c r="CT124" s="1022"/>
      <c r="CU124" s="1022"/>
      <c r="CV124" s="1022"/>
      <c r="CW124" s="1022"/>
      <c r="CX124" s="1022"/>
      <c r="CY124" s="1022"/>
      <c r="CZ124" s="1022"/>
      <c r="DA124" s="1022"/>
      <c r="DB124" s="1022"/>
      <c r="DC124" s="1022"/>
      <c r="DD124" s="1022"/>
      <c r="DE124" s="1022"/>
      <c r="DF124" s="1023"/>
      <c r="DG124" s="1006" t="s">
        <v>391</v>
      </c>
      <c r="DH124" s="988"/>
      <c r="DI124" s="988"/>
      <c r="DJ124" s="988"/>
      <c r="DK124" s="989"/>
      <c r="DL124" s="987" t="s">
        <v>439</v>
      </c>
      <c r="DM124" s="988"/>
      <c r="DN124" s="988"/>
      <c r="DO124" s="988"/>
      <c r="DP124" s="989"/>
      <c r="DQ124" s="987" t="s">
        <v>391</v>
      </c>
      <c r="DR124" s="988"/>
      <c r="DS124" s="988"/>
      <c r="DT124" s="988"/>
      <c r="DU124" s="989"/>
      <c r="DV124" s="990" t="s">
        <v>439</v>
      </c>
      <c r="DW124" s="991"/>
      <c r="DX124" s="991"/>
      <c r="DY124" s="991"/>
      <c r="DZ124" s="992"/>
    </row>
    <row r="125" spans="1:130" s="230" customFormat="1" ht="26.25" customHeight="1" x14ac:dyDescent="0.15">
      <c r="A125" s="1059"/>
      <c r="B125" s="951"/>
      <c r="C125" s="924" t="s">
        <v>463</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391</v>
      </c>
      <c r="AB125" s="961"/>
      <c r="AC125" s="961"/>
      <c r="AD125" s="961"/>
      <c r="AE125" s="962"/>
      <c r="AF125" s="963" t="s">
        <v>439</v>
      </c>
      <c r="AG125" s="961"/>
      <c r="AH125" s="961"/>
      <c r="AI125" s="961"/>
      <c r="AJ125" s="962"/>
      <c r="AK125" s="963" t="s">
        <v>439</v>
      </c>
      <c r="AL125" s="961"/>
      <c r="AM125" s="961"/>
      <c r="AN125" s="961"/>
      <c r="AO125" s="962"/>
      <c r="AP125" s="964" t="s">
        <v>439</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477</v>
      </c>
      <c r="CL125" s="1009"/>
      <c r="CM125" s="1009"/>
      <c r="CN125" s="1009"/>
      <c r="CO125" s="1010"/>
      <c r="CP125" s="931" t="s">
        <v>478</v>
      </c>
      <c r="CQ125" s="899"/>
      <c r="CR125" s="899"/>
      <c r="CS125" s="899"/>
      <c r="CT125" s="899"/>
      <c r="CU125" s="899"/>
      <c r="CV125" s="899"/>
      <c r="CW125" s="899"/>
      <c r="CX125" s="899"/>
      <c r="CY125" s="899"/>
      <c r="CZ125" s="899"/>
      <c r="DA125" s="899"/>
      <c r="DB125" s="899"/>
      <c r="DC125" s="899"/>
      <c r="DD125" s="899"/>
      <c r="DE125" s="899"/>
      <c r="DF125" s="900"/>
      <c r="DG125" s="932" t="s">
        <v>391</v>
      </c>
      <c r="DH125" s="933"/>
      <c r="DI125" s="933"/>
      <c r="DJ125" s="933"/>
      <c r="DK125" s="933"/>
      <c r="DL125" s="933" t="s">
        <v>439</v>
      </c>
      <c r="DM125" s="933"/>
      <c r="DN125" s="933"/>
      <c r="DO125" s="933"/>
      <c r="DP125" s="933"/>
      <c r="DQ125" s="933" t="s">
        <v>391</v>
      </c>
      <c r="DR125" s="933"/>
      <c r="DS125" s="933"/>
      <c r="DT125" s="933"/>
      <c r="DU125" s="933"/>
      <c r="DV125" s="934" t="s">
        <v>391</v>
      </c>
      <c r="DW125" s="934"/>
      <c r="DX125" s="934"/>
      <c r="DY125" s="934"/>
      <c r="DZ125" s="935"/>
    </row>
    <row r="126" spans="1:130" s="230" customFormat="1" ht="26.25" customHeight="1" thickBot="1" x14ac:dyDescent="0.2">
      <c r="A126" s="1059"/>
      <c r="B126" s="951"/>
      <c r="C126" s="924" t="s">
        <v>465</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439</v>
      </c>
      <c r="AB126" s="961"/>
      <c r="AC126" s="961"/>
      <c r="AD126" s="961"/>
      <c r="AE126" s="962"/>
      <c r="AF126" s="963" t="s">
        <v>391</v>
      </c>
      <c r="AG126" s="961"/>
      <c r="AH126" s="961"/>
      <c r="AI126" s="961"/>
      <c r="AJ126" s="962"/>
      <c r="AK126" s="963" t="s">
        <v>391</v>
      </c>
      <c r="AL126" s="961"/>
      <c r="AM126" s="961"/>
      <c r="AN126" s="961"/>
      <c r="AO126" s="962"/>
      <c r="AP126" s="964" t="s">
        <v>439</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479</v>
      </c>
      <c r="CQ126" s="925"/>
      <c r="CR126" s="925"/>
      <c r="CS126" s="925"/>
      <c r="CT126" s="925"/>
      <c r="CU126" s="925"/>
      <c r="CV126" s="925"/>
      <c r="CW126" s="925"/>
      <c r="CX126" s="925"/>
      <c r="CY126" s="925"/>
      <c r="CZ126" s="925"/>
      <c r="DA126" s="925"/>
      <c r="DB126" s="925"/>
      <c r="DC126" s="925"/>
      <c r="DD126" s="925"/>
      <c r="DE126" s="925"/>
      <c r="DF126" s="926"/>
      <c r="DG126" s="927" t="s">
        <v>391</v>
      </c>
      <c r="DH126" s="928"/>
      <c r="DI126" s="928"/>
      <c r="DJ126" s="928"/>
      <c r="DK126" s="928"/>
      <c r="DL126" s="928" t="s">
        <v>439</v>
      </c>
      <c r="DM126" s="928"/>
      <c r="DN126" s="928"/>
      <c r="DO126" s="928"/>
      <c r="DP126" s="928"/>
      <c r="DQ126" s="928" t="s">
        <v>391</v>
      </c>
      <c r="DR126" s="928"/>
      <c r="DS126" s="928"/>
      <c r="DT126" s="928"/>
      <c r="DU126" s="928"/>
      <c r="DV126" s="929" t="s">
        <v>391</v>
      </c>
      <c r="DW126" s="929"/>
      <c r="DX126" s="929"/>
      <c r="DY126" s="929"/>
      <c r="DZ126" s="930"/>
    </row>
    <row r="127" spans="1:130" s="230" customFormat="1" ht="26.25" customHeight="1" x14ac:dyDescent="0.15">
      <c r="A127" s="1060"/>
      <c r="B127" s="953"/>
      <c r="C127" s="975" t="s">
        <v>480</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391</v>
      </c>
      <c r="AB127" s="961"/>
      <c r="AC127" s="961"/>
      <c r="AD127" s="961"/>
      <c r="AE127" s="962"/>
      <c r="AF127" s="963" t="s">
        <v>439</v>
      </c>
      <c r="AG127" s="961"/>
      <c r="AH127" s="961"/>
      <c r="AI127" s="961"/>
      <c r="AJ127" s="962"/>
      <c r="AK127" s="963" t="s">
        <v>391</v>
      </c>
      <c r="AL127" s="961"/>
      <c r="AM127" s="961"/>
      <c r="AN127" s="961"/>
      <c r="AO127" s="962"/>
      <c r="AP127" s="964" t="s">
        <v>391</v>
      </c>
      <c r="AQ127" s="965"/>
      <c r="AR127" s="965"/>
      <c r="AS127" s="965"/>
      <c r="AT127" s="966"/>
      <c r="AU127" s="232"/>
      <c r="AV127" s="232"/>
      <c r="AW127" s="232"/>
      <c r="AX127" s="1033" t="s">
        <v>481</v>
      </c>
      <c r="AY127" s="1034"/>
      <c r="AZ127" s="1034"/>
      <c r="BA127" s="1034"/>
      <c r="BB127" s="1034"/>
      <c r="BC127" s="1034"/>
      <c r="BD127" s="1034"/>
      <c r="BE127" s="1035"/>
      <c r="BF127" s="1036" t="s">
        <v>482</v>
      </c>
      <c r="BG127" s="1034"/>
      <c r="BH127" s="1034"/>
      <c r="BI127" s="1034"/>
      <c r="BJ127" s="1034"/>
      <c r="BK127" s="1034"/>
      <c r="BL127" s="1035"/>
      <c r="BM127" s="1036" t="s">
        <v>483</v>
      </c>
      <c r="BN127" s="1034"/>
      <c r="BO127" s="1034"/>
      <c r="BP127" s="1034"/>
      <c r="BQ127" s="1034"/>
      <c r="BR127" s="1034"/>
      <c r="BS127" s="1035"/>
      <c r="BT127" s="1036" t="s">
        <v>484</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485</v>
      </c>
      <c r="CQ127" s="925"/>
      <c r="CR127" s="925"/>
      <c r="CS127" s="925"/>
      <c r="CT127" s="925"/>
      <c r="CU127" s="925"/>
      <c r="CV127" s="925"/>
      <c r="CW127" s="925"/>
      <c r="CX127" s="925"/>
      <c r="CY127" s="925"/>
      <c r="CZ127" s="925"/>
      <c r="DA127" s="925"/>
      <c r="DB127" s="925"/>
      <c r="DC127" s="925"/>
      <c r="DD127" s="925"/>
      <c r="DE127" s="925"/>
      <c r="DF127" s="926"/>
      <c r="DG127" s="927" t="s">
        <v>391</v>
      </c>
      <c r="DH127" s="928"/>
      <c r="DI127" s="928"/>
      <c r="DJ127" s="928"/>
      <c r="DK127" s="928"/>
      <c r="DL127" s="928" t="s">
        <v>439</v>
      </c>
      <c r="DM127" s="928"/>
      <c r="DN127" s="928"/>
      <c r="DO127" s="928"/>
      <c r="DP127" s="928"/>
      <c r="DQ127" s="928" t="s">
        <v>391</v>
      </c>
      <c r="DR127" s="928"/>
      <c r="DS127" s="928"/>
      <c r="DT127" s="928"/>
      <c r="DU127" s="928"/>
      <c r="DV127" s="929" t="s">
        <v>391</v>
      </c>
      <c r="DW127" s="929"/>
      <c r="DX127" s="929"/>
      <c r="DY127" s="929"/>
      <c r="DZ127" s="930"/>
    </row>
    <row r="128" spans="1:130" s="230" customFormat="1" ht="26.25" customHeight="1" thickBot="1" x14ac:dyDescent="0.2">
      <c r="A128" s="1043" t="s">
        <v>486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487</v>
      </c>
      <c r="X128" s="1045"/>
      <c r="Y128" s="1045"/>
      <c r="Z128" s="1046"/>
      <c r="AA128" s="1047">
        <v>12433</v>
      </c>
      <c r="AB128" s="1048"/>
      <c r="AC128" s="1048"/>
      <c r="AD128" s="1048"/>
      <c r="AE128" s="1049"/>
      <c r="AF128" s="1050">
        <v>12433</v>
      </c>
      <c r="AG128" s="1048"/>
      <c r="AH128" s="1048"/>
      <c r="AI128" s="1048"/>
      <c r="AJ128" s="1049"/>
      <c r="AK128" s="1050">
        <v>12433</v>
      </c>
      <c r="AL128" s="1048"/>
      <c r="AM128" s="1048"/>
      <c r="AN128" s="1048"/>
      <c r="AO128" s="1049"/>
      <c r="AP128" s="1051"/>
      <c r="AQ128" s="1052"/>
      <c r="AR128" s="1052"/>
      <c r="AS128" s="1052"/>
      <c r="AT128" s="1053"/>
      <c r="AU128" s="232"/>
      <c r="AV128" s="232"/>
      <c r="AW128" s="232"/>
      <c r="AX128" s="898" t="s">
        <v>488</v>
      </c>
      <c r="AY128" s="899"/>
      <c r="AZ128" s="899"/>
      <c r="BA128" s="899"/>
      <c r="BB128" s="899"/>
      <c r="BC128" s="899"/>
      <c r="BD128" s="899"/>
      <c r="BE128" s="900"/>
      <c r="BF128" s="1054" t="s">
        <v>489</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490</v>
      </c>
      <c r="CQ128" s="726"/>
      <c r="CR128" s="726"/>
      <c r="CS128" s="726"/>
      <c r="CT128" s="726"/>
      <c r="CU128" s="726"/>
      <c r="CV128" s="726"/>
      <c r="CW128" s="726"/>
      <c r="CX128" s="726"/>
      <c r="CY128" s="726"/>
      <c r="CZ128" s="726"/>
      <c r="DA128" s="726"/>
      <c r="DB128" s="726"/>
      <c r="DC128" s="726"/>
      <c r="DD128" s="726"/>
      <c r="DE128" s="726"/>
      <c r="DF128" s="1038"/>
      <c r="DG128" s="1039" t="s">
        <v>228</v>
      </c>
      <c r="DH128" s="1040"/>
      <c r="DI128" s="1040"/>
      <c r="DJ128" s="1040"/>
      <c r="DK128" s="1040"/>
      <c r="DL128" s="1040" t="s">
        <v>436</v>
      </c>
      <c r="DM128" s="1040"/>
      <c r="DN128" s="1040"/>
      <c r="DO128" s="1040"/>
      <c r="DP128" s="1040"/>
      <c r="DQ128" s="1040" t="s">
        <v>491</v>
      </c>
      <c r="DR128" s="1040"/>
      <c r="DS128" s="1040"/>
      <c r="DT128" s="1040"/>
      <c r="DU128" s="1040"/>
      <c r="DV128" s="1041" t="s">
        <v>440</v>
      </c>
      <c r="DW128" s="1041"/>
      <c r="DX128" s="1041"/>
      <c r="DY128" s="1041"/>
      <c r="DZ128" s="1042"/>
    </row>
    <row r="129" spans="1:131" s="230" customFormat="1" ht="26.25" customHeight="1" x14ac:dyDescent="0.15">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492</v>
      </c>
      <c r="X129" s="1073"/>
      <c r="Y129" s="1073"/>
      <c r="Z129" s="1074"/>
      <c r="AA129" s="960">
        <v>765399</v>
      </c>
      <c r="AB129" s="961"/>
      <c r="AC129" s="961"/>
      <c r="AD129" s="961"/>
      <c r="AE129" s="962"/>
      <c r="AF129" s="963">
        <v>855777</v>
      </c>
      <c r="AG129" s="961"/>
      <c r="AH129" s="961"/>
      <c r="AI129" s="961"/>
      <c r="AJ129" s="962"/>
      <c r="AK129" s="963">
        <v>831869</v>
      </c>
      <c r="AL129" s="961"/>
      <c r="AM129" s="961"/>
      <c r="AN129" s="961"/>
      <c r="AO129" s="962"/>
      <c r="AP129" s="1075"/>
      <c r="AQ129" s="1076"/>
      <c r="AR129" s="1076"/>
      <c r="AS129" s="1076"/>
      <c r="AT129" s="1077"/>
      <c r="AU129" s="233"/>
      <c r="AV129" s="233"/>
      <c r="AW129" s="233"/>
      <c r="AX129" s="1067" t="s">
        <v>493</v>
      </c>
      <c r="AY129" s="925"/>
      <c r="AZ129" s="925"/>
      <c r="BA129" s="925"/>
      <c r="BB129" s="925"/>
      <c r="BC129" s="925"/>
      <c r="BD129" s="925"/>
      <c r="BE129" s="926"/>
      <c r="BF129" s="1068" t="s">
        <v>491</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494</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495</v>
      </c>
      <c r="X130" s="1073"/>
      <c r="Y130" s="1073"/>
      <c r="Z130" s="1074"/>
      <c r="AA130" s="960">
        <v>136236</v>
      </c>
      <c r="AB130" s="961"/>
      <c r="AC130" s="961"/>
      <c r="AD130" s="961"/>
      <c r="AE130" s="962"/>
      <c r="AF130" s="963">
        <v>136208</v>
      </c>
      <c r="AG130" s="961"/>
      <c r="AH130" s="961"/>
      <c r="AI130" s="961"/>
      <c r="AJ130" s="962"/>
      <c r="AK130" s="963">
        <v>129917</v>
      </c>
      <c r="AL130" s="961"/>
      <c r="AM130" s="961"/>
      <c r="AN130" s="961"/>
      <c r="AO130" s="962"/>
      <c r="AP130" s="1075"/>
      <c r="AQ130" s="1076"/>
      <c r="AR130" s="1076"/>
      <c r="AS130" s="1076"/>
      <c r="AT130" s="1077"/>
      <c r="AU130" s="233"/>
      <c r="AV130" s="233"/>
      <c r="AW130" s="233"/>
      <c r="AX130" s="1067" t="s">
        <v>496</v>
      </c>
      <c r="AY130" s="925"/>
      <c r="AZ130" s="925"/>
      <c r="BA130" s="925"/>
      <c r="BB130" s="925"/>
      <c r="BC130" s="925"/>
      <c r="BD130" s="925"/>
      <c r="BE130" s="926"/>
      <c r="BF130" s="1103">
        <v>7</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497</v>
      </c>
      <c r="X131" s="1110"/>
      <c r="Y131" s="1110"/>
      <c r="Z131" s="1111"/>
      <c r="AA131" s="1006">
        <v>629163</v>
      </c>
      <c r="AB131" s="988"/>
      <c r="AC131" s="988"/>
      <c r="AD131" s="988"/>
      <c r="AE131" s="989"/>
      <c r="AF131" s="987">
        <v>719569</v>
      </c>
      <c r="AG131" s="988"/>
      <c r="AH131" s="988"/>
      <c r="AI131" s="988"/>
      <c r="AJ131" s="989"/>
      <c r="AK131" s="987">
        <v>701952</v>
      </c>
      <c r="AL131" s="988"/>
      <c r="AM131" s="988"/>
      <c r="AN131" s="988"/>
      <c r="AO131" s="989"/>
      <c r="AP131" s="1112"/>
      <c r="AQ131" s="1113"/>
      <c r="AR131" s="1113"/>
      <c r="AS131" s="1113"/>
      <c r="AT131" s="1114"/>
      <c r="AU131" s="233"/>
      <c r="AV131" s="233"/>
      <c r="AW131" s="233"/>
      <c r="AX131" s="1085" t="s">
        <v>498</v>
      </c>
      <c r="AY131" s="726"/>
      <c r="AZ131" s="726"/>
      <c r="BA131" s="726"/>
      <c r="BB131" s="726"/>
      <c r="BC131" s="726"/>
      <c r="BD131" s="726"/>
      <c r="BE131" s="1038"/>
      <c r="BF131" s="1086" t="s">
        <v>436</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499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500</v>
      </c>
      <c r="W132" s="1096"/>
      <c r="X132" s="1096"/>
      <c r="Y132" s="1096"/>
      <c r="Z132" s="1097"/>
      <c r="AA132" s="1098">
        <v>5.86827261</v>
      </c>
      <c r="AB132" s="1099"/>
      <c r="AC132" s="1099"/>
      <c r="AD132" s="1099"/>
      <c r="AE132" s="1100"/>
      <c r="AF132" s="1101">
        <v>6.0254124339999997</v>
      </c>
      <c r="AG132" s="1099"/>
      <c r="AH132" s="1099"/>
      <c r="AI132" s="1099"/>
      <c r="AJ132" s="1100"/>
      <c r="AK132" s="1101">
        <v>9.3919527259999995</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501</v>
      </c>
      <c r="W133" s="1079"/>
      <c r="X133" s="1079"/>
      <c r="Y133" s="1079"/>
      <c r="Z133" s="1080"/>
      <c r="AA133" s="1081">
        <v>5.4</v>
      </c>
      <c r="AB133" s="1082"/>
      <c r="AC133" s="1082"/>
      <c r="AD133" s="1082"/>
      <c r="AE133" s="1083"/>
      <c r="AF133" s="1081">
        <v>5.9</v>
      </c>
      <c r="AG133" s="1082"/>
      <c r="AH133" s="1082"/>
      <c r="AI133" s="1082"/>
      <c r="AJ133" s="1083"/>
      <c r="AK133" s="1081">
        <v>7</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jHY2bHeKxQo9TP8qXDgO2920cOXyawuZxTKGd9FuHWZ5OoXfX+iwp4dJ82dZrDBXwCo3lnAWTJN94EwX26Jiw==" saltValue="xujMfJeEfCZk08A9k4vB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1:AT81"/>
    <mergeCell ref="AU81:AY81"/>
    <mergeCell ref="AZ82:BD82"/>
    <mergeCell ref="BS82:CG82"/>
    <mergeCell ref="CH82:CL82"/>
    <mergeCell ref="CM82:CQ82"/>
    <mergeCell ref="B82:P82"/>
    <mergeCell ref="Q82:U82"/>
    <mergeCell ref="V82:Z82"/>
    <mergeCell ref="AA82:AE82"/>
    <mergeCell ref="AF82:AJ82"/>
    <mergeCell ref="AK82:AO82"/>
    <mergeCell ref="AP82:AT82"/>
    <mergeCell ref="AU82:AY82"/>
    <mergeCell ref="DG81:DK81"/>
    <mergeCell ref="DL81:DP81"/>
    <mergeCell ref="DQ81:DU81"/>
    <mergeCell ref="DV81:DZ81"/>
    <mergeCell ref="B81:P81"/>
    <mergeCell ref="Q81:U81"/>
    <mergeCell ref="V81:Z81"/>
    <mergeCell ref="AA81:AE81"/>
    <mergeCell ref="AF81:AJ81"/>
    <mergeCell ref="AK81:AO81"/>
    <mergeCell ref="BS81:CG81"/>
    <mergeCell ref="CH81:CL81"/>
    <mergeCell ref="CM81:CQ81"/>
    <mergeCell ref="CR81:CV81"/>
    <mergeCell ref="CW81:DA81"/>
    <mergeCell ref="DB81:DF81"/>
    <mergeCell ref="DV80:DZ80"/>
    <mergeCell ref="B80:P80"/>
    <mergeCell ref="Q80:U80"/>
    <mergeCell ref="V80:Z80"/>
    <mergeCell ref="AA80:AE80"/>
    <mergeCell ref="AF80:AJ80"/>
    <mergeCell ref="AK80:AO80"/>
    <mergeCell ref="AP80:AT80"/>
    <mergeCell ref="AU80:AY80"/>
    <mergeCell ref="AZ81:BD81"/>
    <mergeCell ref="CR80:CV80"/>
    <mergeCell ref="CW80:DA80"/>
    <mergeCell ref="DB80:DF80"/>
    <mergeCell ref="DG80:DK80"/>
    <mergeCell ref="DL80:DP80"/>
    <mergeCell ref="DQ80:DU80"/>
    <mergeCell ref="AZ80:BD80"/>
    <mergeCell ref="BS80:CG80"/>
    <mergeCell ref="CH80:CL80"/>
    <mergeCell ref="CM80:CQ80"/>
    <mergeCell ref="DG79:DK79"/>
    <mergeCell ref="DL79:DP79"/>
    <mergeCell ref="DQ79:DU79"/>
    <mergeCell ref="DV79:DZ79"/>
    <mergeCell ref="B79:P79"/>
    <mergeCell ref="Q79:U79"/>
    <mergeCell ref="V79:Z79"/>
    <mergeCell ref="AA79:AE79"/>
    <mergeCell ref="AF79:AJ79"/>
    <mergeCell ref="AK79:AO79"/>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AP79:AT79"/>
    <mergeCell ref="AU79:AY79"/>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3007-1F39-4F03-96A5-588EB598C36D}">
  <sheetPr>
    <pageSetUpPr fitToPage="1"/>
  </sheetPr>
  <dimension ref="A1:DQ105"/>
  <sheetViews>
    <sheetView showGridLines="0" tabSelected="1" view="pageBreakPreview" topLeftCell="AJ56" zoomScaleNormal="85" zoomScaleSheetLayoutView="100" workbookViewId="0">
      <selection activeCell="AO74" sqref="AO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5kG2tlTpPXYTtnPfoCzHKH4QXKumb6dKzGi79LFJrX405aFpPSyZ8YIrQfwNE6CBn/UjYTnkXAAJoJMC4YzXg==" saltValue="NzkcpdQ3SOTiWD9nolP6GA==" spinCount="100000" sheet="1" objects="1" scenarios="1"/>
  <dataConsolidate/>
  <phoneticPr fontId="2"/>
  <printOptions horizontalCentered="1" verticalCentered="1"/>
  <pageMargins left="0" right="0" top="0" bottom="0" header="0" footer="0"/>
  <pageSetup paperSize="9" scale="10"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fuVz8G8Obcx6dykGBPvJRZ4KLQxBJi3+SLauBw791hxHNcQEwn7av9B4wuaUHG9qOox5GYKhvzrEL9qHnuVw==" saltValue="dFFsczmtsLa0/eC7KmG1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510</v>
      </c>
      <c r="AL9" s="1119"/>
      <c r="AM9" s="1119"/>
      <c r="AN9" s="1120"/>
      <c r="AO9" s="281">
        <v>394825</v>
      </c>
      <c r="AP9" s="281">
        <v>568094</v>
      </c>
      <c r="AQ9" s="282">
        <v>255467</v>
      </c>
      <c r="AR9" s="283">
        <v>122.4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511</v>
      </c>
      <c r="AL10" s="1119"/>
      <c r="AM10" s="1119"/>
      <c r="AN10" s="1120"/>
      <c r="AO10" s="284">
        <v>3082</v>
      </c>
      <c r="AP10" s="284">
        <v>4435</v>
      </c>
      <c r="AQ10" s="285">
        <v>29275</v>
      </c>
      <c r="AR10" s="286">
        <v>-84.9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512</v>
      </c>
      <c r="AL11" s="1119"/>
      <c r="AM11" s="1119"/>
      <c r="AN11" s="1120"/>
      <c r="AO11" s="284" t="s">
        <v>513</v>
      </c>
      <c r="AP11" s="284" t="s">
        <v>513</v>
      </c>
      <c r="AQ11" s="285">
        <v>3959</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514</v>
      </c>
      <c r="AL12" s="1119"/>
      <c r="AM12" s="1119"/>
      <c r="AN12" s="1120"/>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515</v>
      </c>
      <c r="AL13" s="1119"/>
      <c r="AM13" s="1119"/>
      <c r="AN13" s="1120"/>
      <c r="AO13" s="284">
        <v>7038</v>
      </c>
      <c r="AP13" s="284">
        <v>10127</v>
      </c>
      <c r="AQ13" s="285">
        <v>9349</v>
      </c>
      <c r="AR13" s="286">
        <v>8.3000000000000007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516</v>
      </c>
      <c r="AL14" s="1119"/>
      <c r="AM14" s="1119"/>
      <c r="AN14" s="1120"/>
      <c r="AO14" s="284" t="s">
        <v>513</v>
      </c>
      <c r="AP14" s="284" t="s">
        <v>513</v>
      </c>
      <c r="AQ14" s="285">
        <v>4659</v>
      </c>
      <c r="AR14" s="286" t="s">
        <v>513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517</v>
      </c>
      <c r="AL15" s="1122"/>
      <c r="AM15" s="1122"/>
      <c r="AN15" s="1123"/>
      <c r="AO15" s="284">
        <v>-36343</v>
      </c>
      <c r="AP15" s="284">
        <v>-52292</v>
      </c>
      <c r="AQ15" s="285">
        <v>-18111</v>
      </c>
      <c r="AR15" s="286">
        <v>188.7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188</v>
      </c>
      <c r="AL16" s="1122"/>
      <c r="AM16" s="1122"/>
      <c r="AN16" s="1123"/>
      <c r="AO16" s="284">
        <v>368602</v>
      </c>
      <c r="AP16" s="284">
        <v>530363</v>
      </c>
      <c r="AQ16" s="285">
        <v>284598</v>
      </c>
      <c r="AR16" s="286">
        <v>86.4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522</v>
      </c>
      <c r="AL21" s="1125"/>
      <c r="AM21" s="1125"/>
      <c r="AN21" s="1126"/>
      <c r="AO21" s="297">
        <v>53.24</v>
      </c>
      <c r="AP21" s="298">
        <v>25.07</v>
      </c>
      <c r="AQ21" s="299">
        <v>28.17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523</v>
      </c>
      <c r="AL22" s="1125"/>
      <c r="AM22" s="1125"/>
      <c r="AN22" s="1126"/>
      <c r="AO22" s="302">
        <v>95.5</v>
      </c>
      <c r="AP22" s="303">
        <v>94.5</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524</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527</v>
      </c>
      <c r="AL32" s="1133"/>
      <c r="AM32" s="1133"/>
      <c r="AN32" s="1134"/>
      <c r="AO32" s="312">
        <v>174388</v>
      </c>
      <c r="AP32" s="312">
        <v>250918</v>
      </c>
      <c r="AQ32" s="313">
        <v>156764</v>
      </c>
      <c r="AR32" s="314">
        <v>60.1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528</v>
      </c>
      <c r="AL33" s="1133"/>
      <c r="AM33" s="1133"/>
      <c r="AN33" s="1134"/>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529</v>
      </c>
      <c r="AL34" s="1133"/>
      <c r="AM34" s="1133"/>
      <c r="AN34" s="1134"/>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530</v>
      </c>
      <c r="AL35" s="1133"/>
      <c r="AM35" s="1133"/>
      <c r="AN35" s="1134"/>
      <c r="AO35" s="312">
        <v>33449</v>
      </c>
      <c r="AP35" s="312">
        <v>48128</v>
      </c>
      <c r="AQ35" s="313">
        <v>30923</v>
      </c>
      <c r="AR35" s="314">
        <v>55.6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531</v>
      </c>
      <c r="AL36" s="1133"/>
      <c r="AM36" s="1133"/>
      <c r="AN36" s="1134"/>
      <c r="AO36" s="312">
        <v>439</v>
      </c>
      <c r="AP36" s="312">
        <v>632</v>
      </c>
      <c r="AQ36" s="313">
        <v>4657</v>
      </c>
      <c r="AR36" s="314">
        <v>-86.4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532</v>
      </c>
      <c r="AL37" s="1133"/>
      <c r="AM37" s="1133"/>
      <c r="AN37" s="1134"/>
      <c r="AO37" s="312" t="s">
        <v>513</v>
      </c>
      <c r="AP37" s="312" t="s">
        <v>513</v>
      </c>
      <c r="AQ37" s="313">
        <v>888</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533</v>
      </c>
      <c r="AL38" s="1136"/>
      <c r="AM38" s="1136"/>
      <c r="AN38" s="1137"/>
      <c r="AO38" s="315">
        <v>1</v>
      </c>
      <c r="AP38" s="315">
        <v>1</v>
      </c>
      <c r="AQ38" s="316">
        <v>21</v>
      </c>
      <c r="AR38" s="304">
        <v>-95.2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534</v>
      </c>
      <c r="AL39" s="1136"/>
      <c r="AM39" s="1136"/>
      <c r="AN39" s="1137"/>
      <c r="AO39" s="312">
        <v>-12433</v>
      </c>
      <c r="AP39" s="312">
        <v>-17889</v>
      </c>
      <c r="AQ39" s="313">
        <v>-6724</v>
      </c>
      <c r="AR39" s="314">
        <v>166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535</v>
      </c>
      <c r="AL40" s="1133"/>
      <c r="AM40" s="1133"/>
      <c r="AN40" s="1134"/>
      <c r="AO40" s="312">
        <v>-129917</v>
      </c>
      <c r="AP40" s="312">
        <v>-186931</v>
      </c>
      <c r="AQ40" s="313">
        <v>-136123</v>
      </c>
      <c r="AR40" s="314">
        <v>37.299999999999997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300</v>
      </c>
      <c r="AL41" s="1139"/>
      <c r="AM41" s="1139"/>
      <c r="AN41" s="1140"/>
      <c r="AO41" s="312">
        <v>65927</v>
      </c>
      <c r="AP41" s="312">
        <v>94859</v>
      </c>
      <c r="AQ41" s="313">
        <v>50405</v>
      </c>
      <c r="AR41" s="314">
        <v>88.2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505</v>
      </c>
      <c r="AN49" s="1129" t="s">
        <v>539</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374434</v>
      </c>
      <c r="AN51" s="334">
        <v>516461</v>
      </c>
      <c r="AO51" s="335">
        <v>-44.9</v>
      </c>
      <c r="AP51" s="336">
        <v>289738</v>
      </c>
      <c r="AQ51" s="337">
        <v>-8.6999999999999993</v>
      </c>
      <c r="AR51" s="338">
        <v>-36.200000000000003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121018</v>
      </c>
      <c r="AN52" s="342">
        <v>166921</v>
      </c>
      <c r="AO52" s="343">
        <v>128.19999999999999</v>
      </c>
      <c r="AP52" s="344">
        <v>156238</v>
      </c>
      <c r="AQ52" s="345">
        <v>-4.9000000000000004</v>
      </c>
      <c r="AR52" s="346">
        <v>133.1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72297</v>
      </c>
      <c r="AN53" s="334">
        <v>101684</v>
      </c>
      <c r="AO53" s="335">
        <v>-80.3</v>
      </c>
      <c r="AP53" s="336">
        <v>316937</v>
      </c>
      <c r="AQ53" s="337">
        <v>9.4</v>
      </c>
      <c r="AR53" s="338">
        <v>-89.7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50658</v>
      </c>
      <c r="AN54" s="342">
        <v>71249</v>
      </c>
      <c r="AO54" s="343">
        <v>-57.3</v>
      </c>
      <c r="AP54" s="344">
        <v>199150</v>
      </c>
      <c r="AQ54" s="345">
        <v>27.5</v>
      </c>
      <c r="AR54" s="346">
        <v>-84.8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153907</v>
      </c>
      <c r="AN55" s="334">
        <v>212579</v>
      </c>
      <c r="AO55" s="335">
        <v>109.1</v>
      </c>
      <c r="AP55" s="336">
        <v>332350</v>
      </c>
      <c r="AQ55" s="337">
        <v>4.9000000000000004</v>
      </c>
      <c r="AR55" s="338">
        <v>104.2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7624</v>
      </c>
      <c r="AN56" s="342">
        <v>10530</v>
      </c>
      <c r="AO56" s="343">
        <v>-85.2</v>
      </c>
      <c r="AP56" s="344">
        <v>200453</v>
      </c>
      <c r="AQ56" s="345">
        <v>0.7</v>
      </c>
      <c r="AR56" s="346">
        <v>-85.9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164185</v>
      </c>
      <c r="AN57" s="334">
        <v>229309</v>
      </c>
      <c r="AO57" s="335">
        <v>7.9</v>
      </c>
      <c r="AP57" s="336">
        <v>362690</v>
      </c>
      <c r="AQ57" s="337">
        <v>9.1</v>
      </c>
      <c r="AR57" s="338">
        <v>-1.2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31745</v>
      </c>
      <c r="AN58" s="342">
        <v>44337</v>
      </c>
      <c r="AO58" s="343">
        <v>321.10000000000002</v>
      </c>
      <c r="AP58" s="344">
        <v>172580</v>
      </c>
      <c r="AQ58" s="345">
        <v>-13.9</v>
      </c>
      <c r="AR58" s="346">
        <v>335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149748</v>
      </c>
      <c r="AN59" s="334">
        <v>215465</v>
      </c>
      <c r="AO59" s="335">
        <v>-6</v>
      </c>
      <c r="AP59" s="336">
        <v>296093</v>
      </c>
      <c r="AQ59" s="337">
        <v>-18.399999999999999</v>
      </c>
      <c r="AR59" s="338">
        <v>12.4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45833</v>
      </c>
      <c r="AN60" s="342">
        <v>65947</v>
      </c>
      <c r="AO60" s="343">
        <v>48.7</v>
      </c>
      <c r="AP60" s="344">
        <v>140545</v>
      </c>
      <c r="AQ60" s="345">
        <v>-18.600000000000001</v>
      </c>
      <c r="AR60" s="346">
        <v>67.3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182914</v>
      </c>
      <c r="AN61" s="349">
        <v>255100</v>
      </c>
      <c r="AO61" s="350">
        <v>-2.8</v>
      </c>
      <c r="AP61" s="351">
        <v>319562</v>
      </c>
      <c r="AQ61" s="352">
        <v>-0.7</v>
      </c>
      <c r="AR61" s="338">
        <v>-2.1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51376</v>
      </c>
      <c r="AN62" s="342">
        <v>71797</v>
      </c>
      <c r="AO62" s="343">
        <v>71.099999999999994</v>
      </c>
      <c r="AP62" s="344">
        <v>173793</v>
      </c>
      <c r="AQ62" s="345">
        <v>-1.8</v>
      </c>
      <c r="AR62" s="346">
        <v>72.900000000000006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ciNglY7UE64gqsVR7qffZEDaYg0ordTRqHxHL3vHQB72dIjcq9u9+FF79+HeEdGe6QGaJ4bqzk5vE5R3ILf2w==" saltValue="3fe333+eOwR6HVjvjTJh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1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NXBmFYXTmGkJ8GclxMIbv08jbFPE/lOmvLqEIHIRiz0xWnur/ekd0s4bBGjwXUiHAGx+YA4yRw6E0+LIr6U5FA==" saltValue="B6qThV/ss0Bcqjr8DQ5b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aK6PnMtiRta0iFN/oL0zzhffhijf+13KcO5XBazZS8ooon8ZNRt51B7sGEhY6dexsnsnK2eVeg1zMmXs8aX9A==" saltValue="CKNvZ9KLeqZip6rVDQkv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41" t="s">
        <v>3</v>
      </c>
      <c r="D47" s="1141"/>
      <c r="E47" s="1142"/>
      <c r="F47" s="11">
        <v>68.03</v>
      </c>
      <c r="G47" s="12">
        <v>74.59</v>
      </c>
      <c r="H47" s="12">
        <v>72.41</v>
      </c>
      <c r="I47" s="12">
        <v>74.75</v>
      </c>
      <c r="J47" s="13">
        <v>88.92</v>
      </c>
    </row>
    <row r="48" spans="2:10" ht="57.75" customHeight="1" x14ac:dyDescent="0.15">
      <c r="B48" s="14"/>
      <c r="C48" s="1143" t="s">
        <v>4</v>
      </c>
      <c r="D48" s="1143"/>
      <c r="E48" s="1144"/>
      <c r="F48" s="15">
        <v>14.6</v>
      </c>
      <c r="G48" s="16">
        <v>11.38</v>
      </c>
      <c r="H48" s="16">
        <v>17.48</v>
      </c>
      <c r="I48" s="16">
        <v>16.010000000000002</v>
      </c>
      <c r="J48" s="17">
        <v>13.01</v>
      </c>
    </row>
    <row r="49" spans="2:10" ht="57.75" customHeight="1" thickBot="1" x14ac:dyDescent="0.2">
      <c r="B49" s="18"/>
      <c r="C49" s="1145" t="s">
        <v>5</v>
      </c>
      <c r="D49" s="1145"/>
      <c r="E49" s="1146"/>
      <c r="F49" s="19">
        <v>6.98</v>
      </c>
      <c r="G49" s="20">
        <v>4.6500000000000004</v>
      </c>
      <c r="H49" s="20">
        <v>8.8699999999999992</v>
      </c>
      <c r="I49" s="20">
        <v>10.36</v>
      </c>
      <c r="J49" s="21">
        <v>8.57</v>
      </c>
    </row>
    <row r="50" spans="2:10" x14ac:dyDescent="0.15"/>
  </sheetData>
  <sheetProtection algorithmName="SHA-512" hashValue="sYn+WWqStNW41dslefU30e9hpjADJ2QqcBG/eQ37pmh7U6Lce8gFthybCpjNNGCMIHC1vww2H6YQz5HBw0K5mA==" saltValue="Add+2FpG7R5LU2jrCWDT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2024-03-12T02:02:03Z</cp:lastPrinted>
  <dcterms:created xsi:type="dcterms:W3CDTF">2024-02-05T04:11:10Z</dcterms:created>
  <dcterms:modified xsi:type="dcterms:W3CDTF">2024-03-26T23:50:38Z</dcterms:modified>
  <cp:category/>
</cp:coreProperties>
</file>